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3F023AA7-59F5-427B-A73F-6FCE39F2031A}" xr6:coauthVersionLast="47" xr6:coauthVersionMax="47" xr10:uidLastSave="{00000000-0000-0000-0000-000000000000}"/>
  <bookViews>
    <workbookView xWindow="-110" yWindow="-110" windowWidth="22780" windowHeight="14540" tabRatio="830" xr2:uid="{00000000-000D-0000-FFFF-FFFF00000000}"/>
  </bookViews>
  <sheets>
    <sheet name="1概要" sheetId="29" r:id="rId1"/>
    <sheet name="2利用の手引" sheetId="34" r:id="rId2"/>
    <sheet name="3注意" sheetId="38" r:id="rId3"/>
    <sheet name="4入力" sheetId="35" r:id="rId4"/>
    <sheet name="5入力補助" sheetId="37" r:id="rId5"/>
    <sheet name="6コード" sheetId="36" r:id="rId6"/>
    <sheet name="7結果" sheetId="1" r:id="rId7"/>
    <sheet name="8消費転換率" sheetId="9" r:id="rId8"/>
    <sheet name="9まとめ" sheetId="27" r:id="rId9"/>
    <sheet name="10波及推計" sheetId="6" r:id="rId10"/>
    <sheet name="11各種係数表" sheetId="3" r:id="rId11"/>
    <sheet name="12 7211" sheetId="30" r:id="rId12"/>
    <sheet name="13生産者価格評価表" sheetId="15" r:id="rId13"/>
    <sheet name="14投入係数表" sheetId="16" r:id="rId14"/>
    <sheet name="15逆行列係数表" sheetId="17" r:id="rId15"/>
    <sheet name="16雇用表" sheetId="22" r:id="rId16"/>
    <sheet name="17I" sheetId="25" r:id="rId17"/>
    <sheet name="18Ḿ" sheetId="26" r:id="rId18"/>
    <sheet name="19部門" sheetId="32" r:id="rId19"/>
  </sheets>
  <definedNames>
    <definedName name="_xlnm._FilterDatabase" localSheetId="10" hidden="1">'11各種係数表'!#REF!</definedName>
    <definedName name="DProduce_inc">'7結果'!$F$7:$F$49</definedName>
    <definedName name="DPurchase_inc">'7結果'!$D$7:$D$49</definedName>
    <definedName name="margin_arrange">'7結果'!#REF!</definedName>
    <definedName name="margin_C">'11各種係数表'!#REF!</definedName>
    <definedName name="margin_D">'11各種係数表'!$E$7:$F$49</definedName>
    <definedName name="margin_set">'10波及推計'!#REF!</definedName>
    <definedName name="margin_title">'10波及推計'!#REF!</definedName>
    <definedName name="_xlnm.Print_Area" localSheetId="10">'11各種係数表'!$A$1:$AN$59</definedName>
    <definedName name="_xlnm.Print_Area" localSheetId="7">'8消費転換率'!$A$1:$D$20</definedName>
    <definedName name="_xlnm.Print_Titles" localSheetId="9">'10波及推計'!$1:$6</definedName>
    <definedName name="_xlnm.Print_Titles" localSheetId="10">'11各種係数表'!$B:$C,'11各種係数表'!$1:$6</definedName>
    <definedName name="_xlnm.Print_Titles" localSheetId="12">'13生産者価格評価表'!$B:$C,'13生産者価格評価表'!$3:$6</definedName>
    <definedName name="_xlnm.Print_Titles" localSheetId="13">'14投入係数表'!$B:$C,'14投入係数表'!$3:$6</definedName>
    <definedName name="_xlnm.Print_Titles" localSheetId="14">'15逆行列係数表'!$B:$C,'15逆行列係数表'!$3:$6</definedName>
    <definedName name="_xlnm.Print_Titles" localSheetId="6">'7結果'!$1:$6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9" l="1"/>
  <c r="AQ7" i="3"/>
  <c r="D4" i="27" l="1"/>
  <c r="N3" i="35" l="1"/>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E8" i="1"/>
  <c r="F8" i="1" s="1"/>
  <c r="F8" i="6" s="1"/>
  <c r="E9" i="1"/>
  <c r="F9" i="1" s="1"/>
  <c r="F9" i="6" s="1"/>
  <c r="E10" i="1"/>
  <c r="E10" i="6" s="1"/>
  <c r="E12" i="1"/>
  <c r="E12" i="6" s="1"/>
  <c r="E13" i="1"/>
  <c r="E13" i="6" s="1"/>
  <c r="E16" i="1"/>
  <c r="F16" i="1" s="1"/>
  <c r="F16" i="6" s="1"/>
  <c r="E17" i="1"/>
  <c r="F17" i="1" s="1"/>
  <c r="F17" i="6" s="1"/>
  <c r="E18" i="1"/>
  <c r="E18" i="6" s="1"/>
  <c r="E20" i="1"/>
  <c r="F20" i="1" s="1"/>
  <c r="F20" i="6" s="1"/>
  <c r="E21" i="1"/>
  <c r="F21" i="1" s="1"/>
  <c r="F21" i="6" s="1"/>
  <c r="E22" i="1"/>
  <c r="E22" i="6" s="1"/>
  <c r="E23" i="1"/>
  <c r="E23" i="6" s="1"/>
  <c r="E24" i="1"/>
  <c r="E24" i="6" s="1"/>
  <c r="E25" i="1"/>
  <c r="E25" i="6" s="1"/>
  <c r="E26" i="1"/>
  <c r="F26" i="1" s="1"/>
  <c r="F26" i="6" s="1"/>
  <c r="E27" i="1"/>
  <c r="F27" i="1" s="1"/>
  <c r="F27" i="6" s="1"/>
  <c r="E28" i="1"/>
  <c r="F28" i="1" s="1"/>
  <c r="F28" i="6" s="1"/>
  <c r="E29" i="1"/>
  <c r="F29" i="1" s="1"/>
  <c r="F29" i="6" s="1"/>
  <c r="E30" i="1"/>
  <c r="E30" i="6" s="1"/>
  <c r="E33" i="1"/>
  <c r="F33" i="1" s="1"/>
  <c r="F33" i="6" s="1"/>
  <c r="E34" i="1"/>
  <c r="E34" i="6" s="1"/>
  <c r="E35" i="1"/>
  <c r="E35" i="6" s="1"/>
  <c r="E36" i="1"/>
  <c r="E36" i="6" s="1"/>
  <c r="E39" i="1"/>
  <c r="F39" i="1" s="1"/>
  <c r="F39" i="6" s="1"/>
  <c r="E41" i="1"/>
  <c r="F41" i="1" s="1"/>
  <c r="F41" i="6" s="1"/>
  <c r="E42" i="1"/>
  <c r="E42" i="6" s="1"/>
  <c r="E43" i="1"/>
  <c r="F43" i="1" s="1"/>
  <c r="F43" i="6" s="1"/>
  <c r="E44" i="1"/>
  <c r="F44" i="1" s="1"/>
  <c r="F44" i="6" s="1"/>
  <c r="E45" i="1"/>
  <c r="F45" i="1" s="1"/>
  <c r="F45" i="6" s="1"/>
  <c r="E46" i="1"/>
  <c r="E46" i="6" s="1"/>
  <c r="E47" i="1"/>
  <c r="E47" i="6" s="1"/>
  <c r="E48" i="1"/>
  <c r="E48" i="6" s="1"/>
  <c r="E49" i="1"/>
  <c r="E49" i="6" s="1"/>
  <c r="E50" i="1"/>
  <c r="F50" i="1" s="1"/>
  <c r="F50" i="6" s="1"/>
  <c r="E51" i="1"/>
  <c r="F51" i="1" s="1"/>
  <c r="F51" i="6" s="1"/>
  <c r="E52" i="1"/>
  <c r="F52" i="1" s="1"/>
  <c r="F52" i="6" s="1"/>
  <c r="E53" i="1"/>
  <c r="F53" i="1" s="1"/>
  <c r="F53" i="6" s="1"/>
  <c r="E54" i="1"/>
  <c r="E54" i="6" s="1"/>
  <c r="E55" i="1"/>
  <c r="E55" i="6" s="1"/>
  <c r="E56" i="1"/>
  <c r="F56" i="1" s="1"/>
  <c r="F56" i="6" s="1"/>
  <c r="E57" i="1"/>
  <c r="F57" i="1" s="1"/>
  <c r="F57" i="6" s="1"/>
  <c r="E58" i="1"/>
  <c r="E58" i="6" s="1"/>
  <c r="E59" i="1"/>
  <c r="E59" i="6" s="1"/>
  <c r="E60" i="1"/>
  <c r="E60" i="6" s="1"/>
  <c r="E61" i="1"/>
  <c r="E61" i="6" s="1"/>
  <c r="E62" i="1"/>
  <c r="F62" i="1" s="1"/>
  <c r="F62" i="6" s="1"/>
  <c r="E63" i="1"/>
  <c r="F63" i="1" s="1"/>
  <c r="F63" i="6" s="1"/>
  <c r="E64" i="1"/>
  <c r="F64" i="1" s="1"/>
  <c r="F64" i="6" s="1"/>
  <c r="E65" i="1"/>
  <c r="F65" i="1" s="1"/>
  <c r="F65" i="6" s="1"/>
  <c r="E66" i="1"/>
  <c r="E66" i="6" s="1"/>
  <c r="E68" i="1"/>
  <c r="F68" i="1" s="1"/>
  <c r="F68" i="6" s="1"/>
  <c r="E69" i="1"/>
  <c r="F69" i="1" s="1"/>
  <c r="F69" i="6" s="1"/>
  <c r="E70" i="1"/>
  <c r="E70" i="6" s="1"/>
  <c r="E71" i="1"/>
  <c r="E71" i="6" s="1"/>
  <c r="E72" i="1"/>
  <c r="E72" i="6" s="1"/>
  <c r="E73" i="1"/>
  <c r="E73" i="6" s="1"/>
  <c r="E74" i="1"/>
  <c r="F74" i="1" s="1"/>
  <c r="F74" i="6" s="1"/>
  <c r="E75" i="1"/>
  <c r="F75" i="1" s="1"/>
  <c r="F75" i="6" s="1"/>
  <c r="E76" i="1"/>
  <c r="F76" i="1" s="1"/>
  <c r="F76" i="6" s="1"/>
  <c r="E77" i="1"/>
  <c r="F77" i="1" s="1"/>
  <c r="F77" i="6" s="1"/>
  <c r="E78" i="1"/>
  <c r="E78" i="6" s="1"/>
  <c r="E79" i="1"/>
  <c r="F79" i="1" s="1"/>
  <c r="F79" i="6" s="1"/>
  <c r="E80" i="1"/>
  <c r="F80" i="1" s="1"/>
  <c r="F80" i="6" s="1"/>
  <c r="E81" i="1"/>
  <c r="F81" i="1" s="1"/>
  <c r="F81" i="6" s="1"/>
  <c r="E82" i="1"/>
  <c r="E82" i="6" s="1"/>
  <c r="E83" i="1"/>
  <c r="E83" i="6" s="1"/>
  <c r="E84" i="1"/>
  <c r="E84" i="6" s="1"/>
  <c r="E85" i="1"/>
  <c r="E85" i="6" s="1"/>
  <c r="E86" i="1"/>
  <c r="F86" i="1" s="1"/>
  <c r="F86" i="6" s="1"/>
  <c r="E87" i="1"/>
  <c r="F87" i="1" s="1"/>
  <c r="F87" i="6" s="1"/>
  <c r="E88" i="1"/>
  <c r="F88" i="1" s="1"/>
  <c r="F88" i="6" s="1"/>
  <c r="E89" i="1"/>
  <c r="F89" i="1" s="1"/>
  <c r="F89" i="6" s="1"/>
  <c r="E90" i="1"/>
  <c r="E90" i="6" s="1"/>
  <c r="E91" i="1"/>
  <c r="F91" i="1" s="1"/>
  <c r="F91" i="6" s="1"/>
  <c r="E92" i="1"/>
  <c r="F92" i="1" s="1"/>
  <c r="F92" i="6" s="1"/>
  <c r="E93" i="1"/>
  <c r="F93" i="1" s="1"/>
  <c r="F93" i="6" s="1"/>
  <c r="E94" i="1"/>
  <c r="E94" i="6" s="1"/>
  <c r="E95" i="1"/>
  <c r="E95" i="6" s="1"/>
  <c r="E96" i="1"/>
  <c r="E96" i="6" s="1"/>
  <c r="E97" i="1"/>
  <c r="F97" i="1" s="1"/>
  <c r="F97" i="6" s="1"/>
  <c r="E98" i="1"/>
  <c r="F98" i="1" s="1"/>
  <c r="F98" i="6" s="1"/>
  <c r="E99" i="1"/>
  <c r="F99" i="1" s="1"/>
  <c r="F99" i="6" s="1"/>
  <c r="E100" i="1"/>
  <c r="F100" i="1" s="1"/>
  <c r="F100" i="6" s="1"/>
  <c r="E101" i="1"/>
  <c r="F101" i="1" s="1"/>
  <c r="F101" i="6" s="1"/>
  <c r="E102" i="1"/>
  <c r="E102" i="6" s="1"/>
  <c r="E103" i="1"/>
  <c r="F103" i="1" s="1"/>
  <c r="F103" i="6" s="1"/>
  <c r="E104" i="1"/>
  <c r="F104" i="1" s="1"/>
  <c r="F104" i="6" s="1"/>
  <c r="E105" i="1"/>
  <c r="F105" i="1" s="1"/>
  <c r="F105" i="6" s="1"/>
  <c r="E106" i="1"/>
  <c r="E106" i="6" s="1"/>
  <c r="E107" i="1"/>
  <c r="E107" i="6" s="1"/>
  <c r="E108" i="1"/>
  <c r="E108" i="6" s="1"/>
  <c r="E109" i="1"/>
  <c r="E109" i="6" s="1"/>
  <c r="E110" i="1"/>
  <c r="F110" i="1" s="1"/>
  <c r="F110" i="6" s="1"/>
  <c r="E111" i="1"/>
  <c r="F111" i="1" s="1"/>
  <c r="F111" i="6" s="1"/>
  <c r="E112" i="1"/>
  <c r="F112" i="1" s="1"/>
  <c r="F112" i="6" s="1"/>
  <c r="E113" i="1"/>
  <c r="F113" i="1" s="1"/>
  <c r="F113" i="6" s="1"/>
  <c r="E114" i="1"/>
  <c r="E114" i="6" s="1"/>
  <c r="E115" i="1"/>
  <c r="F115" i="1" s="1"/>
  <c r="F115" i="6" s="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D8" i="1"/>
  <c r="D7" i="1"/>
  <c r="F25" i="1" l="1"/>
  <c r="F25" i="6" s="1"/>
  <c r="E105" i="6"/>
  <c r="F13" i="1"/>
  <c r="F13" i="6" s="1"/>
  <c r="E93" i="6"/>
  <c r="E101" i="6"/>
  <c r="E21" i="6"/>
  <c r="E65" i="6"/>
  <c r="E53" i="6"/>
  <c r="E41" i="6"/>
  <c r="E33" i="6"/>
  <c r="E69" i="6"/>
  <c r="E9" i="6"/>
  <c r="F49" i="1"/>
  <c r="F49" i="6" s="1"/>
  <c r="E89" i="6"/>
  <c r="E29" i="6"/>
  <c r="F85" i="1"/>
  <c r="F85" i="6" s="1"/>
  <c r="E57" i="6"/>
  <c r="E17" i="6"/>
  <c r="E81" i="6"/>
  <c r="F73" i="1"/>
  <c r="F73" i="6" s="1"/>
  <c r="E77" i="6"/>
  <c r="F61" i="1"/>
  <c r="F61" i="6" s="1"/>
  <c r="E45" i="6"/>
  <c r="F109" i="1"/>
  <c r="F109" i="6" s="1"/>
  <c r="F84" i="1"/>
  <c r="F84" i="6" s="1"/>
  <c r="F24" i="1"/>
  <c r="F24" i="6" s="1"/>
  <c r="E113" i="6"/>
  <c r="E97" i="6"/>
  <c r="F107" i="1"/>
  <c r="F107" i="6" s="1"/>
  <c r="F95" i="1"/>
  <c r="F95" i="6" s="1"/>
  <c r="F83" i="1"/>
  <c r="F83" i="6" s="1"/>
  <c r="F71" i="1"/>
  <c r="F71" i="6" s="1"/>
  <c r="F59" i="1"/>
  <c r="F59" i="6" s="1"/>
  <c r="F47" i="1"/>
  <c r="F47" i="6" s="1"/>
  <c r="F35" i="1"/>
  <c r="F35" i="6" s="1"/>
  <c r="F23" i="1"/>
  <c r="F23" i="6" s="1"/>
  <c r="F108" i="1"/>
  <c r="F108" i="6" s="1"/>
  <c r="F96" i="1"/>
  <c r="F96" i="6" s="1"/>
  <c r="F72" i="1"/>
  <c r="F72" i="6" s="1"/>
  <c r="F60" i="1"/>
  <c r="F60" i="6" s="1"/>
  <c r="F48" i="1"/>
  <c r="F48" i="6" s="1"/>
  <c r="F36" i="1"/>
  <c r="F36" i="6" s="1"/>
  <c r="F12" i="1"/>
  <c r="F12" i="6" s="1"/>
  <c r="F106" i="1"/>
  <c r="F106" i="6" s="1"/>
  <c r="F94" i="1"/>
  <c r="F94" i="6" s="1"/>
  <c r="F82" i="1"/>
  <c r="F82" i="6" s="1"/>
  <c r="F70" i="1"/>
  <c r="F70" i="6" s="1"/>
  <c r="F58" i="1"/>
  <c r="F58" i="6" s="1"/>
  <c r="F46" i="1"/>
  <c r="F46" i="6" s="1"/>
  <c r="F34" i="1"/>
  <c r="F34" i="6" s="1"/>
  <c r="F22" i="1"/>
  <c r="F22" i="6" s="1"/>
  <c r="F10" i="1"/>
  <c r="F10" i="6" s="1"/>
  <c r="E112" i="6"/>
  <c r="E104" i="6"/>
  <c r="E100" i="6"/>
  <c r="E92" i="6"/>
  <c r="E88" i="6"/>
  <c r="E80" i="6"/>
  <c r="E76" i="6"/>
  <c r="E68" i="6"/>
  <c r="E64" i="6"/>
  <c r="E56" i="6"/>
  <c r="E52" i="6"/>
  <c r="E44" i="6"/>
  <c r="E28" i="6"/>
  <c r="E20" i="6"/>
  <c r="E16" i="6"/>
  <c r="E8" i="6"/>
  <c r="F55" i="1"/>
  <c r="F55" i="6" s="1"/>
  <c r="F114" i="1"/>
  <c r="F114" i="6" s="1"/>
  <c r="F102" i="1"/>
  <c r="F102" i="6" s="1"/>
  <c r="F90" i="1"/>
  <c r="F90" i="6" s="1"/>
  <c r="F78" i="1"/>
  <c r="F78" i="6" s="1"/>
  <c r="F66" i="1"/>
  <c r="F66" i="6" s="1"/>
  <c r="F54" i="1"/>
  <c r="F54" i="6" s="1"/>
  <c r="F42" i="1"/>
  <c r="F42" i="6" s="1"/>
  <c r="F30" i="1"/>
  <c r="F30" i="6" s="1"/>
  <c r="F18" i="1"/>
  <c r="F18" i="6" s="1"/>
  <c r="E115" i="6"/>
  <c r="E111" i="6"/>
  <c r="E103" i="6"/>
  <c r="E99" i="6"/>
  <c r="E91" i="6"/>
  <c r="E87" i="6"/>
  <c r="E79" i="6"/>
  <c r="E75" i="6"/>
  <c r="E63" i="6"/>
  <c r="E51" i="6"/>
  <c r="E43" i="6"/>
  <c r="E39" i="6"/>
  <c r="E27" i="6"/>
  <c r="E110" i="6"/>
  <c r="E98" i="6"/>
  <c r="E86" i="6"/>
  <c r="E74" i="6"/>
  <c r="E62" i="6"/>
  <c r="E50" i="6"/>
  <c r="E26" i="6"/>
  <c r="K3" i="37" l="1"/>
  <c r="J3" i="37"/>
  <c r="E3" i="37"/>
  <c r="S150" i="35"/>
  <c r="M150" i="35"/>
  <c r="S149" i="35"/>
  <c r="M149" i="35"/>
  <c r="S148" i="35"/>
  <c r="M148" i="35"/>
  <c r="S147" i="35"/>
  <c r="M147" i="35"/>
  <c r="S146" i="35"/>
  <c r="M146" i="35"/>
  <c r="S145" i="35"/>
  <c r="M145" i="35"/>
  <c r="S144" i="35"/>
  <c r="M144" i="35"/>
  <c r="S143" i="35"/>
  <c r="M143" i="35"/>
  <c r="S142" i="35"/>
  <c r="M142" i="35"/>
  <c r="S141" i="35"/>
  <c r="M141" i="35"/>
  <c r="S140" i="35"/>
  <c r="M140" i="35"/>
  <c r="S139" i="35"/>
  <c r="M139" i="35"/>
  <c r="S138" i="35"/>
  <c r="M138" i="35"/>
  <c r="S137" i="35"/>
  <c r="M137" i="35"/>
  <c r="S136" i="35"/>
  <c r="M136" i="35"/>
  <c r="S135" i="35"/>
  <c r="M135" i="35"/>
  <c r="S134" i="35"/>
  <c r="M134" i="35"/>
  <c r="S133" i="35"/>
  <c r="M133" i="35"/>
  <c r="S132" i="35"/>
  <c r="M132" i="35"/>
  <c r="S131" i="35"/>
  <c r="M131" i="35"/>
  <c r="S130" i="35"/>
  <c r="M130" i="35"/>
  <c r="S129" i="35"/>
  <c r="M129" i="35"/>
  <c r="S128" i="35"/>
  <c r="M128" i="35"/>
  <c r="S127" i="35"/>
  <c r="M127" i="35"/>
  <c r="S126" i="35"/>
  <c r="M126" i="35"/>
  <c r="S125" i="35"/>
  <c r="M125" i="35"/>
  <c r="S124" i="35"/>
  <c r="M124" i="35"/>
  <c r="S123" i="35"/>
  <c r="M123" i="35"/>
  <c r="S122" i="35"/>
  <c r="M122" i="35"/>
  <c r="S121" i="35"/>
  <c r="M121" i="35"/>
  <c r="S120" i="35"/>
  <c r="M120" i="35"/>
  <c r="S119" i="35"/>
  <c r="M119" i="35"/>
  <c r="S118" i="35"/>
  <c r="M118" i="35"/>
  <c r="M103" i="35" s="1"/>
  <c r="S117" i="35"/>
  <c r="M117" i="35"/>
  <c r="S116" i="35"/>
  <c r="M116" i="35"/>
  <c r="S115" i="35"/>
  <c r="M115" i="35"/>
  <c r="S114" i="35"/>
  <c r="M114" i="35"/>
  <c r="S113" i="35"/>
  <c r="M113" i="35"/>
  <c r="S112" i="35"/>
  <c r="M112" i="35"/>
  <c r="S111" i="35"/>
  <c r="M111" i="35"/>
  <c r="S110" i="35"/>
  <c r="M110" i="35"/>
  <c r="S109" i="35"/>
  <c r="M109" i="35"/>
  <c r="S108" i="35"/>
  <c r="M108" i="35"/>
  <c r="S107" i="35"/>
  <c r="M107" i="35"/>
  <c r="S106" i="35"/>
  <c r="M106" i="35"/>
  <c r="S105" i="35"/>
  <c r="M105" i="35"/>
  <c r="J103" i="35"/>
  <c r="S99" i="35"/>
  <c r="M99" i="35"/>
  <c r="N99" i="35" s="1"/>
  <c r="T99" i="35" s="1"/>
  <c r="S98" i="35"/>
  <c r="M98" i="35"/>
  <c r="S97" i="35"/>
  <c r="M97" i="35"/>
  <c r="N97" i="35" s="1"/>
  <c r="T97" i="35" s="1"/>
  <c r="S96" i="35"/>
  <c r="M96" i="35"/>
  <c r="N96" i="35" s="1"/>
  <c r="T96" i="35" s="1"/>
  <c r="S95" i="35"/>
  <c r="M95" i="35"/>
  <c r="S94" i="35"/>
  <c r="M94" i="35"/>
  <c r="N94" i="35" s="1"/>
  <c r="T94" i="35" s="1"/>
  <c r="S93" i="35"/>
  <c r="M93" i="35"/>
  <c r="N93" i="35" s="1"/>
  <c r="T93" i="35" s="1"/>
  <c r="S92" i="35"/>
  <c r="M92" i="35"/>
  <c r="S91" i="35"/>
  <c r="M91" i="35"/>
  <c r="N91" i="35" s="1"/>
  <c r="T91" i="35" s="1"/>
  <c r="S90" i="35"/>
  <c r="M90" i="35"/>
  <c r="N90" i="35" s="1"/>
  <c r="T90" i="35" s="1"/>
  <c r="S89" i="35"/>
  <c r="M89" i="35"/>
  <c r="S88" i="35"/>
  <c r="M88" i="35"/>
  <c r="N88" i="35" s="1"/>
  <c r="T88" i="35" s="1"/>
  <c r="S87" i="35"/>
  <c r="M87" i="35"/>
  <c r="N87" i="35" s="1"/>
  <c r="T87" i="35" s="1"/>
  <c r="S86" i="35"/>
  <c r="M86" i="35"/>
  <c r="S85" i="35"/>
  <c r="M85" i="35"/>
  <c r="N85" i="35" s="1"/>
  <c r="T85" i="35" s="1"/>
  <c r="S84" i="35"/>
  <c r="M84" i="35"/>
  <c r="N84" i="35" s="1"/>
  <c r="T84" i="35" s="1"/>
  <c r="S83" i="35"/>
  <c r="M83" i="35"/>
  <c r="S82" i="35"/>
  <c r="M82" i="35"/>
  <c r="N82" i="35" s="1"/>
  <c r="T82" i="35" s="1"/>
  <c r="S81" i="35"/>
  <c r="M81" i="35"/>
  <c r="N81" i="35" s="1"/>
  <c r="T81" i="35" s="1"/>
  <c r="S80" i="35"/>
  <c r="M80" i="35"/>
  <c r="S79" i="35"/>
  <c r="M79" i="35"/>
  <c r="N79" i="35" s="1"/>
  <c r="T79" i="35" s="1"/>
  <c r="S78" i="35"/>
  <c r="M78" i="35"/>
  <c r="N78" i="35" s="1"/>
  <c r="T78" i="35" s="1"/>
  <c r="S77" i="35"/>
  <c r="M77" i="35"/>
  <c r="S76" i="35"/>
  <c r="M76" i="35"/>
  <c r="S75" i="35"/>
  <c r="M75" i="35"/>
  <c r="S74" i="35"/>
  <c r="M74" i="35"/>
  <c r="N74" i="35" s="1"/>
  <c r="S73" i="35"/>
  <c r="M73" i="35"/>
  <c r="N73" i="35" s="1"/>
  <c r="S72" i="35"/>
  <c r="M72" i="35"/>
  <c r="S71" i="35"/>
  <c r="M71" i="35"/>
  <c r="N71" i="35" s="1"/>
  <c r="S70" i="35"/>
  <c r="M70" i="35"/>
  <c r="S69" i="35"/>
  <c r="N69" i="35"/>
  <c r="M69" i="35"/>
  <c r="S68" i="35"/>
  <c r="N68" i="35"/>
  <c r="M68" i="35"/>
  <c r="S67" i="35"/>
  <c r="M67" i="35"/>
  <c r="N67" i="35" s="1"/>
  <c r="S66" i="35"/>
  <c r="M66" i="35"/>
  <c r="N66" i="35" s="1"/>
  <c r="S65" i="35"/>
  <c r="M65" i="35"/>
  <c r="S64" i="35"/>
  <c r="N64" i="35"/>
  <c r="T64" i="35" s="1"/>
  <c r="M64" i="35"/>
  <c r="S63" i="35"/>
  <c r="M63" i="35"/>
  <c r="N63" i="35" s="1"/>
  <c r="T63" i="35" s="1"/>
  <c r="S62" i="35"/>
  <c r="M62" i="35"/>
  <c r="S61" i="35"/>
  <c r="N61" i="35"/>
  <c r="T61" i="35" s="1"/>
  <c r="M61" i="35"/>
  <c r="S60" i="35"/>
  <c r="M60" i="35"/>
  <c r="N60" i="35" s="1"/>
  <c r="T60" i="35" s="1"/>
  <c r="S59" i="35"/>
  <c r="M59" i="35"/>
  <c r="S58" i="35"/>
  <c r="N58" i="35"/>
  <c r="T58" i="35" s="1"/>
  <c r="M58" i="35"/>
  <c r="S57" i="35"/>
  <c r="M57" i="35"/>
  <c r="N57" i="35" s="1"/>
  <c r="T57" i="35" s="1"/>
  <c r="S56" i="35"/>
  <c r="M56" i="35"/>
  <c r="S55" i="35"/>
  <c r="N55" i="35"/>
  <c r="T55" i="35" s="1"/>
  <c r="M55" i="35"/>
  <c r="J53" i="35"/>
  <c r="S49" i="35"/>
  <c r="T49" i="35" s="1"/>
  <c r="N49" i="35"/>
  <c r="S48" i="35"/>
  <c r="T48" i="35" s="1"/>
  <c r="N48" i="35"/>
  <c r="S47" i="35"/>
  <c r="T47" i="35" s="1"/>
  <c r="N47" i="35"/>
  <c r="S46" i="35"/>
  <c r="T46" i="35" s="1"/>
  <c r="N46" i="35"/>
  <c r="S45" i="35"/>
  <c r="T45" i="35" s="1"/>
  <c r="N45" i="35"/>
  <c r="S44" i="35"/>
  <c r="M44" i="35"/>
  <c r="N44" i="35" s="1"/>
  <c r="S43" i="35"/>
  <c r="M43" i="35"/>
  <c r="N43" i="35" s="1"/>
  <c r="S42" i="35"/>
  <c r="T42" i="35" s="1"/>
  <c r="N42" i="35"/>
  <c r="M42" i="35"/>
  <c r="S41" i="35"/>
  <c r="T41" i="35" s="1"/>
  <c r="M41" i="35"/>
  <c r="N41" i="35" s="1"/>
  <c r="S40" i="35"/>
  <c r="T40" i="35" s="1"/>
  <c r="M40" i="35"/>
  <c r="N40" i="35" s="1"/>
  <c r="S39" i="35"/>
  <c r="T39" i="35" s="1"/>
  <c r="N39" i="35"/>
  <c r="M39" i="35"/>
  <c r="S38" i="35"/>
  <c r="M38" i="35"/>
  <c r="N38" i="35" s="1"/>
  <c r="S37" i="35"/>
  <c r="M37" i="35"/>
  <c r="N37" i="35" s="1"/>
  <c r="S36" i="35"/>
  <c r="T36" i="35" s="1"/>
  <c r="N36" i="35"/>
  <c r="M36" i="35"/>
  <c r="S35" i="35"/>
  <c r="T35" i="35" s="1"/>
  <c r="M35" i="35"/>
  <c r="N35" i="35" s="1"/>
  <c r="S34" i="35"/>
  <c r="M34" i="35"/>
  <c r="N34" i="35" s="1"/>
  <c r="S33" i="35"/>
  <c r="T33" i="35" s="1"/>
  <c r="N33" i="35"/>
  <c r="M33" i="35"/>
  <c r="S32" i="35"/>
  <c r="M32" i="35"/>
  <c r="N32" i="35" s="1"/>
  <c r="S31" i="35"/>
  <c r="M31" i="35"/>
  <c r="N31" i="35" s="1"/>
  <c r="S30" i="35"/>
  <c r="T30" i="35" s="1"/>
  <c r="N30" i="35"/>
  <c r="M30" i="35"/>
  <c r="S29" i="35"/>
  <c r="M29" i="35"/>
  <c r="N29" i="35" s="1"/>
  <c r="D29" i="35"/>
  <c r="S28" i="35"/>
  <c r="M28" i="35"/>
  <c r="N28" i="35" s="1"/>
  <c r="D28" i="35"/>
  <c r="N149" i="35" s="1"/>
  <c r="T149" i="35" s="1"/>
  <c r="S27" i="35"/>
  <c r="M27" i="35"/>
  <c r="N27" i="35" s="1"/>
  <c r="D27" i="35"/>
  <c r="N127" i="35" s="1"/>
  <c r="S26" i="35"/>
  <c r="M26" i="35"/>
  <c r="N26" i="35" s="1"/>
  <c r="S25" i="35"/>
  <c r="T25" i="35" s="1"/>
  <c r="N25" i="35"/>
  <c r="M25" i="35"/>
  <c r="S24" i="35"/>
  <c r="M24" i="35"/>
  <c r="N24" i="35" s="1"/>
  <c r="S23" i="35"/>
  <c r="M23" i="35"/>
  <c r="N23" i="35" s="1"/>
  <c r="S22" i="35"/>
  <c r="T22" i="35" s="1"/>
  <c r="M22" i="35"/>
  <c r="N22" i="35" s="1"/>
  <c r="S21" i="35"/>
  <c r="T21" i="35" s="1"/>
  <c r="M21" i="35"/>
  <c r="N21" i="35" s="1"/>
  <c r="S20" i="35"/>
  <c r="M20" i="35"/>
  <c r="N20" i="35" s="1"/>
  <c r="S19" i="35"/>
  <c r="M19" i="35"/>
  <c r="N19" i="35" s="1"/>
  <c r="S18" i="35"/>
  <c r="M18" i="35"/>
  <c r="N18" i="35" s="1"/>
  <c r="S17" i="35"/>
  <c r="T17" i="35" s="1"/>
  <c r="N17" i="35"/>
  <c r="M17" i="35"/>
  <c r="D17" i="35"/>
  <c r="S16" i="35"/>
  <c r="T16" i="35" s="1"/>
  <c r="N16" i="35"/>
  <c r="M16" i="35"/>
  <c r="D16" i="35"/>
  <c r="S15" i="35"/>
  <c r="M15" i="35"/>
  <c r="N15" i="35" s="1"/>
  <c r="D15" i="35"/>
  <c r="N75" i="35" s="1"/>
  <c r="S14" i="35"/>
  <c r="M14" i="35"/>
  <c r="N14" i="35" s="1"/>
  <c r="S13" i="35"/>
  <c r="N13" i="35"/>
  <c r="T13" i="35" s="1"/>
  <c r="M13" i="35"/>
  <c r="S12" i="35"/>
  <c r="T12" i="35" s="1"/>
  <c r="N12" i="35"/>
  <c r="M12" i="35"/>
  <c r="S11" i="35"/>
  <c r="M11" i="35"/>
  <c r="N11" i="35" s="1"/>
  <c r="S10" i="35"/>
  <c r="N10" i="35"/>
  <c r="T10" i="35" s="1"/>
  <c r="M10" i="35"/>
  <c r="S9" i="35"/>
  <c r="T9" i="35" s="1"/>
  <c r="N9" i="35"/>
  <c r="M9" i="35"/>
  <c r="S8" i="35"/>
  <c r="M8" i="35"/>
  <c r="N8" i="35" s="1"/>
  <c r="S7" i="35"/>
  <c r="N7" i="35"/>
  <c r="T7" i="35" s="1"/>
  <c r="M7" i="35"/>
  <c r="S6" i="35"/>
  <c r="T6" i="35" s="1"/>
  <c r="N6" i="35"/>
  <c r="M6" i="35"/>
  <c r="J4" i="35"/>
  <c r="D3" i="35"/>
  <c r="T127" i="35" l="1"/>
  <c r="T75" i="35"/>
  <c r="T73" i="35"/>
  <c r="T66" i="35"/>
  <c r="T68" i="35"/>
  <c r="T67" i="35"/>
  <c r="T71" i="35"/>
  <c r="E37" i="1" s="1"/>
  <c r="T69" i="35"/>
  <c r="T74" i="35"/>
  <c r="E31" i="1" s="1"/>
  <c r="T14" i="35"/>
  <c r="T31" i="35"/>
  <c r="T23" i="35"/>
  <c r="T18" i="35"/>
  <c r="T32" i="35"/>
  <c r="T24" i="35"/>
  <c r="E38" i="1" s="1"/>
  <c r="T28" i="35"/>
  <c r="T27" i="35"/>
  <c r="T37" i="35"/>
  <c r="T43" i="35"/>
  <c r="T44" i="35"/>
  <c r="T20" i="35"/>
  <c r="T29" i="35"/>
  <c r="T34" i="35"/>
  <c r="T8" i="35"/>
  <c r="T15" i="35"/>
  <c r="T11" i="35"/>
  <c r="T38" i="35"/>
  <c r="T19" i="35"/>
  <c r="T26" i="35"/>
  <c r="N115" i="35"/>
  <c r="T115" i="35" s="1"/>
  <c r="N136" i="35"/>
  <c r="T136" i="35" s="1"/>
  <c r="M4" i="35"/>
  <c r="M53" i="35"/>
  <c r="N123" i="35"/>
  <c r="T123" i="35" s="1"/>
  <c r="N76" i="35"/>
  <c r="T76" i="35" s="1"/>
  <c r="N107" i="35"/>
  <c r="T107" i="35" s="1"/>
  <c r="N110" i="35"/>
  <c r="T110" i="35" s="1"/>
  <c r="N113" i="35"/>
  <c r="T113" i="35" s="1"/>
  <c r="N116" i="35"/>
  <c r="T116" i="35" s="1"/>
  <c r="N128" i="35"/>
  <c r="T128" i="35" s="1"/>
  <c r="N120" i="35"/>
  <c r="T120" i="35" s="1"/>
  <c r="N145" i="35"/>
  <c r="T145" i="35" s="1"/>
  <c r="N140" i="35"/>
  <c r="T140" i="35" s="1"/>
  <c r="N126" i="35"/>
  <c r="T126" i="35" s="1"/>
  <c r="N72" i="35"/>
  <c r="T72" i="35" s="1"/>
  <c r="N105" i="35"/>
  <c r="T105" i="35" s="1"/>
  <c r="N108" i="35"/>
  <c r="T108" i="35" s="1"/>
  <c r="N111" i="35"/>
  <c r="T111" i="35" s="1"/>
  <c r="N114" i="35"/>
  <c r="T114" i="35" s="1"/>
  <c r="N124" i="35"/>
  <c r="T124" i="35" s="1"/>
  <c r="N106" i="35"/>
  <c r="T106" i="35" s="1"/>
  <c r="N109" i="35"/>
  <c r="T109" i="35" s="1"/>
  <c r="N125" i="35"/>
  <c r="T125" i="35" s="1"/>
  <c r="N130" i="35"/>
  <c r="T130" i="35" s="1"/>
  <c r="N133" i="35"/>
  <c r="T133" i="35" s="1"/>
  <c r="N148" i="35"/>
  <c r="T148" i="35" s="1"/>
  <c r="N134" i="35"/>
  <c r="T134" i="35" s="1"/>
  <c r="N146" i="35"/>
  <c r="T146" i="35" s="1"/>
  <c r="N56" i="35"/>
  <c r="T56" i="35" s="1"/>
  <c r="N59" i="35"/>
  <c r="T59" i="35" s="1"/>
  <c r="N62" i="35"/>
  <c r="T62" i="35" s="1"/>
  <c r="N65" i="35"/>
  <c r="T65" i="35" s="1"/>
  <c r="N77" i="35"/>
  <c r="T77" i="35" s="1"/>
  <c r="N117" i="35"/>
  <c r="T117" i="35" s="1"/>
  <c r="E15" i="1" s="1"/>
  <c r="N129" i="35"/>
  <c r="T129" i="35" s="1"/>
  <c r="N132" i="35"/>
  <c r="T132" i="35" s="1"/>
  <c r="N135" i="35"/>
  <c r="T135" i="35" s="1"/>
  <c r="N138" i="35"/>
  <c r="T138" i="35" s="1"/>
  <c r="N141" i="35"/>
  <c r="T141" i="35" s="1"/>
  <c r="N144" i="35"/>
  <c r="T144" i="35" s="1"/>
  <c r="N147" i="35"/>
  <c r="T147" i="35" s="1"/>
  <c r="N150" i="35"/>
  <c r="T150" i="35" s="1"/>
  <c r="N112" i="35"/>
  <c r="T112" i="35" s="1"/>
  <c r="N139" i="35"/>
  <c r="T139" i="35" s="1"/>
  <c r="N118" i="35"/>
  <c r="T118" i="35" s="1"/>
  <c r="N143" i="35"/>
  <c r="T143" i="35" s="1"/>
  <c r="N119" i="35"/>
  <c r="T119" i="35" s="1"/>
  <c r="N70" i="35"/>
  <c r="T70" i="35" s="1"/>
  <c r="N80" i="35"/>
  <c r="T80" i="35" s="1"/>
  <c r="N83" i="35"/>
  <c r="T83" i="35" s="1"/>
  <c r="N86" i="35"/>
  <c r="T86" i="35" s="1"/>
  <c r="N89" i="35"/>
  <c r="T89" i="35" s="1"/>
  <c r="N92" i="35"/>
  <c r="T92" i="35" s="1"/>
  <c r="N95" i="35"/>
  <c r="T95" i="35" s="1"/>
  <c r="N98" i="35"/>
  <c r="T98" i="35" s="1"/>
  <c r="N122" i="35"/>
  <c r="T122" i="35" s="1"/>
  <c r="N142" i="35"/>
  <c r="T142" i="35" s="1"/>
  <c r="N121" i="35"/>
  <c r="T121" i="35" s="1"/>
  <c r="N131" i="35"/>
  <c r="T131" i="35" s="1"/>
  <c r="N137" i="35"/>
  <c r="T137" i="35" s="1"/>
  <c r="E19" i="1" l="1"/>
  <c r="E67" i="1"/>
  <c r="E67" i="6" s="1"/>
  <c r="E32" i="1"/>
  <c r="F32" i="1" s="1"/>
  <c r="F32" i="6" s="1"/>
  <c r="E7" i="1"/>
  <c r="E7" i="6" s="1"/>
  <c r="E14" i="1"/>
  <c r="F14" i="1" s="1"/>
  <c r="F14" i="6" s="1"/>
  <c r="E37" i="6"/>
  <c r="F37" i="1"/>
  <c r="F37" i="6" s="1"/>
  <c r="F19" i="1"/>
  <c r="F19" i="6" s="1"/>
  <c r="E19" i="6"/>
  <c r="F15" i="1"/>
  <c r="F15" i="6" s="1"/>
  <c r="E15" i="6"/>
  <c r="F67" i="1"/>
  <c r="F67" i="6" s="1"/>
  <c r="F31" i="1"/>
  <c r="F31" i="6" s="1"/>
  <c r="E31" i="6"/>
  <c r="E40" i="1"/>
  <c r="F38" i="1"/>
  <c r="F38" i="6" s="1"/>
  <c r="E38" i="6"/>
  <c r="T2" i="35"/>
  <c r="T3" i="35" s="1"/>
  <c r="E11" i="1"/>
  <c r="N2" i="35"/>
  <c r="E32" i="6" l="1"/>
  <c r="E14" i="6"/>
  <c r="F7" i="1"/>
  <c r="F7" i="6" s="1"/>
  <c r="E11" i="6"/>
  <c r="F11" i="1"/>
  <c r="F11" i="6" s="1"/>
  <c r="F40" i="1"/>
  <c r="F40" i="6" s="1"/>
  <c r="E40" i="6"/>
  <c r="AL104" i="3"/>
  <c r="AL102" i="3"/>
  <c r="AL99" i="3"/>
  <c r="AL98" i="3"/>
  <c r="AL85"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6" i="3"/>
  <c r="AL87" i="3"/>
  <c r="AL88" i="3"/>
  <c r="AL89" i="3"/>
  <c r="AL90" i="3"/>
  <c r="AL91" i="3"/>
  <c r="AL92" i="3"/>
  <c r="AL93" i="3"/>
  <c r="AL94" i="3"/>
  <c r="AL95" i="3"/>
  <c r="AL96" i="3"/>
  <c r="AL97" i="3"/>
  <c r="AL100" i="3"/>
  <c r="AL101" i="3"/>
  <c r="AL103" i="3"/>
  <c r="AL105" i="3"/>
  <c r="AL106" i="3"/>
  <c r="AL107" i="3"/>
  <c r="AL108" i="3"/>
  <c r="AL109" i="3"/>
  <c r="AL110" i="3"/>
  <c r="AL111" i="3"/>
  <c r="AL112" i="3"/>
  <c r="AL113" i="3"/>
  <c r="AL114" i="3"/>
  <c r="AL115" i="3"/>
  <c r="E116" i="26"/>
  <c r="F116" i="26"/>
  <c r="G116" i="26"/>
  <c r="H116" i="26"/>
  <c r="I116" i="26"/>
  <c r="J116" i="26"/>
  <c r="K116" i="26"/>
  <c r="L116" i="26"/>
  <c r="M116" i="26"/>
  <c r="N116" i="26"/>
  <c r="O116" i="26"/>
  <c r="P116" i="26"/>
  <c r="Q116" i="26"/>
  <c r="R116" i="26"/>
  <c r="S116" i="26"/>
  <c r="T116" i="26"/>
  <c r="U116" i="26"/>
  <c r="V116" i="26"/>
  <c r="W116" i="26"/>
  <c r="X116" i="26"/>
  <c r="Y116" i="26"/>
  <c r="Z116" i="26"/>
  <c r="AA116" i="26"/>
  <c r="AB116" i="26"/>
  <c r="AC116" i="26"/>
  <c r="AD116" i="26"/>
  <c r="AE116" i="26"/>
  <c r="AF116" i="26"/>
  <c r="AG116" i="26"/>
  <c r="AH116" i="26"/>
  <c r="AI116" i="26"/>
  <c r="AJ116" i="26"/>
  <c r="AK116" i="26"/>
  <c r="AL116" i="26"/>
  <c r="AM116" i="26"/>
  <c r="AN116" i="26"/>
  <c r="AO116" i="26"/>
  <c r="AP116" i="26"/>
  <c r="AQ116" i="26"/>
  <c r="AR116" i="26"/>
  <c r="AS116" i="26"/>
  <c r="AT116" i="26"/>
  <c r="AU116" i="26"/>
  <c r="AV116" i="26"/>
  <c r="AW116" i="26"/>
  <c r="AX116" i="26"/>
  <c r="AY116" i="26"/>
  <c r="AZ116" i="26"/>
  <c r="BA116" i="26"/>
  <c r="BB116" i="26"/>
  <c r="BC116" i="26"/>
  <c r="BD116" i="26"/>
  <c r="BE116" i="26"/>
  <c r="BF116" i="26"/>
  <c r="BG116" i="26"/>
  <c r="BH116" i="26"/>
  <c r="BI116" i="26"/>
  <c r="BJ116" i="26"/>
  <c r="BK116" i="26"/>
  <c r="BL116" i="26"/>
  <c r="BM116" i="26"/>
  <c r="BN116" i="26"/>
  <c r="BO116" i="26"/>
  <c r="BP116" i="26"/>
  <c r="BQ116" i="26"/>
  <c r="BR116" i="26"/>
  <c r="BS116" i="26"/>
  <c r="BT116" i="26"/>
  <c r="BU116" i="26"/>
  <c r="BV116" i="26"/>
  <c r="BW116" i="26"/>
  <c r="BX116" i="26"/>
  <c r="BY116" i="26"/>
  <c r="BZ116" i="26"/>
  <c r="CA116" i="26"/>
  <c r="CB116" i="26"/>
  <c r="CC116" i="26"/>
  <c r="CD116" i="26"/>
  <c r="CE116" i="26"/>
  <c r="CF116" i="26"/>
  <c r="CG116" i="26"/>
  <c r="CH116" i="26"/>
  <c r="CI116" i="26"/>
  <c r="CJ116" i="26"/>
  <c r="CK116" i="26"/>
  <c r="CL116" i="26"/>
  <c r="CM116" i="26"/>
  <c r="CN116" i="26"/>
  <c r="CO116" i="26"/>
  <c r="CP116" i="26"/>
  <c r="CQ116" i="26"/>
  <c r="CR116" i="26"/>
  <c r="CS116" i="26"/>
  <c r="CT116" i="26"/>
  <c r="CU116" i="26"/>
  <c r="CV116" i="26"/>
  <c r="CW116" i="26"/>
  <c r="CX116" i="26"/>
  <c r="CY116" i="26"/>
  <c r="CZ116" i="26"/>
  <c r="DA116" i="26"/>
  <c r="DB116" i="26"/>
  <c r="DC116" i="26"/>
  <c r="DD116" i="26"/>
  <c r="DE116" i="26"/>
  <c r="DF116" i="26"/>
  <c r="DG116" i="26"/>
  <c r="DH116" i="26"/>
  <c r="D116" i="26"/>
  <c r="DH115" i="26" a="1"/>
  <c r="DH115" i="26" s="1"/>
  <c r="DG114" i="26" a="1"/>
  <c r="DG114" i="26" s="1"/>
  <c r="DF113" i="26" a="1"/>
  <c r="DF113" i="26" s="1"/>
  <c r="DE112" i="26" a="1"/>
  <c r="DE112" i="26" s="1"/>
  <c r="DD111" i="26" a="1"/>
  <c r="DD111" i="26" s="1"/>
  <c r="DC110" i="26" a="1"/>
  <c r="DC110" i="26" s="1"/>
  <c r="DB109" i="26" a="1"/>
  <c r="DB109" i="26" s="1"/>
  <c r="DA108" i="26" a="1"/>
  <c r="DA108" i="26" s="1"/>
  <c r="CZ107" i="26" a="1"/>
  <c r="CZ107" i="26" s="1"/>
  <c r="CY106" i="26" a="1"/>
  <c r="CY106" i="26" s="1"/>
  <c r="CX105" i="26" a="1"/>
  <c r="CX105" i="26" s="1"/>
  <c r="CW104" i="26" a="1"/>
  <c r="CW104" i="26" s="1"/>
  <c r="CV103" i="26" a="1"/>
  <c r="CV103" i="26" s="1"/>
  <c r="CU102" i="26" a="1"/>
  <c r="CU102" i="26" s="1"/>
  <c r="CT101" i="26" a="1"/>
  <c r="CT101" i="26" s="1"/>
  <c r="CS100" i="26" a="1"/>
  <c r="CS100" i="26" s="1"/>
  <c r="CR99" i="26" a="1"/>
  <c r="CR99" i="26" s="1"/>
  <c r="CQ98" i="26" a="1"/>
  <c r="CQ98" i="26" s="1"/>
  <c r="CP97" i="26" a="1"/>
  <c r="CP97" i="26" s="1"/>
  <c r="CO96" i="26" a="1"/>
  <c r="CO96" i="26" s="1"/>
  <c r="CN95" i="26" a="1"/>
  <c r="CN95" i="26" s="1"/>
  <c r="CM94" i="26" a="1"/>
  <c r="CM94" i="26" s="1"/>
  <c r="CL93" i="26" a="1"/>
  <c r="CL93" i="26" s="1"/>
  <c r="CK92" i="26" a="1"/>
  <c r="CK92" i="26" s="1"/>
  <c r="CJ91" i="26" a="1"/>
  <c r="CJ91" i="26" s="1"/>
  <c r="CI90" i="26" a="1"/>
  <c r="CI90" i="26" s="1"/>
  <c r="CH89" i="26" a="1"/>
  <c r="CH89" i="26" s="1"/>
  <c r="CG88" i="26" a="1"/>
  <c r="CG88" i="26" s="1"/>
  <c r="CF87" i="26" a="1"/>
  <c r="CF87" i="26" s="1"/>
  <c r="CE86" i="26" a="1"/>
  <c r="CE86" i="26" s="1"/>
  <c r="CD85" i="26" a="1"/>
  <c r="CD85" i="26" s="1"/>
  <c r="CC84" i="26" a="1"/>
  <c r="CC84" i="26" s="1"/>
  <c r="CB83" i="26" a="1"/>
  <c r="CB83" i="26" s="1"/>
  <c r="CA82" i="26" a="1"/>
  <c r="CA82" i="26" s="1"/>
  <c r="BZ81" i="26" a="1"/>
  <c r="BZ81" i="26" s="1"/>
  <c r="BY80" i="26" a="1"/>
  <c r="BY80" i="26" s="1"/>
  <c r="BX79" i="26" a="1"/>
  <c r="BX79" i="26" s="1"/>
  <c r="BW78" i="26" a="1"/>
  <c r="BW78" i="26" s="1"/>
  <c r="BV77" i="26" a="1"/>
  <c r="BV77" i="26" s="1"/>
  <c r="BU76" i="26" a="1"/>
  <c r="BU76" i="26" s="1"/>
  <c r="BT75" i="26" a="1"/>
  <c r="BT75" i="26" s="1"/>
  <c r="BS74" i="26" a="1"/>
  <c r="BS74" i="26" s="1"/>
  <c r="BR73" i="26" a="1"/>
  <c r="BR73" i="26" s="1"/>
  <c r="BQ72" i="26" a="1"/>
  <c r="BQ72" i="26" s="1"/>
  <c r="BP71" i="26" a="1"/>
  <c r="BP71" i="26" s="1"/>
  <c r="BO70" i="26" a="1"/>
  <c r="BO70" i="26" s="1"/>
  <c r="BN69" i="26" a="1"/>
  <c r="BN69" i="26" s="1"/>
  <c r="BM68" i="26" a="1"/>
  <c r="BM68" i="26" s="1"/>
  <c r="BL67" i="26" a="1"/>
  <c r="BL67" i="26" s="1"/>
  <c r="BK66" i="26" a="1"/>
  <c r="BK66" i="26" s="1"/>
  <c r="BJ65" i="26" a="1"/>
  <c r="BJ65" i="26" s="1"/>
  <c r="BI64" i="26" a="1"/>
  <c r="BI64" i="26" s="1"/>
  <c r="BH63" i="26" a="1"/>
  <c r="BH63" i="26" s="1"/>
  <c r="BG62" i="26" a="1"/>
  <c r="BG62" i="26" s="1"/>
  <c r="BF61" i="26" a="1"/>
  <c r="BF61" i="26" s="1"/>
  <c r="BE60" i="26" a="1"/>
  <c r="BE60" i="26" s="1"/>
  <c r="BD59" i="26" a="1"/>
  <c r="BD59" i="26" s="1"/>
  <c r="BC58" i="26" a="1"/>
  <c r="BC58" i="26" s="1"/>
  <c r="BB57" i="26" a="1"/>
  <c r="BB57" i="26" s="1"/>
  <c r="BA56" i="26" a="1"/>
  <c r="BA56" i="26" s="1"/>
  <c r="AZ55" i="26" a="1"/>
  <c r="AZ55" i="26" s="1"/>
  <c r="AY54" i="26" a="1"/>
  <c r="AY54" i="26" s="1"/>
  <c r="AX53" i="26" a="1"/>
  <c r="AX53" i="26" s="1"/>
  <c r="AW52" i="26" a="1"/>
  <c r="AW52" i="26" s="1"/>
  <c r="AV51" i="26" a="1"/>
  <c r="AV51" i="26" s="1"/>
  <c r="AU50" i="26" a="1"/>
  <c r="AU50" i="26" s="1"/>
  <c r="AT49" i="26" a="1"/>
  <c r="AT49" i="26" s="1"/>
  <c r="AS48" i="26" a="1"/>
  <c r="AS48" i="26" s="1"/>
  <c r="AR47" i="26" a="1"/>
  <c r="AR47" i="26" s="1"/>
  <c r="AQ46" i="26" a="1"/>
  <c r="AQ46" i="26" s="1"/>
  <c r="AP45" i="26" a="1"/>
  <c r="AP45" i="26" s="1"/>
  <c r="AO44" i="26" a="1"/>
  <c r="AO44" i="26" s="1"/>
  <c r="AN43" i="26" a="1"/>
  <c r="AN43" i="26" s="1"/>
  <c r="AM42" i="26" a="1"/>
  <c r="AM42" i="26" s="1"/>
  <c r="AL41" i="26" a="1"/>
  <c r="AL41" i="26" s="1"/>
  <c r="AK40" i="26" a="1"/>
  <c r="AK40" i="26" s="1"/>
  <c r="AJ39" i="26" a="1"/>
  <c r="AJ39" i="26" s="1"/>
  <c r="AI38" i="26" a="1"/>
  <c r="AI38" i="26" s="1"/>
  <c r="AH37" i="26" a="1"/>
  <c r="AH37" i="26" s="1"/>
  <c r="AG36" i="26" a="1"/>
  <c r="AG36" i="26" s="1"/>
  <c r="AF35" i="26" a="1"/>
  <c r="AF35" i="26" s="1"/>
  <c r="AE34" i="26" a="1"/>
  <c r="AE34" i="26" s="1"/>
  <c r="AD33" i="26" a="1"/>
  <c r="AD33" i="26" s="1"/>
  <c r="AC32" i="26" a="1"/>
  <c r="AC32" i="26" s="1"/>
  <c r="AB31" i="26" a="1"/>
  <c r="AB31" i="26" s="1"/>
  <c r="AA30" i="26" a="1"/>
  <c r="AA30" i="26" s="1"/>
  <c r="Z29" i="26" a="1"/>
  <c r="Z29" i="26" s="1"/>
  <c r="Y28" i="26" a="1"/>
  <c r="Y28" i="26" s="1"/>
  <c r="X27" i="26" a="1"/>
  <c r="X27" i="26" s="1"/>
  <c r="W26" i="26" a="1"/>
  <c r="W26" i="26" s="1"/>
  <c r="V25" i="26" a="1"/>
  <c r="V25" i="26" s="1"/>
  <c r="U24" i="26" a="1"/>
  <c r="U24" i="26" s="1"/>
  <c r="T23" i="26" a="1"/>
  <c r="T23" i="26" s="1"/>
  <c r="S22" i="26" a="1"/>
  <c r="S22" i="26" s="1"/>
  <c r="R21" i="26" a="1"/>
  <c r="R21" i="26" s="1"/>
  <c r="Q20" i="26" a="1"/>
  <c r="Q20" i="26" s="1"/>
  <c r="P19" i="26" a="1"/>
  <c r="P19" i="26" s="1"/>
  <c r="O18" i="26" a="1"/>
  <c r="O18" i="26" s="1"/>
  <c r="N17" i="26" a="1"/>
  <c r="N17" i="26" s="1"/>
  <c r="M16" i="26" a="1"/>
  <c r="M16" i="26" s="1"/>
  <c r="L15" i="26" a="1"/>
  <c r="L15" i="26" s="1"/>
  <c r="K14" i="26" a="1"/>
  <c r="K14" i="26" s="1"/>
  <c r="J13" i="26" a="1"/>
  <c r="J13" i="26" s="1"/>
  <c r="I12" i="26" a="1"/>
  <c r="I12" i="26" s="1"/>
  <c r="H11" i="26" a="1"/>
  <c r="H11" i="26" s="1"/>
  <c r="G10" i="26" a="1"/>
  <c r="G10" i="26" s="1"/>
  <c r="F9" i="26" a="1"/>
  <c r="F9" i="26" s="1"/>
  <c r="E8" i="26" a="1"/>
  <c r="E8" i="26" s="1"/>
  <c r="D7" i="26" a="1"/>
  <c r="D7" i="26" s="1"/>
  <c r="DG7" i="25" l="1"/>
  <c r="DH7" i="25"/>
  <c r="DG8" i="25"/>
  <c r="DH8" i="25"/>
  <c r="DG9" i="25"/>
  <c r="DH9" i="25"/>
  <c r="DG10" i="25"/>
  <c r="DH10" i="25"/>
  <c r="DG11" i="25"/>
  <c r="DH11" i="25"/>
  <c r="DG12" i="25"/>
  <c r="DH12" i="25"/>
  <c r="DG13" i="25"/>
  <c r="DH13" i="25"/>
  <c r="DG14" i="25"/>
  <c r="DH14" i="25"/>
  <c r="DG15" i="25"/>
  <c r="DH15" i="25"/>
  <c r="DG16" i="25"/>
  <c r="DH16" i="25"/>
  <c r="DG17" i="25"/>
  <c r="DH17" i="25"/>
  <c r="DG18" i="25"/>
  <c r="DH18" i="25"/>
  <c r="DG19" i="25"/>
  <c r="DH19" i="25"/>
  <c r="DG20" i="25"/>
  <c r="DH20" i="25"/>
  <c r="DG21" i="25"/>
  <c r="DH21" i="25"/>
  <c r="DG22" i="25"/>
  <c r="DH22" i="25"/>
  <c r="DG23" i="25"/>
  <c r="DH23" i="25"/>
  <c r="DG24" i="25"/>
  <c r="DH24" i="25"/>
  <c r="DG25" i="25"/>
  <c r="DH25" i="25"/>
  <c r="DG26" i="25"/>
  <c r="DH26" i="25"/>
  <c r="DG27" i="25"/>
  <c r="DH27" i="25"/>
  <c r="DG28" i="25"/>
  <c r="DH28" i="25"/>
  <c r="DG29" i="25"/>
  <c r="DH29" i="25"/>
  <c r="DG30" i="25"/>
  <c r="DH30" i="25"/>
  <c r="DG31" i="25"/>
  <c r="DH31" i="25"/>
  <c r="DG32" i="25"/>
  <c r="DH32" i="25"/>
  <c r="DG33" i="25"/>
  <c r="DH33" i="25"/>
  <c r="DG34" i="25"/>
  <c r="DH34" i="25"/>
  <c r="DG35" i="25"/>
  <c r="DH35" i="25"/>
  <c r="DG36" i="25"/>
  <c r="DH36" i="25"/>
  <c r="DG37" i="25"/>
  <c r="DH37" i="25"/>
  <c r="DG38" i="25"/>
  <c r="DH38" i="25"/>
  <c r="DG39" i="25"/>
  <c r="DH39" i="25"/>
  <c r="DG40" i="25"/>
  <c r="DH40" i="25"/>
  <c r="DG41" i="25"/>
  <c r="DH41" i="25"/>
  <c r="DG42" i="25"/>
  <c r="DH42" i="25"/>
  <c r="DG43" i="25"/>
  <c r="DH43" i="25"/>
  <c r="DG44" i="25"/>
  <c r="DH44" i="25"/>
  <c r="DG45" i="25"/>
  <c r="DH45" i="25"/>
  <c r="DG46" i="25"/>
  <c r="DH46" i="25"/>
  <c r="DG47" i="25"/>
  <c r="DH47" i="25"/>
  <c r="DG48" i="25"/>
  <c r="DH48" i="25"/>
  <c r="DG49" i="25"/>
  <c r="DH49" i="25"/>
  <c r="DG50" i="25"/>
  <c r="DH50" i="25"/>
  <c r="DG51" i="25"/>
  <c r="DH51" i="25"/>
  <c r="DG52" i="25"/>
  <c r="DH52" i="25"/>
  <c r="DG53" i="25"/>
  <c r="DH53" i="25"/>
  <c r="DG54" i="25"/>
  <c r="DH54" i="25"/>
  <c r="DG55" i="25"/>
  <c r="DH55" i="25"/>
  <c r="DG56" i="25"/>
  <c r="DH56" i="25"/>
  <c r="DG57" i="25"/>
  <c r="DH57" i="25"/>
  <c r="DG58" i="25"/>
  <c r="DH58" i="25"/>
  <c r="DG59" i="25"/>
  <c r="DH59" i="25"/>
  <c r="DG60" i="25"/>
  <c r="DH60" i="25"/>
  <c r="DG61" i="25"/>
  <c r="DH61" i="25"/>
  <c r="DG62" i="25"/>
  <c r="DH62" i="25"/>
  <c r="DG63" i="25"/>
  <c r="DH63" i="25"/>
  <c r="DG64" i="25"/>
  <c r="DH64" i="25"/>
  <c r="DG65" i="25"/>
  <c r="DH65" i="25"/>
  <c r="DG66" i="25"/>
  <c r="DH66" i="25"/>
  <c r="DG67" i="25"/>
  <c r="DH67" i="25"/>
  <c r="DG68" i="25"/>
  <c r="DH68" i="25"/>
  <c r="DG69" i="25"/>
  <c r="DH69" i="25"/>
  <c r="DG70" i="25"/>
  <c r="DH70" i="25"/>
  <c r="DG71" i="25"/>
  <c r="DH71" i="25"/>
  <c r="DG72" i="25"/>
  <c r="DH72" i="25"/>
  <c r="DG73" i="25"/>
  <c r="DH73" i="25"/>
  <c r="DG74" i="25"/>
  <c r="DH74" i="25"/>
  <c r="DG75" i="25"/>
  <c r="DH75" i="25"/>
  <c r="DG76" i="25"/>
  <c r="DH76" i="25"/>
  <c r="DG77" i="25"/>
  <c r="DH77" i="25"/>
  <c r="DG78" i="25"/>
  <c r="DH78" i="25"/>
  <c r="DG79" i="25"/>
  <c r="DH79" i="25"/>
  <c r="DG80" i="25"/>
  <c r="DH80" i="25"/>
  <c r="DG81" i="25"/>
  <c r="DH81" i="25"/>
  <c r="DG82" i="25"/>
  <c r="DH82" i="25"/>
  <c r="DG83" i="25"/>
  <c r="DH83" i="25"/>
  <c r="DG84" i="25"/>
  <c r="DH84" i="25"/>
  <c r="DG85" i="25"/>
  <c r="DH85" i="25"/>
  <c r="DG86" i="25"/>
  <c r="DH86" i="25"/>
  <c r="DG87" i="25"/>
  <c r="DH87" i="25"/>
  <c r="DG88" i="25"/>
  <c r="DH88" i="25"/>
  <c r="DG89" i="25"/>
  <c r="DH89" i="25"/>
  <c r="DG90" i="25"/>
  <c r="DH90" i="25"/>
  <c r="DG91" i="25"/>
  <c r="DH91" i="25"/>
  <c r="DG92" i="25"/>
  <c r="DH92" i="25"/>
  <c r="DG93" i="25"/>
  <c r="DH93" i="25"/>
  <c r="DG94" i="25"/>
  <c r="DH94" i="25"/>
  <c r="DG95" i="25"/>
  <c r="DH95" i="25"/>
  <c r="DG96" i="25"/>
  <c r="DH96" i="25"/>
  <c r="DG97" i="25"/>
  <c r="DH97" i="25"/>
  <c r="DG98" i="25"/>
  <c r="DH98" i="25"/>
  <c r="DG99" i="25"/>
  <c r="DH99" i="25"/>
  <c r="DG100" i="25"/>
  <c r="DH100" i="25"/>
  <c r="DG101" i="25"/>
  <c r="DH101" i="25"/>
  <c r="DG102" i="25"/>
  <c r="DH102" i="25"/>
  <c r="DG103" i="25"/>
  <c r="DH103" i="25"/>
  <c r="DG104" i="25"/>
  <c r="DH104" i="25"/>
  <c r="DG105" i="25"/>
  <c r="DH105" i="25"/>
  <c r="DG106" i="25"/>
  <c r="DH106" i="25"/>
  <c r="DG107" i="25"/>
  <c r="DH107" i="25"/>
  <c r="DG108" i="25"/>
  <c r="DH108" i="25"/>
  <c r="DG109" i="25"/>
  <c r="DH109" i="25"/>
  <c r="DG110" i="25"/>
  <c r="DH110" i="25"/>
  <c r="DG111" i="25"/>
  <c r="DH111" i="25"/>
  <c r="DG112" i="25"/>
  <c r="DH112" i="25"/>
  <c r="DG113" i="25"/>
  <c r="DH113" i="25"/>
  <c r="DG114" i="25"/>
  <c r="DH114" i="25"/>
  <c r="DG115" i="25"/>
  <c r="D114" i="25"/>
  <c r="E114" i="25"/>
  <c r="F114" i="25"/>
  <c r="G114" i="25"/>
  <c r="H114" i="25"/>
  <c r="I114" i="25"/>
  <c r="J114" i="25"/>
  <c r="K114" i="25"/>
  <c r="L114" i="25"/>
  <c r="M114" i="25"/>
  <c r="N114" i="25"/>
  <c r="O114" i="25"/>
  <c r="P114" i="25"/>
  <c r="Q114" i="25"/>
  <c r="R114" i="25"/>
  <c r="S114" i="25"/>
  <c r="T114" i="25"/>
  <c r="U114" i="25"/>
  <c r="V114" i="25"/>
  <c r="W114" i="25"/>
  <c r="X114" i="25"/>
  <c r="Y114" i="25"/>
  <c r="Z114" i="25"/>
  <c r="AA114" i="25"/>
  <c r="AB114" i="25"/>
  <c r="AC114" i="25"/>
  <c r="AD114" i="25"/>
  <c r="AE114" i="25"/>
  <c r="AF114" i="25"/>
  <c r="AG114" i="25"/>
  <c r="AH114" i="25"/>
  <c r="AI114" i="25"/>
  <c r="AJ114" i="25"/>
  <c r="AK114" i="25"/>
  <c r="AL114" i="25"/>
  <c r="AM114" i="25"/>
  <c r="AN114" i="25"/>
  <c r="AO114" i="25"/>
  <c r="AP114" i="25"/>
  <c r="AQ114" i="25"/>
  <c r="AR114" i="25"/>
  <c r="AS114" i="25"/>
  <c r="AT114" i="25"/>
  <c r="AU114" i="25"/>
  <c r="AV114" i="25"/>
  <c r="AW114" i="25"/>
  <c r="AX114" i="25"/>
  <c r="AY114" i="25"/>
  <c r="AZ114" i="25"/>
  <c r="BA114" i="25"/>
  <c r="BB114" i="25"/>
  <c r="BC114" i="25"/>
  <c r="BD114" i="25"/>
  <c r="BE114" i="25"/>
  <c r="BF114" i="25"/>
  <c r="BG114" i="25"/>
  <c r="BH114" i="25"/>
  <c r="BI114" i="25"/>
  <c r="BJ114" i="25"/>
  <c r="BK114" i="25"/>
  <c r="BL114" i="25"/>
  <c r="BM114" i="25"/>
  <c r="BN114" i="25"/>
  <c r="BO114" i="25"/>
  <c r="BP114" i="25"/>
  <c r="BQ114" i="25"/>
  <c r="BR114" i="25"/>
  <c r="BS114" i="25"/>
  <c r="BT114" i="25"/>
  <c r="BU114" i="25"/>
  <c r="BV114" i="25"/>
  <c r="BW114" i="25"/>
  <c r="BX114" i="25"/>
  <c r="BY114" i="25"/>
  <c r="BZ114" i="25"/>
  <c r="CA114" i="25"/>
  <c r="CB114" i="25"/>
  <c r="CC114" i="25"/>
  <c r="CD114" i="25"/>
  <c r="CE114" i="25"/>
  <c r="CF114" i="25"/>
  <c r="CG114" i="25"/>
  <c r="CH114" i="25"/>
  <c r="CI114" i="25"/>
  <c r="CJ114" i="25"/>
  <c r="CK114" i="25"/>
  <c r="CL114" i="25"/>
  <c r="CM114" i="25"/>
  <c r="CN114" i="25"/>
  <c r="CO114" i="25"/>
  <c r="CP114" i="25"/>
  <c r="CQ114" i="25"/>
  <c r="CR114" i="25"/>
  <c r="CS114" i="25"/>
  <c r="CT114" i="25"/>
  <c r="CU114" i="25"/>
  <c r="CV114" i="25"/>
  <c r="CW114" i="25"/>
  <c r="CX114" i="25"/>
  <c r="CY114" i="25"/>
  <c r="CZ114" i="25"/>
  <c r="DA114" i="25"/>
  <c r="DB114" i="25"/>
  <c r="DC114" i="25"/>
  <c r="DD114" i="25"/>
  <c r="DE114" i="25"/>
  <c r="DF114" i="25"/>
  <c r="D115" i="25"/>
  <c r="DI116" i="25" s="1"/>
  <c r="E115" i="25"/>
  <c r="F115" i="25"/>
  <c r="G115" i="25"/>
  <c r="H115" i="25"/>
  <c r="I115" i="25"/>
  <c r="J115" i="25"/>
  <c r="K115" i="25"/>
  <c r="L115" i="25"/>
  <c r="M115" i="25"/>
  <c r="N115" i="25"/>
  <c r="O115" i="25"/>
  <c r="P115" i="25"/>
  <c r="Q115" i="25"/>
  <c r="R115" i="25"/>
  <c r="S115" i="25"/>
  <c r="T115" i="25"/>
  <c r="U115" i="25"/>
  <c r="V115" i="25"/>
  <c r="W115" i="25"/>
  <c r="X115" i="25"/>
  <c r="Y115" i="25"/>
  <c r="Z115" i="25"/>
  <c r="AA115" i="25"/>
  <c r="AB115" i="25"/>
  <c r="AC115" i="25"/>
  <c r="AD115" i="25"/>
  <c r="AE115" i="25"/>
  <c r="AF115" i="25"/>
  <c r="AG115" i="25"/>
  <c r="AH115" i="25"/>
  <c r="AI115" i="25"/>
  <c r="AJ115" i="25"/>
  <c r="AK115" i="25"/>
  <c r="AL115" i="25"/>
  <c r="AM115" i="25"/>
  <c r="AN115" i="25"/>
  <c r="AO115" i="25"/>
  <c r="AP115" i="25"/>
  <c r="AQ115" i="25"/>
  <c r="AR115" i="25"/>
  <c r="AS115" i="25"/>
  <c r="AT115" i="25"/>
  <c r="AU115" i="25"/>
  <c r="AV115" i="25"/>
  <c r="AW115" i="25"/>
  <c r="AX115" i="25"/>
  <c r="AY115" i="25"/>
  <c r="AZ115" i="25"/>
  <c r="BA115" i="25"/>
  <c r="BB115" i="25"/>
  <c r="BC115" i="25"/>
  <c r="BD115" i="25"/>
  <c r="BE115" i="25"/>
  <c r="BF115" i="25"/>
  <c r="BG115" i="25"/>
  <c r="BH115" i="25"/>
  <c r="BI115" i="25"/>
  <c r="BJ115" i="25"/>
  <c r="BK115" i="25"/>
  <c r="BL115" i="25"/>
  <c r="BM115" i="25"/>
  <c r="BN115" i="25"/>
  <c r="BO115" i="25"/>
  <c r="BP115" i="25"/>
  <c r="BQ115" i="25"/>
  <c r="BR115" i="25"/>
  <c r="BS115" i="25"/>
  <c r="BT115" i="25"/>
  <c r="BU115" i="25"/>
  <c r="BV115" i="25"/>
  <c r="BW115" i="25"/>
  <c r="BX115" i="25"/>
  <c r="BY115" i="25"/>
  <c r="BZ115" i="25"/>
  <c r="CA115" i="25"/>
  <c r="CB115" i="25"/>
  <c r="CC115" i="25"/>
  <c r="CD115" i="25"/>
  <c r="CE115" i="25"/>
  <c r="CF115" i="25"/>
  <c r="CG115" i="25"/>
  <c r="CH115" i="25"/>
  <c r="CI115" i="25"/>
  <c r="CJ115" i="25"/>
  <c r="CK115" i="25"/>
  <c r="CL115" i="25"/>
  <c r="CM115" i="25"/>
  <c r="CN115" i="25"/>
  <c r="CO115" i="25"/>
  <c r="CP115" i="25"/>
  <c r="CQ115" i="25"/>
  <c r="CR115" i="25"/>
  <c r="CS115" i="25"/>
  <c r="CT115" i="25"/>
  <c r="CU115" i="25"/>
  <c r="CV115" i="25"/>
  <c r="CW115" i="25"/>
  <c r="CX115" i="25"/>
  <c r="CY115" i="25"/>
  <c r="CZ115" i="25"/>
  <c r="DA115" i="25"/>
  <c r="DB115" i="25"/>
  <c r="DC115" i="25"/>
  <c r="DD115" i="25"/>
  <c r="DE115" i="25"/>
  <c r="DF115" i="25"/>
  <c r="D8" i="16"/>
  <c r="E8" i="16"/>
  <c r="F8" i="16"/>
  <c r="G8" i="16"/>
  <c r="H8" i="16"/>
  <c r="J8" i="16"/>
  <c r="K8" i="16"/>
  <c r="L8" i="16"/>
  <c r="M8" i="16"/>
  <c r="O8" i="16"/>
  <c r="P8" i="16"/>
  <c r="Q8" i="16"/>
  <c r="R8" i="16"/>
  <c r="S8" i="16"/>
  <c r="T8" i="16"/>
  <c r="U8" i="16"/>
  <c r="V8" i="16"/>
  <c r="W8" i="16"/>
  <c r="X8" i="16"/>
  <c r="Y8" i="16"/>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BE8" i="16"/>
  <c r="BF8" i="16"/>
  <c r="BG8" i="16"/>
  <c r="BH8" i="16"/>
  <c r="BI8" i="16"/>
  <c r="BJ8" i="16"/>
  <c r="BK8" i="16"/>
  <c r="BL8" i="16"/>
  <c r="BM8" i="16"/>
  <c r="BN8" i="16"/>
  <c r="BO8" i="16"/>
  <c r="BP8" i="16"/>
  <c r="BQ8" i="16"/>
  <c r="BR8" i="16"/>
  <c r="BS8" i="16"/>
  <c r="BT8" i="16"/>
  <c r="BU8" i="16"/>
  <c r="BV8" i="16"/>
  <c r="BW8" i="16"/>
  <c r="BX8" i="16"/>
  <c r="BY8" i="16"/>
  <c r="BZ8" i="16"/>
  <c r="CA8" i="16"/>
  <c r="CB8" i="16"/>
  <c r="CC8" i="16"/>
  <c r="CD8" i="16"/>
  <c r="CE8" i="16"/>
  <c r="CF8" i="16"/>
  <c r="CG8" i="16"/>
  <c r="CH8" i="16"/>
  <c r="CI8" i="16"/>
  <c r="CJ8" i="16"/>
  <c r="CK8" i="16"/>
  <c r="CL8" i="16"/>
  <c r="CM8" i="16"/>
  <c r="CN8" i="16"/>
  <c r="CO8" i="16"/>
  <c r="CP8" i="16"/>
  <c r="CQ8" i="16"/>
  <c r="CR8" i="16"/>
  <c r="CS8" i="16"/>
  <c r="CT8" i="16"/>
  <c r="CU8" i="16"/>
  <c r="CV8" i="16"/>
  <c r="CW8" i="16"/>
  <c r="CX8" i="16"/>
  <c r="CY8" i="16"/>
  <c r="CZ8" i="16"/>
  <c r="DA8" i="16"/>
  <c r="DB8" i="16"/>
  <c r="DC8" i="16"/>
  <c r="DD8" i="16"/>
  <c r="DE8" i="16"/>
  <c r="DF8" i="16"/>
  <c r="DG8" i="16"/>
  <c r="DH8" i="16"/>
  <c r="DI8" i="16"/>
  <c r="D9" i="16"/>
  <c r="E9" i="16"/>
  <c r="F9" i="16"/>
  <c r="G9" i="16"/>
  <c r="H9" i="16"/>
  <c r="J9" i="16"/>
  <c r="K9" i="16"/>
  <c r="L9" i="16"/>
  <c r="M9" i="16"/>
  <c r="O9" i="16"/>
  <c r="P9" i="16"/>
  <c r="Q9" i="16"/>
  <c r="R9" i="16"/>
  <c r="S9" i="16"/>
  <c r="T9" i="16"/>
  <c r="U9" i="16"/>
  <c r="V9" i="16"/>
  <c r="W9" i="16"/>
  <c r="X9" i="16"/>
  <c r="Y9"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BE9" i="16"/>
  <c r="BF9" i="16"/>
  <c r="BG9" i="16"/>
  <c r="BH9" i="16"/>
  <c r="BI9" i="16"/>
  <c r="BJ9" i="16"/>
  <c r="BK9" i="16"/>
  <c r="BL9" i="16"/>
  <c r="BM9" i="16"/>
  <c r="BN9" i="16"/>
  <c r="BO9" i="16"/>
  <c r="BP9" i="16"/>
  <c r="BQ9" i="16"/>
  <c r="BR9" i="16"/>
  <c r="BS9" i="16"/>
  <c r="BT9" i="16"/>
  <c r="BU9" i="16"/>
  <c r="BV9" i="16"/>
  <c r="BW9" i="16"/>
  <c r="BX9" i="16"/>
  <c r="BY9" i="16"/>
  <c r="BZ9" i="16"/>
  <c r="CA9" i="16"/>
  <c r="CB9" i="16"/>
  <c r="CC9" i="16"/>
  <c r="CD9" i="16"/>
  <c r="CE9" i="16"/>
  <c r="CF9" i="16"/>
  <c r="CG9" i="16"/>
  <c r="CH9" i="16"/>
  <c r="CI9" i="16"/>
  <c r="CJ9" i="16"/>
  <c r="CK9" i="16"/>
  <c r="CL9" i="16"/>
  <c r="CM9" i="16"/>
  <c r="CN9" i="16"/>
  <c r="CO9" i="16"/>
  <c r="CP9" i="16"/>
  <c r="CQ9" i="16"/>
  <c r="CR9" i="16"/>
  <c r="CS9" i="16"/>
  <c r="CT9" i="16"/>
  <c r="CU9" i="16"/>
  <c r="CV9" i="16"/>
  <c r="CW9" i="16"/>
  <c r="CX9" i="16"/>
  <c r="CY9" i="16"/>
  <c r="CZ9" i="16"/>
  <c r="DA9" i="16"/>
  <c r="DB9" i="16"/>
  <c r="DC9" i="16"/>
  <c r="DD9" i="16"/>
  <c r="DE9" i="16"/>
  <c r="DF9" i="16"/>
  <c r="DG9" i="16"/>
  <c r="DH9" i="16"/>
  <c r="DI9" i="16"/>
  <c r="D10" i="16"/>
  <c r="E10" i="16"/>
  <c r="F10" i="16"/>
  <c r="G10" i="16"/>
  <c r="H10" i="16"/>
  <c r="J10" i="16"/>
  <c r="K10" i="16"/>
  <c r="L10" i="16"/>
  <c r="M10" i="16"/>
  <c r="O10" i="16"/>
  <c r="P10" i="16"/>
  <c r="Q10" i="16"/>
  <c r="R10" i="16"/>
  <c r="S10" i="16"/>
  <c r="T10" i="16"/>
  <c r="U10" i="16"/>
  <c r="V10" i="16"/>
  <c r="W10" i="16"/>
  <c r="X10" i="16"/>
  <c r="Y10"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BE10" i="16"/>
  <c r="BF10" i="16"/>
  <c r="BG10" i="16"/>
  <c r="BH10" i="16"/>
  <c r="BI10" i="16"/>
  <c r="BJ10" i="16"/>
  <c r="BK10" i="16"/>
  <c r="BL10" i="16"/>
  <c r="BM10" i="16"/>
  <c r="BN10" i="16"/>
  <c r="BO10" i="16"/>
  <c r="BP10" i="16"/>
  <c r="BQ10" i="16"/>
  <c r="BR10" i="16"/>
  <c r="BS10" i="16"/>
  <c r="BT10" i="16"/>
  <c r="BU10" i="16"/>
  <c r="BV10" i="16"/>
  <c r="BW10" i="16"/>
  <c r="BX10" i="16"/>
  <c r="BY10" i="16"/>
  <c r="BZ10" i="16"/>
  <c r="CA10" i="16"/>
  <c r="CB10" i="16"/>
  <c r="CC10" i="16"/>
  <c r="CD10" i="16"/>
  <c r="CE10" i="16"/>
  <c r="CF10" i="16"/>
  <c r="CG10" i="16"/>
  <c r="CH10" i="16"/>
  <c r="CI10" i="16"/>
  <c r="CJ10" i="16"/>
  <c r="CK10" i="16"/>
  <c r="CL10" i="16"/>
  <c r="CM10" i="16"/>
  <c r="CN10" i="16"/>
  <c r="CO10" i="16"/>
  <c r="CP10" i="16"/>
  <c r="CQ10" i="16"/>
  <c r="CR10" i="16"/>
  <c r="CS10" i="16"/>
  <c r="CT10" i="16"/>
  <c r="CU10" i="16"/>
  <c r="CV10" i="16"/>
  <c r="CW10" i="16"/>
  <c r="CX10" i="16"/>
  <c r="CY10" i="16"/>
  <c r="CZ10" i="16"/>
  <c r="DA10" i="16"/>
  <c r="DB10" i="16"/>
  <c r="DC10" i="16"/>
  <c r="DD10" i="16"/>
  <c r="DE10" i="16"/>
  <c r="DF10" i="16"/>
  <c r="DG10" i="16"/>
  <c r="DH10" i="16"/>
  <c r="DI10" i="16"/>
  <c r="D11" i="16"/>
  <c r="E11" i="16"/>
  <c r="F11" i="16"/>
  <c r="G11" i="16"/>
  <c r="H11" i="16"/>
  <c r="J11" i="16"/>
  <c r="K11" i="16"/>
  <c r="L11" i="16"/>
  <c r="M11" i="16"/>
  <c r="O11" i="16"/>
  <c r="P11" i="16"/>
  <c r="Q11" i="16"/>
  <c r="R11" i="16"/>
  <c r="S11" i="16"/>
  <c r="T11" i="16"/>
  <c r="U11" i="16"/>
  <c r="V11" i="16"/>
  <c r="W11" i="16"/>
  <c r="X11" i="16"/>
  <c r="Y11"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BE11" i="16"/>
  <c r="BF11" i="16"/>
  <c r="BG11" i="16"/>
  <c r="BH11" i="16"/>
  <c r="BI11" i="16"/>
  <c r="BJ11" i="16"/>
  <c r="BK11" i="16"/>
  <c r="BL11" i="16"/>
  <c r="BM11" i="16"/>
  <c r="BN11" i="16"/>
  <c r="BO11" i="16"/>
  <c r="BP11" i="16"/>
  <c r="BQ11" i="16"/>
  <c r="BR11" i="16"/>
  <c r="BS11" i="16"/>
  <c r="BT11" i="16"/>
  <c r="BU11" i="16"/>
  <c r="BV11" i="16"/>
  <c r="BW11" i="16"/>
  <c r="BX11" i="16"/>
  <c r="BY11" i="16"/>
  <c r="BZ11" i="16"/>
  <c r="CA11" i="16"/>
  <c r="CB11" i="16"/>
  <c r="CC11" i="16"/>
  <c r="CD11" i="16"/>
  <c r="CE11" i="16"/>
  <c r="CF11" i="16"/>
  <c r="CG11" i="16"/>
  <c r="CH11" i="16"/>
  <c r="CI11" i="16"/>
  <c r="CJ11" i="16"/>
  <c r="CK11" i="16"/>
  <c r="CL11" i="16"/>
  <c r="CM11" i="16"/>
  <c r="CN11" i="16"/>
  <c r="CO11" i="16"/>
  <c r="CP11" i="16"/>
  <c r="CQ11" i="16"/>
  <c r="CR11" i="16"/>
  <c r="CS11" i="16"/>
  <c r="CT11" i="16"/>
  <c r="CU11" i="16"/>
  <c r="CV11" i="16"/>
  <c r="CW11" i="16"/>
  <c r="CX11" i="16"/>
  <c r="CY11" i="16"/>
  <c r="CZ11" i="16"/>
  <c r="DA11" i="16"/>
  <c r="DB11" i="16"/>
  <c r="DC11" i="16"/>
  <c r="DD11" i="16"/>
  <c r="DE11" i="16"/>
  <c r="DF11" i="16"/>
  <c r="DG11" i="16"/>
  <c r="DH11" i="16"/>
  <c r="DI11" i="16"/>
  <c r="D12" i="16"/>
  <c r="E12" i="16"/>
  <c r="F12" i="16"/>
  <c r="G12" i="16"/>
  <c r="H12" i="16"/>
  <c r="J12" i="16"/>
  <c r="K12" i="16"/>
  <c r="L12" i="16"/>
  <c r="M12" i="16"/>
  <c r="O12" i="16"/>
  <c r="P12" i="16"/>
  <c r="Q12" i="16"/>
  <c r="R12" i="16"/>
  <c r="S12" i="16"/>
  <c r="T12" i="16"/>
  <c r="U12" i="16"/>
  <c r="V12" i="16"/>
  <c r="W12" i="16"/>
  <c r="X12" i="16"/>
  <c r="Y12"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E12" i="16"/>
  <c r="BF12" i="16"/>
  <c r="BG12" i="16"/>
  <c r="BH12" i="16"/>
  <c r="BI12" i="16"/>
  <c r="BJ12" i="16"/>
  <c r="BK12" i="16"/>
  <c r="BL12" i="16"/>
  <c r="BM12" i="16"/>
  <c r="BN12" i="16"/>
  <c r="BO12" i="16"/>
  <c r="BP12" i="16"/>
  <c r="BQ12" i="16"/>
  <c r="BR12" i="16"/>
  <c r="BS12" i="16"/>
  <c r="BT12" i="16"/>
  <c r="BU12" i="16"/>
  <c r="BV12" i="16"/>
  <c r="BW12" i="16"/>
  <c r="BX12" i="16"/>
  <c r="BY12" i="16"/>
  <c r="BZ12" i="16"/>
  <c r="CA12" i="16"/>
  <c r="CB12" i="16"/>
  <c r="CC12" i="16"/>
  <c r="CD12" i="16"/>
  <c r="CE12" i="16"/>
  <c r="CF12" i="16"/>
  <c r="CG12" i="16"/>
  <c r="CH12" i="16"/>
  <c r="CI12" i="16"/>
  <c r="CJ12" i="16"/>
  <c r="CK12" i="16"/>
  <c r="CL12" i="16"/>
  <c r="CM12" i="16"/>
  <c r="CN12" i="16"/>
  <c r="CO12" i="16"/>
  <c r="CP12" i="16"/>
  <c r="CQ12" i="16"/>
  <c r="CR12" i="16"/>
  <c r="CS12" i="16"/>
  <c r="CT12" i="16"/>
  <c r="CU12" i="16"/>
  <c r="CV12" i="16"/>
  <c r="CW12" i="16"/>
  <c r="CX12" i="16"/>
  <c r="CY12" i="16"/>
  <c r="CZ12" i="16"/>
  <c r="DA12" i="16"/>
  <c r="DB12" i="16"/>
  <c r="DC12" i="16"/>
  <c r="DD12" i="16"/>
  <c r="DE12" i="16"/>
  <c r="DF12" i="16"/>
  <c r="DG12" i="16"/>
  <c r="DH12" i="16"/>
  <c r="DI12" i="16"/>
  <c r="D13" i="16"/>
  <c r="E13" i="16"/>
  <c r="F13" i="16"/>
  <c r="G13" i="16"/>
  <c r="H13" i="16"/>
  <c r="J13" i="16"/>
  <c r="K13" i="16"/>
  <c r="L13" i="16"/>
  <c r="M13" i="16"/>
  <c r="O13" i="16"/>
  <c r="P13" i="16"/>
  <c r="Q13" i="16"/>
  <c r="R13" i="16"/>
  <c r="S13" i="16"/>
  <c r="T13" i="16"/>
  <c r="U13" i="16"/>
  <c r="V13" i="16"/>
  <c r="W13" i="16"/>
  <c r="X13" i="16"/>
  <c r="Y13" i="16"/>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BE13" i="16"/>
  <c r="BF13" i="16"/>
  <c r="BG13" i="16"/>
  <c r="BH13" i="16"/>
  <c r="BI13" i="16"/>
  <c r="BJ13" i="16"/>
  <c r="BK13" i="16"/>
  <c r="BL13" i="16"/>
  <c r="BM13" i="16"/>
  <c r="BN13" i="16"/>
  <c r="BO13" i="16"/>
  <c r="BP13" i="16"/>
  <c r="BQ13" i="16"/>
  <c r="BR13" i="16"/>
  <c r="BS13" i="16"/>
  <c r="BT13" i="16"/>
  <c r="BU13" i="16"/>
  <c r="BV13" i="16"/>
  <c r="BW13" i="16"/>
  <c r="BX13" i="16"/>
  <c r="BY13" i="16"/>
  <c r="BZ13" i="16"/>
  <c r="CA13" i="16"/>
  <c r="CB13" i="16"/>
  <c r="CC13" i="16"/>
  <c r="CD13" i="16"/>
  <c r="CE13" i="16"/>
  <c r="CF13" i="16"/>
  <c r="CG13" i="16"/>
  <c r="CH13" i="16"/>
  <c r="CI13" i="16"/>
  <c r="CJ13" i="16"/>
  <c r="CK13" i="16"/>
  <c r="CL13" i="16"/>
  <c r="CM13" i="16"/>
  <c r="CN13" i="16"/>
  <c r="CO13" i="16"/>
  <c r="CP13" i="16"/>
  <c r="CQ13" i="16"/>
  <c r="CR13" i="16"/>
  <c r="CS13" i="16"/>
  <c r="CT13" i="16"/>
  <c r="CU13" i="16"/>
  <c r="CV13" i="16"/>
  <c r="CW13" i="16"/>
  <c r="CX13" i="16"/>
  <c r="CY13" i="16"/>
  <c r="CZ13" i="16"/>
  <c r="DA13" i="16"/>
  <c r="DB13" i="16"/>
  <c r="DC13" i="16"/>
  <c r="DD13" i="16"/>
  <c r="DE13" i="16"/>
  <c r="DF13" i="16"/>
  <c r="DG13" i="16"/>
  <c r="DH13" i="16"/>
  <c r="DI13" i="16"/>
  <c r="D14" i="16"/>
  <c r="E14" i="16"/>
  <c r="F14" i="16"/>
  <c r="G14" i="16"/>
  <c r="H14" i="16"/>
  <c r="J14" i="16"/>
  <c r="K14" i="16"/>
  <c r="L14" i="16"/>
  <c r="M14" i="16"/>
  <c r="O14" i="16"/>
  <c r="P14" i="16"/>
  <c r="Q14" i="16"/>
  <c r="R14" i="16"/>
  <c r="S14" i="16"/>
  <c r="T14" i="16"/>
  <c r="U14" i="16"/>
  <c r="V14" i="16"/>
  <c r="W14" i="16"/>
  <c r="X14" i="16"/>
  <c r="Y14"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BE14" i="16"/>
  <c r="BF14" i="16"/>
  <c r="BG14" i="16"/>
  <c r="BH14" i="16"/>
  <c r="BI14" i="16"/>
  <c r="BJ14" i="16"/>
  <c r="BK14" i="16"/>
  <c r="BL14" i="16"/>
  <c r="BM14" i="16"/>
  <c r="BN14" i="16"/>
  <c r="BO14" i="16"/>
  <c r="BP14" i="16"/>
  <c r="BQ14" i="16"/>
  <c r="BR14" i="16"/>
  <c r="BS14" i="16"/>
  <c r="BT14" i="16"/>
  <c r="BU14" i="16"/>
  <c r="BV14" i="16"/>
  <c r="BW14" i="16"/>
  <c r="BX14" i="16"/>
  <c r="BY14" i="16"/>
  <c r="BZ14" i="16"/>
  <c r="CA14" i="16"/>
  <c r="CB14" i="16"/>
  <c r="CC14" i="16"/>
  <c r="CD14" i="16"/>
  <c r="CE14" i="16"/>
  <c r="CF14" i="16"/>
  <c r="CG14" i="16"/>
  <c r="CH14" i="16"/>
  <c r="CI14" i="16"/>
  <c r="CJ14" i="16"/>
  <c r="CK14" i="16"/>
  <c r="CL14" i="16"/>
  <c r="CM14" i="16"/>
  <c r="CN14" i="16"/>
  <c r="CO14" i="16"/>
  <c r="CP14" i="16"/>
  <c r="CQ14" i="16"/>
  <c r="CR14" i="16"/>
  <c r="CS14" i="16"/>
  <c r="CT14" i="16"/>
  <c r="CU14" i="16"/>
  <c r="CV14" i="16"/>
  <c r="CW14" i="16"/>
  <c r="CX14" i="16"/>
  <c r="CY14" i="16"/>
  <c r="CZ14" i="16"/>
  <c r="DA14" i="16"/>
  <c r="DB14" i="16"/>
  <c r="DC14" i="16"/>
  <c r="DD14" i="16"/>
  <c r="DE14" i="16"/>
  <c r="DF14" i="16"/>
  <c r="DG14" i="16"/>
  <c r="DH14" i="16"/>
  <c r="DI14" i="16"/>
  <c r="D15" i="16"/>
  <c r="E15" i="16"/>
  <c r="F15" i="16"/>
  <c r="G15" i="16"/>
  <c r="H15" i="16"/>
  <c r="J15" i="16"/>
  <c r="K15" i="16"/>
  <c r="L15" i="16"/>
  <c r="M15" i="16"/>
  <c r="O15" i="16"/>
  <c r="P15" i="16"/>
  <c r="Q15" i="16"/>
  <c r="R15" i="16"/>
  <c r="S15" i="16"/>
  <c r="T15" i="16"/>
  <c r="U15" i="16"/>
  <c r="V15" i="16"/>
  <c r="W15" i="16"/>
  <c r="X15" i="16"/>
  <c r="Y15"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BE15" i="16"/>
  <c r="BF15" i="16"/>
  <c r="BG15" i="16"/>
  <c r="BH15" i="16"/>
  <c r="BI15" i="16"/>
  <c r="BJ15" i="16"/>
  <c r="BK15" i="16"/>
  <c r="BL15" i="16"/>
  <c r="BM15" i="16"/>
  <c r="BN15" i="16"/>
  <c r="BO15" i="16"/>
  <c r="BP15" i="16"/>
  <c r="BQ15" i="16"/>
  <c r="BR15" i="16"/>
  <c r="BS15" i="16"/>
  <c r="BT15" i="16"/>
  <c r="BU15" i="16"/>
  <c r="BV15" i="16"/>
  <c r="BW15" i="16"/>
  <c r="BX15" i="16"/>
  <c r="BY15" i="16"/>
  <c r="BZ15" i="16"/>
  <c r="CA15" i="16"/>
  <c r="CB15" i="16"/>
  <c r="CC15" i="16"/>
  <c r="CD15" i="16"/>
  <c r="CE15" i="16"/>
  <c r="CF15" i="16"/>
  <c r="CG15" i="16"/>
  <c r="CH15" i="16"/>
  <c r="CI15" i="16"/>
  <c r="CJ15" i="16"/>
  <c r="CK15" i="16"/>
  <c r="CL15" i="16"/>
  <c r="CM15" i="16"/>
  <c r="CN15" i="16"/>
  <c r="CO15" i="16"/>
  <c r="CP15" i="16"/>
  <c r="CQ15" i="16"/>
  <c r="CR15" i="16"/>
  <c r="CS15" i="16"/>
  <c r="CT15" i="16"/>
  <c r="CU15" i="16"/>
  <c r="CV15" i="16"/>
  <c r="CW15" i="16"/>
  <c r="CX15" i="16"/>
  <c r="CY15" i="16"/>
  <c r="CZ15" i="16"/>
  <c r="DA15" i="16"/>
  <c r="DB15" i="16"/>
  <c r="DC15" i="16"/>
  <c r="DD15" i="16"/>
  <c r="DE15" i="16"/>
  <c r="DF15" i="16"/>
  <c r="DG15" i="16"/>
  <c r="DH15" i="16"/>
  <c r="DI15" i="16"/>
  <c r="D16" i="16"/>
  <c r="E16" i="16"/>
  <c r="F16" i="16"/>
  <c r="G16" i="16"/>
  <c r="H16" i="16"/>
  <c r="J16" i="16"/>
  <c r="K16" i="16"/>
  <c r="L16" i="16"/>
  <c r="M16" i="16"/>
  <c r="O16" i="16"/>
  <c r="P16" i="16"/>
  <c r="Q16" i="16"/>
  <c r="R16" i="16"/>
  <c r="S16" i="16"/>
  <c r="T16" i="16"/>
  <c r="U16" i="16"/>
  <c r="V16" i="16"/>
  <c r="W16" i="16"/>
  <c r="X16" i="16"/>
  <c r="Y16"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BE16" i="16"/>
  <c r="BF16" i="16"/>
  <c r="BG16" i="16"/>
  <c r="BH16" i="16"/>
  <c r="BI16" i="16"/>
  <c r="BJ16" i="16"/>
  <c r="BK16" i="16"/>
  <c r="BL16" i="16"/>
  <c r="BM16" i="16"/>
  <c r="BN16" i="16"/>
  <c r="BO16" i="16"/>
  <c r="BP16" i="16"/>
  <c r="BQ16" i="16"/>
  <c r="BR16" i="16"/>
  <c r="BS16" i="16"/>
  <c r="BT16" i="16"/>
  <c r="BU16" i="16"/>
  <c r="BV16" i="16"/>
  <c r="BW16" i="16"/>
  <c r="BX16" i="16"/>
  <c r="BY16" i="16"/>
  <c r="BZ16" i="16"/>
  <c r="CA16" i="16"/>
  <c r="CB16" i="16"/>
  <c r="CC16" i="16"/>
  <c r="CD16" i="16"/>
  <c r="CE16" i="16"/>
  <c r="CF16" i="16"/>
  <c r="CG16" i="16"/>
  <c r="CH16" i="16"/>
  <c r="CI16" i="16"/>
  <c r="CJ16" i="16"/>
  <c r="CK16" i="16"/>
  <c r="CL16" i="16"/>
  <c r="CM16" i="16"/>
  <c r="CN16" i="16"/>
  <c r="CO16" i="16"/>
  <c r="CP16" i="16"/>
  <c r="CQ16" i="16"/>
  <c r="CR16" i="16"/>
  <c r="CS16" i="16"/>
  <c r="CT16" i="16"/>
  <c r="CU16" i="16"/>
  <c r="CV16" i="16"/>
  <c r="CW16" i="16"/>
  <c r="CX16" i="16"/>
  <c r="CY16" i="16"/>
  <c r="CZ16" i="16"/>
  <c r="DA16" i="16"/>
  <c r="DB16" i="16"/>
  <c r="DC16" i="16"/>
  <c r="DD16" i="16"/>
  <c r="DE16" i="16"/>
  <c r="DF16" i="16"/>
  <c r="DG16" i="16"/>
  <c r="DH16" i="16"/>
  <c r="DI16" i="16"/>
  <c r="D17" i="16"/>
  <c r="E17" i="16"/>
  <c r="F17" i="16"/>
  <c r="G17" i="16"/>
  <c r="H17" i="16"/>
  <c r="J17" i="16"/>
  <c r="K17" i="16"/>
  <c r="L17" i="16"/>
  <c r="M17" i="16"/>
  <c r="O17" i="16"/>
  <c r="P17" i="16"/>
  <c r="Q17" i="16"/>
  <c r="R17" i="16"/>
  <c r="S17" i="16"/>
  <c r="T17" i="16"/>
  <c r="U17" i="16"/>
  <c r="V17" i="16"/>
  <c r="W17" i="16"/>
  <c r="X17" i="16"/>
  <c r="Y17"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BE17" i="16"/>
  <c r="BF17" i="16"/>
  <c r="BG17" i="16"/>
  <c r="BH17" i="16"/>
  <c r="BI17" i="16"/>
  <c r="BJ17" i="16"/>
  <c r="BK17" i="16"/>
  <c r="BL17" i="16"/>
  <c r="BM17" i="16"/>
  <c r="BN17" i="16"/>
  <c r="BO17" i="16"/>
  <c r="BP17" i="16"/>
  <c r="BQ17" i="16"/>
  <c r="BR17" i="16"/>
  <c r="BS17" i="16"/>
  <c r="BT17" i="16"/>
  <c r="BU17" i="16"/>
  <c r="BV17" i="16"/>
  <c r="BW17" i="16"/>
  <c r="BX17" i="16"/>
  <c r="BY17" i="16"/>
  <c r="BZ17" i="16"/>
  <c r="CA17" i="16"/>
  <c r="CB17" i="16"/>
  <c r="CC17" i="16"/>
  <c r="CD17" i="16"/>
  <c r="CE17" i="16"/>
  <c r="CF17" i="16"/>
  <c r="CG17" i="16"/>
  <c r="CH17" i="16"/>
  <c r="CI17" i="16"/>
  <c r="CJ17" i="16"/>
  <c r="CK17" i="16"/>
  <c r="CL17" i="16"/>
  <c r="CM17" i="16"/>
  <c r="CN17" i="16"/>
  <c r="CO17" i="16"/>
  <c r="CP17" i="16"/>
  <c r="CQ17" i="16"/>
  <c r="CR17" i="16"/>
  <c r="CS17" i="16"/>
  <c r="CT17" i="16"/>
  <c r="CU17" i="16"/>
  <c r="CV17" i="16"/>
  <c r="CW17" i="16"/>
  <c r="CX17" i="16"/>
  <c r="CY17" i="16"/>
  <c r="CZ17" i="16"/>
  <c r="DA17" i="16"/>
  <c r="DB17" i="16"/>
  <c r="DC17" i="16"/>
  <c r="DD17" i="16"/>
  <c r="DE17" i="16"/>
  <c r="DF17" i="16"/>
  <c r="DG17" i="16"/>
  <c r="DH17" i="16"/>
  <c r="DI17" i="16"/>
  <c r="D18" i="16"/>
  <c r="E18" i="16"/>
  <c r="F18" i="16"/>
  <c r="G18" i="16"/>
  <c r="H18" i="16"/>
  <c r="J18" i="16"/>
  <c r="K18" i="16"/>
  <c r="L18" i="16"/>
  <c r="M18" i="16"/>
  <c r="O18" i="16"/>
  <c r="P18" i="16"/>
  <c r="Q18" i="16"/>
  <c r="R18" i="16"/>
  <c r="S18" i="16"/>
  <c r="T18" i="16"/>
  <c r="U18" i="16"/>
  <c r="V18" i="16"/>
  <c r="W18" i="16"/>
  <c r="X18" i="16"/>
  <c r="Y18"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BE18" i="16"/>
  <c r="BF18" i="16"/>
  <c r="BG18" i="16"/>
  <c r="BH18" i="16"/>
  <c r="BI18" i="16"/>
  <c r="BJ18" i="16"/>
  <c r="BK18" i="16"/>
  <c r="BL18" i="16"/>
  <c r="BM18" i="16"/>
  <c r="BN18" i="16"/>
  <c r="BO18" i="16"/>
  <c r="BP18" i="16"/>
  <c r="BQ18" i="16"/>
  <c r="BR18" i="16"/>
  <c r="BS18" i="16"/>
  <c r="BT18" i="16"/>
  <c r="BU18" i="16"/>
  <c r="BV18" i="16"/>
  <c r="BW18" i="16"/>
  <c r="BX18" i="16"/>
  <c r="BY18" i="16"/>
  <c r="BZ18" i="16"/>
  <c r="CA18" i="16"/>
  <c r="CB18" i="16"/>
  <c r="CC18" i="16"/>
  <c r="CD18" i="16"/>
  <c r="CE18" i="16"/>
  <c r="CF18" i="16"/>
  <c r="CG18" i="16"/>
  <c r="CH18" i="16"/>
  <c r="CI18" i="16"/>
  <c r="CJ18" i="16"/>
  <c r="CK18" i="16"/>
  <c r="CL18" i="16"/>
  <c r="CM18" i="16"/>
  <c r="CN18" i="16"/>
  <c r="CO18" i="16"/>
  <c r="CP18" i="16"/>
  <c r="CQ18" i="16"/>
  <c r="CR18" i="16"/>
  <c r="CS18" i="16"/>
  <c r="CT18" i="16"/>
  <c r="CU18" i="16"/>
  <c r="CV18" i="16"/>
  <c r="CW18" i="16"/>
  <c r="CX18" i="16"/>
  <c r="CY18" i="16"/>
  <c r="CZ18" i="16"/>
  <c r="DA18" i="16"/>
  <c r="DB18" i="16"/>
  <c r="DC18" i="16"/>
  <c r="DD18" i="16"/>
  <c r="DE18" i="16"/>
  <c r="DF18" i="16"/>
  <c r="DG18" i="16"/>
  <c r="DH18" i="16"/>
  <c r="DI18" i="16"/>
  <c r="D19" i="16"/>
  <c r="E19" i="16"/>
  <c r="F19" i="16"/>
  <c r="G19" i="16"/>
  <c r="H19" i="16"/>
  <c r="J19" i="16"/>
  <c r="K19" i="16"/>
  <c r="L19" i="16"/>
  <c r="M19" i="16"/>
  <c r="O19" i="16"/>
  <c r="P19" i="16"/>
  <c r="Q19" i="16"/>
  <c r="R19" i="16"/>
  <c r="S19" i="16"/>
  <c r="T19" i="16"/>
  <c r="U19" i="16"/>
  <c r="V19" i="16"/>
  <c r="W19" i="16"/>
  <c r="X19" i="16"/>
  <c r="Y19"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BE19" i="16"/>
  <c r="BF19" i="16"/>
  <c r="BG19" i="16"/>
  <c r="BH19" i="16"/>
  <c r="BI19" i="16"/>
  <c r="BJ19" i="16"/>
  <c r="BK19" i="16"/>
  <c r="BL19" i="16"/>
  <c r="BM19" i="16"/>
  <c r="BN19" i="16"/>
  <c r="BO19" i="16"/>
  <c r="BP19" i="16"/>
  <c r="BQ19" i="16"/>
  <c r="BR19" i="16"/>
  <c r="BS19" i="16"/>
  <c r="BT19" i="16"/>
  <c r="BU19" i="16"/>
  <c r="BV19" i="16"/>
  <c r="BW19" i="16"/>
  <c r="BX19" i="16"/>
  <c r="BY19" i="16"/>
  <c r="BZ19" i="16"/>
  <c r="CA19" i="16"/>
  <c r="CB19" i="16"/>
  <c r="CC19" i="16"/>
  <c r="CD19" i="16"/>
  <c r="CE19" i="16"/>
  <c r="CF19" i="16"/>
  <c r="CG19" i="16"/>
  <c r="CH19" i="16"/>
  <c r="CI19" i="16"/>
  <c r="CJ19" i="16"/>
  <c r="CK19" i="16"/>
  <c r="CL19" i="16"/>
  <c r="CM19" i="16"/>
  <c r="CN19" i="16"/>
  <c r="CO19" i="16"/>
  <c r="CP19" i="16"/>
  <c r="CQ19" i="16"/>
  <c r="CR19" i="16"/>
  <c r="CS19" i="16"/>
  <c r="CT19" i="16"/>
  <c r="CU19" i="16"/>
  <c r="CV19" i="16"/>
  <c r="CW19" i="16"/>
  <c r="CX19" i="16"/>
  <c r="CY19" i="16"/>
  <c r="CZ19" i="16"/>
  <c r="DA19" i="16"/>
  <c r="DB19" i="16"/>
  <c r="DC19" i="16"/>
  <c r="DD19" i="16"/>
  <c r="DE19" i="16"/>
  <c r="DF19" i="16"/>
  <c r="DG19" i="16"/>
  <c r="DH19" i="16"/>
  <c r="DI19" i="16"/>
  <c r="D20" i="16"/>
  <c r="E20" i="16"/>
  <c r="F20" i="16"/>
  <c r="G20" i="16"/>
  <c r="H20" i="16"/>
  <c r="J20" i="16"/>
  <c r="K20" i="16"/>
  <c r="L20" i="16"/>
  <c r="M20" i="16"/>
  <c r="O20" i="16"/>
  <c r="P20" i="16"/>
  <c r="Q20" i="16"/>
  <c r="R20" i="16"/>
  <c r="S20" i="16"/>
  <c r="T20" i="16"/>
  <c r="U20" i="16"/>
  <c r="V20" i="16"/>
  <c r="W20" i="16"/>
  <c r="X20" i="16"/>
  <c r="Y20"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BE20" i="16"/>
  <c r="BF20" i="16"/>
  <c r="BG20" i="16"/>
  <c r="BH20" i="16"/>
  <c r="BI20" i="16"/>
  <c r="BJ20" i="16"/>
  <c r="BK20" i="16"/>
  <c r="BL20" i="16"/>
  <c r="BM20" i="16"/>
  <c r="BN20" i="16"/>
  <c r="BO20" i="16"/>
  <c r="BP20" i="16"/>
  <c r="BQ20" i="16"/>
  <c r="BR20" i="16"/>
  <c r="BS20" i="16"/>
  <c r="BT20" i="16"/>
  <c r="BU20" i="16"/>
  <c r="BV20" i="16"/>
  <c r="BW20" i="16"/>
  <c r="BX20" i="16"/>
  <c r="BY20" i="16"/>
  <c r="BZ20" i="16"/>
  <c r="CA20" i="16"/>
  <c r="CB20" i="16"/>
  <c r="CC20" i="16"/>
  <c r="CD20" i="16"/>
  <c r="CE20" i="16"/>
  <c r="CF20" i="16"/>
  <c r="CG20" i="16"/>
  <c r="CH20" i="16"/>
  <c r="CI20" i="16"/>
  <c r="CJ20" i="16"/>
  <c r="CK20" i="16"/>
  <c r="CL20" i="16"/>
  <c r="CM20" i="16"/>
  <c r="CN20" i="16"/>
  <c r="CO20" i="16"/>
  <c r="CP20" i="16"/>
  <c r="CQ20" i="16"/>
  <c r="CR20" i="16"/>
  <c r="CS20" i="16"/>
  <c r="CT20" i="16"/>
  <c r="CU20" i="16"/>
  <c r="CV20" i="16"/>
  <c r="CW20" i="16"/>
  <c r="CX20" i="16"/>
  <c r="CY20" i="16"/>
  <c r="CZ20" i="16"/>
  <c r="DA20" i="16"/>
  <c r="DB20" i="16"/>
  <c r="DC20" i="16"/>
  <c r="DD20" i="16"/>
  <c r="DE20" i="16"/>
  <c r="DF20" i="16"/>
  <c r="DG20" i="16"/>
  <c r="DH20" i="16"/>
  <c r="DI20" i="16"/>
  <c r="D21" i="16"/>
  <c r="E21" i="16"/>
  <c r="F21" i="16"/>
  <c r="G21" i="16"/>
  <c r="H21" i="16"/>
  <c r="J21" i="16"/>
  <c r="K21" i="16"/>
  <c r="L21" i="16"/>
  <c r="M21" i="16"/>
  <c r="O21" i="16"/>
  <c r="P21" i="16"/>
  <c r="Q21" i="16"/>
  <c r="R21" i="16"/>
  <c r="S21" i="16"/>
  <c r="T21" i="16"/>
  <c r="U21" i="16"/>
  <c r="V21" i="16"/>
  <c r="W21" i="16"/>
  <c r="X21" i="16"/>
  <c r="Y21"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BE21" i="16"/>
  <c r="BF21" i="16"/>
  <c r="BG21" i="16"/>
  <c r="BH21" i="16"/>
  <c r="BI21" i="16"/>
  <c r="BJ21" i="16"/>
  <c r="BK21" i="16"/>
  <c r="BL21" i="16"/>
  <c r="BM21" i="16"/>
  <c r="BN21" i="16"/>
  <c r="BO21" i="16"/>
  <c r="BP21" i="16"/>
  <c r="BQ21" i="16"/>
  <c r="BR21" i="16"/>
  <c r="BS21" i="16"/>
  <c r="BT21" i="16"/>
  <c r="BU21" i="16"/>
  <c r="BV21" i="16"/>
  <c r="BW21" i="16"/>
  <c r="BX21" i="16"/>
  <c r="BY21" i="16"/>
  <c r="BZ21" i="16"/>
  <c r="CA21" i="16"/>
  <c r="CB21" i="16"/>
  <c r="CC21" i="16"/>
  <c r="CD21" i="16"/>
  <c r="CE21" i="16"/>
  <c r="CF21" i="16"/>
  <c r="CG21" i="16"/>
  <c r="CH21" i="16"/>
  <c r="CI21" i="16"/>
  <c r="CJ21" i="16"/>
  <c r="CK21" i="16"/>
  <c r="CL21" i="16"/>
  <c r="CM21" i="16"/>
  <c r="CN21" i="16"/>
  <c r="CO21" i="16"/>
  <c r="CP21" i="16"/>
  <c r="CQ21" i="16"/>
  <c r="CR21" i="16"/>
  <c r="CS21" i="16"/>
  <c r="CT21" i="16"/>
  <c r="CU21" i="16"/>
  <c r="CV21" i="16"/>
  <c r="CW21" i="16"/>
  <c r="CX21" i="16"/>
  <c r="CY21" i="16"/>
  <c r="CZ21" i="16"/>
  <c r="DA21" i="16"/>
  <c r="DB21" i="16"/>
  <c r="DC21" i="16"/>
  <c r="DD21" i="16"/>
  <c r="DE21" i="16"/>
  <c r="DF21" i="16"/>
  <c r="DG21" i="16"/>
  <c r="DH21" i="16"/>
  <c r="DI21" i="16"/>
  <c r="D22" i="16"/>
  <c r="E22" i="16"/>
  <c r="F22" i="16"/>
  <c r="G22" i="16"/>
  <c r="H22" i="16"/>
  <c r="J22" i="16"/>
  <c r="K22" i="16"/>
  <c r="L22" i="16"/>
  <c r="M22" i="16"/>
  <c r="O22" i="16"/>
  <c r="P22" i="16"/>
  <c r="Q22" i="16"/>
  <c r="R22" i="16"/>
  <c r="S22" i="16"/>
  <c r="T22" i="16"/>
  <c r="U22" i="16"/>
  <c r="V22" i="16"/>
  <c r="W22" i="16"/>
  <c r="X22" i="16"/>
  <c r="Y22"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BE22" i="16"/>
  <c r="BF22" i="16"/>
  <c r="BG22" i="16"/>
  <c r="BH22" i="16"/>
  <c r="BI22" i="16"/>
  <c r="BJ22" i="16"/>
  <c r="BK22" i="16"/>
  <c r="BL22" i="16"/>
  <c r="BM22" i="16"/>
  <c r="BN22" i="16"/>
  <c r="BO22" i="16"/>
  <c r="BP22" i="16"/>
  <c r="BQ22" i="16"/>
  <c r="BR22" i="16"/>
  <c r="BS22" i="16"/>
  <c r="BT22" i="16"/>
  <c r="BU22" i="16"/>
  <c r="BV22" i="16"/>
  <c r="BW22" i="16"/>
  <c r="BX22" i="16"/>
  <c r="BY22" i="16"/>
  <c r="BZ22" i="16"/>
  <c r="CA22" i="16"/>
  <c r="CB22" i="16"/>
  <c r="CC22" i="16"/>
  <c r="CD22" i="16"/>
  <c r="CE22" i="16"/>
  <c r="CF22" i="16"/>
  <c r="CG22" i="16"/>
  <c r="CH22" i="16"/>
  <c r="CI22" i="16"/>
  <c r="CJ22" i="16"/>
  <c r="CK22" i="16"/>
  <c r="CL22" i="16"/>
  <c r="CM22" i="16"/>
  <c r="CN22" i="16"/>
  <c r="CO22" i="16"/>
  <c r="CP22" i="16"/>
  <c r="CQ22" i="16"/>
  <c r="CR22" i="16"/>
  <c r="CS22" i="16"/>
  <c r="CT22" i="16"/>
  <c r="CU22" i="16"/>
  <c r="CV22" i="16"/>
  <c r="CW22" i="16"/>
  <c r="CX22" i="16"/>
  <c r="CY22" i="16"/>
  <c r="CZ22" i="16"/>
  <c r="DA22" i="16"/>
  <c r="DB22" i="16"/>
  <c r="DC22" i="16"/>
  <c r="DD22" i="16"/>
  <c r="DE22" i="16"/>
  <c r="DF22" i="16"/>
  <c r="DG22" i="16"/>
  <c r="DH22" i="16"/>
  <c r="DI22" i="16"/>
  <c r="D23" i="16"/>
  <c r="E23" i="16"/>
  <c r="F23" i="16"/>
  <c r="G23" i="16"/>
  <c r="H23" i="16"/>
  <c r="J23" i="16"/>
  <c r="K23" i="16"/>
  <c r="L23" i="16"/>
  <c r="M23" i="16"/>
  <c r="O23" i="16"/>
  <c r="P23" i="16"/>
  <c r="Q23" i="16"/>
  <c r="R23" i="16"/>
  <c r="S23" i="16"/>
  <c r="T23" i="16"/>
  <c r="U23" i="16"/>
  <c r="V23" i="16"/>
  <c r="W23" i="16"/>
  <c r="X23" i="16"/>
  <c r="Y23"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BE23" i="16"/>
  <c r="BF23" i="16"/>
  <c r="BG23" i="16"/>
  <c r="BH23" i="16"/>
  <c r="BI23" i="16"/>
  <c r="BJ23" i="16"/>
  <c r="BK23" i="16"/>
  <c r="BL23" i="16"/>
  <c r="BM23" i="16"/>
  <c r="BN23" i="16"/>
  <c r="BO23" i="16"/>
  <c r="BP23" i="16"/>
  <c r="BQ23" i="16"/>
  <c r="BR23" i="16"/>
  <c r="BS23" i="16"/>
  <c r="BT23" i="16"/>
  <c r="BU23" i="16"/>
  <c r="BV23" i="16"/>
  <c r="BW23" i="16"/>
  <c r="BX23" i="16"/>
  <c r="BY23" i="16"/>
  <c r="BZ23" i="16"/>
  <c r="CA23" i="16"/>
  <c r="CB23" i="16"/>
  <c r="CC23" i="16"/>
  <c r="CD23" i="16"/>
  <c r="CE23" i="16"/>
  <c r="CF23" i="16"/>
  <c r="CG23" i="16"/>
  <c r="CH23" i="16"/>
  <c r="CI23" i="16"/>
  <c r="CJ23" i="16"/>
  <c r="CK23" i="16"/>
  <c r="CL23" i="16"/>
  <c r="CM23" i="16"/>
  <c r="CN23" i="16"/>
  <c r="CO23" i="16"/>
  <c r="CP23" i="16"/>
  <c r="CQ23" i="16"/>
  <c r="CR23" i="16"/>
  <c r="CS23" i="16"/>
  <c r="CT23" i="16"/>
  <c r="CU23" i="16"/>
  <c r="CV23" i="16"/>
  <c r="CW23" i="16"/>
  <c r="CX23" i="16"/>
  <c r="CY23" i="16"/>
  <c r="CZ23" i="16"/>
  <c r="DA23" i="16"/>
  <c r="DB23" i="16"/>
  <c r="DC23" i="16"/>
  <c r="DD23" i="16"/>
  <c r="DE23" i="16"/>
  <c r="DF23" i="16"/>
  <c r="DG23" i="16"/>
  <c r="DH23" i="16"/>
  <c r="DI23" i="16"/>
  <c r="D24" i="16"/>
  <c r="E24" i="16"/>
  <c r="F24" i="16"/>
  <c r="G24" i="16"/>
  <c r="H24" i="16"/>
  <c r="J24" i="16"/>
  <c r="K24" i="16"/>
  <c r="L24" i="16"/>
  <c r="M24" i="16"/>
  <c r="O24" i="16"/>
  <c r="P24" i="16"/>
  <c r="Q24" i="16"/>
  <c r="R24" i="16"/>
  <c r="S24" i="16"/>
  <c r="T24" i="16"/>
  <c r="U24" i="16"/>
  <c r="V24" i="16"/>
  <c r="W24" i="16"/>
  <c r="X24" i="16"/>
  <c r="Y24"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BE24" i="16"/>
  <c r="BF24" i="16"/>
  <c r="BG24" i="16"/>
  <c r="BH24" i="16"/>
  <c r="BI24" i="16"/>
  <c r="BJ24" i="16"/>
  <c r="BK24" i="16"/>
  <c r="BL24" i="16"/>
  <c r="BM24" i="16"/>
  <c r="BN24" i="16"/>
  <c r="BO24" i="16"/>
  <c r="BP24" i="16"/>
  <c r="BQ24" i="16"/>
  <c r="BR24" i="16"/>
  <c r="BS24" i="16"/>
  <c r="BT24" i="16"/>
  <c r="BU24" i="16"/>
  <c r="BV24" i="16"/>
  <c r="BW24" i="16"/>
  <c r="BX24" i="16"/>
  <c r="BY24" i="16"/>
  <c r="BZ24" i="16"/>
  <c r="CA24" i="16"/>
  <c r="CB24" i="16"/>
  <c r="CC24" i="16"/>
  <c r="CD24" i="16"/>
  <c r="CE24" i="16"/>
  <c r="CF24" i="16"/>
  <c r="CG24" i="16"/>
  <c r="CH24" i="16"/>
  <c r="CI24" i="16"/>
  <c r="CJ24" i="16"/>
  <c r="CK24" i="16"/>
  <c r="CL24" i="16"/>
  <c r="CM24" i="16"/>
  <c r="CN24" i="16"/>
  <c r="CO24" i="16"/>
  <c r="CP24" i="16"/>
  <c r="CQ24" i="16"/>
  <c r="CR24" i="16"/>
  <c r="CS24" i="16"/>
  <c r="CT24" i="16"/>
  <c r="CU24" i="16"/>
  <c r="CV24" i="16"/>
  <c r="CW24" i="16"/>
  <c r="CX24" i="16"/>
  <c r="CY24" i="16"/>
  <c r="CZ24" i="16"/>
  <c r="DA24" i="16"/>
  <c r="DB24" i="16"/>
  <c r="DC24" i="16"/>
  <c r="DD24" i="16"/>
  <c r="DE24" i="16"/>
  <c r="DF24" i="16"/>
  <c r="DG24" i="16"/>
  <c r="DH24" i="16"/>
  <c r="DI24" i="16"/>
  <c r="D25" i="16"/>
  <c r="E25" i="16"/>
  <c r="F25" i="16"/>
  <c r="G25" i="16"/>
  <c r="H25" i="16"/>
  <c r="J25" i="16"/>
  <c r="K25" i="16"/>
  <c r="L25" i="16"/>
  <c r="M25" i="16"/>
  <c r="O25" i="16"/>
  <c r="P25" i="16"/>
  <c r="Q25" i="16"/>
  <c r="R25" i="16"/>
  <c r="S25" i="16"/>
  <c r="T25" i="16"/>
  <c r="U25" i="16"/>
  <c r="V25" i="16"/>
  <c r="W25" i="16"/>
  <c r="X25" i="16"/>
  <c r="Y25"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BE25" i="16"/>
  <c r="BF25" i="16"/>
  <c r="BG25" i="16"/>
  <c r="BH25" i="16"/>
  <c r="BI25" i="16"/>
  <c r="BJ25" i="16"/>
  <c r="BK25" i="16"/>
  <c r="BL25" i="16"/>
  <c r="BM25" i="16"/>
  <c r="BN25" i="16"/>
  <c r="BO25" i="16"/>
  <c r="BP25" i="16"/>
  <c r="BQ25" i="16"/>
  <c r="BR25" i="16"/>
  <c r="BS25" i="16"/>
  <c r="BT25" i="16"/>
  <c r="BU25" i="16"/>
  <c r="BV25" i="16"/>
  <c r="BW25" i="16"/>
  <c r="BX25" i="16"/>
  <c r="BY25" i="16"/>
  <c r="BZ25" i="16"/>
  <c r="CA25" i="16"/>
  <c r="CB25" i="16"/>
  <c r="CC25" i="16"/>
  <c r="CD25" i="16"/>
  <c r="CE25" i="16"/>
  <c r="CF25" i="16"/>
  <c r="CG25" i="16"/>
  <c r="CH25" i="16"/>
  <c r="CI25" i="16"/>
  <c r="CJ25" i="16"/>
  <c r="CK25" i="16"/>
  <c r="CL25" i="16"/>
  <c r="CM25" i="16"/>
  <c r="CN25" i="16"/>
  <c r="CO25" i="16"/>
  <c r="CP25" i="16"/>
  <c r="CQ25" i="16"/>
  <c r="CR25" i="16"/>
  <c r="CS25" i="16"/>
  <c r="CT25" i="16"/>
  <c r="CU25" i="16"/>
  <c r="CV25" i="16"/>
  <c r="CW25" i="16"/>
  <c r="CX25" i="16"/>
  <c r="CY25" i="16"/>
  <c r="CZ25" i="16"/>
  <c r="DA25" i="16"/>
  <c r="DB25" i="16"/>
  <c r="DC25" i="16"/>
  <c r="DD25" i="16"/>
  <c r="DE25" i="16"/>
  <c r="DF25" i="16"/>
  <c r="DG25" i="16"/>
  <c r="DH25" i="16"/>
  <c r="DI25" i="16"/>
  <c r="D26" i="16"/>
  <c r="E26" i="16"/>
  <c r="F26" i="16"/>
  <c r="G26" i="16"/>
  <c r="H26" i="16"/>
  <c r="J26" i="16"/>
  <c r="K26" i="16"/>
  <c r="L26" i="16"/>
  <c r="M26" i="16"/>
  <c r="O26" i="16"/>
  <c r="P26" i="16"/>
  <c r="Q26" i="16"/>
  <c r="R26" i="16"/>
  <c r="S26" i="16"/>
  <c r="T26" i="16"/>
  <c r="U26" i="16"/>
  <c r="V26" i="16"/>
  <c r="W26" i="16"/>
  <c r="X26" i="16"/>
  <c r="Y26" i="16"/>
  <c r="Z26" i="16"/>
  <c r="AA26" i="16"/>
  <c r="AB26" i="16"/>
  <c r="AC26" i="16"/>
  <c r="AD26" i="16"/>
  <c r="AE26" i="16"/>
  <c r="AF26" i="16"/>
  <c r="AG26" i="16"/>
  <c r="AH26" i="16"/>
  <c r="AI26" i="16"/>
  <c r="AJ26" i="16"/>
  <c r="AK26" i="16"/>
  <c r="AL26" i="16"/>
  <c r="AM26" i="16"/>
  <c r="AN26" i="16"/>
  <c r="AO26" i="16"/>
  <c r="AP26" i="16"/>
  <c r="AQ26" i="16"/>
  <c r="AR26" i="16"/>
  <c r="AS26" i="16"/>
  <c r="AT26" i="16"/>
  <c r="AU26" i="16"/>
  <c r="AV26" i="16"/>
  <c r="AW26" i="16"/>
  <c r="AX26" i="16"/>
  <c r="AY26" i="16"/>
  <c r="AZ26" i="16"/>
  <c r="BA26" i="16"/>
  <c r="BB26" i="16"/>
  <c r="BC26" i="16"/>
  <c r="BD26" i="16"/>
  <c r="BE26" i="16"/>
  <c r="BF26" i="16"/>
  <c r="BG26" i="16"/>
  <c r="BH26" i="16"/>
  <c r="BI26" i="16"/>
  <c r="BJ26" i="16"/>
  <c r="BK26" i="16"/>
  <c r="BL26" i="16"/>
  <c r="BM26" i="16"/>
  <c r="BN26" i="16"/>
  <c r="BO26" i="16"/>
  <c r="BP26" i="16"/>
  <c r="BQ26" i="16"/>
  <c r="BR26" i="16"/>
  <c r="BS26" i="16"/>
  <c r="BT26" i="16"/>
  <c r="BU26" i="16"/>
  <c r="BV26" i="16"/>
  <c r="BW26" i="16"/>
  <c r="BX26" i="16"/>
  <c r="BY26" i="16"/>
  <c r="BZ26" i="16"/>
  <c r="CA26" i="16"/>
  <c r="CB26" i="16"/>
  <c r="CC26" i="16"/>
  <c r="CD26" i="16"/>
  <c r="CE26" i="16"/>
  <c r="CF26" i="16"/>
  <c r="CG26" i="16"/>
  <c r="CH26" i="16"/>
  <c r="CI26" i="16"/>
  <c r="CJ26" i="16"/>
  <c r="CK26" i="16"/>
  <c r="CL26" i="16"/>
  <c r="CM26" i="16"/>
  <c r="CN26" i="16"/>
  <c r="CO26" i="16"/>
  <c r="CP26" i="16"/>
  <c r="CQ26" i="16"/>
  <c r="CR26" i="16"/>
  <c r="CS26" i="16"/>
  <c r="CT26" i="16"/>
  <c r="CU26" i="16"/>
  <c r="CV26" i="16"/>
  <c r="CW26" i="16"/>
  <c r="CX26" i="16"/>
  <c r="CY26" i="16"/>
  <c r="CZ26" i="16"/>
  <c r="DA26" i="16"/>
  <c r="DB26" i="16"/>
  <c r="DC26" i="16"/>
  <c r="DD26" i="16"/>
  <c r="DE26" i="16"/>
  <c r="DF26" i="16"/>
  <c r="DG26" i="16"/>
  <c r="DH26" i="16"/>
  <c r="DI26" i="16"/>
  <c r="D27" i="16"/>
  <c r="E27" i="16"/>
  <c r="F27" i="16"/>
  <c r="G27" i="16"/>
  <c r="H27" i="16"/>
  <c r="J27" i="16"/>
  <c r="K27" i="16"/>
  <c r="L27" i="16"/>
  <c r="M27" i="16"/>
  <c r="O27" i="16"/>
  <c r="P27" i="16"/>
  <c r="Q27" i="16"/>
  <c r="R27" i="16"/>
  <c r="S27" i="16"/>
  <c r="T27" i="16"/>
  <c r="U27" i="16"/>
  <c r="V27" i="16"/>
  <c r="W27" i="16"/>
  <c r="X27" i="16"/>
  <c r="Y27" i="16"/>
  <c r="Z27" i="16"/>
  <c r="AA27" i="16"/>
  <c r="AB27" i="16"/>
  <c r="AC27" i="16"/>
  <c r="AD27" i="16"/>
  <c r="AE27" i="16"/>
  <c r="AF27" i="16"/>
  <c r="AG27" i="16"/>
  <c r="AH27" i="16"/>
  <c r="AI27" i="16"/>
  <c r="AJ27" i="16"/>
  <c r="AK27" i="16"/>
  <c r="AL27" i="16"/>
  <c r="AM27" i="16"/>
  <c r="AN27" i="16"/>
  <c r="AO27" i="16"/>
  <c r="AP27" i="16"/>
  <c r="AQ27" i="16"/>
  <c r="AR27" i="16"/>
  <c r="AS27" i="16"/>
  <c r="AT27" i="16"/>
  <c r="AU27" i="16"/>
  <c r="AV27" i="16"/>
  <c r="AW27" i="16"/>
  <c r="AX27" i="16"/>
  <c r="AY27" i="16"/>
  <c r="AZ27" i="16"/>
  <c r="BA27" i="16"/>
  <c r="BB27" i="16"/>
  <c r="BC27" i="16"/>
  <c r="BD27" i="16"/>
  <c r="BE27" i="16"/>
  <c r="BF27" i="16"/>
  <c r="BG27" i="16"/>
  <c r="BH27" i="16"/>
  <c r="BI27" i="16"/>
  <c r="BJ27" i="16"/>
  <c r="BK27" i="16"/>
  <c r="BL27" i="16"/>
  <c r="BM27" i="16"/>
  <c r="BN27" i="16"/>
  <c r="BO27" i="16"/>
  <c r="BP27" i="16"/>
  <c r="BQ27" i="16"/>
  <c r="BR27" i="16"/>
  <c r="BS27" i="16"/>
  <c r="BT27" i="16"/>
  <c r="BU27" i="16"/>
  <c r="BV27" i="16"/>
  <c r="BW27" i="16"/>
  <c r="BX27" i="16"/>
  <c r="BY27" i="16"/>
  <c r="BZ27" i="16"/>
  <c r="CA27" i="16"/>
  <c r="CB27" i="16"/>
  <c r="CC27" i="16"/>
  <c r="CD27" i="16"/>
  <c r="CE27" i="16"/>
  <c r="CF27" i="16"/>
  <c r="CG27" i="16"/>
  <c r="CH27" i="16"/>
  <c r="CI27" i="16"/>
  <c r="CJ27" i="16"/>
  <c r="CK27" i="16"/>
  <c r="CL27" i="16"/>
  <c r="CM27" i="16"/>
  <c r="CN27" i="16"/>
  <c r="CO27" i="16"/>
  <c r="CP27" i="16"/>
  <c r="CQ27" i="16"/>
  <c r="CR27" i="16"/>
  <c r="CS27" i="16"/>
  <c r="CT27" i="16"/>
  <c r="CU27" i="16"/>
  <c r="CV27" i="16"/>
  <c r="CW27" i="16"/>
  <c r="CX27" i="16"/>
  <c r="CY27" i="16"/>
  <c r="CZ27" i="16"/>
  <c r="DA27" i="16"/>
  <c r="DB27" i="16"/>
  <c r="DC27" i="16"/>
  <c r="DD27" i="16"/>
  <c r="DE27" i="16"/>
  <c r="DF27" i="16"/>
  <c r="DG27" i="16"/>
  <c r="DH27" i="16"/>
  <c r="DI27" i="16"/>
  <c r="D28" i="16"/>
  <c r="E28" i="16"/>
  <c r="F28" i="16"/>
  <c r="G28" i="16"/>
  <c r="H28" i="16"/>
  <c r="J28" i="16"/>
  <c r="K28" i="16"/>
  <c r="L28" i="16"/>
  <c r="M28" i="16"/>
  <c r="O28" i="16"/>
  <c r="P28" i="16"/>
  <c r="Q28" i="16"/>
  <c r="R28" i="16"/>
  <c r="S28" i="16"/>
  <c r="T28" i="16"/>
  <c r="U28" i="16"/>
  <c r="V28" i="16"/>
  <c r="W28" i="16"/>
  <c r="X28" i="16"/>
  <c r="Y28" i="16"/>
  <c r="Z28" i="16"/>
  <c r="AA28" i="16"/>
  <c r="AB28" i="16"/>
  <c r="AC28" i="16"/>
  <c r="AD28" i="16"/>
  <c r="AE28" i="16"/>
  <c r="AF28" i="16"/>
  <c r="AG28" i="16"/>
  <c r="AH28" i="16"/>
  <c r="AI28" i="16"/>
  <c r="AJ28" i="16"/>
  <c r="AK28" i="16"/>
  <c r="AL28" i="16"/>
  <c r="AM28" i="16"/>
  <c r="AN28" i="16"/>
  <c r="AO28" i="16"/>
  <c r="AP28" i="16"/>
  <c r="AQ28" i="16"/>
  <c r="AR28" i="16"/>
  <c r="AS28" i="16"/>
  <c r="AT28" i="16"/>
  <c r="AU28" i="16"/>
  <c r="AV28" i="16"/>
  <c r="AW28" i="16"/>
  <c r="AX28" i="16"/>
  <c r="AY28" i="16"/>
  <c r="AZ28" i="16"/>
  <c r="BA28" i="16"/>
  <c r="BB28" i="16"/>
  <c r="BC28" i="16"/>
  <c r="BD28" i="16"/>
  <c r="BE28" i="16"/>
  <c r="BF28" i="16"/>
  <c r="BG28" i="16"/>
  <c r="BH28" i="16"/>
  <c r="BI28" i="16"/>
  <c r="BJ28" i="16"/>
  <c r="BK28" i="16"/>
  <c r="BL28" i="16"/>
  <c r="BM28" i="16"/>
  <c r="BN28" i="16"/>
  <c r="BO28" i="16"/>
  <c r="BP28" i="16"/>
  <c r="BQ28" i="16"/>
  <c r="BR28" i="16"/>
  <c r="BS28" i="16"/>
  <c r="BT28" i="16"/>
  <c r="BU28" i="16"/>
  <c r="BV28" i="16"/>
  <c r="BW28" i="16"/>
  <c r="BX28" i="16"/>
  <c r="BY28" i="16"/>
  <c r="BZ28" i="16"/>
  <c r="CA28" i="16"/>
  <c r="CB28" i="16"/>
  <c r="CC28" i="16"/>
  <c r="CD28" i="16"/>
  <c r="CE28" i="16"/>
  <c r="CF28" i="16"/>
  <c r="CG28" i="16"/>
  <c r="CH28" i="16"/>
  <c r="CI28" i="16"/>
  <c r="CJ28" i="16"/>
  <c r="CK28" i="16"/>
  <c r="CL28" i="16"/>
  <c r="CM28" i="16"/>
  <c r="CN28" i="16"/>
  <c r="CO28" i="16"/>
  <c r="CP28" i="16"/>
  <c r="CQ28" i="16"/>
  <c r="CR28" i="16"/>
  <c r="CS28" i="16"/>
  <c r="CT28" i="16"/>
  <c r="CU28" i="16"/>
  <c r="CV28" i="16"/>
  <c r="CW28" i="16"/>
  <c r="CX28" i="16"/>
  <c r="CY28" i="16"/>
  <c r="CZ28" i="16"/>
  <c r="DA28" i="16"/>
  <c r="DB28" i="16"/>
  <c r="DC28" i="16"/>
  <c r="DD28" i="16"/>
  <c r="DE28" i="16"/>
  <c r="DF28" i="16"/>
  <c r="DG28" i="16"/>
  <c r="DH28" i="16"/>
  <c r="DI28" i="16"/>
  <c r="D29" i="16"/>
  <c r="E29" i="16"/>
  <c r="F29" i="16"/>
  <c r="G29" i="16"/>
  <c r="H29" i="16"/>
  <c r="J29" i="16"/>
  <c r="K29" i="16"/>
  <c r="L29" i="16"/>
  <c r="M29" i="16"/>
  <c r="O29" i="16"/>
  <c r="P29" i="16"/>
  <c r="Q29" i="16"/>
  <c r="R29" i="16"/>
  <c r="S29" i="16"/>
  <c r="T29" i="16"/>
  <c r="U29" i="16"/>
  <c r="V29" i="16"/>
  <c r="W29" i="16"/>
  <c r="X29" i="16"/>
  <c r="Y29" i="16"/>
  <c r="Z29" i="16"/>
  <c r="AA29" i="16"/>
  <c r="AB29" i="16"/>
  <c r="AC29" i="16"/>
  <c r="AD29" i="16"/>
  <c r="AE29" i="16"/>
  <c r="AF29" i="16"/>
  <c r="AG29" i="16"/>
  <c r="AH29" i="16"/>
  <c r="AI29" i="16"/>
  <c r="AJ29" i="16"/>
  <c r="AK29" i="16"/>
  <c r="AL29" i="16"/>
  <c r="AM29" i="16"/>
  <c r="AN29" i="16"/>
  <c r="AO29" i="16"/>
  <c r="AP29" i="16"/>
  <c r="AQ29" i="16"/>
  <c r="AR29" i="16"/>
  <c r="AS29" i="16"/>
  <c r="AT29" i="16"/>
  <c r="AU29" i="16"/>
  <c r="AV29" i="16"/>
  <c r="AW29" i="16"/>
  <c r="AX29" i="16"/>
  <c r="AY29" i="16"/>
  <c r="AZ29" i="16"/>
  <c r="BA29" i="16"/>
  <c r="BB29" i="16"/>
  <c r="BC29" i="16"/>
  <c r="BD29" i="16"/>
  <c r="BE29" i="16"/>
  <c r="BF29" i="16"/>
  <c r="BG29" i="16"/>
  <c r="BH29" i="16"/>
  <c r="BI29" i="16"/>
  <c r="BJ29" i="16"/>
  <c r="BK29" i="16"/>
  <c r="BL29" i="16"/>
  <c r="BM29" i="16"/>
  <c r="BN29" i="16"/>
  <c r="BO29" i="16"/>
  <c r="BP29" i="16"/>
  <c r="BQ29" i="16"/>
  <c r="BR29" i="16"/>
  <c r="BS29" i="16"/>
  <c r="BT29" i="16"/>
  <c r="BU29" i="16"/>
  <c r="BV29" i="16"/>
  <c r="BW29" i="16"/>
  <c r="BX29" i="16"/>
  <c r="BY29" i="16"/>
  <c r="BZ29" i="16"/>
  <c r="CA29" i="16"/>
  <c r="CB29" i="16"/>
  <c r="CC29" i="16"/>
  <c r="CD29" i="16"/>
  <c r="CE29" i="16"/>
  <c r="CF29" i="16"/>
  <c r="CG29" i="16"/>
  <c r="CH29" i="16"/>
  <c r="CI29" i="16"/>
  <c r="CJ29" i="16"/>
  <c r="CK29" i="16"/>
  <c r="CL29" i="16"/>
  <c r="CM29" i="16"/>
  <c r="CN29" i="16"/>
  <c r="CO29" i="16"/>
  <c r="CP29" i="16"/>
  <c r="CQ29" i="16"/>
  <c r="CR29" i="16"/>
  <c r="CS29" i="16"/>
  <c r="CT29" i="16"/>
  <c r="CU29" i="16"/>
  <c r="CV29" i="16"/>
  <c r="CW29" i="16"/>
  <c r="CX29" i="16"/>
  <c r="CY29" i="16"/>
  <c r="CZ29" i="16"/>
  <c r="DA29" i="16"/>
  <c r="DB29" i="16"/>
  <c r="DC29" i="16"/>
  <c r="DD29" i="16"/>
  <c r="DE29" i="16"/>
  <c r="DF29" i="16"/>
  <c r="DG29" i="16"/>
  <c r="DH29" i="16"/>
  <c r="DI29" i="16"/>
  <c r="D30" i="16"/>
  <c r="E30" i="16"/>
  <c r="F30" i="16"/>
  <c r="G30" i="16"/>
  <c r="H30" i="16"/>
  <c r="J30" i="16"/>
  <c r="K30" i="16"/>
  <c r="L30" i="16"/>
  <c r="M30" i="16"/>
  <c r="O30" i="16"/>
  <c r="P30" i="16"/>
  <c r="Q30" i="16"/>
  <c r="R30" i="16"/>
  <c r="S30" i="16"/>
  <c r="T30" i="16"/>
  <c r="U30" i="16"/>
  <c r="V30" i="16"/>
  <c r="W30" i="16"/>
  <c r="X30" i="16"/>
  <c r="Y30" i="16"/>
  <c r="Z30" i="16"/>
  <c r="AA30" i="16"/>
  <c r="AB30" i="16"/>
  <c r="AC30" i="16"/>
  <c r="AD30" i="16"/>
  <c r="AE30" i="16"/>
  <c r="AF30" i="16"/>
  <c r="AG30" i="16"/>
  <c r="AH30" i="16"/>
  <c r="AI30" i="16"/>
  <c r="AJ30" i="16"/>
  <c r="AK30" i="16"/>
  <c r="AL30" i="16"/>
  <c r="AM30" i="16"/>
  <c r="AN30" i="16"/>
  <c r="AO30" i="16"/>
  <c r="AP30" i="16"/>
  <c r="AQ30" i="16"/>
  <c r="AR30" i="16"/>
  <c r="AS30" i="16"/>
  <c r="AT30" i="16"/>
  <c r="AU30" i="16"/>
  <c r="AV30" i="16"/>
  <c r="AW30" i="16"/>
  <c r="AX30" i="16"/>
  <c r="AY30" i="16"/>
  <c r="AZ30" i="16"/>
  <c r="BA30" i="16"/>
  <c r="BB30" i="16"/>
  <c r="BC30" i="16"/>
  <c r="BD30" i="16"/>
  <c r="BE30" i="16"/>
  <c r="BF30" i="16"/>
  <c r="BG30" i="16"/>
  <c r="BH30" i="16"/>
  <c r="BI30" i="16"/>
  <c r="BJ30" i="16"/>
  <c r="BK30" i="16"/>
  <c r="BL30" i="16"/>
  <c r="BM30" i="16"/>
  <c r="BN30" i="16"/>
  <c r="BO30" i="16"/>
  <c r="BP30" i="16"/>
  <c r="BQ30" i="16"/>
  <c r="BR30" i="16"/>
  <c r="BS30" i="16"/>
  <c r="BT30" i="16"/>
  <c r="BU30" i="16"/>
  <c r="BV30" i="16"/>
  <c r="BW30" i="16"/>
  <c r="BX30" i="16"/>
  <c r="BY30" i="16"/>
  <c r="BZ30" i="16"/>
  <c r="CA30" i="16"/>
  <c r="CB30" i="16"/>
  <c r="CC30" i="16"/>
  <c r="CD30" i="16"/>
  <c r="CE30" i="16"/>
  <c r="CF30" i="16"/>
  <c r="CG30" i="16"/>
  <c r="CH30" i="16"/>
  <c r="CI30" i="16"/>
  <c r="CJ30" i="16"/>
  <c r="CK30" i="16"/>
  <c r="CL30" i="16"/>
  <c r="CM30" i="16"/>
  <c r="CN30" i="16"/>
  <c r="CO30" i="16"/>
  <c r="CP30" i="16"/>
  <c r="CQ30" i="16"/>
  <c r="CR30" i="16"/>
  <c r="CS30" i="16"/>
  <c r="CT30" i="16"/>
  <c r="CU30" i="16"/>
  <c r="CV30" i="16"/>
  <c r="CW30" i="16"/>
  <c r="CX30" i="16"/>
  <c r="CY30" i="16"/>
  <c r="CZ30" i="16"/>
  <c r="DA30" i="16"/>
  <c r="DB30" i="16"/>
  <c r="DC30" i="16"/>
  <c r="DD30" i="16"/>
  <c r="DE30" i="16"/>
  <c r="DF30" i="16"/>
  <c r="DG30" i="16"/>
  <c r="DH30" i="16"/>
  <c r="DI30" i="16"/>
  <c r="D31" i="16"/>
  <c r="E31" i="16"/>
  <c r="F31" i="16"/>
  <c r="G31" i="16"/>
  <c r="H31" i="16"/>
  <c r="J31" i="16"/>
  <c r="K31" i="16"/>
  <c r="L31" i="16"/>
  <c r="M31" i="16"/>
  <c r="O31" i="16"/>
  <c r="P31" i="16"/>
  <c r="Q31" i="16"/>
  <c r="R31" i="16"/>
  <c r="S31" i="16"/>
  <c r="T31" i="16"/>
  <c r="U31" i="16"/>
  <c r="V31" i="16"/>
  <c r="W31" i="16"/>
  <c r="X31" i="16"/>
  <c r="Y31" i="16"/>
  <c r="Z31" i="16"/>
  <c r="AA31" i="16"/>
  <c r="AB31" i="16"/>
  <c r="AC31" i="16"/>
  <c r="AD31" i="16"/>
  <c r="AE31" i="16"/>
  <c r="AF31" i="16"/>
  <c r="AG31" i="16"/>
  <c r="AH31" i="16"/>
  <c r="AI31" i="16"/>
  <c r="AJ31" i="16"/>
  <c r="AK31" i="16"/>
  <c r="AL31" i="16"/>
  <c r="AM31" i="16"/>
  <c r="AN31" i="16"/>
  <c r="AO31" i="16"/>
  <c r="AP31" i="16"/>
  <c r="AQ31" i="16"/>
  <c r="AR31" i="16"/>
  <c r="AS31" i="16"/>
  <c r="AT31" i="16"/>
  <c r="AU31" i="16"/>
  <c r="AV31" i="16"/>
  <c r="AW31" i="16"/>
  <c r="AX31" i="16"/>
  <c r="AY31" i="16"/>
  <c r="AZ31" i="16"/>
  <c r="BA31" i="16"/>
  <c r="BB31" i="16"/>
  <c r="BC31" i="16"/>
  <c r="BD31" i="16"/>
  <c r="BE31" i="16"/>
  <c r="BF31" i="16"/>
  <c r="BG31" i="16"/>
  <c r="BH31" i="16"/>
  <c r="BI31" i="16"/>
  <c r="BJ31" i="16"/>
  <c r="BK31" i="16"/>
  <c r="BL31" i="16"/>
  <c r="BM31" i="16"/>
  <c r="BN31" i="16"/>
  <c r="BO31" i="16"/>
  <c r="BP31" i="16"/>
  <c r="BQ31" i="16"/>
  <c r="BR31" i="16"/>
  <c r="BS31" i="16"/>
  <c r="BT31" i="16"/>
  <c r="BU31" i="16"/>
  <c r="BV31" i="16"/>
  <c r="BW31" i="16"/>
  <c r="BX31" i="16"/>
  <c r="BY31" i="16"/>
  <c r="BZ31" i="16"/>
  <c r="CA31" i="16"/>
  <c r="CB31" i="16"/>
  <c r="CC31" i="16"/>
  <c r="CD31" i="16"/>
  <c r="CE31" i="16"/>
  <c r="CF31" i="16"/>
  <c r="CG31" i="16"/>
  <c r="CH31" i="16"/>
  <c r="CI31" i="16"/>
  <c r="CJ31" i="16"/>
  <c r="CK31" i="16"/>
  <c r="CL31" i="16"/>
  <c r="CM31" i="16"/>
  <c r="CN31" i="16"/>
  <c r="CO31" i="16"/>
  <c r="CP31" i="16"/>
  <c r="CQ31" i="16"/>
  <c r="CR31" i="16"/>
  <c r="CS31" i="16"/>
  <c r="CT31" i="16"/>
  <c r="CU31" i="16"/>
  <c r="CV31" i="16"/>
  <c r="CW31" i="16"/>
  <c r="CX31" i="16"/>
  <c r="CY31" i="16"/>
  <c r="CZ31" i="16"/>
  <c r="DA31" i="16"/>
  <c r="DB31" i="16"/>
  <c r="DC31" i="16"/>
  <c r="DD31" i="16"/>
  <c r="DE31" i="16"/>
  <c r="DF31" i="16"/>
  <c r="DG31" i="16"/>
  <c r="DH31" i="16"/>
  <c r="DI31" i="16"/>
  <c r="D32" i="16"/>
  <c r="E32" i="16"/>
  <c r="F32" i="16"/>
  <c r="G32" i="16"/>
  <c r="H32" i="16"/>
  <c r="J32" i="16"/>
  <c r="K32" i="16"/>
  <c r="L32" i="16"/>
  <c r="M32" i="16"/>
  <c r="O32" i="16"/>
  <c r="P32" i="16"/>
  <c r="Q32" i="16"/>
  <c r="R32" i="16"/>
  <c r="S32" i="16"/>
  <c r="T32" i="16"/>
  <c r="U32" i="16"/>
  <c r="V32" i="16"/>
  <c r="W32" i="16"/>
  <c r="X32" i="16"/>
  <c r="Y32" i="16"/>
  <c r="Z32" i="16"/>
  <c r="AA32" i="16"/>
  <c r="AB32" i="16"/>
  <c r="AC32" i="16"/>
  <c r="AD32" i="16"/>
  <c r="AE32" i="16"/>
  <c r="AF32" i="16"/>
  <c r="AG32" i="16"/>
  <c r="AH32" i="16"/>
  <c r="AI32" i="16"/>
  <c r="AJ32" i="16"/>
  <c r="AK32" i="16"/>
  <c r="AL32" i="16"/>
  <c r="AM32" i="16"/>
  <c r="AN32" i="16"/>
  <c r="AO32" i="16"/>
  <c r="AP32" i="16"/>
  <c r="AQ32" i="16"/>
  <c r="AR32" i="16"/>
  <c r="AS32" i="16"/>
  <c r="AT32" i="16"/>
  <c r="AU32" i="16"/>
  <c r="AV32" i="16"/>
  <c r="AW32" i="16"/>
  <c r="AX32" i="16"/>
  <c r="AY32" i="16"/>
  <c r="AZ32" i="16"/>
  <c r="BA32" i="16"/>
  <c r="BB32" i="16"/>
  <c r="BC32" i="16"/>
  <c r="BD32" i="16"/>
  <c r="BE32" i="16"/>
  <c r="BF32" i="16"/>
  <c r="BG32" i="16"/>
  <c r="BH32" i="16"/>
  <c r="BI32" i="16"/>
  <c r="BJ32" i="16"/>
  <c r="BK32" i="16"/>
  <c r="BL32" i="16"/>
  <c r="BM32" i="16"/>
  <c r="BN32" i="16"/>
  <c r="BO32" i="16"/>
  <c r="BP32" i="16"/>
  <c r="BQ32" i="16"/>
  <c r="BR32" i="16"/>
  <c r="BS32" i="16"/>
  <c r="BT32" i="16"/>
  <c r="BU32" i="16"/>
  <c r="BV32" i="16"/>
  <c r="BW32" i="16"/>
  <c r="BX32" i="16"/>
  <c r="BY32" i="16"/>
  <c r="BZ32" i="16"/>
  <c r="CA32" i="16"/>
  <c r="CB32" i="16"/>
  <c r="CC32" i="16"/>
  <c r="CD32" i="16"/>
  <c r="CE32" i="16"/>
  <c r="CF32" i="16"/>
  <c r="CG32" i="16"/>
  <c r="CH32" i="16"/>
  <c r="CI32" i="16"/>
  <c r="CJ32" i="16"/>
  <c r="CK32" i="16"/>
  <c r="CL32" i="16"/>
  <c r="CM32" i="16"/>
  <c r="CN32" i="16"/>
  <c r="CO32" i="16"/>
  <c r="CP32" i="16"/>
  <c r="CQ32" i="16"/>
  <c r="CR32" i="16"/>
  <c r="CS32" i="16"/>
  <c r="CT32" i="16"/>
  <c r="CU32" i="16"/>
  <c r="CV32" i="16"/>
  <c r="CW32" i="16"/>
  <c r="CX32" i="16"/>
  <c r="CY32" i="16"/>
  <c r="CZ32" i="16"/>
  <c r="DA32" i="16"/>
  <c r="DB32" i="16"/>
  <c r="DC32" i="16"/>
  <c r="DD32" i="16"/>
  <c r="DE32" i="16"/>
  <c r="DF32" i="16"/>
  <c r="DG32" i="16"/>
  <c r="DH32" i="16"/>
  <c r="DI32" i="16"/>
  <c r="D33" i="16"/>
  <c r="E33" i="16"/>
  <c r="F33" i="16"/>
  <c r="G33" i="16"/>
  <c r="H33" i="16"/>
  <c r="J33" i="16"/>
  <c r="K33" i="16"/>
  <c r="L33" i="16"/>
  <c r="M33" i="16"/>
  <c r="O33" i="16"/>
  <c r="P33" i="16"/>
  <c r="Q33" i="16"/>
  <c r="R33" i="16"/>
  <c r="S33" i="16"/>
  <c r="T33" i="16"/>
  <c r="U33" i="16"/>
  <c r="V33" i="16"/>
  <c r="W33" i="16"/>
  <c r="X33" i="16"/>
  <c r="Y33" i="16"/>
  <c r="Z33" i="16"/>
  <c r="AA33" i="16"/>
  <c r="AB33" i="16"/>
  <c r="AC33" i="16"/>
  <c r="AD33" i="16"/>
  <c r="AE33" i="16"/>
  <c r="AF33" i="16"/>
  <c r="AG33" i="16"/>
  <c r="AH33" i="16"/>
  <c r="AI33" i="16"/>
  <c r="AJ33" i="16"/>
  <c r="AK33" i="16"/>
  <c r="AL33" i="16"/>
  <c r="AM33" i="16"/>
  <c r="AN33" i="16"/>
  <c r="AO33" i="16"/>
  <c r="AP33" i="16"/>
  <c r="AQ33" i="16"/>
  <c r="AR33" i="16"/>
  <c r="AS33" i="16"/>
  <c r="AT33" i="16"/>
  <c r="AU33" i="16"/>
  <c r="AV33" i="16"/>
  <c r="AW33" i="16"/>
  <c r="AX33" i="16"/>
  <c r="AY33" i="16"/>
  <c r="AZ33" i="16"/>
  <c r="BA33" i="16"/>
  <c r="BB33" i="16"/>
  <c r="BC33" i="16"/>
  <c r="BD33" i="16"/>
  <c r="BE33" i="16"/>
  <c r="BF33" i="16"/>
  <c r="BG33" i="16"/>
  <c r="BH33" i="16"/>
  <c r="BI33" i="16"/>
  <c r="BJ33" i="16"/>
  <c r="BK33" i="16"/>
  <c r="BL33" i="16"/>
  <c r="BM33" i="16"/>
  <c r="BN33" i="16"/>
  <c r="BO33" i="16"/>
  <c r="BP33" i="16"/>
  <c r="BQ33" i="16"/>
  <c r="BR33" i="16"/>
  <c r="BS33" i="16"/>
  <c r="BT33" i="16"/>
  <c r="BU33" i="16"/>
  <c r="BV33" i="16"/>
  <c r="BW33" i="16"/>
  <c r="BX33" i="16"/>
  <c r="BY33" i="16"/>
  <c r="BZ33" i="16"/>
  <c r="CA33" i="16"/>
  <c r="CB33" i="16"/>
  <c r="CC33" i="16"/>
  <c r="CD33" i="16"/>
  <c r="CE33" i="16"/>
  <c r="CF33" i="16"/>
  <c r="CG33" i="16"/>
  <c r="CH33" i="16"/>
  <c r="CI33" i="16"/>
  <c r="CJ33" i="16"/>
  <c r="CK33" i="16"/>
  <c r="CL33" i="16"/>
  <c r="CM33" i="16"/>
  <c r="CN33" i="16"/>
  <c r="CO33" i="16"/>
  <c r="CP33" i="16"/>
  <c r="CQ33" i="16"/>
  <c r="CR33" i="16"/>
  <c r="CS33" i="16"/>
  <c r="CT33" i="16"/>
  <c r="CU33" i="16"/>
  <c r="CV33" i="16"/>
  <c r="CW33" i="16"/>
  <c r="CX33" i="16"/>
  <c r="CY33" i="16"/>
  <c r="CZ33" i="16"/>
  <c r="DA33" i="16"/>
  <c r="DB33" i="16"/>
  <c r="DC33" i="16"/>
  <c r="DD33" i="16"/>
  <c r="DE33" i="16"/>
  <c r="DF33" i="16"/>
  <c r="DG33" i="16"/>
  <c r="DH33" i="16"/>
  <c r="DI33" i="16"/>
  <c r="D34" i="16"/>
  <c r="E34" i="16"/>
  <c r="F34" i="16"/>
  <c r="G34" i="16"/>
  <c r="H34" i="16"/>
  <c r="J34" i="16"/>
  <c r="K34" i="16"/>
  <c r="L34" i="16"/>
  <c r="M34" i="16"/>
  <c r="O34" i="16"/>
  <c r="P34" i="16"/>
  <c r="Q34" i="16"/>
  <c r="R34" i="16"/>
  <c r="S34" i="16"/>
  <c r="T34" i="16"/>
  <c r="U34" i="16"/>
  <c r="V34" i="16"/>
  <c r="W34" i="16"/>
  <c r="X34" i="16"/>
  <c r="Y34" i="16"/>
  <c r="Z34" i="16"/>
  <c r="AA34" i="16"/>
  <c r="AB34" i="16"/>
  <c r="AC34" i="16"/>
  <c r="AD34" i="16"/>
  <c r="AE34" i="16"/>
  <c r="AF34" i="16"/>
  <c r="AG34" i="16"/>
  <c r="AH34" i="16"/>
  <c r="AI34" i="16"/>
  <c r="AJ34" i="16"/>
  <c r="AK34" i="16"/>
  <c r="AL34" i="16"/>
  <c r="AM34" i="16"/>
  <c r="AN34" i="16"/>
  <c r="AO34" i="16"/>
  <c r="AP34" i="16"/>
  <c r="AQ34" i="16"/>
  <c r="AR34" i="16"/>
  <c r="AS34" i="16"/>
  <c r="AT34" i="16"/>
  <c r="AU34" i="16"/>
  <c r="AV34" i="16"/>
  <c r="AW34" i="16"/>
  <c r="AX34" i="16"/>
  <c r="AY34" i="16"/>
  <c r="AZ34" i="16"/>
  <c r="BA34" i="16"/>
  <c r="BB34" i="16"/>
  <c r="BC34" i="16"/>
  <c r="BD34" i="16"/>
  <c r="BE34" i="16"/>
  <c r="BF34" i="16"/>
  <c r="BG34" i="16"/>
  <c r="BH34" i="16"/>
  <c r="BI34" i="16"/>
  <c r="BJ34" i="16"/>
  <c r="BK34" i="16"/>
  <c r="BL34" i="16"/>
  <c r="BM34" i="16"/>
  <c r="BN34" i="16"/>
  <c r="BO34" i="16"/>
  <c r="BP34" i="16"/>
  <c r="BQ34" i="16"/>
  <c r="BR34" i="16"/>
  <c r="BS34" i="16"/>
  <c r="BT34" i="16"/>
  <c r="BU34" i="16"/>
  <c r="BV34" i="16"/>
  <c r="BW34" i="16"/>
  <c r="BX34" i="16"/>
  <c r="BY34" i="16"/>
  <c r="BZ34" i="16"/>
  <c r="CA34" i="16"/>
  <c r="CB34" i="16"/>
  <c r="CC34" i="16"/>
  <c r="CD34" i="16"/>
  <c r="CE34" i="16"/>
  <c r="CF34" i="16"/>
  <c r="CG34" i="16"/>
  <c r="CH34" i="16"/>
  <c r="CI34" i="16"/>
  <c r="CJ34" i="16"/>
  <c r="CK34" i="16"/>
  <c r="CL34" i="16"/>
  <c r="CM34" i="16"/>
  <c r="CN34" i="16"/>
  <c r="CO34" i="16"/>
  <c r="CP34" i="16"/>
  <c r="CQ34" i="16"/>
  <c r="CR34" i="16"/>
  <c r="CS34" i="16"/>
  <c r="CT34" i="16"/>
  <c r="CU34" i="16"/>
  <c r="CV34" i="16"/>
  <c r="CW34" i="16"/>
  <c r="CX34" i="16"/>
  <c r="CY34" i="16"/>
  <c r="CZ34" i="16"/>
  <c r="DA34" i="16"/>
  <c r="DB34" i="16"/>
  <c r="DC34" i="16"/>
  <c r="DD34" i="16"/>
  <c r="DE34" i="16"/>
  <c r="DF34" i="16"/>
  <c r="DG34" i="16"/>
  <c r="DH34" i="16"/>
  <c r="DI34" i="16"/>
  <c r="D35" i="16"/>
  <c r="E35" i="16"/>
  <c r="F35" i="16"/>
  <c r="G35" i="16"/>
  <c r="H35" i="16"/>
  <c r="J35" i="16"/>
  <c r="K35" i="16"/>
  <c r="L35" i="16"/>
  <c r="M35" i="16"/>
  <c r="O35" i="16"/>
  <c r="P35" i="16"/>
  <c r="Q35" i="16"/>
  <c r="R35" i="16"/>
  <c r="S35" i="16"/>
  <c r="T35" i="16"/>
  <c r="U35" i="16"/>
  <c r="V35" i="16"/>
  <c r="W35" i="16"/>
  <c r="X35" i="16"/>
  <c r="Y35" i="16"/>
  <c r="Z35" i="16"/>
  <c r="AA35" i="16"/>
  <c r="AB35" i="16"/>
  <c r="AC35" i="16"/>
  <c r="AD35" i="16"/>
  <c r="AE35" i="16"/>
  <c r="AF35" i="16"/>
  <c r="AG35" i="16"/>
  <c r="AH35" i="16"/>
  <c r="AI35" i="16"/>
  <c r="AJ35" i="16"/>
  <c r="AK35" i="16"/>
  <c r="AL35" i="16"/>
  <c r="AM35" i="16"/>
  <c r="AN35" i="16"/>
  <c r="AO35" i="16"/>
  <c r="AP35" i="16"/>
  <c r="AQ35" i="16"/>
  <c r="AR35" i="16"/>
  <c r="AS35" i="16"/>
  <c r="AT35" i="16"/>
  <c r="AU35" i="16"/>
  <c r="AV35" i="16"/>
  <c r="AW35" i="16"/>
  <c r="AX35" i="16"/>
  <c r="AY35" i="16"/>
  <c r="AZ35" i="16"/>
  <c r="BA35" i="16"/>
  <c r="BB35" i="16"/>
  <c r="BC35" i="16"/>
  <c r="BD35" i="16"/>
  <c r="BE35" i="16"/>
  <c r="BF35" i="16"/>
  <c r="BG35" i="16"/>
  <c r="BH35" i="16"/>
  <c r="BI35" i="16"/>
  <c r="BJ35" i="16"/>
  <c r="BK35" i="16"/>
  <c r="BL35" i="16"/>
  <c r="BM35" i="16"/>
  <c r="BN35" i="16"/>
  <c r="BO35" i="16"/>
  <c r="BP35" i="16"/>
  <c r="BQ35" i="16"/>
  <c r="BR35" i="16"/>
  <c r="BS35" i="16"/>
  <c r="BT35" i="16"/>
  <c r="BU35" i="16"/>
  <c r="BV35" i="16"/>
  <c r="BW35" i="16"/>
  <c r="BX35" i="16"/>
  <c r="BY35" i="16"/>
  <c r="BZ35" i="16"/>
  <c r="CA35" i="16"/>
  <c r="CB35" i="16"/>
  <c r="CC35" i="16"/>
  <c r="CD35" i="16"/>
  <c r="CE35" i="16"/>
  <c r="CF35" i="16"/>
  <c r="CG35" i="16"/>
  <c r="CH35" i="16"/>
  <c r="CI35" i="16"/>
  <c r="CJ35" i="16"/>
  <c r="CK35" i="16"/>
  <c r="CL35" i="16"/>
  <c r="CM35" i="16"/>
  <c r="CN35" i="16"/>
  <c r="CO35" i="16"/>
  <c r="CP35" i="16"/>
  <c r="CQ35" i="16"/>
  <c r="CR35" i="16"/>
  <c r="CS35" i="16"/>
  <c r="CT35" i="16"/>
  <c r="CU35" i="16"/>
  <c r="CV35" i="16"/>
  <c r="CW35" i="16"/>
  <c r="CX35" i="16"/>
  <c r="CY35" i="16"/>
  <c r="CZ35" i="16"/>
  <c r="DA35" i="16"/>
  <c r="DB35" i="16"/>
  <c r="DC35" i="16"/>
  <c r="DD35" i="16"/>
  <c r="DE35" i="16"/>
  <c r="DF35" i="16"/>
  <c r="DG35" i="16"/>
  <c r="DH35" i="16"/>
  <c r="DI35" i="16"/>
  <c r="D36" i="16"/>
  <c r="E36" i="16"/>
  <c r="F36" i="16"/>
  <c r="G36" i="16"/>
  <c r="H36" i="16"/>
  <c r="J36" i="16"/>
  <c r="K36" i="16"/>
  <c r="L36" i="16"/>
  <c r="M36" i="16"/>
  <c r="O36" i="16"/>
  <c r="P36" i="16"/>
  <c r="Q36" i="16"/>
  <c r="R36" i="16"/>
  <c r="S36" i="16"/>
  <c r="T36" i="16"/>
  <c r="U36" i="16"/>
  <c r="V36" i="16"/>
  <c r="W36" i="16"/>
  <c r="X36" i="16"/>
  <c r="Y36" i="16"/>
  <c r="Z36" i="16"/>
  <c r="AA36" i="16"/>
  <c r="AB36" i="16"/>
  <c r="AC36" i="16"/>
  <c r="AD36" i="16"/>
  <c r="AE36" i="16"/>
  <c r="AF36" i="16"/>
  <c r="AG36" i="16"/>
  <c r="AH36" i="16"/>
  <c r="AI36" i="16"/>
  <c r="AJ36" i="16"/>
  <c r="AK36" i="16"/>
  <c r="AL36" i="16"/>
  <c r="AM36" i="16"/>
  <c r="AN36" i="16"/>
  <c r="AO36" i="16"/>
  <c r="AP36" i="16"/>
  <c r="AQ36" i="16"/>
  <c r="AR36" i="16"/>
  <c r="AS36" i="16"/>
  <c r="AT36" i="16"/>
  <c r="AU36" i="16"/>
  <c r="AV36" i="16"/>
  <c r="AW36" i="16"/>
  <c r="AX36" i="16"/>
  <c r="AY36" i="16"/>
  <c r="AZ36" i="16"/>
  <c r="BA36" i="16"/>
  <c r="BB36" i="16"/>
  <c r="BC36" i="16"/>
  <c r="BD36" i="16"/>
  <c r="BE36" i="16"/>
  <c r="BF36" i="16"/>
  <c r="BG36" i="16"/>
  <c r="BH36" i="16"/>
  <c r="BI36" i="16"/>
  <c r="BJ36" i="16"/>
  <c r="BK36" i="16"/>
  <c r="BL36" i="16"/>
  <c r="BM36" i="16"/>
  <c r="BN36" i="16"/>
  <c r="BO36" i="16"/>
  <c r="BP36" i="16"/>
  <c r="BQ36" i="16"/>
  <c r="BR36" i="16"/>
  <c r="BS36" i="16"/>
  <c r="BT36" i="16"/>
  <c r="BU36" i="16"/>
  <c r="BV36" i="16"/>
  <c r="BW36" i="16"/>
  <c r="BX36" i="16"/>
  <c r="BY36" i="16"/>
  <c r="BZ36" i="16"/>
  <c r="CA36" i="16"/>
  <c r="CB36" i="16"/>
  <c r="CC36" i="16"/>
  <c r="CD36" i="16"/>
  <c r="CE36" i="16"/>
  <c r="CF36" i="16"/>
  <c r="CG36" i="16"/>
  <c r="CH36" i="16"/>
  <c r="CI36" i="16"/>
  <c r="CJ36" i="16"/>
  <c r="CK36" i="16"/>
  <c r="CL36" i="16"/>
  <c r="CM36" i="16"/>
  <c r="CN36" i="16"/>
  <c r="CO36" i="16"/>
  <c r="CP36" i="16"/>
  <c r="CQ36" i="16"/>
  <c r="CR36" i="16"/>
  <c r="CS36" i="16"/>
  <c r="CT36" i="16"/>
  <c r="CU36" i="16"/>
  <c r="CV36" i="16"/>
  <c r="CW36" i="16"/>
  <c r="CX36" i="16"/>
  <c r="CY36" i="16"/>
  <c r="CZ36" i="16"/>
  <c r="DA36" i="16"/>
  <c r="DB36" i="16"/>
  <c r="DC36" i="16"/>
  <c r="DD36" i="16"/>
  <c r="DE36" i="16"/>
  <c r="DF36" i="16"/>
  <c r="DG36" i="16"/>
  <c r="DH36" i="16"/>
  <c r="DI36" i="16"/>
  <c r="D37" i="16"/>
  <c r="E37" i="16"/>
  <c r="F37" i="16"/>
  <c r="G37" i="16"/>
  <c r="H37" i="16"/>
  <c r="J37" i="16"/>
  <c r="K37" i="16"/>
  <c r="L37" i="16"/>
  <c r="M37" i="16"/>
  <c r="O37" i="16"/>
  <c r="P37" i="16"/>
  <c r="Q37" i="16"/>
  <c r="R37" i="16"/>
  <c r="S37" i="16"/>
  <c r="T37" i="16"/>
  <c r="U37" i="16"/>
  <c r="V37" i="16"/>
  <c r="W37" i="16"/>
  <c r="X37" i="16"/>
  <c r="Y37" i="16"/>
  <c r="Z37" i="16"/>
  <c r="AA37" i="16"/>
  <c r="AB37" i="16"/>
  <c r="AC37" i="16"/>
  <c r="AD37" i="16"/>
  <c r="AE37" i="16"/>
  <c r="AF37" i="16"/>
  <c r="AG37" i="16"/>
  <c r="AH37" i="16"/>
  <c r="AI37" i="16"/>
  <c r="AJ37" i="16"/>
  <c r="AK37" i="16"/>
  <c r="AL37" i="16"/>
  <c r="AM37" i="16"/>
  <c r="AN37" i="16"/>
  <c r="AO37" i="16"/>
  <c r="AP37" i="16"/>
  <c r="AQ37" i="16"/>
  <c r="AR37" i="16"/>
  <c r="AS37" i="16"/>
  <c r="AT37" i="16"/>
  <c r="AU37" i="16"/>
  <c r="AV37" i="16"/>
  <c r="AW37" i="16"/>
  <c r="AX37" i="16"/>
  <c r="AY37" i="16"/>
  <c r="AZ37" i="16"/>
  <c r="BA37" i="16"/>
  <c r="BB37" i="16"/>
  <c r="BC37" i="16"/>
  <c r="BD37" i="16"/>
  <c r="BE37" i="16"/>
  <c r="BF37" i="16"/>
  <c r="BG37" i="16"/>
  <c r="BH37" i="16"/>
  <c r="BI37" i="16"/>
  <c r="BJ37" i="16"/>
  <c r="BK37" i="16"/>
  <c r="BL37" i="16"/>
  <c r="BM37" i="16"/>
  <c r="BN37" i="16"/>
  <c r="BO37" i="16"/>
  <c r="BP37" i="16"/>
  <c r="BQ37" i="16"/>
  <c r="BR37" i="16"/>
  <c r="BS37" i="16"/>
  <c r="BT37" i="16"/>
  <c r="BU37" i="16"/>
  <c r="BV37" i="16"/>
  <c r="BW37" i="16"/>
  <c r="BX37" i="16"/>
  <c r="BY37" i="16"/>
  <c r="BZ37" i="16"/>
  <c r="CA37" i="16"/>
  <c r="CB37" i="16"/>
  <c r="CC37" i="16"/>
  <c r="CD37" i="16"/>
  <c r="CE37" i="16"/>
  <c r="CF37" i="16"/>
  <c r="CG37" i="16"/>
  <c r="CH37" i="16"/>
  <c r="CI37" i="16"/>
  <c r="CJ37" i="16"/>
  <c r="CK37" i="16"/>
  <c r="CL37" i="16"/>
  <c r="CM37" i="16"/>
  <c r="CN37" i="16"/>
  <c r="CO37" i="16"/>
  <c r="CP37" i="16"/>
  <c r="CQ37" i="16"/>
  <c r="CR37" i="16"/>
  <c r="CS37" i="16"/>
  <c r="CT37" i="16"/>
  <c r="CU37" i="16"/>
  <c r="CV37" i="16"/>
  <c r="CW37" i="16"/>
  <c r="CX37" i="16"/>
  <c r="CY37" i="16"/>
  <c r="CZ37" i="16"/>
  <c r="DA37" i="16"/>
  <c r="DB37" i="16"/>
  <c r="DC37" i="16"/>
  <c r="DD37" i="16"/>
  <c r="DE37" i="16"/>
  <c r="DF37" i="16"/>
  <c r="DG37" i="16"/>
  <c r="DH37" i="16"/>
  <c r="DI37" i="16"/>
  <c r="D38" i="16"/>
  <c r="E38" i="16"/>
  <c r="F38" i="16"/>
  <c r="G38" i="16"/>
  <c r="H38" i="16"/>
  <c r="J38" i="16"/>
  <c r="K38" i="16"/>
  <c r="L38" i="16"/>
  <c r="M38" i="16"/>
  <c r="O38" i="16"/>
  <c r="P38" i="16"/>
  <c r="Q38" i="16"/>
  <c r="R38" i="16"/>
  <c r="S38" i="16"/>
  <c r="T38" i="16"/>
  <c r="U38" i="16"/>
  <c r="V38" i="16"/>
  <c r="W38" i="16"/>
  <c r="X38" i="16"/>
  <c r="Y38" i="16"/>
  <c r="Z38" i="16"/>
  <c r="AA38" i="16"/>
  <c r="AB38" i="16"/>
  <c r="AC38" i="16"/>
  <c r="AD38" i="16"/>
  <c r="AE38" i="16"/>
  <c r="AF38" i="16"/>
  <c r="AG38" i="16"/>
  <c r="AH38" i="16"/>
  <c r="AI38" i="16"/>
  <c r="AJ38" i="16"/>
  <c r="AK38" i="16"/>
  <c r="AL38" i="16"/>
  <c r="AM38" i="16"/>
  <c r="AN38" i="16"/>
  <c r="AO38" i="16"/>
  <c r="AP38" i="16"/>
  <c r="AQ38" i="16"/>
  <c r="AR38" i="16"/>
  <c r="AS38" i="16"/>
  <c r="AT38" i="16"/>
  <c r="AU38" i="16"/>
  <c r="AV38" i="16"/>
  <c r="AW38" i="16"/>
  <c r="AX38" i="16"/>
  <c r="AY38" i="16"/>
  <c r="AZ38" i="16"/>
  <c r="BA38" i="16"/>
  <c r="BB38" i="16"/>
  <c r="BC38" i="16"/>
  <c r="BD38" i="16"/>
  <c r="BE38" i="16"/>
  <c r="BF38" i="16"/>
  <c r="BG38" i="16"/>
  <c r="BH38" i="16"/>
  <c r="BI38" i="16"/>
  <c r="BJ38" i="16"/>
  <c r="BK38" i="16"/>
  <c r="BL38" i="16"/>
  <c r="BM38" i="16"/>
  <c r="BN38" i="16"/>
  <c r="BO38" i="16"/>
  <c r="BP38" i="16"/>
  <c r="BQ38" i="16"/>
  <c r="BR38" i="16"/>
  <c r="BS38" i="16"/>
  <c r="BT38" i="16"/>
  <c r="BU38" i="16"/>
  <c r="BV38" i="16"/>
  <c r="BW38" i="16"/>
  <c r="BX38" i="16"/>
  <c r="BY38" i="16"/>
  <c r="BZ38" i="16"/>
  <c r="CA38" i="16"/>
  <c r="CB38" i="16"/>
  <c r="CC38" i="16"/>
  <c r="CD38" i="16"/>
  <c r="CE38" i="16"/>
  <c r="CF38" i="16"/>
  <c r="CG38" i="16"/>
  <c r="CH38" i="16"/>
  <c r="CI38" i="16"/>
  <c r="CJ38" i="16"/>
  <c r="CK38" i="16"/>
  <c r="CL38" i="16"/>
  <c r="CM38" i="16"/>
  <c r="CN38" i="16"/>
  <c r="CO38" i="16"/>
  <c r="CP38" i="16"/>
  <c r="CQ38" i="16"/>
  <c r="CR38" i="16"/>
  <c r="CS38" i="16"/>
  <c r="CT38" i="16"/>
  <c r="CU38" i="16"/>
  <c r="CV38" i="16"/>
  <c r="CW38" i="16"/>
  <c r="CX38" i="16"/>
  <c r="CY38" i="16"/>
  <c r="CZ38" i="16"/>
  <c r="DA38" i="16"/>
  <c r="DB38" i="16"/>
  <c r="DC38" i="16"/>
  <c r="DD38" i="16"/>
  <c r="DE38" i="16"/>
  <c r="DF38" i="16"/>
  <c r="DG38" i="16"/>
  <c r="DH38" i="16"/>
  <c r="DI38" i="16"/>
  <c r="D39" i="16"/>
  <c r="E39" i="16"/>
  <c r="F39" i="16"/>
  <c r="G39" i="16"/>
  <c r="H39" i="16"/>
  <c r="J39" i="16"/>
  <c r="K39" i="16"/>
  <c r="L39" i="16"/>
  <c r="M39" i="16"/>
  <c r="O39" i="16"/>
  <c r="P39" i="16"/>
  <c r="Q39" i="16"/>
  <c r="R39" i="16"/>
  <c r="S39" i="16"/>
  <c r="T39" i="16"/>
  <c r="U39" i="16"/>
  <c r="V39" i="16"/>
  <c r="W39" i="16"/>
  <c r="X39" i="16"/>
  <c r="Y39" i="16"/>
  <c r="Z39" i="16"/>
  <c r="AA39" i="16"/>
  <c r="AB39" i="16"/>
  <c r="AC39" i="16"/>
  <c r="AD39" i="16"/>
  <c r="AE39" i="16"/>
  <c r="AF39" i="16"/>
  <c r="AG39" i="16"/>
  <c r="AH39" i="16"/>
  <c r="AI39" i="16"/>
  <c r="AJ39" i="16"/>
  <c r="AK39" i="16"/>
  <c r="AL39" i="16"/>
  <c r="AM39" i="16"/>
  <c r="AN39" i="16"/>
  <c r="AO39" i="16"/>
  <c r="AP39" i="16"/>
  <c r="AQ39" i="16"/>
  <c r="AR39" i="16"/>
  <c r="AS39" i="16"/>
  <c r="AT39" i="16"/>
  <c r="AU39" i="16"/>
  <c r="AV39" i="16"/>
  <c r="AW39" i="16"/>
  <c r="AX39" i="16"/>
  <c r="AY39" i="16"/>
  <c r="AZ39" i="16"/>
  <c r="BA39" i="16"/>
  <c r="BB39" i="16"/>
  <c r="BC39" i="16"/>
  <c r="BD39" i="16"/>
  <c r="BE39" i="16"/>
  <c r="BF39" i="16"/>
  <c r="BG39" i="16"/>
  <c r="BH39" i="16"/>
  <c r="BI39" i="16"/>
  <c r="BJ39" i="16"/>
  <c r="BK39" i="16"/>
  <c r="BL39" i="16"/>
  <c r="BM39" i="16"/>
  <c r="BN39" i="16"/>
  <c r="BO39" i="16"/>
  <c r="BP39" i="16"/>
  <c r="BQ39" i="16"/>
  <c r="BR39" i="16"/>
  <c r="BS39" i="16"/>
  <c r="BT39" i="16"/>
  <c r="BU39" i="16"/>
  <c r="BV39" i="16"/>
  <c r="BW39" i="16"/>
  <c r="BX39" i="16"/>
  <c r="BY39" i="16"/>
  <c r="BZ39" i="16"/>
  <c r="CA39" i="16"/>
  <c r="CB39" i="16"/>
  <c r="CC39" i="16"/>
  <c r="CD39" i="16"/>
  <c r="CE39" i="16"/>
  <c r="CF39" i="16"/>
  <c r="CG39" i="16"/>
  <c r="CH39" i="16"/>
  <c r="CI39" i="16"/>
  <c r="CJ39" i="16"/>
  <c r="CK39" i="16"/>
  <c r="CL39" i="16"/>
  <c r="CM39" i="16"/>
  <c r="CN39" i="16"/>
  <c r="CO39" i="16"/>
  <c r="CP39" i="16"/>
  <c r="CQ39" i="16"/>
  <c r="CR39" i="16"/>
  <c r="CS39" i="16"/>
  <c r="CT39" i="16"/>
  <c r="CU39" i="16"/>
  <c r="CV39" i="16"/>
  <c r="CW39" i="16"/>
  <c r="CX39" i="16"/>
  <c r="CY39" i="16"/>
  <c r="CZ39" i="16"/>
  <c r="DA39" i="16"/>
  <c r="DB39" i="16"/>
  <c r="DC39" i="16"/>
  <c r="DD39" i="16"/>
  <c r="DE39" i="16"/>
  <c r="DF39" i="16"/>
  <c r="DG39" i="16"/>
  <c r="DH39" i="16"/>
  <c r="DI39" i="16"/>
  <c r="D40" i="16"/>
  <c r="E40" i="16"/>
  <c r="F40" i="16"/>
  <c r="G40" i="16"/>
  <c r="H40" i="16"/>
  <c r="J40" i="16"/>
  <c r="K40" i="16"/>
  <c r="L40" i="16"/>
  <c r="M40" i="16"/>
  <c r="O40" i="16"/>
  <c r="P40" i="16"/>
  <c r="Q40" i="16"/>
  <c r="R40" i="16"/>
  <c r="S40" i="16"/>
  <c r="T40" i="16"/>
  <c r="U40" i="16"/>
  <c r="V40" i="16"/>
  <c r="W40" i="16"/>
  <c r="X40" i="16"/>
  <c r="Y40" i="16"/>
  <c r="Z40" i="16"/>
  <c r="AA40" i="16"/>
  <c r="AB40" i="16"/>
  <c r="AC40" i="16"/>
  <c r="AD40" i="16"/>
  <c r="AE40" i="16"/>
  <c r="AF40" i="16"/>
  <c r="AG40" i="16"/>
  <c r="AH40" i="16"/>
  <c r="AI40" i="16"/>
  <c r="AJ40" i="16"/>
  <c r="AK40" i="16"/>
  <c r="AL40" i="16"/>
  <c r="AM40" i="16"/>
  <c r="AN40" i="16"/>
  <c r="AO40" i="16"/>
  <c r="AP40" i="16"/>
  <c r="AQ40" i="16"/>
  <c r="AR40" i="16"/>
  <c r="AS40" i="16"/>
  <c r="AT40" i="16"/>
  <c r="AU40" i="16"/>
  <c r="AV40" i="16"/>
  <c r="AW40" i="16"/>
  <c r="AX40" i="16"/>
  <c r="AY40" i="16"/>
  <c r="AZ40" i="16"/>
  <c r="BA40" i="16"/>
  <c r="BB40" i="16"/>
  <c r="BC40" i="16"/>
  <c r="BD40" i="16"/>
  <c r="BE40" i="16"/>
  <c r="BF40" i="16"/>
  <c r="BG40" i="16"/>
  <c r="BH40" i="16"/>
  <c r="BI40" i="16"/>
  <c r="BJ40" i="16"/>
  <c r="BK40" i="16"/>
  <c r="BL40" i="16"/>
  <c r="BM40" i="16"/>
  <c r="BN40" i="16"/>
  <c r="BO40" i="16"/>
  <c r="BP40" i="16"/>
  <c r="BQ40" i="16"/>
  <c r="BR40" i="16"/>
  <c r="BS40" i="16"/>
  <c r="BT40" i="16"/>
  <c r="BU40" i="16"/>
  <c r="BV40" i="16"/>
  <c r="BW40" i="16"/>
  <c r="BX40" i="16"/>
  <c r="BY40" i="16"/>
  <c r="BZ40" i="16"/>
  <c r="CA40" i="16"/>
  <c r="CB40" i="16"/>
  <c r="CC40" i="16"/>
  <c r="CD40" i="16"/>
  <c r="CE40" i="16"/>
  <c r="CF40" i="16"/>
  <c r="CG40" i="16"/>
  <c r="CH40" i="16"/>
  <c r="CI40" i="16"/>
  <c r="CJ40" i="16"/>
  <c r="CK40" i="16"/>
  <c r="CL40" i="16"/>
  <c r="CM40" i="16"/>
  <c r="CN40" i="16"/>
  <c r="CO40" i="16"/>
  <c r="CP40" i="16"/>
  <c r="CQ40" i="16"/>
  <c r="CR40" i="16"/>
  <c r="CS40" i="16"/>
  <c r="CT40" i="16"/>
  <c r="CU40" i="16"/>
  <c r="CV40" i="16"/>
  <c r="CW40" i="16"/>
  <c r="CX40" i="16"/>
  <c r="CY40" i="16"/>
  <c r="CZ40" i="16"/>
  <c r="DA40" i="16"/>
  <c r="DB40" i="16"/>
  <c r="DC40" i="16"/>
  <c r="DD40" i="16"/>
  <c r="DE40" i="16"/>
  <c r="DF40" i="16"/>
  <c r="DG40" i="16"/>
  <c r="DH40" i="16"/>
  <c r="DI40" i="16"/>
  <c r="D41" i="16"/>
  <c r="E41" i="16"/>
  <c r="F41" i="16"/>
  <c r="G41" i="16"/>
  <c r="H41" i="16"/>
  <c r="J41" i="16"/>
  <c r="K41" i="16"/>
  <c r="L41" i="16"/>
  <c r="M41" i="16"/>
  <c r="O41" i="16"/>
  <c r="P41" i="16"/>
  <c r="Q41" i="16"/>
  <c r="R41" i="16"/>
  <c r="S41" i="16"/>
  <c r="T41" i="16"/>
  <c r="U41" i="16"/>
  <c r="V41" i="16"/>
  <c r="W41" i="16"/>
  <c r="X41" i="16"/>
  <c r="Y41" i="16"/>
  <c r="Z41" i="16"/>
  <c r="AA41" i="16"/>
  <c r="AB41" i="16"/>
  <c r="AC41" i="16"/>
  <c r="AD41" i="16"/>
  <c r="AE41" i="16"/>
  <c r="AF41" i="16"/>
  <c r="AG41" i="16"/>
  <c r="AH41" i="16"/>
  <c r="AI41" i="16"/>
  <c r="AJ41" i="16"/>
  <c r="AK41" i="16"/>
  <c r="AL41" i="16"/>
  <c r="AM41" i="16"/>
  <c r="AN41" i="16"/>
  <c r="AO41" i="16"/>
  <c r="AP41" i="16"/>
  <c r="AQ41" i="16"/>
  <c r="AR41" i="16"/>
  <c r="AS41" i="16"/>
  <c r="AT41" i="16"/>
  <c r="AU41" i="16"/>
  <c r="AV41" i="16"/>
  <c r="AW41" i="16"/>
  <c r="AX41" i="16"/>
  <c r="AY41" i="16"/>
  <c r="AZ41" i="16"/>
  <c r="BA41" i="16"/>
  <c r="BB41" i="16"/>
  <c r="BC41" i="16"/>
  <c r="BD41" i="16"/>
  <c r="BE41" i="16"/>
  <c r="BF41" i="16"/>
  <c r="BG41" i="16"/>
  <c r="BH41" i="16"/>
  <c r="BI41" i="16"/>
  <c r="BJ41" i="16"/>
  <c r="BK41" i="16"/>
  <c r="BL41" i="16"/>
  <c r="BM41" i="16"/>
  <c r="BN41" i="16"/>
  <c r="BO41" i="16"/>
  <c r="BP41" i="16"/>
  <c r="BQ41" i="16"/>
  <c r="BR41" i="16"/>
  <c r="BS41" i="16"/>
  <c r="BT41" i="16"/>
  <c r="BU41" i="16"/>
  <c r="BV41" i="16"/>
  <c r="BW41" i="16"/>
  <c r="BX41" i="16"/>
  <c r="BY41" i="16"/>
  <c r="BZ41" i="16"/>
  <c r="CA41" i="16"/>
  <c r="CB41" i="16"/>
  <c r="CC41" i="16"/>
  <c r="CD41" i="16"/>
  <c r="CE41" i="16"/>
  <c r="CF41" i="16"/>
  <c r="CG41" i="16"/>
  <c r="CH41" i="16"/>
  <c r="CI41" i="16"/>
  <c r="CJ41" i="16"/>
  <c r="CK41" i="16"/>
  <c r="CL41" i="16"/>
  <c r="CM41" i="16"/>
  <c r="CN41" i="16"/>
  <c r="CO41" i="16"/>
  <c r="CP41" i="16"/>
  <c r="CQ41" i="16"/>
  <c r="CR41" i="16"/>
  <c r="CS41" i="16"/>
  <c r="CT41" i="16"/>
  <c r="CU41" i="16"/>
  <c r="CV41" i="16"/>
  <c r="CW41" i="16"/>
  <c r="CX41" i="16"/>
  <c r="CY41" i="16"/>
  <c r="CZ41" i="16"/>
  <c r="DA41" i="16"/>
  <c r="DB41" i="16"/>
  <c r="DC41" i="16"/>
  <c r="DD41" i="16"/>
  <c r="DE41" i="16"/>
  <c r="DF41" i="16"/>
  <c r="DG41" i="16"/>
  <c r="DH41" i="16"/>
  <c r="DI41" i="16"/>
  <c r="D42" i="16"/>
  <c r="E42" i="16"/>
  <c r="F42" i="16"/>
  <c r="G42" i="16"/>
  <c r="H42" i="16"/>
  <c r="J42" i="16"/>
  <c r="K42" i="16"/>
  <c r="L42" i="16"/>
  <c r="M42" i="16"/>
  <c r="O42" i="16"/>
  <c r="P42" i="16"/>
  <c r="Q42" i="16"/>
  <c r="R42" i="16"/>
  <c r="S42" i="16"/>
  <c r="T42" i="16"/>
  <c r="U42" i="16"/>
  <c r="V42" i="16"/>
  <c r="W42" i="16"/>
  <c r="X42" i="16"/>
  <c r="Y42" i="16"/>
  <c r="Z42" i="16"/>
  <c r="AA42" i="16"/>
  <c r="AB42" i="16"/>
  <c r="AC42" i="16"/>
  <c r="AD42" i="16"/>
  <c r="AE42" i="16"/>
  <c r="AF42" i="16"/>
  <c r="AG42" i="16"/>
  <c r="AH42" i="16"/>
  <c r="AI42" i="16"/>
  <c r="AJ42" i="16"/>
  <c r="AK42" i="16"/>
  <c r="AL42" i="16"/>
  <c r="AM42" i="16"/>
  <c r="AN42" i="16"/>
  <c r="AO42" i="16"/>
  <c r="AP42" i="16"/>
  <c r="AQ42" i="16"/>
  <c r="AR42" i="16"/>
  <c r="AS42" i="16"/>
  <c r="AT42" i="16"/>
  <c r="AU42" i="16"/>
  <c r="AV42" i="16"/>
  <c r="AW42" i="16"/>
  <c r="AX42" i="16"/>
  <c r="AY42" i="16"/>
  <c r="AZ42" i="16"/>
  <c r="BA42" i="16"/>
  <c r="BB42" i="16"/>
  <c r="BC42" i="16"/>
  <c r="BD42" i="16"/>
  <c r="BE42" i="16"/>
  <c r="BF42" i="16"/>
  <c r="BG42" i="16"/>
  <c r="BH42" i="16"/>
  <c r="BI42" i="16"/>
  <c r="BJ42" i="16"/>
  <c r="BK42" i="16"/>
  <c r="BL42" i="16"/>
  <c r="BM42" i="16"/>
  <c r="BN42" i="16"/>
  <c r="BO42" i="16"/>
  <c r="BP42" i="16"/>
  <c r="BQ42" i="16"/>
  <c r="BR42" i="16"/>
  <c r="BS42" i="16"/>
  <c r="BT42" i="16"/>
  <c r="BU42" i="16"/>
  <c r="BV42" i="16"/>
  <c r="BW42" i="16"/>
  <c r="BX42" i="16"/>
  <c r="BY42" i="16"/>
  <c r="BZ42" i="16"/>
  <c r="CA42" i="16"/>
  <c r="CB42" i="16"/>
  <c r="CC42" i="16"/>
  <c r="CD42" i="16"/>
  <c r="CE42" i="16"/>
  <c r="CF42" i="16"/>
  <c r="CG42" i="16"/>
  <c r="CH42" i="16"/>
  <c r="CI42" i="16"/>
  <c r="CJ42" i="16"/>
  <c r="CK42" i="16"/>
  <c r="CL42" i="16"/>
  <c r="CM42" i="16"/>
  <c r="CN42" i="16"/>
  <c r="CO42" i="16"/>
  <c r="CP42" i="16"/>
  <c r="CQ42" i="16"/>
  <c r="CR42" i="16"/>
  <c r="CS42" i="16"/>
  <c r="CT42" i="16"/>
  <c r="CU42" i="16"/>
  <c r="CV42" i="16"/>
  <c r="CW42" i="16"/>
  <c r="CX42" i="16"/>
  <c r="CY42" i="16"/>
  <c r="CZ42" i="16"/>
  <c r="DA42" i="16"/>
  <c r="DB42" i="16"/>
  <c r="DC42" i="16"/>
  <c r="DD42" i="16"/>
  <c r="DE42" i="16"/>
  <c r="DF42" i="16"/>
  <c r="DG42" i="16"/>
  <c r="DH42" i="16"/>
  <c r="DI42" i="16"/>
  <c r="D43" i="16"/>
  <c r="E43" i="16"/>
  <c r="F43" i="16"/>
  <c r="G43" i="16"/>
  <c r="H43" i="16"/>
  <c r="J43" i="16"/>
  <c r="K43" i="16"/>
  <c r="L43" i="16"/>
  <c r="M43" i="16"/>
  <c r="O43" i="16"/>
  <c r="P43" i="16"/>
  <c r="Q43" i="16"/>
  <c r="R43" i="16"/>
  <c r="S43" i="16"/>
  <c r="T43" i="16"/>
  <c r="U43" i="16"/>
  <c r="V43" i="16"/>
  <c r="W43" i="16"/>
  <c r="X43" i="16"/>
  <c r="Y43" i="16"/>
  <c r="Z43" i="16"/>
  <c r="AA43" i="16"/>
  <c r="AB43" i="16"/>
  <c r="AC43" i="16"/>
  <c r="AD43" i="16"/>
  <c r="AE43" i="16"/>
  <c r="AF43" i="16"/>
  <c r="AG43" i="16"/>
  <c r="AH43" i="16"/>
  <c r="AI43" i="16"/>
  <c r="AJ43" i="16"/>
  <c r="AK43" i="16"/>
  <c r="AL43" i="16"/>
  <c r="AM43" i="16"/>
  <c r="AN43" i="16"/>
  <c r="AO43" i="16"/>
  <c r="AP43" i="16"/>
  <c r="AQ43" i="16"/>
  <c r="AR43" i="16"/>
  <c r="AS43" i="16"/>
  <c r="AT43" i="16"/>
  <c r="AU43" i="16"/>
  <c r="AV43" i="16"/>
  <c r="AW43" i="16"/>
  <c r="AX43" i="16"/>
  <c r="AY43" i="16"/>
  <c r="AZ43" i="16"/>
  <c r="BA43" i="16"/>
  <c r="BB43" i="16"/>
  <c r="BC43" i="16"/>
  <c r="BD43" i="16"/>
  <c r="BE43" i="16"/>
  <c r="BF43" i="16"/>
  <c r="BG43" i="16"/>
  <c r="BH43" i="16"/>
  <c r="BI43" i="16"/>
  <c r="BJ43" i="16"/>
  <c r="BK43" i="16"/>
  <c r="BL43" i="16"/>
  <c r="BM43" i="16"/>
  <c r="BN43" i="16"/>
  <c r="BO43" i="16"/>
  <c r="BP43" i="16"/>
  <c r="BQ43" i="16"/>
  <c r="BR43" i="16"/>
  <c r="BS43" i="16"/>
  <c r="BT43" i="16"/>
  <c r="BU43" i="16"/>
  <c r="BV43" i="16"/>
  <c r="BW43" i="16"/>
  <c r="BX43" i="16"/>
  <c r="BY43" i="16"/>
  <c r="BZ43" i="16"/>
  <c r="CA43" i="16"/>
  <c r="CB43" i="16"/>
  <c r="CC43" i="16"/>
  <c r="CD43" i="16"/>
  <c r="CE43" i="16"/>
  <c r="CF43" i="16"/>
  <c r="CG43" i="16"/>
  <c r="CH43" i="16"/>
  <c r="CI43" i="16"/>
  <c r="CJ43" i="16"/>
  <c r="CK43" i="16"/>
  <c r="CL43" i="16"/>
  <c r="CM43" i="16"/>
  <c r="CN43" i="16"/>
  <c r="CO43" i="16"/>
  <c r="CP43" i="16"/>
  <c r="CQ43" i="16"/>
  <c r="CR43" i="16"/>
  <c r="CS43" i="16"/>
  <c r="CT43" i="16"/>
  <c r="CU43" i="16"/>
  <c r="CV43" i="16"/>
  <c r="CW43" i="16"/>
  <c r="CX43" i="16"/>
  <c r="CY43" i="16"/>
  <c r="CZ43" i="16"/>
  <c r="DA43" i="16"/>
  <c r="DB43" i="16"/>
  <c r="DC43" i="16"/>
  <c r="DD43" i="16"/>
  <c r="DE43" i="16"/>
  <c r="DF43" i="16"/>
  <c r="DG43" i="16"/>
  <c r="DH43" i="16"/>
  <c r="DI43" i="16"/>
  <c r="D44" i="16"/>
  <c r="E44" i="16"/>
  <c r="F44" i="16"/>
  <c r="G44" i="16"/>
  <c r="H44" i="16"/>
  <c r="J44" i="16"/>
  <c r="K44" i="16"/>
  <c r="L44" i="16"/>
  <c r="M44" i="16"/>
  <c r="O44" i="16"/>
  <c r="P44" i="16"/>
  <c r="Q44" i="16"/>
  <c r="R44" i="16"/>
  <c r="S44" i="16"/>
  <c r="T44" i="16"/>
  <c r="U44" i="16"/>
  <c r="V44" i="16"/>
  <c r="W44" i="16"/>
  <c r="X44" i="16"/>
  <c r="Y44" i="16"/>
  <c r="Z44" i="16"/>
  <c r="AA44" i="16"/>
  <c r="AB44" i="16"/>
  <c r="AC44" i="16"/>
  <c r="AD44" i="16"/>
  <c r="AE44" i="16"/>
  <c r="AF44" i="16"/>
  <c r="AG44" i="16"/>
  <c r="AH44" i="16"/>
  <c r="AI44" i="16"/>
  <c r="AJ44" i="16"/>
  <c r="AK44" i="16"/>
  <c r="AL44" i="16"/>
  <c r="AM44" i="16"/>
  <c r="AN44" i="16"/>
  <c r="AO44" i="16"/>
  <c r="AP44" i="16"/>
  <c r="AQ44" i="16"/>
  <c r="AR44" i="16"/>
  <c r="AS44" i="16"/>
  <c r="AT44" i="16"/>
  <c r="AU44" i="16"/>
  <c r="AV44" i="16"/>
  <c r="AW44" i="16"/>
  <c r="AX44" i="16"/>
  <c r="AY44" i="16"/>
  <c r="AZ44" i="16"/>
  <c r="BA44" i="16"/>
  <c r="BB44" i="16"/>
  <c r="BC44" i="16"/>
  <c r="BD44" i="16"/>
  <c r="BE44" i="16"/>
  <c r="BF44" i="16"/>
  <c r="BG44" i="16"/>
  <c r="BH44" i="16"/>
  <c r="BI44" i="16"/>
  <c r="BJ44" i="16"/>
  <c r="BK44" i="16"/>
  <c r="BL44" i="16"/>
  <c r="BM44" i="16"/>
  <c r="BN44" i="16"/>
  <c r="BO44" i="16"/>
  <c r="BP44" i="16"/>
  <c r="BQ44" i="16"/>
  <c r="BR44" i="16"/>
  <c r="BS44" i="16"/>
  <c r="BT44" i="16"/>
  <c r="BU44" i="16"/>
  <c r="BV44" i="16"/>
  <c r="BW44" i="16"/>
  <c r="BX44" i="16"/>
  <c r="BY44" i="16"/>
  <c r="BZ44" i="16"/>
  <c r="CA44" i="16"/>
  <c r="CB44" i="16"/>
  <c r="CC44" i="16"/>
  <c r="CD44" i="16"/>
  <c r="CE44" i="16"/>
  <c r="CF44" i="16"/>
  <c r="CG44" i="16"/>
  <c r="CH44" i="16"/>
  <c r="CI44" i="16"/>
  <c r="CJ44" i="16"/>
  <c r="CK44" i="16"/>
  <c r="CL44" i="16"/>
  <c r="CM44" i="16"/>
  <c r="CN44" i="16"/>
  <c r="CO44" i="16"/>
  <c r="CP44" i="16"/>
  <c r="CQ44" i="16"/>
  <c r="CR44" i="16"/>
  <c r="CS44" i="16"/>
  <c r="CT44" i="16"/>
  <c r="CU44" i="16"/>
  <c r="CV44" i="16"/>
  <c r="CW44" i="16"/>
  <c r="CX44" i="16"/>
  <c r="CY44" i="16"/>
  <c r="CZ44" i="16"/>
  <c r="DA44" i="16"/>
  <c r="DB44" i="16"/>
  <c r="DC44" i="16"/>
  <c r="DD44" i="16"/>
  <c r="DE44" i="16"/>
  <c r="DF44" i="16"/>
  <c r="DG44" i="16"/>
  <c r="DH44" i="16"/>
  <c r="DI44" i="16"/>
  <c r="D45" i="16"/>
  <c r="E45" i="16"/>
  <c r="F45" i="16"/>
  <c r="G45" i="16"/>
  <c r="H45" i="16"/>
  <c r="J45" i="16"/>
  <c r="K45" i="16"/>
  <c r="L45" i="16"/>
  <c r="M45" i="16"/>
  <c r="O45" i="16"/>
  <c r="P45" i="16"/>
  <c r="Q45" i="16"/>
  <c r="R45" i="16"/>
  <c r="S45" i="16"/>
  <c r="T45" i="16"/>
  <c r="U45" i="16"/>
  <c r="V45" i="16"/>
  <c r="W45" i="16"/>
  <c r="X45" i="16"/>
  <c r="Y45" i="16"/>
  <c r="Z45" i="16"/>
  <c r="AA45" i="16"/>
  <c r="AB45" i="16"/>
  <c r="AC45" i="16"/>
  <c r="AD45" i="16"/>
  <c r="AE45" i="16"/>
  <c r="AF45" i="16"/>
  <c r="AG45" i="16"/>
  <c r="AH45" i="16"/>
  <c r="AI45" i="16"/>
  <c r="AJ45" i="16"/>
  <c r="AK45" i="16"/>
  <c r="AL45" i="16"/>
  <c r="AM45" i="16"/>
  <c r="AN45" i="16"/>
  <c r="AO45" i="16"/>
  <c r="AP45" i="16"/>
  <c r="AQ45" i="16"/>
  <c r="AR45" i="16"/>
  <c r="AS45" i="16"/>
  <c r="AT45" i="16"/>
  <c r="AU45" i="16"/>
  <c r="AV45" i="16"/>
  <c r="AW45" i="16"/>
  <c r="AX45" i="16"/>
  <c r="AY45" i="16"/>
  <c r="AZ45" i="16"/>
  <c r="BA45" i="16"/>
  <c r="BB45" i="16"/>
  <c r="BC45" i="16"/>
  <c r="BD45" i="16"/>
  <c r="BE45" i="16"/>
  <c r="BF45" i="16"/>
  <c r="BG45" i="16"/>
  <c r="BH45" i="16"/>
  <c r="BI45" i="16"/>
  <c r="BJ45" i="16"/>
  <c r="BK45" i="16"/>
  <c r="BL45" i="16"/>
  <c r="BM45" i="16"/>
  <c r="BN45" i="16"/>
  <c r="BO45" i="16"/>
  <c r="BP45" i="16"/>
  <c r="BQ45" i="16"/>
  <c r="BR45" i="16"/>
  <c r="BS45" i="16"/>
  <c r="BT45" i="16"/>
  <c r="BU45" i="16"/>
  <c r="BV45" i="16"/>
  <c r="BW45" i="16"/>
  <c r="BX45" i="16"/>
  <c r="BY45" i="16"/>
  <c r="BZ45" i="16"/>
  <c r="CA45" i="16"/>
  <c r="CB45" i="16"/>
  <c r="CC45" i="16"/>
  <c r="CD45" i="16"/>
  <c r="CE45" i="16"/>
  <c r="CF45" i="16"/>
  <c r="CG45" i="16"/>
  <c r="CH45" i="16"/>
  <c r="CI45" i="16"/>
  <c r="CJ45" i="16"/>
  <c r="CK45" i="16"/>
  <c r="CL45" i="16"/>
  <c r="CM45" i="16"/>
  <c r="CN45" i="16"/>
  <c r="CO45" i="16"/>
  <c r="CP45" i="16"/>
  <c r="CQ45" i="16"/>
  <c r="CR45" i="16"/>
  <c r="CS45" i="16"/>
  <c r="CT45" i="16"/>
  <c r="CU45" i="16"/>
  <c r="CV45" i="16"/>
  <c r="CW45" i="16"/>
  <c r="CX45" i="16"/>
  <c r="CY45" i="16"/>
  <c r="CZ45" i="16"/>
  <c r="DA45" i="16"/>
  <c r="DB45" i="16"/>
  <c r="DC45" i="16"/>
  <c r="DD45" i="16"/>
  <c r="DE45" i="16"/>
  <c r="DF45" i="16"/>
  <c r="DG45" i="16"/>
  <c r="DH45" i="16"/>
  <c r="DI45" i="16"/>
  <c r="D46" i="16"/>
  <c r="E46" i="16"/>
  <c r="F46" i="16"/>
  <c r="G46" i="16"/>
  <c r="H46" i="16"/>
  <c r="J46" i="16"/>
  <c r="K46" i="16"/>
  <c r="L46" i="16"/>
  <c r="M46" i="16"/>
  <c r="O46" i="16"/>
  <c r="P46" i="16"/>
  <c r="Q46" i="16"/>
  <c r="R46" i="16"/>
  <c r="S46" i="16"/>
  <c r="T46" i="16"/>
  <c r="U46" i="16"/>
  <c r="V46" i="16"/>
  <c r="W46" i="16"/>
  <c r="X46" i="16"/>
  <c r="Y46" i="16"/>
  <c r="Z46" i="16"/>
  <c r="AA46" i="16"/>
  <c r="AB46" i="16"/>
  <c r="AC46" i="16"/>
  <c r="AD46" i="16"/>
  <c r="AE46" i="16"/>
  <c r="AF46" i="16"/>
  <c r="AG46" i="16"/>
  <c r="AH46" i="16"/>
  <c r="AI46" i="16"/>
  <c r="AJ46" i="16"/>
  <c r="AK46" i="16"/>
  <c r="AL46" i="16"/>
  <c r="AM46" i="16"/>
  <c r="AN46" i="16"/>
  <c r="AO46" i="16"/>
  <c r="AP46" i="16"/>
  <c r="AQ46" i="16"/>
  <c r="AR46" i="16"/>
  <c r="AS46" i="16"/>
  <c r="AT46" i="16"/>
  <c r="AU46" i="16"/>
  <c r="AV46" i="16"/>
  <c r="AW46" i="16"/>
  <c r="AX46" i="16"/>
  <c r="AY46" i="16"/>
  <c r="AZ46" i="16"/>
  <c r="BA46" i="16"/>
  <c r="BB46" i="16"/>
  <c r="BC46" i="16"/>
  <c r="BD46" i="16"/>
  <c r="BE46" i="16"/>
  <c r="BF46" i="16"/>
  <c r="BG46" i="16"/>
  <c r="BH46" i="16"/>
  <c r="BI46" i="16"/>
  <c r="BJ46" i="16"/>
  <c r="BK46" i="16"/>
  <c r="BL46" i="16"/>
  <c r="BM46" i="16"/>
  <c r="BN46" i="16"/>
  <c r="BO46" i="16"/>
  <c r="BP46" i="16"/>
  <c r="BQ46" i="16"/>
  <c r="BR46" i="16"/>
  <c r="BS46" i="16"/>
  <c r="BT46" i="16"/>
  <c r="BU46" i="16"/>
  <c r="BV46" i="16"/>
  <c r="BW46" i="16"/>
  <c r="BX46" i="16"/>
  <c r="BY46" i="16"/>
  <c r="BZ46" i="16"/>
  <c r="CA46" i="16"/>
  <c r="CB46" i="16"/>
  <c r="CC46" i="16"/>
  <c r="CD46" i="16"/>
  <c r="CE46" i="16"/>
  <c r="CF46" i="16"/>
  <c r="CG46" i="16"/>
  <c r="CH46" i="16"/>
  <c r="CI46" i="16"/>
  <c r="CJ46" i="16"/>
  <c r="CK46" i="16"/>
  <c r="CL46" i="16"/>
  <c r="CM46" i="16"/>
  <c r="CN46" i="16"/>
  <c r="CO46" i="16"/>
  <c r="CP46" i="16"/>
  <c r="CQ46" i="16"/>
  <c r="CR46" i="16"/>
  <c r="CS46" i="16"/>
  <c r="CT46" i="16"/>
  <c r="CU46" i="16"/>
  <c r="CV46" i="16"/>
  <c r="CW46" i="16"/>
  <c r="CX46" i="16"/>
  <c r="CY46" i="16"/>
  <c r="CZ46" i="16"/>
  <c r="DA46" i="16"/>
  <c r="DB46" i="16"/>
  <c r="DC46" i="16"/>
  <c r="DD46" i="16"/>
  <c r="DE46" i="16"/>
  <c r="DF46" i="16"/>
  <c r="DG46" i="16"/>
  <c r="DH46" i="16"/>
  <c r="DI46" i="16"/>
  <c r="D47" i="16"/>
  <c r="E47" i="16"/>
  <c r="F47" i="16"/>
  <c r="G47" i="16"/>
  <c r="H47" i="16"/>
  <c r="J47" i="16"/>
  <c r="K47" i="16"/>
  <c r="L47" i="16"/>
  <c r="M47" i="16"/>
  <c r="O47" i="16"/>
  <c r="P47" i="16"/>
  <c r="Q47" i="16"/>
  <c r="R47" i="16"/>
  <c r="S47" i="16"/>
  <c r="T47" i="16"/>
  <c r="U47" i="16"/>
  <c r="V47" i="16"/>
  <c r="W47" i="16"/>
  <c r="X47" i="16"/>
  <c r="Y47" i="16"/>
  <c r="Z47" i="16"/>
  <c r="AA47" i="16"/>
  <c r="AB47" i="16"/>
  <c r="AC47" i="16"/>
  <c r="AD47" i="16"/>
  <c r="AE47" i="16"/>
  <c r="AF47" i="16"/>
  <c r="AG47" i="16"/>
  <c r="AH47" i="16"/>
  <c r="AI47" i="16"/>
  <c r="AJ47" i="16"/>
  <c r="AK47" i="16"/>
  <c r="AL47" i="16"/>
  <c r="AM47" i="16"/>
  <c r="AN47" i="16"/>
  <c r="AO47" i="16"/>
  <c r="AP47" i="16"/>
  <c r="AQ47" i="16"/>
  <c r="AR47" i="16"/>
  <c r="AS47" i="16"/>
  <c r="AT47" i="16"/>
  <c r="AU47" i="16"/>
  <c r="AV47" i="16"/>
  <c r="AW47" i="16"/>
  <c r="AX47" i="16"/>
  <c r="AY47" i="16"/>
  <c r="AZ47" i="16"/>
  <c r="BA47" i="16"/>
  <c r="BB47" i="16"/>
  <c r="BC47" i="16"/>
  <c r="BD47" i="16"/>
  <c r="BE47" i="16"/>
  <c r="BF47" i="16"/>
  <c r="BG47" i="16"/>
  <c r="BH47" i="16"/>
  <c r="BI47" i="16"/>
  <c r="BJ47" i="16"/>
  <c r="BK47" i="16"/>
  <c r="BL47" i="16"/>
  <c r="BM47" i="16"/>
  <c r="BN47" i="16"/>
  <c r="BO47" i="16"/>
  <c r="BP47" i="16"/>
  <c r="BQ47" i="16"/>
  <c r="BR47" i="16"/>
  <c r="BS47" i="16"/>
  <c r="BT47" i="16"/>
  <c r="BU47" i="16"/>
  <c r="BV47" i="16"/>
  <c r="BW47" i="16"/>
  <c r="BX47" i="16"/>
  <c r="BY47" i="16"/>
  <c r="BZ47" i="16"/>
  <c r="CA47" i="16"/>
  <c r="CB47" i="16"/>
  <c r="CC47" i="16"/>
  <c r="CD47" i="16"/>
  <c r="CE47" i="16"/>
  <c r="CF47" i="16"/>
  <c r="CG47" i="16"/>
  <c r="CH47" i="16"/>
  <c r="CI47" i="16"/>
  <c r="CJ47" i="16"/>
  <c r="CK47" i="16"/>
  <c r="CL47" i="16"/>
  <c r="CM47" i="16"/>
  <c r="CN47" i="16"/>
  <c r="CO47" i="16"/>
  <c r="CP47" i="16"/>
  <c r="CQ47" i="16"/>
  <c r="CR47" i="16"/>
  <c r="CS47" i="16"/>
  <c r="CT47" i="16"/>
  <c r="CU47" i="16"/>
  <c r="CV47" i="16"/>
  <c r="CW47" i="16"/>
  <c r="CX47" i="16"/>
  <c r="CY47" i="16"/>
  <c r="CZ47" i="16"/>
  <c r="DA47" i="16"/>
  <c r="DB47" i="16"/>
  <c r="DC47" i="16"/>
  <c r="DD47" i="16"/>
  <c r="DE47" i="16"/>
  <c r="DF47" i="16"/>
  <c r="DG47" i="16"/>
  <c r="DH47" i="16"/>
  <c r="DI47" i="16"/>
  <c r="D48" i="16"/>
  <c r="E48" i="16"/>
  <c r="F48" i="16"/>
  <c r="G48" i="16"/>
  <c r="H48" i="16"/>
  <c r="J48" i="16"/>
  <c r="K48" i="16"/>
  <c r="L48" i="16"/>
  <c r="M48" i="16"/>
  <c r="O48" i="16"/>
  <c r="P48" i="16"/>
  <c r="Q48" i="16"/>
  <c r="R48" i="16"/>
  <c r="S48" i="16"/>
  <c r="T48" i="16"/>
  <c r="U48" i="16"/>
  <c r="V48" i="16"/>
  <c r="W48" i="16"/>
  <c r="X48" i="16"/>
  <c r="Y48" i="16"/>
  <c r="Z48" i="16"/>
  <c r="AA48" i="16"/>
  <c r="AB48" i="16"/>
  <c r="AC48" i="16"/>
  <c r="AD48" i="16"/>
  <c r="AE48" i="16"/>
  <c r="AF48" i="16"/>
  <c r="AG48" i="16"/>
  <c r="AH48" i="16"/>
  <c r="AI48" i="16"/>
  <c r="AJ48" i="16"/>
  <c r="AK48" i="16"/>
  <c r="AL48" i="16"/>
  <c r="AM48" i="16"/>
  <c r="AN48" i="16"/>
  <c r="AO48" i="16"/>
  <c r="AP48" i="16"/>
  <c r="AQ48" i="16"/>
  <c r="AR48" i="16"/>
  <c r="AS48" i="16"/>
  <c r="AT48" i="16"/>
  <c r="AU48" i="16"/>
  <c r="AV48" i="16"/>
  <c r="AW48" i="16"/>
  <c r="AX48" i="16"/>
  <c r="AY48" i="16"/>
  <c r="AZ48" i="16"/>
  <c r="BA48" i="16"/>
  <c r="BB48" i="16"/>
  <c r="BC48" i="16"/>
  <c r="BD48" i="16"/>
  <c r="BE48" i="16"/>
  <c r="BF48" i="16"/>
  <c r="BG48" i="16"/>
  <c r="BH48" i="16"/>
  <c r="BI48" i="16"/>
  <c r="BJ48" i="16"/>
  <c r="BK48" i="16"/>
  <c r="BL48" i="16"/>
  <c r="BM48" i="16"/>
  <c r="BN48" i="16"/>
  <c r="BO48" i="16"/>
  <c r="BP48" i="16"/>
  <c r="BQ48" i="16"/>
  <c r="BR48" i="16"/>
  <c r="BS48" i="16"/>
  <c r="BT48" i="16"/>
  <c r="BU48" i="16"/>
  <c r="BV48" i="16"/>
  <c r="BW48" i="16"/>
  <c r="BX48" i="16"/>
  <c r="BY48" i="16"/>
  <c r="BZ48" i="16"/>
  <c r="CA48" i="16"/>
  <c r="CB48" i="16"/>
  <c r="CC48" i="16"/>
  <c r="CD48" i="16"/>
  <c r="CE48" i="16"/>
  <c r="CF48" i="16"/>
  <c r="CG48" i="16"/>
  <c r="CH48" i="16"/>
  <c r="CI48" i="16"/>
  <c r="CJ48" i="16"/>
  <c r="CK48" i="16"/>
  <c r="CL48" i="16"/>
  <c r="CM48" i="16"/>
  <c r="CN48" i="16"/>
  <c r="CO48" i="16"/>
  <c r="CP48" i="16"/>
  <c r="CQ48" i="16"/>
  <c r="CR48" i="16"/>
  <c r="CS48" i="16"/>
  <c r="CT48" i="16"/>
  <c r="CU48" i="16"/>
  <c r="CV48" i="16"/>
  <c r="CW48" i="16"/>
  <c r="CX48" i="16"/>
  <c r="CY48" i="16"/>
  <c r="CZ48" i="16"/>
  <c r="DA48" i="16"/>
  <c r="DB48" i="16"/>
  <c r="DC48" i="16"/>
  <c r="DD48" i="16"/>
  <c r="DE48" i="16"/>
  <c r="DF48" i="16"/>
  <c r="DG48" i="16"/>
  <c r="DH48" i="16"/>
  <c r="DI48" i="16"/>
  <c r="D49" i="16"/>
  <c r="E49" i="16"/>
  <c r="F49" i="16"/>
  <c r="G49" i="16"/>
  <c r="H49" i="16"/>
  <c r="J49" i="16"/>
  <c r="K49" i="16"/>
  <c r="L49" i="16"/>
  <c r="M49" i="16"/>
  <c r="O49" i="16"/>
  <c r="P49" i="16"/>
  <c r="Q49" i="16"/>
  <c r="R49" i="16"/>
  <c r="S49" i="16"/>
  <c r="T49" i="16"/>
  <c r="U49" i="16"/>
  <c r="V49" i="16"/>
  <c r="W49" i="16"/>
  <c r="X49" i="16"/>
  <c r="Y49" i="16"/>
  <c r="Z49" i="16"/>
  <c r="AA49" i="16"/>
  <c r="AB49" i="16"/>
  <c r="AC49" i="16"/>
  <c r="AD49" i="16"/>
  <c r="AE49" i="16"/>
  <c r="AF49" i="16"/>
  <c r="AG49" i="16"/>
  <c r="AH49" i="16"/>
  <c r="AI49" i="16"/>
  <c r="AJ49" i="16"/>
  <c r="AK49" i="16"/>
  <c r="AL49" i="16"/>
  <c r="AM49" i="16"/>
  <c r="AN49" i="16"/>
  <c r="AO49" i="16"/>
  <c r="AP49" i="16"/>
  <c r="AQ49" i="16"/>
  <c r="AR49" i="16"/>
  <c r="AS49" i="16"/>
  <c r="AT49" i="16"/>
  <c r="AU49" i="16"/>
  <c r="AV49" i="16"/>
  <c r="AW49" i="16"/>
  <c r="AX49" i="16"/>
  <c r="AY49" i="16"/>
  <c r="AZ49" i="16"/>
  <c r="BA49" i="16"/>
  <c r="BB49" i="16"/>
  <c r="BC49" i="16"/>
  <c r="BD49" i="16"/>
  <c r="BE49" i="16"/>
  <c r="BF49" i="16"/>
  <c r="BG49" i="16"/>
  <c r="BH49" i="16"/>
  <c r="BI49" i="16"/>
  <c r="BJ49" i="16"/>
  <c r="BK49" i="16"/>
  <c r="BL49" i="16"/>
  <c r="BM49" i="16"/>
  <c r="BN49" i="16"/>
  <c r="BO49" i="16"/>
  <c r="BP49" i="16"/>
  <c r="BQ49" i="16"/>
  <c r="BR49" i="16"/>
  <c r="BS49" i="16"/>
  <c r="BT49" i="16"/>
  <c r="BU49" i="16"/>
  <c r="BV49" i="16"/>
  <c r="BW49" i="16"/>
  <c r="BX49" i="16"/>
  <c r="BY49" i="16"/>
  <c r="BZ49" i="16"/>
  <c r="CA49" i="16"/>
  <c r="CB49" i="16"/>
  <c r="CC49" i="16"/>
  <c r="CD49" i="16"/>
  <c r="CE49" i="16"/>
  <c r="CF49" i="16"/>
  <c r="CG49" i="16"/>
  <c r="CH49" i="16"/>
  <c r="CI49" i="16"/>
  <c r="CJ49" i="16"/>
  <c r="CK49" i="16"/>
  <c r="CL49" i="16"/>
  <c r="CM49" i="16"/>
  <c r="CN49" i="16"/>
  <c r="CO49" i="16"/>
  <c r="CP49" i="16"/>
  <c r="CQ49" i="16"/>
  <c r="CR49" i="16"/>
  <c r="CS49" i="16"/>
  <c r="CT49" i="16"/>
  <c r="CU49" i="16"/>
  <c r="CV49" i="16"/>
  <c r="CW49" i="16"/>
  <c r="CX49" i="16"/>
  <c r="CY49" i="16"/>
  <c r="CZ49" i="16"/>
  <c r="DA49" i="16"/>
  <c r="DB49" i="16"/>
  <c r="DC49" i="16"/>
  <c r="DD49" i="16"/>
  <c r="DE49" i="16"/>
  <c r="DF49" i="16"/>
  <c r="DG49" i="16"/>
  <c r="DH49" i="16"/>
  <c r="DI49" i="16"/>
  <c r="D50" i="16"/>
  <c r="E50" i="16"/>
  <c r="F50" i="16"/>
  <c r="G50" i="16"/>
  <c r="H50" i="16"/>
  <c r="J50" i="16"/>
  <c r="K50" i="16"/>
  <c r="L50" i="16"/>
  <c r="M50" i="16"/>
  <c r="O50" i="16"/>
  <c r="P50" i="16"/>
  <c r="Q50" i="16"/>
  <c r="R50" i="16"/>
  <c r="S50" i="16"/>
  <c r="T50" i="16"/>
  <c r="U50" i="16"/>
  <c r="V50" i="16"/>
  <c r="W50" i="16"/>
  <c r="X50" i="16"/>
  <c r="Y50" i="16"/>
  <c r="Z50" i="16"/>
  <c r="AA50" i="16"/>
  <c r="AB50" i="16"/>
  <c r="AC50" i="16"/>
  <c r="AD50" i="16"/>
  <c r="AE50" i="16"/>
  <c r="AF50" i="16"/>
  <c r="AG50" i="16"/>
  <c r="AH50" i="16"/>
  <c r="AI50" i="16"/>
  <c r="AJ50" i="16"/>
  <c r="AK50" i="16"/>
  <c r="AL50" i="16"/>
  <c r="AM50" i="16"/>
  <c r="AN50" i="16"/>
  <c r="AO50" i="16"/>
  <c r="AP50" i="16"/>
  <c r="AQ50" i="16"/>
  <c r="AR50" i="16"/>
  <c r="AS50" i="16"/>
  <c r="AT50" i="16"/>
  <c r="AU50" i="16"/>
  <c r="AV50" i="16"/>
  <c r="AW50" i="16"/>
  <c r="AX50" i="16"/>
  <c r="AY50" i="16"/>
  <c r="AZ50" i="16"/>
  <c r="BA50" i="16"/>
  <c r="BB50" i="16"/>
  <c r="BC50" i="16"/>
  <c r="BD50" i="16"/>
  <c r="BE50" i="16"/>
  <c r="BF50" i="16"/>
  <c r="BG50" i="16"/>
  <c r="BH50" i="16"/>
  <c r="BI50" i="16"/>
  <c r="BJ50" i="16"/>
  <c r="BK50" i="16"/>
  <c r="BL50" i="16"/>
  <c r="BM50" i="16"/>
  <c r="BN50" i="16"/>
  <c r="BO50" i="16"/>
  <c r="BP50" i="16"/>
  <c r="BQ50" i="16"/>
  <c r="BR50" i="16"/>
  <c r="BS50" i="16"/>
  <c r="BT50" i="16"/>
  <c r="BU50" i="16"/>
  <c r="BV50" i="16"/>
  <c r="BW50" i="16"/>
  <c r="BX50" i="16"/>
  <c r="BY50" i="16"/>
  <c r="BZ50" i="16"/>
  <c r="CA50" i="16"/>
  <c r="CB50" i="16"/>
  <c r="CC50" i="16"/>
  <c r="CD50" i="16"/>
  <c r="CE50" i="16"/>
  <c r="CF50" i="16"/>
  <c r="CG50" i="16"/>
  <c r="CH50" i="16"/>
  <c r="CI50" i="16"/>
  <c r="CJ50" i="16"/>
  <c r="CK50" i="16"/>
  <c r="CL50" i="16"/>
  <c r="CM50" i="16"/>
  <c r="CN50" i="16"/>
  <c r="CO50" i="16"/>
  <c r="CP50" i="16"/>
  <c r="CQ50" i="16"/>
  <c r="CR50" i="16"/>
  <c r="CS50" i="16"/>
  <c r="CT50" i="16"/>
  <c r="CU50" i="16"/>
  <c r="CV50" i="16"/>
  <c r="CW50" i="16"/>
  <c r="CX50" i="16"/>
  <c r="CY50" i="16"/>
  <c r="CZ50" i="16"/>
  <c r="DA50" i="16"/>
  <c r="DB50" i="16"/>
  <c r="DC50" i="16"/>
  <c r="DD50" i="16"/>
  <c r="DE50" i="16"/>
  <c r="DF50" i="16"/>
  <c r="DG50" i="16"/>
  <c r="DH50" i="16"/>
  <c r="DI50" i="16"/>
  <c r="D51" i="16"/>
  <c r="E51" i="16"/>
  <c r="F51" i="16"/>
  <c r="G51" i="16"/>
  <c r="H51" i="16"/>
  <c r="J51" i="16"/>
  <c r="K51" i="16"/>
  <c r="L51" i="16"/>
  <c r="M51" i="16"/>
  <c r="O51" i="16"/>
  <c r="P51" i="16"/>
  <c r="Q51" i="16"/>
  <c r="R51" i="16"/>
  <c r="S51" i="16"/>
  <c r="T51" i="16"/>
  <c r="U51" i="16"/>
  <c r="V51" i="16"/>
  <c r="W51" i="16"/>
  <c r="X51" i="16"/>
  <c r="Y51" i="16"/>
  <c r="Z51" i="16"/>
  <c r="AA51" i="16"/>
  <c r="AB51" i="16"/>
  <c r="AC51" i="16"/>
  <c r="AD51" i="16"/>
  <c r="AE51" i="16"/>
  <c r="AF51" i="16"/>
  <c r="AG51" i="16"/>
  <c r="AH51" i="16"/>
  <c r="AI51" i="16"/>
  <c r="AJ51" i="16"/>
  <c r="AK51" i="16"/>
  <c r="AL51" i="16"/>
  <c r="AM51" i="16"/>
  <c r="AN51" i="16"/>
  <c r="AO51" i="16"/>
  <c r="AP51" i="16"/>
  <c r="AQ51" i="16"/>
  <c r="AR51" i="16"/>
  <c r="AS51" i="16"/>
  <c r="AT51" i="16"/>
  <c r="AU51" i="16"/>
  <c r="AV51" i="16"/>
  <c r="AW51" i="16"/>
  <c r="AX51" i="16"/>
  <c r="AY51" i="16"/>
  <c r="AZ51" i="16"/>
  <c r="BA51" i="16"/>
  <c r="BB51" i="16"/>
  <c r="BC51" i="16"/>
  <c r="BD51" i="16"/>
  <c r="BE51" i="16"/>
  <c r="BF51" i="16"/>
  <c r="BG51" i="16"/>
  <c r="BH51" i="16"/>
  <c r="BI51" i="16"/>
  <c r="BJ51" i="16"/>
  <c r="BK51" i="16"/>
  <c r="BL51" i="16"/>
  <c r="BM51" i="16"/>
  <c r="BN51" i="16"/>
  <c r="BO51" i="16"/>
  <c r="BP51" i="16"/>
  <c r="BQ51" i="16"/>
  <c r="BR51" i="16"/>
  <c r="BS51" i="16"/>
  <c r="BT51" i="16"/>
  <c r="BU51" i="16"/>
  <c r="BV51" i="16"/>
  <c r="BW51" i="16"/>
  <c r="BX51" i="16"/>
  <c r="BY51" i="16"/>
  <c r="BZ51" i="16"/>
  <c r="CA51" i="16"/>
  <c r="CB51" i="16"/>
  <c r="CC51" i="16"/>
  <c r="CD51" i="16"/>
  <c r="CE51" i="16"/>
  <c r="CF51" i="16"/>
  <c r="CG51" i="16"/>
  <c r="CH51" i="16"/>
  <c r="CI51" i="16"/>
  <c r="CJ51" i="16"/>
  <c r="CK51" i="16"/>
  <c r="CL51" i="16"/>
  <c r="CM51" i="16"/>
  <c r="CN51" i="16"/>
  <c r="CO51" i="16"/>
  <c r="CP51" i="16"/>
  <c r="CQ51" i="16"/>
  <c r="CR51" i="16"/>
  <c r="CS51" i="16"/>
  <c r="CT51" i="16"/>
  <c r="CU51" i="16"/>
  <c r="CV51" i="16"/>
  <c r="CW51" i="16"/>
  <c r="CX51" i="16"/>
  <c r="CY51" i="16"/>
  <c r="CZ51" i="16"/>
  <c r="DA51" i="16"/>
  <c r="DB51" i="16"/>
  <c r="DC51" i="16"/>
  <c r="DD51" i="16"/>
  <c r="DE51" i="16"/>
  <c r="DF51" i="16"/>
  <c r="DG51" i="16"/>
  <c r="DH51" i="16"/>
  <c r="DI51" i="16"/>
  <c r="D52" i="16"/>
  <c r="E52" i="16"/>
  <c r="F52" i="16"/>
  <c r="G52" i="16"/>
  <c r="H52" i="16"/>
  <c r="J52" i="16"/>
  <c r="K52" i="16"/>
  <c r="L52" i="16"/>
  <c r="M52" i="16"/>
  <c r="O52" i="16"/>
  <c r="P52" i="16"/>
  <c r="Q52" i="16"/>
  <c r="R52" i="16"/>
  <c r="S52" i="16"/>
  <c r="T52" i="16"/>
  <c r="U52" i="16"/>
  <c r="V52" i="16"/>
  <c r="W52" i="16"/>
  <c r="X52" i="16"/>
  <c r="Y52" i="16"/>
  <c r="Z52" i="16"/>
  <c r="AA52" i="16"/>
  <c r="AB52" i="16"/>
  <c r="AC52" i="16"/>
  <c r="AD52" i="16"/>
  <c r="AE52" i="16"/>
  <c r="AF52" i="16"/>
  <c r="AG52" i="16"/>
  <c r="AH52" i="16"/>
  <c r="AI52" i="16"/>
  <c r="AJ52" i="16"/>
  <c r="AK52" i="16"/>
  <c r="AL52" i="16"/>
  <c r="AM52" i="16"/>
  <c r="AN52" i="16"/>
  <c r="AO52" i="16"/>
  <c r="AP52" i="16"/>
  <c r="AQ52" i="16"/>
  <c r="AR52" i="16"/>
  <c r="AS52" i="16"/>
  <c r="AT52" i="16"/>
  <c r="AU52" i="16"/>
  <c r="AV52" i="16"/>
  <c r="AW52" i="16"/>
  <c r="AX52" i="16"/>
  <c r="AY52" i="16"/>
  <c r="AZ52" i="16"/>
  <c r="BA52" i="16"/>
  <c r="BB52" i="16"/>
  <c r="BC52" i="16"/>
  <c r="BD52" i="16"/>
  <c r="BE52" i="16"/>
  <c r="BF52" i="16"/>
  <c r="BG52" i="16"/>
  <c r="BH52" i="16"/>
  <c r="BI52" i="16"/>
  <c r="BJ52" i="16"/>
  <c r="BK52" i="16"/>
  <c r="BL52" i="16"/>
  <c r="BM52" i="16"/>
  <c r="BN52" i="16"/>
  <c r="BO52" i="16"/>
  <c r="BP52" i="16"/>
  <c r="BQ52" i="16"/>
  <c r="BR52" i="16"/>
  <c r="BS52" i="16"/>
  <c r="BT52" i="16"/>
  <c r="BU52" i="16"/>
  <c r="BV52" i="16"/>
  <c r="BW52" i="16"/>
  <c r="BX52" i="16"/>
  <c r="BY52" i="16"/>
  <c r="BZ52" i="16"/>
  <c r="CA52" i="16"/>
  <c r="CB52" i="16"/>
  <c r="CC52" i="16"/>
  <c r="CD52" i="16"/>
  <c r="CE52" i="16"/>
  <c r="CF52" i="16"/>
  <c r="CG52" i="16"/>
  <c r="CH52" i="16"/>
  <c r="CI52" i="16"/>
  <c r="CJ52" i="16"/>
  <c r="CK52" i="16"/>
  <c r="CL52" i="16"/>
  <c r="CM52" i="16"/>
  <c r="CN52" i="16"/>
  <c r="CO52" i="16"/>
  <c r="CP52" i="16"/>
  <c r="CQ52" i="16"/>
  <c r="CR52" i="16"/>
  <c r="CS52" i="16"/>
  <c r="CT52" i="16"/>
  <c r="CU52" i="16"/>
  <c r="CV52" i="16"/>
  <c r="CW52" i="16"/>
  <c r="CX52" i="16"/>
  <c r="CY52" i="16"/>
  <c r="CZ52" i="16"/>
  <c r="DA52" i="16"/>
  <c r="DB52" i="16"/>
  <c r="DC52" i="16"/>
  <c r="DD52" i="16"/>
  <c r="DE52" i="16"/>
  <c r="DF52" i="16"/>
  <c r="DG52" i="16"/>
  <c r="DH52" i="16"/>
  <c r="DI52" i="16"/>
  <c r="D53" i="16"/>
  <c r="E53" i="16"/>
  <c r="F53" i="16"/>
  <c r="G53" i="16"/>
  <c r="H53" i="16"/>
  <c r="J53" i="16"/>
  <c r="K53" i="16"/>
  <c r="L53" i="16"/>
  <c r="M53" i="16"/>
  <c r="O53" i="16"/>
  <c r="P53" i="16"/>
  <c r="Q53" i="16"/>
  <c r="R53" i="16"/>
  <c r="S53" i="16"/>
  <c r="T53" i="16"/>
  <c r="U53" i="16"/>
  <c r="V53" i="16"/>
  <c r="W53" i="16"/>
  <c r="X53" i="16"/>
  <c r="Y53" i="16"/>
  <c r="Z53" i="16"/>
  <c r="AA53" i="16"/>
  <c r="AB53" i="16"/>
  <c r="AC53" i="16"/>
  <c r="AD53" i="16"/>
  <c r="AE53" i="16"/>
  <c r="AF53" i="16"/>
  <c r="AG53" i="16"/>
  <c r="AH53" i="16"/>
  <c r="AI53" i="16"/>
  <c r="AJ53" i="16"/>
  <c r="AK53" i="16"/>
  <c r="AL53" i="16"/>
  <c r="AM53" i="16"/>
  <c r="AN53" i="16"/>
  <c r="AO53" i="16"/>
  <c r="AP53" i="16"/>
  <c r="AQ53" i="16"/>
  <c r="AR53" i="16"/>
  <c r="AS53" i="16"/>
  <c r="AT53" i="16"/>
  <c r="AU53" i="16"/>
  <c r="AV53" i="16"/>
  <c r="AW53" i="16"/>
  <c r="AX53" i="16"/>
  <c r="AY53" i="16"/>
  <c r="AZ53" i="16"/>
  <c r="BA53" i="16"/>
  <c r="BB53" i="16"/>
  <c r="BC53" i="16"/>
  <c r="BD53" i="16"/>
  <c r="BE53" i="16"/>
  <c r="BF53" i="16"/>
  <c r="BG53" i="16"/>
  <c r="BH53" i="16"/>
  <c r="BI53" i="16"/>
  <c r="BJ53" i="16"/>
  <c r="BK53" i="16"/>
  <c r="BL53" i="16"/>
  <c r="BM53" i="16"/>
  <c r="BN53" i="16"/>
  <c r="BO53" i="16"/>
  <c r="BP53" i="16"/>
  <c r="BQ53" i="16"/>
  <c r="BR53" i="16"/>
  <c r="BS53" i="16"/>
  <c r="BT53" i="16"/>
  <c r="BU53" i="16"/>
  <c r="BV53" i="16"/>
  <c r="BW53" i="16"/>
  <c r="BX53" i="16"/>
  <c r="BY53" i="16"/>
  <c r="BZ53" i="16"/>
  <c r="CA53" i="16"/>
  <c r="CB53" i="16"/>
  <c r="CC53" i="16"/>
  <c r="CD53" i="16"/>
  <c r="CE53" i="16"/>
  <c r="CF53" i="16"/>
  <c r="CG53" i="16"/>
  <c r="CH53" i="16"/>
  <c r="CI53" i="16"/>
  <c r="CJ53" i="16"/>
  <c r="CK53" i="16"/>
  <c r="CL53" i="16"/>
  <c r="CM53" i="16"/>
  <c r="CN53" i="16"/>
  <c r="CO53" i="16"/>
  <c r="CP53" i="16"/>
  <c r="CQ53" i="16"/>
  <c r="CR53" i="16"/>
  <c r="CS53" i="16"/>
  <c r="CT53" i="16"/>
  <c r="CU53" i="16"/>
  <c r="CV53" i="16"/>
  <c r="CW53" i="16"/>
  <c r="CX53" i="16"/>
  <c r="CY53" i="16"/>
  <c r="CZ53" i="16"/>
  <c r="DA53" i="16"/>
  <c r="DB53" i="16"/>
  <c r="DC53" i="16"/>
  <c r="DD53" i="16"/>
  <c r="DE53" i="16"/>
  <c r="DF53" i="16"/>
  <c r="DG53" i="16"/>
  <c r="DH53" i="16"/>
  <c r="DI53" i="16"/>
  <c r="D54" i="16"/>
  <c r="E54" i="16"/>
  <c r="F54" i="16"/>
  <c r="G54" i="16"/>
  <c r="H54" i="16"/>
  <c r="J54" i="16"/>
  <c r="K54" i="16"/>
  <c r="L54" i="16"/>
  <c r="M54" i="16"/>
  <c r="O54" i="16"/>
  <c r="P54" i="16"/>
  <c r="Q54" i="16"/>
  <c r="R54" i="16"/>
  <c r="S54" i="16"/>
  <c r="T54" i="16"/>
  <c r="U54" i="16"/>
  <c r="V54" i="16"/>
  <c r="W54" i="16"/>
  <c r="X54" i="16"/>
  <c r="Y54" i="16"/>
  <c r="Z54" i="16"/>
  <c r="AA54" i="16"/>
  <c r="AB54" i="16"/>
  <c r="AC54" i="16"/>
  <c r="AD54" i="16"/>
  <c r="AE54" i="16"/>
  <c r="AF54" i="16"/>
  <c r="AG54" i="16"/>
  <c r="AH54" i="16"/>
  <c r="AI54" i="16"/>
  <c r="AJ54" i="16"/>
  <c r="AK54" i="16"/>
  <c r="AL54" i="16"/>
  <c r="AM54" i="16"/>
  <c r="AN54" i="16"/>
  <c r="AO54" i="16"/>
  <c r="AP54" i="16"/>
  <c r="AQ54" i="16"/>
  <c r="AR54" i="16"/>
  <c r="AS54" i="16"/>
  <c r="AT54" i="16"/>
  <c r="AU54" i="16"/>
  <c r="AV54" i="16"/>
  <c r="AW54" i="16"/>
  <c r="AX54" i="16"/>
  <c r="AY54" i="16"/>
  <c r="AZ54" i="16"/>
  <c r="BA54" i="16"/>
  <c r="BB54" i="16"/>
  <c r="BC54" i="16"/>
  <c r="BD54" i="16"/>
  <c r="BE54" i="16"/>
  <c r="BF54" i="16"/>
  <c r="BG54" i="16"/>
  <c r="BH54" i="16"/>
  <c r="BI54" i="16"/>
  <c r="BJ54" i="16"/>
  <c r="BK54" i="16"/>
  <c r="BL54" i="16"/>
  <c r="BM54" i="16"/>
  <c r="BN54" i="16"/>
  <c r="BO54" i="16"/>
  <c r="BP54" i="16"/>
  <c r="BQ54" i="16"/>
  <c r="BR54" i="16"/>
  <c r="BS54" i="16"/>
  <c r="BT54" i="16"/>
  <c r="BU54" i="16"/>
  <c r="BV54" i="16"/>
  <c r="BW54" i="16"/>
  <c r="BX54" i="16"/>
  <c r="BY54" i="16"/>
  <c r="BZ54" i="16"/>
  <c r="CA54" i="16"/>
  <c r="CB54" i="16"/>
  <c r="CC54" i="16"/>
  <c r="CD54" i="16"/>
  <c r="CE54" i="16"/>
  <c r="CF54" i="16"/>
  <c r="CG54" i="16"/>
  <c r="CH54" i="16"/>
  <c r="CI54" i="16"/>
  <c r="CJ54" i="16"/>
  <c r="CK54" i="16"/>
  <c r="CL54" i="16"/>
  <c r="CM54" i="16"/>
  <c r="CN54" i="16"/>
  <c r="CO54" i="16"/>
  <c r="CP54" i="16"/>
  <c r="CQ54" i="16"/>
  <c r="CR54" i="16"/>
  <c r="CS54" i="16"/>
  <c r="CT54" i="16"/>
  <c r="CU54" i="16"/>
  <c r="CV54" i="16"/>
  <c r="CW54" i="16"/>
  <c r="CX54" i="16"/>
  <c r="CY54" i="16"/>
  <c r="CZ54" i="16"/>
  <c r="DA54" i="16"/>
  <c r="DB54" i="16"/>
  <c r="DC54" i="16"/>
  <c r="DD54" i="16"/>
  <c r="DE54" i="16"/>
  <c r="DF54" i="16"/>
  <c r="DG54" i="16"/>
  <c r="DH54" i="16"/>
  <c r="DI54" i="16"/>
  <c r="D55" i="16"/>
  <c r="E55" i="16"/>
  <c r="F55" i="16"/>
  <c r="G55" i="16"/>
  <c r="H55" i="16"/>
  <c r="J55" i="16"/>
  <c r="K55" i="16"/>
  <c r="L55" i="16"/>
  <c r="M55" i="16"/>
  <c r="O55" i="16"/>
  <c r="P55" i="16"/>
  <c r="Q55" i="16"/>
  <c r="R55" i="16"/>
  <c r="S55" i="16"/>
  <c r="T55" i="16"/>
  <c r="U55" i="16"/>
  <c r="V55" i="16"/>
  <c r="W55" i="16"/>
  <c r="X55" i="16"/>
  <c r="Y55" i="16"/>
  <c r="Z55" i="16"/>
  <c r="AA55" i="16"/>
  <c r="AB55" i="16"/>
  <c r="AC55" i="16"/>
  <c r="AD55" i="16"/>
  <c r="AE55" i="16"/>
  <c r="AF55" i="16"/>
  <c r="AG55" i="16"/>
  <c r="AH55" i="16"/>
  <c r="AI55" i="16"/>
  <c r="AJ55" i="16"/>
  <c r="AK55" i="16"/>
  <c r="AL55" i="16"/>
  <c r="AM55" i="16"/>
  <c r="AN55" i="16"/>
  <c r="AO55" i="16"/>
  <c r="AP55" i="16"/>
  <c r="AQ55" i="16"/>
  <c r="AR55" i="16"/>
  <c r="AS55" i="16"/>
  <c r="AT55" i="16"/>
  <c r="AU55" i="16"/>
  <c r="AV55" i="16"/>
  <c r="AW55" i="16"/>
  <c r="AX55" i="16"/>
  <c r="AY55" i="16"/>
  <c r="AZ55" i="16"/>
  <c r="BA55" i="16"/>
  <c r="BB55" i="16"/>
  <c r="BC55" i="16"/>
  <c r="BD55" i="16"/>
  <c r="BE55" i="16"/>
  <c r="BF55" i="16"/>
  <c r="BG55" i="16"/>
  <c r="BH55" i="16"/>
  <c r="BI55" i="16"/>
  <c r="BJ55" i="16"/>
  <c r="BK55" i="16"/>
  <c r="BL55" i="16"/>
  <c r="BM55" i="16"/>
  <c r="BN55" i="16"/>
  <c r="BO55" i="16"/>
  <c r="BP55" i="16"/>
  <c r="BQ55" i="16"/>
  <c r="BR55" i="16"/>
  <c r="BS55" i="16"/>
  <c r="BT55" i="16"/>
  <c r="BU55" i="16"/>
  <c r="BV55" i="16"/>
  <c r="BW55" i="16"/>
  <c r="BX55" i="16"/>
  <c r="BY55" i="16"/>
  <c r="BZ55" i="16"/>
  <c r="CA55" i="16"/>
  <c r="CB55" i="16"/>
  <c r="CC55" i="16"/>
  <c r="CD55" i="16"/>
  <c r="CE55" i="16"/>
  <c r="CF55" i="16"/>
  <c r="CG55" i="16"/>
  <c r="CH55" i="16"/>
  <c r="CI55" i="16"/>
  <c r="CJ55" i="16"/>
  <c r="CK55" i="16"/>
  <c r="CL55" i="16"/>
  <c r="CM55" i="16"/>
  <c r="CN55" i="16"/>
  <c r="CO55" i="16"/>
  <c r="CP55" i="16"/>
  <c r="CQ55" i="16"/>
  <c r="CR55" i="16"/>
  <c r="CS55" i="16"/>
  <c r="CT55" i="16"/>
  <c r="CU55" i="16"/>
  <c r="CV55" i="16"/>
  <c r="CW55" i="16"/>
  <c r="CX55" i="16"/>
  <c r="CY55" i="16"/>
  <c r="CZ55" i="16"/>
  <c r="DA55" i="16"/>
  <c r="DB55" i="16"/>
  <c r="DC55" i="16"/>
  <c r="DD55" i="16"/>
  <c r="DE55" i="16"/>
  <c r="DF55" i="16"/>
  <c r="DG55" i="16"/>
  <c r="DH55" i="16"/>
  <c r="DI55" i="16"/>
  <c r="D56" i="16"/>
  <c r="E56" i="16"/>
  <c r="F56" i="16"/>
  <c r="G56" i="16"/>
  <c r="H56" i="16"/>
  <c r="J56" i="16"/>
  <c r="K56" i="16"/>
  <c r="L56" i="16"/>
  <c r="M56" i="16"/>
  <c r="O56" i="16"/>
  <c r="P56" i="16"/>
  <c r="Q56" i="16"/>
  <c r="R56" i="16"/>
  <c r="S56" i="16"/>
  <c r="T56" i="16"/>
  <c r="U56" i="16"/>
  <c r="V56" i="16"/>
  <c r="W56" i="16"/>
  <c r="X56" i="16"/>
  <c r="Y56" i="16"/>
  <c r="Z56" i="16"/>
  <c r="AA56" i="16"/>
  <c r="AB56" i="16"/>
  <c r="AC56" i="16"/>
  <c r="AD56" i="16"/>
  <c r="AE56" i="16"/>
  <c r="AF56" i="16"/>
  <c r="AG56" i="16"/>
  <c r="AH56" i="16"/>
  <c r="AI56" i="16"/>
  <c r="AJ56" i="16"/>
  <c r="AK56" i="16"/>
  <c r="AL56" i="16"/>
  <c r="AM56" i="16"/>
  <c r="AN56" i="16"/>
  <c r="AO56" i="16"/>
  <c r="AP56" i="16"/>
  <c r="AQ56" i="16"/>
  <c r="AR56" i="16"/>
  <c r="AS56" i="16"/>
  <c r="AT56" i="16"/>
  <c r="AU56" i="16"/>
  <c r="AV56" i="16"/>
  <c r="AW56" i="16"/>
  <c r="AX56" i="16"/>
  <c r="AY56" i="16"/>
  <c r="AZ56" i="16"/>
  <c r="BA56" i="16"/>
  <c r="BB56" i="16"/>
  <c r="BC56" i="16"/>
  <c r="BD56" i="16"/>
  <c r="BE56" i="16"/>
  <c r="BF56" i="16"/>
  <c r="BG56" i="16"/>
  <c r="BH56" i="16"/>
  <c r="BI56" i="16"/>
  <c r="BJ56" i="16"/>
  <c r="BK56" i="16"/>
  <c r="BL56" i="16"/>
  <c r="BM56" i="16"/>
  <c r="BN56" i="16"/>
  <c r="BO56" i="16"/>
  <c r="BP56" i="16"/>
  <c r="BQ56" i="16"/>
  <c r="BR56" i="16"/>
  <c r="BS56" i="16"/>
  <c r="BT56" i="16"/>
  <c r="BU56" i="16"/>
  <c r="BV56" i="16"/>
  <c r="BW56" i="16"/>
  <c r="BX56" i="16"/>
  <c r="BY56" i="16"/>
  <c r="BZ56" i="16"/>
  <c r="CA56" i="16"/>
  <c r="CB56" i="16"/>
  <c r="CC56" i="16"/>
  <c r="CD56" i="16"/>
  <c r="CE56" i="16"/>
  <c r="CF56" i="16"/>
  <c r="CG56" i="16"/>
  <c r="CH56" i="16"/>
  <c r="CI56" i="16"/>
  <c r="CJ56" i="16"/>
  <c r="CK56" i="16"/>
  <c r="CL56" i="16"/>
  <c r="CM56" i="16"/>
  <c r="CN56" i="16"/>
  <c r="CO56" i="16"/>
  <c r="CP56" i="16"/>
  <c r="CQ56" i="16"/>
  <c r="CR56" i="16"/>
  <c r="CS56" i="16"/>
  <c r="CT56" i="16"/>
  <c r="CU56" i="16"/>
  <c r="CV56" i="16"/>
  <c r="CW56" i="16"/>
  <c r="CX56" i="16"/>
  <c r="CY56" i="16"/>
  <c r="CZ56" i="16"/>
  <c r="DA56" i="16"/>
  <c r="DB56" i="16"/>
  <c r="DC56" i="16"/>
  <c r="DD56" i="16"/>
  <c r="DE56" i="16"/>
  <c r="DF56" i="16"/>
  <c r="DG56" i="16"/>
  <c r="DH56" i="16"/>
  <c r="DI56" i="16"/>
  <c r="D57" i="16"/>
  <c r="E57" i="16"/>
  <c r="F57" i="16"/>
  <c r="G57" i="16"/>
  <c r="H57" i="16"/>
  <c r="J57" i="16"/>
  <c r="K57" i="16"/>
  <c r="L57" i="16"/>
  <c r="M57" i="16"/>
  <c r="O57" i="16"/>
  <c r="P57" i="16"/>
  <c r="Q57" i="16"/>
  <c r="R57" i="16"/>
  <c r="S57" i="16"/>
  <c r="T57" i="16"/>
  <c r="U57" i="16"/>
  <c r="V57" i="16"/>
  <c r="W57" i="16"/>
  <c r="X57" i="16"/>
  <c r="Y57" i="16"/>
  <c r="Z57" i="16"/>
  <c r="AA57" i="16"/>
  <c r="AB57" i="16"/>
  <c r="AC57" i="16"/>
  <c r="AD57" i="16"/>
  <c r="AE57" i="16"/>
  <c r="AF57" i="16"/>
  <c r="AG57" i="16"/>
  <c r="AH57" i="16"/>
  <c r="AI57" i="16"/>
  <c r="AJ57" i="16"/>
  <c r="AK57" i="16"/>
  <c r="AL57" i="16"/>
  <c r="AM57" i="16"/>
  <c r="AN57" i="16"/>
  <c r="AO57" i="16"/>
  <c r="AP57" i="16"/>
  <c r="AQ57" i="16"/>
  <c r="AR57" i="16"/>
  <c r="AS57" i="16"/>
  <c r="AT57" i="16"/>
  <c r="AU57" i="16"/>
  <c r="AV57" i="16"/>
  <c r="AW57" i="16"/>
  <c r="AX57" i="16"/>
  <c r="AY57" i="16"/>
  <c r="AZ57" i="16"/>
  <c r="BA57" i="16"/>
  <c r="BB57" i="16"/>
  <c r="BC57" i="16"/>
  <c r="BD57" i="16"/>
  <c r="BE57" i="16"/>
  <c r="BF57" i="16"/>
  <c r="BG57" i="16"/>
  <c r="BH57" i="16"/>
  <c r="BI57" i="16"/>
  <c r="BJ57" i="16"/>
  <c r="BK57" i="16"/>
  <c r="BL57" i="16"/>
  <c r="BM57" i="16"/>
  <c r="BN57" i="16"/>
  <c r="BO57" i="16"/>
  <c r="BP57" i="16"/>
  <c r="BQ57" i="16"/>
  <c r="BR57" i="16"/>
  <c r="BS57" i="16"/>
  <c r="BT57" i="16"/>
  <c r="BU57" i="16"/>
  <c r="BV57" i="16"/>
  <c r="BW57" i="16"/>
  <c r="BX57" i="16"/>
  <c r="BY57" i="16"/>
  <c r="BZ57" i="16"/>
  <c r="CA57" i="16"/>
  <c r="CB57" i="16"/>
  <c r="CC57" i="16"/>
  <c r="CD57" i="16"/>
  <c r="CE57" i="16"/>
  <c r="CF57" i="16"/>
  <c r="CG57" i="16"/>
  <c r="CH57" i="16"/>
  <c r="CI57" i="16"/>
  <c r="CJ57" i="16"/>
  <c r="CK57" i="16"/>
  <c r="CL57" i="16"/>
  <c r="CM57" i="16"/>
  <c r="CN57" i="16"/>
  <c r="CO57" i="16"/>
  <c r="CP57" i="16"/>
  <c r="CQ57" i="16"/>
  <c r="CR57" i="16"/>
  <c r="CS57" i="16"/>
  <c r="CT57" i="16"/>
  <c r="CU57" i="16"/>
  <c r="CV57" i="16"/>
  <c r="CW57" i="16"/>
  <c r="CX57" i="16"/>
  <c r="CY57" i="16"/>
  <c r="CZ57" i="16"/>
  <c r="DA57" i="16"/>
  <c r="DB57" i="16"/>
  <c r="DC57" i="16"/>
  <c r="DD57" i="16"/>
  <c r="DE57" i="16"/>
  <c r="DF57" i="16"/>
  <c r="DG57" i="16"/>
  <c r="DH57" i="16"/>
  <c r="DI57" i="16"/>
  <c r="D58" i="16"/>
  <c r="E58" i="16"/>
  <c r="F58" i="16"/>
  <c r="G58" i="16"/>
  <c r="H58" i="16"/>
  <c r="J58" i="16"/>
  <c r="K58" i="16"/>
  <c r="L58" i="16"/>
  <c r="M58" i="16"/>
  <c r="O58" i="16"/>
  <c r="P58" i="16"/>
  <c r="Q58" i="16"/>
  <c r="R58" i="16"/>
  <c r="S58" i="16"/>
  <c r="T58" i="16"/>
  <c r="U58" i="16"/>
  <c r="V58" i="16"/>
  <c r="W58" i="16"/>
  <c r="X58" i="16"/>
  <c r="Y58" i="16"/>
  <c r="Z58" i="16"/>
  <c r="AA58" i="16"/>
  <c r="AB58" i="16"/>
  <c r="AC58" i="16"/>
  <c r="AD58" i="16"/>
  <c r="AE58" i="16"/>
  <c r="AF58" i="16"/>
  <c r="AG58" i="16"/>
  <c r="AH58" i="16"/>
  <c r="AI58" i="16"/>
  <c r="AJ58" i="16"/>
  <c r="AK58" i="16"/>
  <c r="AL58" i="16"/>
  <c r="AM58" i="16"/>
  <c r="AN58" i="16"/>
  <c r="AO58" i="16"/>
  <c r="AP58" i="16"/>
  <c r="AQ58" i="16"/>
  <c r="AR58" i="16"/>
  <c r="AS58" i="16"/>
  <c r="AT58" i="16"/>
  <c r="AU58" i="16"/>
  <c r="AV58" i="16"/>
  <c r="AW58" i="16"/>
  <c r="AX58" i="16"/>
  <c r="AY58" i="16"/>
  <c r="AZ58" i="16"/>
  <c r="BA58" i="16"/>
  <c r="BB58" i="16"/>
  <c r="BC58" i="16"/>
  <c r="BD58" i="16"/>
  <c r="BE58" i="16"/>
  <c r="BF58" i="16"/>
  <c r="BG58" i="16"/>
  <c r="BH58" i="16"/>
  <c r="BI58" i="16"/>
  <c r="BJ58" i="16"/>
  <c r="BK58" i="16"/>
  <c r="BL58" i="16"/>
  <c r="BM58" i="16"/>
  <c r="BN58" i="16"/>
  <c r="BO58" i="16"/>
  <c r="BP58" i="16"/>
  <c r="BQ58" i="16"/>
  <c r="BR58" i="16"/>
  <c r="BS58" i="16"/>
  <c r="BT58" i="16"/>
  <c r="BU58" i="16"/>
  <c r="BV58" i="16"/>
  <c r="BW58" i="16"/>
  <c r="BX58" i="16"/>
  <c r="BY58" i="16"/>
  <c r="BZ58" i="16"/>
  <c r="CA58" i="16"/>
  <c r="CB58" i="16"/>
  <c r="CC58" i="16"/>
  <c r="CD58" i="16"/>
  <c r="CE58" i="16"/>
  <c r="CF58" i="16"/>
  <c r="CG58" i="16"/>
  <c r="CH58" i="16"/>
  <c r="CI58" i="16"/>
  <c r="CJ58" i="16"/>
  <c r="CK58" i="16"/>
  <c r="CL58" i="16"/>
  <c r="CM58" i="16"/>
  <c r="CN58" i="16"/>
  <c r="CO58" i="16"/>
  <c r="CP58" i="16"/>
  <c r="CQ58" i="16"/>
  <c r="CR58" i="16"/>
  <c r="CS58" i="16"/>
  <c r="CT58" i="16"/>
  <c r="CU58" i="16"/>
  <c r="CV58" i="16"/>
  <c r="CW58" i="16"/>
  <c r="CX58" i="16"/>
  <c r="CY58" i="16"/>
  <c r="CZ58" i="16"/>
  <c r="DA58" i="16"/>
  <c r="DB58" i="16"/>
  <c r="DC58" i="16"/>
  <c r="DD58" i="16"/>
  <c r="DE58" i="16"/>
  <c r="DF58" i="16"/>
  <c r="DG58" i="16"/>
  <c r="DH58" i="16"/>
  <c r="DI58" i="16"/>
  <c r="D59" i="16"/>
  <c r="E59" i="16"/>
  <c r="F59" i="16"/>
  <c r="G59" i="16"/>
  <c r="H59" i="16"/>
  <c r="J59" i="16"/>
  <c r="K59" i="16"/>
  <c r="L59" i="16"/>
  <c r="M59" i="16"/>
  <c r="O59" i="16"/>
  <c r="P59" i="16"/>
  <c r="Q59" i="16"/>
  <c r="R59" i="16"/>
  <c r="S59" i="16"/>
  <c r="T59" i="16"/>
  <c r="U59" i="16"/>
  <c r="V59" i="16"/>
  <c r="W59" i="16"/>
  <c r="X59" i="16"/>
  <c r="Y59" i="16"/>
  <c r="Z59" i="16"/>
  <c r="AA59" i="16"/>
  <c r="AB59" i="16"/>
  <c r="AC59" i="16"/>
  <c r="AD59" i="16"/>
  <c r="AE59" i="16"/>
  <c r="AF59" i="16"/>
  <c r="AG59" i="16"/>
  <c r="AH59" i="16"/>
  <c r="AI59" i="16"/>
  <c r="AJ59" i="16"/>
  <c r="AK59" i="16"/>
  <c r="AL59" i="16"/>
  <c r="AM59" i="16"/>
  <c r="AN59" i="16"/>
  <c r="AO59" i="16"/>
  <c r="AP59" i="16"/>
  <c r="AQ59" i="16"/>
  <c r="AR59" i="16"/>
  <c r="AS59" i="16"/>
  <c r="AT59" i="16"/>
  <c r="AU59" i="16"/>
  <c r="AV59" i="16"/>
  <c r="AW59" i="16"/>
  <c r="AX59" i="16"/>
  <c r="AY59" i="16"/>
  <c r="AZ59" i="16"/>
  <c r="BA59" i="16"/>
  <c r="BB59" i="16"/>
  <c r="BC59" i="16"/>
  <c r="BD59" i="16"/>
  <c r="BE59" i="16"/>
  <c r="BF59" i="16"/>
  <c r="BG59" i="16"/>
  <c r="BH59" i="16"/>
  <c r="BI59" i="16"/>
  <c r="BJ59" i="16"/>
  <c r="BK59" i="16"/>
  <c r="BL59" i="16"/>
  <c r="BM59" i="16"/>
  <c r="BN59" i="16"/>
  <c r="BO59" i="16"/>
  <c r="BP59" i="16"/>
  <c r="BQ59" i="16"/>
  <c r="BR59" i="16"/>
  <c r="BS59" i="16"/>
  <c r="BT59" i="16"/>
  <c r="BU59" i="16"/>
  <c r="BV59" i="16"/>
  <c r="BW59" i="16"/>
  <c r="BX59" i="16"/>
  <c r="BY59" i="16"/>
  <c r="BZ59" i="16"/>
  <c r="CA59" i="16"/>
  <c r="CB59" i="16"/>
  <c r="CC59" i="16"/>
  <c r="CD59" i="16"/>
  <c r="CE59" i="16"/>
  <c r="CF59" i="16"/>
  <c r="CG59" i="16"/>
  <c r="CH59" i="16"/>
  <c r="CI59" i="16"/>
  <c r="CJ59" i="16"/>
  <c r="CK59" i="16"/>
  <c r="CL59" i="16"/>
  <c r="CM59" i="16"/>
  <c r="CN59" i="16"/>
  <c r="CO59" i="16"/>
  <c r="CP59" i="16"/>
  <c r="CQ59" i="16"/>
  <c r="CR59" i="16"/>
  <c r="CS59" i="16"/>
  <c r="CT59" i="16"/>
  <c r="CU59" i="16"/>
  <c r="CV59" i="16"/>
  <c r="CW59" i="16"/>
  <c r="CX59" i="16"/>
  <c r="CY59" i="16"/>
  <c r="CZ59" i="16"/>
  <c r="DA59" i="16"/>
  <c r="DB59" i="16"/>
  <c r="DC59" i="16"/>
  <c r="DD59" i="16"/>
  <c r="DE59" i="16"/>
  <c r="DF59" i="16"/>
  <c r="DG59" i="16"/>
  <c r="DH59" i="16"/>
  <c r="DI59" i="16"/>
  <c r="D60" i="16"/>
  <c r="E60" i="16"/>
  <c r="F60" i="16"/>
  <c r="G60" i="16"/>
  <c r="H60" i="16"/>
  <c r="J60" i="16"/>
  <c r="K60" i="16"/>
  <c r="L60" i="16"/>
  <c r="M60" i="16"/>
  <c r="O60" i="16"/>
  <c r="P60" i="16"/>
  <c r="Q60" i="16"/>
  <c r="R60" i="16"/>
  <c r="S60" i="16"/>
  <c r="T60" i="16"/>
  <c r="U60" i="16"/>
  <c r="V60" i="16"/>
  <c r="W60" i="16"/>
  <c r="X60" i="16"/>
  <c r="Y60" i="16"/>
  <c r="Z60" i="16"/>
  <c r="AA60" i="16"/>
  <c r="AB60" i="16"/>
  <c r="AC60" i="16"/>
  <c r="AD60" i="16"/>
  <c r="AE60" i="16"/>
  <c r="AF60" i="16"/>
  <c r="AG60" i="16"/>
  <c r="AH60" i="16"/>
  <c r="AI60" i="16"/>
  <c r="AJ60" i="16"/>
  <c r="AK60" i="16"/>
  <c r="AL60" i="16"/>
  <c r="AM60" i="16"/>
  <c r="AN60" i="16"/>
  <c r="AO60" i="16"/>
  <c r="AP60" i="16"/>
  <c r="AQ60" i="16"/>
  <c r="AR60" i="16"/>
  <c r="AS60" i="16"/>
  <c r="AT60" i="16"/>
  <c r="AU60" i="16"/>
  <c r="AV60" i="16"/>
  <c r="AW60" i="16"/>
  <c r="AX60" i="16"/>
  <c r="AY60" i="16"/>
  <c r="AZ60" i="16"/>
  <c r="BA60" i="16"/>
  <c r="BB60" i="16"/>
  <c r="BC60" i="16"/>
  <c r="BD60" i="16"/>
  <c r="BE60" i="16"/>
  <c r="BF60" i="16"/>
  <c r="BG60" i="16"/>
  <c r="BH60" i="16"/>
  <c r="BI60" i="16"/>
  <c r="BJ60" i="16"/>
  <c r="BK60" i="16"/>
  <c r="BL60" i="16"/>
  <c r="BM60" i="16"/>
  <c r="BN60" i="16"/>
  <c r="BO60" i="16"/>
  <c r="BP60" i="16"/>
  <c r="BQ60" i="16"/>
  <c r="BR60" i="16"/>
  <c r="BS60" i="16"/>
  <c r="BT60" i="16"/>
  <c r="BU60" i="16"/>
  <c r="BV60" i="16"/>
  <c r="BW60" i="16"/>
  <c r="BX60" i="16"/>
  <c r="BY60" i="16"/>
  <c r="BZ60" i="16"/>
  <c r="CA60" i="16"/>
  <c r="CB60" i="16"/>
  <c r="CC60" i="16"/>
  <c r="CD60" i="16"/>
  <c r="CE60" i="16"/>
  <c r="CF60" i="16"/>
  <c r="CG60" i="16"/>
  <c r="CH60" i="16"/>
  <c r="CI60" i="16"/>
  <c r="CJ60" i="16"/>
  <c r="CK60" i="16"/>
  <c r="CL60" i="16"/>
  <c r="CM60" i="16"/>
  <c r="CN60" i="16"/>
  <c r="CO60" i="16"/>
  <c r="CP60" i="16"/>
  <c r="CQ60" i="16"/>
  <c r="CR60" i="16"/>
  <c r="CS60" i="16"/>
  <c r="CT60" i="16"/>
  <c r="CU60" i="16"/>
  <c r="CV60" i="16"/>
  <c r="CW60" i="16"/>
  <c r="CX60" i="16"/>
  <c r="CY60" i="16"/>
  <c r="CZ60" i="16"/>
  <c r="DA60" i="16"/>
  <c r="DB60" i="16"/>
  <c r="DC60" i="16"/>
  <c r="DD60" i="16"/>
  <c r="DE60" i="16"/>
  <c r="DF60" i="16"/>
  <c r="DG60" i="16"/>
  <c r="DH60" i="16"/>
  <c r="DI60" i="16"/>
  <c r="D61" i="16"/>
  <c r="E61" i="16"/>
  <c r="F61" i="16"/>
  <c r="G61" i="16"/>
  <c r="H61" i="16"/>
  <c r="J61" i="16"/>
  <c r="K61" i="16"/>
  <c r="L61" i="16"/>
  <c r="M61" i="16"/>
  <c r="O61" i="16"/>
  <c r="P61" i="16"/>
  <c r="Q61" i="16"/>
  <c r="R61" i="16"/>
  <c r="S61" i="16"/>
  <c r="T61" i="16"/>
  <c r="U61" i="16"/>
  <c r="V61" i="16"/>
  <c r="W61" i="16"/>
  <c r="X61" i="16"/>
  <c r="Y61" i="16"/>
  <c r="Z61" i="16"/>
  <c r="AA61" i="16"/>
  <c r="AB61" i="16"/>
  <c r="AC61" i="16"/>
  <c r="AD61" i="16"/>
  <c r="AE61" i="16"/>
  <c r="AF61" i="16"/>
  <c r="AG61" i="16"/>
  <c r="AH61" i="16"/>
  <c r="AI61" i="16"/>
  <c r="AJ61" i="16"/>
  <c r="AK61" i="16"/>
  <c r="AL61" i="16"/>
  <c r="AM61" i="16"/>
  <c r="AN61" i="16"/>
  <c r="AO61" i="16"/>
  <c r="AP61" i="16"/>
  <c r="AQ61" i="16"/>
  <c r="AR61" i="16"/>
  <c r="AS61" i="16"/>
  <c r="AT61" i="16"/>
  <c r="AU61" i="16"/>
  <c r="AV61" i="16"/>
  <c r="AW61" i="16"/>
  <c r="AX61" i="16"/>
  <c r="AY61" i="16"/>
  <c r="AZ61" i="16"/>
  <c r="BA61" i="16"/>
  <c r="BB61" i="16"/>
  <c r="BC61" i="16"/>
  <c r="BD61" i="16"/>
  <c r="BE61" i="16"/>
  <c r="BF61" i="16"/>
  <c r="BG61" i="16"/>
  <c r="BH61" i="16"/>
  <c r="BI61" i="16"/>
  <c r="BJ61" i="16"/>
  <c r="BK61" i="16"/>
  <c r="BL61" i="16"/>
  <c r="BM61" i="16"/>
  <c r="BN61" i="16"/>
  <c r="BO61" i="16"/>
  <c r="BP61" i="16"/>
  <c r="BQ61" i="16"/>
  <c r="BR61" i="16"/>
  <c r="BS61" i="16"/>
  <c r="BT61" i="16"/>
  <c r="BU61" i="16"/>
  <c r="BV61" i="16"/>
  <c r="BW61" i="16"/>
  <c r="BX61" i="16"/>
  <c r="BY61" i="16"/>
  <c r="BZ61" i="16"/>
  <c r="CA61" i="16"/>
  <c r="CB61" i="16"/>
  <c r="CC61" i="16"/>
  <c r="CD61" i="16"/>
  <c r="CE61" i="16"/>
  <c r="CF61" i="16"/>
  <c r="CG61" i="16"/>
  <c r="CH61" i="16"/>
  <c r="CI61" i="16"/>
  <c r="CJ61" i="16"/>
  <c r="CK61" i="16"/>
  <c r="CL61" i="16"/>
  <c r="CM61" i="16"/>
  <c r="CN61" i="16"/>
  <c r="CO61" i="16"/>
  <c r="CP61" i="16"/>
  <c r="CQ61" i="16"/>
  <c r="CR61" i="16"/>
  <c r="CS61" i="16"/>
  <c r="CT61" i="16"/>
  <c r="CU61" i="16"/>
  <c r="CV61" i="16"/>
  <c r="CW61" i="16"/>
  <c r="CX61" i="16"/>
  <c r="CY61" i="16"/>
  <c r="CZ61" i="16"/>
  <c r="DA61" i="16"/>
  <c r="DB61" i="16"/>
  <c r="DC61" i="16"/>
  <c r="DD61" i="16"/>
  <c r="DE61" i="16"/>
  <c r="DF61" i="16"/>
  <c r="DG61" i="16"/>
  <c r="DH61" i="16"/>
  <c r="DI61" i="16"/>
  <c r="D62" i="16"/>
  <c r="E62" i="16"/>
  <c r="F62" i="16"/>
  <c r="G62" i="16"/>
  <c r="H62" i="16"/>
  <c r="J62" i="16"/>
  <c r="K62" i="16"/>
  <c r="L62" i="16"/>
  <c r="M62" i="16"/>
  <c r="O62" i="16"/>
  <c r="P62" i="16"/>
  <c r="Q62" i="16"/>
  <c r="R62" i="16"/>
  <c r="S62" i="16"/>
  <c r="T62" i="16"/>
  <c r="U62" i="16"/>
  <c r="V62" i="16"/>
  <c r="W62" i="16"/>
  <c r="X62" i="16"/>
  <c r="Y62" i="16"/>
  <c r="Z62" i="16"/>
  <c r="AA62" i="16"/>
  <c r="AB62" i="16"/>
  <c r="AC62" i="16"/>
  <c r="AD62" i="16"/>
  <c r="AE62" i="16"/>
  <c r="AF62" i="16"/>
  <c r="AG62" i="16"/>
  <c r="AH62" i="16"/>
  <c r="AI62" i="16"/>
  <c r="AJ62" i="16"/>
  <c r="AK62" i="16"/>
  <c r="AL62" i="16"/>
  <c r="AM62" i="16"/>
  <c r="AN62" i="16"/>
  <c r="AO62" i="16"/>
  <c r="AP62" i="16"/>
  <c r="AQ62" i="16"/>
  <c r="AR62" i="16"/>
  <c r="AS62" i="16"/>
  <c r="AT62" i="16"/>
  <c r="AU62" i="16"/>
  <c r="AV62" i="16"/>
  <c r="AW62" i="16"/>
  <c r="AX62" i="16"/>
  <c r="AY62" i="16"/>
  <c r="AZ62" i="16"/>
  <c r="BA62" i="16"/>
  <c r="BB62" i="16"/>
  <c r="BC62" i="16"/>
  <c r="BD62" i="16"/>
  <c r="BE62" i="16"/>
  <c r="BF62" i="16"/>
  <c r="BG62" i="16"/>
  <c r="BH62" i="16"/>
  <c r="BI62" i="16"/>
  <c r="BJ62" i="16"/>
  <c r="BK62" i="16"/>
  <c r="BL62" i="16"/>
  <c r="BM62" i="16"/>
  <c r="BN62" i="16"/>
  <c r="BO62" i="16"/>
  <c r="BP62" i="16"/>
  <c r="BQ62" i="16"/>
  <c r="BR62" i="16"/>
  <c r="BS62" i="16"/>
  <c r="BT62" i="16"/>
  <c r="BU62" i="16"/>
  <c r="BV62" i="16"/>
  <c r="BW62" i="16"/>
  <c r="BX62" i="16"/>
  <c r="BY62" i="16"/>
  <c r="BZ62" i="16"/>
  <c r="CA62" i="16"/>
  <c r="CB62" i="16"/>
  <c r="CC62" i="16"/>
  <c r="CD62" i="16"/>
  <c r="CE62" i="16"/>
  <c r="CF62" i="16"/>
  <c r="CG62" i="16"/>
  <c r="CH62" i="16"/>
  <c r="CI62" i="16"/>
  <c r="CJ62" i="16"/>
  <c r="CK62" i="16"/>
  <c r="CL62" i="16"/>
  <c r="CM62" i="16"/>
  <c r="CN62" i="16"/>
  <c r="CO62" i="16"/>
  <c r="CP62" i="16"/>
  <c r="CQ62" i="16"/>
  <c r="CR62" i="16"/>
  <c r="CS62" i="16"/>
  <c r="CT62" i="16"/>
  <c r="CU62" i="16"/>
  <c r="CV62" i="16"/>
  <c r="CW62" i="16"/>
  <c r="CX62" i="16"/>
  <c r="CY62" i="16"/>
  <c r="CZ62" i="16"/>
  <c r="DA62" i="16"/>
  <c r="DB62" i="16"/>
  <c r="DC62" i="16"/>
  <c r="DD62" i="16"/>
  <c r="DE62" i="16"/>
  <c r="DF62" i="16"/>
  <c r="DG62" i="16"/>
  <c r="DH62" i="16"/>
  <c r="DI62" i="16"/>
  <c r="D63" i="16"/>
  <c r="E63" i="16"/>
  <c r="F63" i="16"/>
  <c r="G63" i="16"/>
  <c r="H63" i="16"/>
  <c r="J63" i="16"/>
  <c r="K63" i="16"/>
  <c r="L63" i="16"/>
  <c r="M63" i="16"/>
  <c r="O63" i="16"/>
  <c r="P63" i="16"/>
  <c r="Q63" i="16"/>
  <c r="R63" i="16"/>
  <c r="S63" i="16"/>
  <c r="T63" i="16"/>
  <c r="U63" i="16"/>
  <c r="V63" i="16"/>
  <c r="W63" i="16"/>
  <c r="X63" i="16"/>
  <c r="Y63" i="16"/>
  <c r="Z63" i="16"/>
  <c r="AA63" i="16"/>
  <c r="AB63" i="16"/>
  <c r="AC63" i="16"/>
  <c r="AD63" i="16"/>
  <c r="AE63" i="16"/>
  <c r="AF63" i="16"/>
  <c r="AG63" i="16"/>
  <c r="AH63" i="16"/>
  <c r="AI63" i="16"/>
  <c r="AJ63" i="16"/>
  <c r="AK63" i="16"/>
  <c r="AL63" i="16"/>
  <c r="AM63" i="16"/>
  <c r="AN63" i="16"/>
  <c r="AO63" i="16"/>
  <c r="AP63" i="16"/>
  <c r="AQ63" i="16"/>
  <c r="AR63" i="16"/>
  <c r="AS63" i="16"/>
  <c r="AT63" i="16"/>
  <c r="AU63" i="16"/>
  <c r="AV63" i="16"/>
  <c r="AW63" i="16"/>
  <c r="AX63" i="16"/>
  <c r="AY63" i="16"/>
  <c r="AZ63" i="16"/>
  <c r="BA63" i="16"/>
  <c r="BB63" i="16"/>
  <c r="BC63" i="16"/>
  <c r="BD63" i="16"/>
  <c r="BE63" i="16"/>
  <c r="BF63" i="16"/>
  <c r="BG63" i="16"/>
  <c r="BH63" i="16"/>
  <c r="BI63" i="16"/>
  <c r="BJ63" i="16"/>
  <c r="BK63" i="16"/>
  <c r="BL63" i="16"/>
  <c r="BM63" i="16"/>
  <c r="BN63" i="16"/>
  <c r="BO63" i="16"/>
  <c r="BP63" i="16"/>
  <c r="BQ63" i="16"/>
  <c r="BR63" i="16"/>
  <c r="BS63" i="16"/>
  <c r="BT63" i="16"/>
  <c r="BU63" i="16"/>
  <c r="BV63" i="16"/>
  <c r="BW63" i="16"/>
  <c r="BX63" i="16"/>
  <c r="BY63" i="16"/>
  <c r="BZ63" i="16"/>
  <c r="CA63" i="16"/>
  <c r="CB63" i="16"/>
  <c r="CC63" i="16"/>
  <c r="CD63" i="16"/>
  <c r="CE63" i="16"/>
  <c r="CF63" i="16"/>
  <c r="CG63" i="16"/>
  <c r="CH63" i="16"/>
  <c r="CI63" i="16"/>
  <c r="CJ63" i="16"/>
  <c r="CK63" i="16"/>
  <c r="CL63" i="16"/>
  <c r="CM63" i="16"/>
  <c r="CN63" i="16"/>
  <c r="CO63" i="16"/>
  <c r="CP63" i="16"/>
  <c r="CQ63" i="16"/>
  <c r="CR63" i="16"/>
  <c r="CS63" i="16"/>
  <c r="CT63" i="16"/>
  <c r="CU63" i="16"/>
  <c r="CV63" i="16"/>
  <c r="CW63" i="16"/>
  <c r="CX63" i="16"/>
  <c r="CY63" i="16"/>
  <c r="CZ63" i="16"/>
  <c r="DA63" i="16"/>
  <c r="DB63" i="16"/>
  <c r="DC63" i="16"/>
  <c r="DD63" i="16"/>
  <c r="DE63" i="16"/>
  <c r="DF63" i="16"/>
  <c r="DG63" i="16"/>
  <c r="DH63" i="16"/>
  <c r="DI63" i="16"/>
  <c r="D64" i="16"/>
  <c r="E64" i="16"/>
  <c r="F64" i="16"/>
  <c r="G64" i="16"/>
  <c r="H64" i="16"/>
  <c r="J64" i="16"/>
  <c r="K64" i="16"/>
  <c r="L64" i="16"/>
  <c r="M64" i="16"/>
  <c r="O64" i="16"/>
  <c r="P64" i="16"/>
  <c r="Q64" i="16"/>
  <c r="R64" i="16"/>
  <c r="S64" i="16"/>
  <c r="T64" i="16"/>
  <c r="U64" i="16"/>
  <c r="V64" i="16"/>
  <c r="W64" i="16"/>
  <c r="X64" i="16"/>
  <c r="Y64" i="16"/>
  <c r="Z64" i="16"/>
  <c r="AA64" i="16"/>
  <c r="AB64" i="16"/>
  <c r="AC64" i="16"/>
  <c r="AD64" i="16"/>
  <c r="AE64" i="16"/>
  <c r="AF64" i="16"/>
  <c r="AG64" i="16"/>
  <c r="AH64" i="16"/>
  <c r="AI64" i="16"/>
  <c r="AJ64" i="16"/>
  <c r="AK64" i="16"/>
  <c r="AL64" i="16"/>
  <c r="AM64" i="16"/>
  <c r="AN64" i="16"/>
  <c r="AO64" i="16"/>
  <c r="AP64" i="16"/>
  <c r="AQ64" i="16"/>
  <c r="AR64" i="16"/>
  <c r="AS64" i="16"/>
  <c r="AT64" i="16"/>
  <c r="AU64" i="16"/>
  <c r="AV64" i="16"/>
  <c r="AW64" i="16"/>
  <c r="AX64" i="16"/>
  <c r="AY64" i="16"/>
  <c r="AZ64" i="16"/>
  <c r="BA64" i="16"/>
  <c r="BB64" i="16"/>
  <c r="BC64" i="16"/>
  <c r="BD64" i="16"/>
  <c r="BE64" i="16"/>
  <c r="BF64" i="16"/>
  <c r="BG64" i="16"/>
  <c r="BH64" i="16"/>
  <c r="BI64" i="16"/>
  <c r="BJ64" i="16"/>
  <c r="BK64" i="16"/>
  <c r="BL64" i="16"/>
  <c r="BM64" i="16"/>
  <c r="BN64" i="16"/>
  <c r="BO64" i="16"/>
  <c r="BP64" i="16"/>
  <c r="BQ64" i="16"/>
  <c r="BR64" i="16"/>
  <c r="BS64" i="16"/>
  <c r="BT64" i="16"/>
  <c r="BU64" i="16"/>
  <c r="BV64" i="16"/>
  <c r="BW64" i="16"/>
  <c r="BX64" i="16"/>
  <c r="BY64" i="16"/>
  <c r="BZ64" i="16"/>
  <c r="CA64" i="16"/>
  <c r="CB64" i="16"/>
  <c r="CC64" i="16"/>
  <c r="CD64" i="16"/>
  <c r="CE64" i="16"/>
  <c r="CF64" i="16"/>
  <c r="CG64" i="16"/>
  <c r="CH64" i="16"/>
  <c r="CI64" i="16"/>
  <c r="CJ64" i="16"/>
  <c r="CK64" i="16"/>
  <c r="CL64" i="16"/>
  <c r="CM64" i="16"/>
  <c r="CN64" i="16"/>
  <c r="CO64" i="16"/>
  <c r="CP64" i="16"/>
  <c r="CQ64" i="16"/>
  <c r="CR64" i="16"/>
  <c r="CS64" i="16"/>
  <c r="CT64" i="16"/>
  <c r="CU64" i="16"/>
  <c r="CV64" i="16"/>
  <c r="CW64" i="16"/>
  <c r="CX64" i="16"/>
  <c r="CY64" i="16"/>
  <c r="CZ64" i="16"/>
  <c r="DA64" i="16"/>
  <c r="DB64" i="16"/>
  <c r="DC64" i="16"/>
  <c r="DD64" i="16"/>
  <c r="DE64" i="16"/>
  <c r="DF64" i="16"/>
  <c r="DG64" i="16"/>
  <c r="DH64" i="16"/>
  <c r="DI64" i="16"/>
  <c r="D65" i="16"/>
  <c r="E65" i="16"/>
  <c r="F65" i="16"/>
  <c r="G65" i="16"/>
  <c r="H65" i="16"/>
  <c r="J65" i="16"/>
  <c r="K65" i="16"/>
  <c r="L65" i="16"/>
  <c r="M65" i="16"/>
  <c r="O65" i="16"/>
  <c r="P65" i="16"/>
  <c r="Q65" i="16"/>
  <c r="R65" i="16"/>
  <c r="S65" i="16"/>
  <c r="T65" i="16"/>
  <c r="U65" i="16"/>
  <c r="V65" i="16"/>
  <c r="W65" i="16"/>
  <c r="X65" i="16"/>
  <c r="Y65" i="16"/>
  <c r="Z65" i="16"/>
  <c r="AA65" i="16"/>
  <c r="AB65" i="16"/>
  <c r="AC65" i="16"/>
  <c r="AD65" i="16"/>
  <c r="AE65" i="16"/>
  <c r="AF65" i="16"/>
  <c r="AG65" i="16"/>
  <c r="AH65" i="16"/>
  <c r="AI65" i="16"/>
  <c r="AJ65" i="16"/>
  <c r="AK65" i="16"/>
  <c r="AL65" i="16"/>
  <c r="AM65" i="16"/>
  <c r="AN65" i="16"/>
  <c r="AO65" i="16"/>
  <c r="AP65" i="16"/>
  <c r="AQ65" i="16"/>
  <c r="AR65" i="16"/>
  <c r="AS65" i="16"/>
  <c r="AT65" i="16"/>
  <c r="AU65" i="16"/>
  <c r="AV65" i="16"/>
  <c r="AW65" i="16"/>
  <c r="AX65" i="16"/>
  <c r="AY65" i="16"/>
  <c r="AZ65" i="16"/>
  <c r="BA65" i="16"/>
  <c r="BB65" i="16"/>
  <c r="BC65" i="16"/>
  <c r="BD65" i="16"/>
  <c r="BE65" i="16"/>
  <c r="BF65" i="16"/>
  <c r="BG65" i="16"/>
  <c r="BH65" i="16"/>
  <c r="BI65" i="16"/>
  <c r="BJ65" i="16"/>
  <c r="BK65" i="16"/>
  <c r="BL65" i="16"/>
  <c r="BM65" i="16"/>
  <c r="BN65" i="16"/>
  <c r="BO65" i="16"/>
  <c r="BP65" i="16"/>
  <c r="BQ65" i="16"/>
  <c r="BR65" i="16"/>
  <c r="BS65" i="16"/>
  <c r="BT65" i="16"/>
  <c r="BU65" i="16"/>
  <c r="BV65" i="16"/>
  <c r="BW65" i="16"/>
  <c r="BX65" i="16"/>
  <c r="BY65" i="16"/>
  <c r="BZ65" i="16"/>
  <c r="CA65" i="16"/>
  <c r="CB65" i="16"/>
  <c r="CC65" i="16"/>
  <c r="CD65" i="16"/>
  <c r="CE65" i="16"/>
  <c r="CF65" i="16"/>
  <c r="CG65" i="16"/>
  <c r="CH65" i="16"/>
  <c r="CI65" i="16"/>
  <c r="CJ65" i="16"/>
  <c r="CK65" i="16"/>
  <c r="CL65" i="16"/>
  <c r="CM65" i="16"/>
  <c r="CN65" i="16"/>
  <c r="CO65" i="16"/>
  <c r="CP65" i="16"/>
  <c r="CQ65" i="16"/>
  <c r="CR65" i="16"/>
  <c r="CS65" i="16"/>
  <c r="CT65" i="16"/>
  <c r="CU65" i="16"/>
  <c r="CV65" i="16"/>
  <c r="CW65" i="16"/>
  <c r="CX65" i="16"/>
  <c r="CY65" i="16"/>
  <c r="CZ65" i="16"/>
  <c r="DA65" i="16"/>
  <c r="DB65" i="16"/>
  <c r="DC65" i="16"/>
  <c r="DD65" i="16"/>
  <c r="DE65" i="16"/>
  <c r="DF65" i="16"/>
  <c r="DG65" i="16"/>
  <c r="DH65" i="16"/>
  <c r="DI65" i="16"/>
  <c r="D66" i="16"/>
  <c r="E66" i="16"/>
  <c r="F66" i="16"/>
  <c r="G66" i="16"/>
  <c r="H66" i="16"/>
  <c r="J66" i="16"/>
  <c r="K66" i="16"/>
  <c r="L66" i="16"/>
  <c r="M66" i="16"/>
  <c r="O66" i="16"/>
  <c r="P66" i="16"/>
  <c r="Q66" i="16"/>
  <c r="R66" i="16"/>
  <c r="S66" i="16"/>
  <c r="T66" i="16"/>
  <c r="U66" i="16"/>
  <c r="V66" i="16"/>
  <c r="W66" i="16"/>
  <c r="X66" i="16"/>
  <c r="Y66" i="16"/>
  <c r="Z66" i="16"/>
  <c r="AA66" i="16"/>
  <c r="AB66" i="16"/>
  <c r="AC66" i="16"/>
  <c r="AD66" i="16"/>
  <c r="AE66" i="16"/>
  <c r="AF66" i="16"/>
  <c r="AG66" i="16"/>
  <c r="AH66" i="16"/>
  <c r="AI66" i="16"/>
  <c r="AJ66" i="16"/>
  <c r="AK66" i="16"/>
  <c r="AL66" i="16"/>
  <c r="AM66" i="16"/>
  <c r="AN66" i="16"/>
  <c r="AO66" i="16"/>
  <c r="AP66" i="16"/>
  <c r="AQ66" i="16"/>
  <c r="AR66" i="16"/>
  <c r="AS66" i="16"/>
  <c r="AT66" i="16"/>
  <c r="AU66" i="16"/>
  <c r="AV66" i="16"/>
  <c r="AW66" i="16"/>
  <c r="AX66" i="16"/>
  <c r="AY66" i="16"/>
  <c r="AZ66" i="16"/>
  <c r="BA66" i="16"/>
  <c r="BB66" i="16"/>
  <c r="BC66" i="16"/>
  <c r="BD66" i="16"/>
  <c r="BE66" i="16"/>
  <c r="BF66" i="16"/>
  <c r="BG66" i="16"/>
  <c r="BH66" i="16"/>
  <c r="BI66" i="16"/>
  <c r="BJ66" i="16"/>
  <c r="BK66" i="16"/>
  <c r="BL66" i="16"/>
  <c r="BM66" i="16"/>
  <c r="BN66" i="16"/>
  <c r="BO66" i="16"/>
  <c r="BP66" i="16"/>
  <c r="BQ66" i="16"/>
  <c r="BR66" i="16"/>
  <c r="BS66" i="16"/>
  <c r="BT66" i="16"/>
  <c r="BU66" i="16"/>
  <c r="BV66" i="16"/>
  <c r="BW66" i="16"/>
  <c r="BX66" i="16"/>
  <c r="BY66" i="16"/>
  <c r="BZ66" i="16"/>
  <c r="CA66" i="16"/>
  <c r="CB66" i="16"/>
  <c r="CC66" i="16"/>
  <c r="CD66" i="16"/>
  <c r="CE66" i="16"/>
  <c r="CF66" i="16"/>
  <c r="CG66" i="16"/>
  <c r="CH66" i="16"/>
  <c r="CI66" i="16"/>
  <c r="CJ66" i="16"/>
  <c r="CK66" i="16"/>
  <c r="CL66" i="16"/>
  <c r="CM66" i="16"/>
  <c r="CN66" i="16"/>
  <c r="CO66" i="16"/>
  <c r="CP66" i="16"/>
  <c r="CQ66" i="16"/>
  <c r="CR66" i="16"/>
  <c r="CS66" i="16"/>
  <c r="CT66" i="16"/>
  <c r="CU66" i="16"/>
  <c r="CV66" i="16"/>
  <c r="CW66" i="16"/>
  <c r="CX66" i="16"/>
  <c r="CY66" i="16"/>
  <c r="CZ66" i="16"/>
  <c r="DA66" i="16"/>
  <c r="DB66" i="16"/>
  <c r="DC66" i="16"/>
  <c r="DD66" i="16"/>
  <c r="DE66" i="16"/>
  <c r="DF66" i="16"/>
  <c r="DG66" i="16"/>
  <c r="DH66" i="16"/>
  <c r="DI66" i="16"/>
  <c r="D67" i="16"/>
  <c r="E67" i="16"/>
  <c r="F67" i="16"/>
  <c r="G67" i="16"/>
  <c r="H67" i="16"/>
  <c r="J67" i="16"/>
  <c r="K67" i="16"/>
  <c r="L67" i="16"/>
  <c r="M67" i="16"/>
  <c r="O67" i="16"/>
  <c r="P67" i="16"/>
  <c r="Q67" i="16"/>
  <c r="R67" i="16"/>
  <c r="S67" i="16"/>
  <c r="T67" i="16"/>
  <c r="U67" i="16"/>
  <c r="V67" i="16"/>
  <c r="W67" i="16"/>
  <c r="X67" i="16"/>
  <c r="Y67" i="16"/>
  <c r="Z67" i="16"/>
  <c r="AA67" i="16"/>
  <c r="AB67" i="16"/>
  <c r="AC67" i="16"/>
  <c r="AD67" i="16"/>
  <c r="AE67" i="16"/>
  <c r="AF67" i="16"/>
  <c r="AG67" i="16"/>
  <c r="AH67" i="16"/>
  <c r="AI67" i="16"/>
  <c r="AJ67" i="16"/>
  <c r="AK67" i="16"/>
  <c r="AL67" i="16"/>
  <c r="AM67" i="16"/>
  <c r="AN67" i="16"/>
  <c r="AO67" i="16"/>
  <c r="AP67" i="16"/>
  <c r="AQ67" i="16"/>
  <c r="AR67" i="16"/>
  <c r="AS67" i="16"/>
  <c r="AT67" i="16"/>
  <c r="AU67" i="16"/>
  <c r="AV67" i="16"/>
  <c r="AW67" i="16"/>
  <c r="AX67" i="16"/>
  <c r="AY67" i="16"/>
  <c r="AZ67" i="16"/>
  <c r="BA67" i="16"/>
  <c r="BB67" i="16"/>
  <c r="BC67" i="16"/>
  <c r="BD67" i="16"/>
  <c r="BE67" i="16"/>
  <c r="BF67" i="16"/>
  <c r="BG67" i="16"/>
  <c r="BH67" i="16"/>
  <c r="BI67" i="16"/>
  <c r="BJ67" i="16"/>
  <c r="BK67" i="16"/>
  <c r="BL67" i="16"/>
  <c r="BM67" i="16"/>
  <c r="BN67" i="16"/>
  <c r="BO67" i="16"/>
  <c r="BP67" i="16"/>
  <c r="BQ67" i="16"/>
  <c r="BR67" i="16"/>
  <c r="BS67" i="16"/>
  <c r="BT67" i="16"/>
  <c r="BU67" i="16"/>
  <c r="BV67" i="16"/>
  <c r="BW67" i="16"/>
  <c r="BX67" i="16"/>
  <c r="BY67" i="16"/>
  <c r="BZ67" i="16"/>
  <c r="CA67" i="16"/>
  <c r="CB67" i="16"/>
  <c r="CC67" i="16"/>
  <c r="CD67" i="16"/>
  <c r="CE67" i="16"/>
  <c r="CF67" i="16"/>
  <c r="CG67" i="16"/>
  <c r="CH67" i="16"/>
  <c r="CI67" i="16"/>
  <c r="CJ67" i="16"/>
  <c r="CK67" i="16"/>
  <c r="CL67" i="16"/>
  <c r="CM67" i="16"/>
  <c r="CN67" i="16"/>
  <c r="CO67" i="16"/>
  <c r="CP67" i="16"/>
  <c r="CQ67" i="16"/>
  <c r="CR67" i="16"/>
  <c r="CS67" i="16"/>
  <c r="CT67" i="16"/>
  <c r="CU67" i="16"/>
  <c r="CV67" i="16"/>
  <c r="CW67" i="16"/>
  <c r="CX67" i="16"/>
  <c r="CY67" i="16"/>
  <c r="CZ67" i="16"/>
  <c r="DA67" i="16"/>
  <c r="DB67" i="16"/>
  <c r="DC67" i="16"/>
  <c r="DD67" i="16"/>
  <c r="DE67" i="16"/>
  <c r="DF67" i="16"/>
  <c r="DG67" i="16"/>
  <c r="DH67" i="16"/>
  <c r="DI67" i="16"/>
  <c r="D68" i="16"/>
  <c r="E68" i="16"/>
  <c r="F68" i="16"/>
  <c r="G68" i="16"/>
  <c r="H68" i="16"/>
  <c r="J68" i="16"/>
  <c r="K68" i="16"/>
  <c r="L68" i="16"/>
  <c r="M68" i="16"/>
  <c r="O68" i="16"/>
  <c r="P68" i="16"/>
  <c r="Q68" i="16"/>
  <c r="R68" i="16"/>
  <c r="S68" i="16"/>
  <c r="T68" i="16"/>
  <c r="U68" i="16"/>
  <c r="V68" i="16"/>
  <c r="W68" i="16"/>
  <c r="X68" i="16"/>
  <c r="Y68" i="16"/>
  <c r="Z68" i="16"/>
  <c r="AA68" i="16"/>
  <c r="AB68" i="16"/>
  <c r="AC68" i="16"/>
  <c r="AD68" i="16"/>
  <c r="AE68" i="16"/>
  <c r="AF68" i="16"/>
  <c r="AG68" i="16"/>
  <c r="AH68" i="16"/>
  <c r="AI68" i="16"/>
  <c r="AJ68" i="16"/>
  <c r="AK68" i="16"/>
  <c r="AL68" i="16"/>
  <c r="AM68" i="16"/>
  <c r="AN68" i="16"/>
  <c r="AO68" i="16"/>
  <c r="AP68" i="16"/>
  <c r="AQ68" i="16"/>
  <c r="AR68" i="16"/>
  <c r="AS68" i="16"/>
  <c r="AT68" i="16"/>
  <c r="AU68" i="16"/>
  <c r="AV68" i="16"/>
  <c r="AW68" i="16"/>
  <c r="AX68" i="16"/>
  <c r="AY68" i="16"/>
  <c r="AZ68" i="16"/>
  <c r="BA68" i="16"/>
  <c r="BB68" i="16"/>
  <c r="BC68" i="16"/>
  <c r="BD68" i="16"/>
  <c r="BE68" i="16"/>
  <c r="BF68" i="16"/>
  <c r="BG68" i="16"/>
  <c r="BH68" i="16"/>
  <c r="BI68" i="16"/>
  <c r="BJ68" i="16"/>
  <c r="BK68" i="16"/>
  <c r="BL68" i="16"/>
  <c r="BM68" i="16"/>
  <c r="BN68" i="16"/>
  <c r="BO68" i="16"/>
  <c r="BP68" i="16"/>
  <c r="BQ68" i="16"/>
  <c r="BR68" i="16"/>
  <c r="BS68" i="16"/>
  <c r="BT68" i="16"/>
  <c r="BU68" i="16"/>
  <c r="BV68" i="16"/>
  <c r="BW68" i="16"/>
  <c r="BX68" i="16"/>
  <c r="BY68" i="16"/>
  <c r="BZ68" i="16"/>
  <c r="CA68" i="16"/>
  <c r="CB68" i="16"/>
  <c r="CC68" i="16"/>
  <c r="CD68" i="16"/>
  <c r="CE68" i="16"/>
  <c r="CF68" i="16"/>
  <c r="CG68" i="16"/>
  <c r="CH68" i="16"/>
  <c r="CI68" i="16"/>
  <c r="CJ68" i="16"/>
  <c r="CK68" i="16"/>
  <c r="CL68" i="16"/>
  <c r="CM68" i="16"/>
  <c r="CN68" i="16"/>
  <c r="CO68" i="16"/>
  <c r="CP68" i="16"/>
  <c r="CQ68" i="16"/>
  <c r="CR68" i="16"/>
  <c r="CS68" i="16"/>
  <c r="CT68" i="16"/>
  <c r="CU68" i="16"/>
  <c r="CV68" i="16"/>
  <c r="CW68" i="16"/>
  <c r="CX68" i="16"/>
  <c r="CY68" i="16"/>
  <c r="CZ68" i="16"/>
  <c r="DA68" i="16"/>
  <c r="DB68" i="16"/>
  <c r="DC68" i="16"/>
  <c r="DD68" i="16"/>
  <c r="DE68" i="16"/>
  <c r="DF68" i="16"/>
  <c r="DG68" i="16"/>
  <c r="DH68" i="16"/>
  <c r="DI68" i="16"/>
  <c r="D69" i="16"/>
  <c r="E69" i="16"/>
  <c r="F69" i="16"/>
  <c r="G69" i="16"/>
  <c r="H69" i="16"/>
  <c r="J69" i="16"/>
  <c r="K69" i="16"/>
  <c r="L69" i="16"/>
  <c r="M69" i="16"/>
  <c r="O69" i="16"/>
  <c r="P69" i="16"/>
  <c r="Q69" i="16"/>
  <c r="R69" i="16"/>
  <c r="S69" i="16"/>
  <c r="T69" i="16"/>
  <c r="U69" i="16"/>
  <c r="V69" i="16"/>
  <c r="W69" i="16"/>
  <c r="X69" i="16"/>
  <c r="Y69" i="16"/>
  <c r="Z69" i="16"/>
  <c r="AA69" i="16"/>
  <c r="AB69" i="16"/>
  <c r="AC69" i="16"/>
  <c r="AD69" i="16"/>
  <c r="AE69" i="16"/>
  <c r="AF69" i="16"/>
  <c r="AG69" i="16"/>
  <c r="AH69" i="16"/>
  <c r="AI69" i="16"/>
  <c r="AJ69" i="16"/>
  <c r="AK69" i="16"/>
  <c r="AL69" i="16"/>
  <c r="AM69" i="16"/>
  <c r="AN69" i="16"/>
  <c r="AO69" i="16"/>
  <c r="AP69" i="16"/>
  <c r="AQ69" i="16"/>
  <c r="AR69" i="16"/>
  <c r="AS69" i="16"/>
  <c r="AT69" i="16"/>
  <c r="AU69" i="16"/>
  <c r="AV69" i="16"/>
  <c r="AW69" i="16"/>
  <c r="AX69" i="16"/>
  <c r="AY69" i="16"/>
  <c r="AZ69" i="16"/>
  <c r="BA69" i="16"/>
  <c r="BB69" i="16"/>
  <c r="BC69" i="16"/>
  <c r="BD69" i="16"/>
  <c r="BE69" i="16"/>
  <c r="BF69" i="16"/>
  <c r="BG69" i="16"/>
  <c r="BH69" i="16"/>
  <c r="BI69" i="16"/>
  <c r="BJ69" i="16"/>
  <c r="BK69" i="16"/>
  <c r="BL69" i="16"/>
  <c r="BM69" i="16"/>
  <c r="BN69" i="16"/>
  <c r="BO69" i="16"/>
  <c r="BP69" i="16"/>
  <c r="BQ69" i="16"/>
  <c r="BR69" i="16"/>
  <c r="BS69" i="16"/>
  <c r="BT69" i="16"/>
  <c r="BU69" i="16"/>
  <c r="BV69" i="16"/>
  <c r="BW69" i="16"/>
  <c r="BX69" i="16"/>
  <c r="BY69" i="16"/>
  <c r="BZ69" i="16"/>
  <c r="CA69" i="16"/>
  <c r="CB69" i="16"/>
  <c r="CC69" i="16"/>
  <c r="CD69" i="16"/>
  <c r="CE69" i="16"/>
  <c r="CF69" i="16"/>
  <c r="CG69" i="16"/>
  <c r="CH69" i="16"/>
  <c r="CI69" i="16"/>
  <c r="CJ69" i="16"/>
  <c r="CK69" i="16"/>
  <c r="CL69" i="16"/>
  <c r="CM69" i="16"/>
  <c r="CN69" i="16"/>
  <c r="CO69" i="16"/>
  <c r="CP69" i="16"/>
  <c r="CQ69" i="16"/>
  <c r="CR69" i="16"/>
  <c r="CS69" i="16"/>
  <c r="CT69" i="16"/>
  <c r="CU69" i="16"/>
  <c r="CV69" i="16"/>
  <c r="CW69" i="16"/>
  <c r="CX69" i="16"/>
  <c r="CY69" i="16"/>
  <c r="CZ69" i="16"/>
  <c r="DA69" i="16"/>
  <c r="DB69" i="16"/>
  <c r="DC69" i="16"/>
  <c r="DD69" i="16"/>
  <c r="DE69" i="16"/>
  <c r="DF69" i="16"/>
  <c r="DG69" i="16"/>
  <c r="DH69" i="16"/>
  <c r="DI69" i="16"/>
  <c r="D70" i="16"/>
  <c r="E70" i="16"/>
  <c r="F70" i="16"/>
  <c r="G70" i="16"/>
  <c r="H70" i="16"/>
  <c r="J70" i="16"/>
  <c r="K70" i="16"/>
  <c r="L70" i="16"/>
  <c r="M70" i="16"/>
  <c r="O70" i="16"/>
  <c r="P70" i="16"/>
  <c r="Q70" i="16"/>
  <c r="R70" i="16"/>
  <c r="S70" i="16"/>
  <c r="T70" i="16"/>
  <c r="U70" i="16"/>
  <c r="V70" i="16"/>
  <c r="W70" i="16"/>
  <c r="X70" i="16"/>
  <c r="Y70" i="16"/>
  <c r="Z70" i="16"/>
  <c r="AA70" i="16"/>
  <c r="AB70" i="16"/>
  <c r="AC70" i="16"/>
  <c r="AD70" i="16"/>
  <c r="AE70" i="16"/>
  <c r="AF70" i="16"/>
  <c r="AG70" i="16"/>
  <c r="AH70" i="16"/>
  <c r="AI70" i="16"/>
  <c r="AJ70" i="16"/>
  <c r="AK70" i="16"/>
  <c r="AL70" i="16"/>
  <c r="AM70" i="16"/>
  <c r="AN70" i="16"/>
  <c r="AO70" i="16"/>
  <c r="AP70" i="16"/>
  <c r="AQ70" i="16"/>
  <c r="AR70" i="16"/>
  <c r="AS70" i="16"/>
  <c r="AT70" i="16"/>
  <c r="AU70" i="16"/>
  <c r="AV70" i="16"/>
  <c r="AW70" i="16"/>
  <c r="AX70" i="16"/>
  <c r="AY70" i="16"/>
  <c r="AZ70" i="16"/>
  <c r="BA70" i="16"/>
  <c r="BB70" i="16"/>
  <c r="BC70" i="16"/>
  <c r="BD70" i="16"/>
  <c r="BE70" i="16"/>
  <c r="BF70" i="16"/>
  <c r="BG70" i="16"/>
  <c r="BH70" i="16"/>
  <c r="BI70" i="16"/>
  <c r="BJ70" i="16"/>
  <c r="BK70" i="16"/>
  <c r="BL70" i="16"/>
  <c r="BM70" i="16"/>
  <c r="BN70" i="16"/>
  <c r="BO70" i="16"/>
  <c r="BP70" i="16"/>
  <c r="BQ70" i="16"/>
  <c r="BR70" i="16"/>
  <c r="BS70" i="16"/>
  <c r="BT70" i="16"/>
  <c r="BU70" i="16"/>
  <c r="BV70" i="16"/>
  <c r="BW70" i="16"/>
  <c r="BX70" i="16"/>
  <c r="BY70" i="16"/>
  <c r="BZ70" i="16"/>
  <c r="CA70" i="16"/>
  <c r="CB70" i="16"/>
  <c r="CC70" i="16"/>
  <c r="CD70" i="16"/>
  <c r="CE70" i="16"/>
  <c r="CF70" i="16"/>
  <c r="CG70" i="16"/>
  <c r="CH70" i="16"/>
  <c r="CI70" i="16"/>
  <c r="CJ70" i="16"/>
  <c r="CK70" i="16"/>
  <c r="CL70" i="16"/>
  <c r="CM70" i="16"/>
  <c r="CN70" i="16"/>
  <c r="CO70" i="16"/>
  <c r="CP70" i="16"/>
  <c r="CQ70" i="16"/>
  <c r="CR70" i="16"/>
  <c r="CS70" i="16"/>
  <c r="CT70" i="16"/>
  <c r="CU70" i="16"/>
  <c r="CV70" i="16"/>
  <c r="CW70" i="16"/>
  <c r="CX70" i="16"/>
  <c r="CY70" i="16"/>
  <c r="CZ70" i="16"/>
  <c r="DA70" i="16"/>
  <c r="DB70" i="16"/>
  <c r="DC70" i="16"/>
  <c r="DD70" i="16"/>
  <c r="DE70" i="16"/>
  <c r="DF70" i="16"/>
  <c r="DG70" i="16"/>
  <c r="DH70" i="16"/>
  <c r="DI70" i="16"/>
  <c r="D71" i="16"/>
  <c r="E71" i="16"/>
  <c r="F71" i="16"/>
  <c r="G71" i="16"/>
  <c r="H71" i="16"/>
  <c r="J71" i="16"/>
  <c r="K71" i="16"/>
  <c r="L71" i="16"/>
  <c r="M71" i="16"/>
  <c r="O71" i="16"/>
  <c r="P71" i="16"/>
  <c r="Q71" i="16"/>
  <c r="R71" i="16"/>
  <c r="S71" i="16"/>
  <c r="T71" i="16"/>
  <c r="U71" i="16"/>
  <c r="V71" i="16"/>
  <c r="W71" i="16"/>
  <c r="X71" i="16"/>
  <c r="Y71" i="16"/>
  <c r="Z71" i="16"/>
  <c r="AA71" i="16"/>
  <c r="AB71" i="16"/>
  <c r="AC71" i="16"/>
  <c r="AD71" i="16"/>
  <c r="AE71" i="16"/>
  <c r="AF71" i="16"/>
  <c r="AG71" i="16"/>
  <c r="AH71" i="16"/>
  <c r="AI71" i="16"/>
  <c r="AJ71" i="16"/>
  <c r="AK71" i="16"/>
  <c r="AL71" i="16"/>
  <c r="AM71" i="16"/>
  <c r="AN71" i="16"/>
  <c r="AO71" i="16"/>
  <c r="AP71" i="16"/>
  <c r="AQ71" i="16"/>
  <c r="AR71" i="16"/>
  <c r="AS71" i="16"/>
  <c r="AT71" i="16"/>
  <c r="AU71" i="16"/>
  <c r="AV71" i="16"/>
  <c r="AW71" i="16"/>
  <c r="AX71" i="16"/>
  <c r="AY71" i="16"/>
  <c r="AZ71" i="16"/>
  <c r="BA71" i="16"/>
  <c r="BB71" i="16"/>
  <c r="BC71" i="16"/>
  <c r="BD71" i="16"/>
  <c r="BE71" i="16"/>
  <c r="BF71" i="16"/>
  <c r="BG71" i="16"/>
  <c r="BH71" i="16"/>
  <c r="BI71" i="16"/>
  <c r="BJ71" i="16"/>
  <c r="BK71" i="16"/>
  <c r="BL71" i="16"/>
  <c r="BM71" i="16"/>
  <c r="BN71" i="16"/>
  <c r="BO71" i="16"/>
  <c r="BP71" i="16"/>
  <c r="BQ71" i="16"/>
  <c r="BR71" i="16"/>
  <c r="BS71" i="16"/>
  <c r="BT71" i="16"/>
  <c r="BU71" i="16"/>
  <c r="BV71" i="16"/>
  <c r="BW71" i="16"/>
  <c r="BX71" i="16"/>
  <c r="BY71" i="16"/>
  <c r="BZ71" i="16"/>
  <c r="CA71" i="16"/>
  <c r="CB71" i="16"/>
  <c r="CC71" i="16"/>
  <c r="CD71" i="16"/>
  <c r="CE71" i="16"/>
  <c r="CF71" i="16"/>
  <c r="CG71" i="16"/>
  <c r="CH71" i="16"/>
  <c r="CI71" i="16"/>
  <c r="CJ71" i="16"/>
  <c r="CK71" i="16"/>
  <c r="CL71" i="16"/>
  <c r="CM71" i="16"/>
  <c r="CN71" i="16"/>
  <c r="CO71" i="16"/>
  <c r="CP71" i="16"/>
  <c r="CQ71" i="16"/>
  <c r="CR71" i="16"/>
  <c r="CS71" i="16"/>
  <c r="CT71" i="16"/>
  <c r="CU71" i="16"/>
  <c r="CV71" i="16"/>
  <c r="CW71" i="16"/>
  <c r="CX71" i="16"/>
  <c r="CY71" i="16"/>
  <c r="CZ71" i="16"/>
  <c r="DA71" i="16"/>
  <c r="DB71" i="16"/>
  <c r="DC71" i="16"/>
  <c r="DD71" i="16"/>
  <c r="DE71" i="16"/>
  <c r="DF71" i="16"/>
  <c r="DG71" i="16"/>
  <c r="DH71" i="16"/>
  <c r="DI71" i="16"/>
  <c r="D72" i="16"/>
  <c r="E72" i="16"/>
  <c r="F72" i="16"/>
  <c r="G72" i="16"/>
  <c r="H72" i="16"/>
  <c r="J72" i="16"/>
  <c r="K72" i="16"/>
  <c r="L72" i="16"/>
  <c r="M72" i="16"/>
  <c r="O72" i="16"/>
  <c r="P72" i="16"/>
  <c r="Q72" i="16"/>
  <c r="R72" i="16"/>
  <c r="S72" i="16"/>
  <c r="T72" i="16"/>
  <c r="U72" i="16"/>
  <c r="V72" i="16"/>
  <c r="W72" i="16"/>
  <c r="X72" i="16"/>
  <c r="Y72" i="16"/>
  <c r="Z72" i="16"/>
  <c r="AA72" i="16"/>
  <c r="AB72" i="16"/>
  <c r="AC72" i="16"/>
  <c r="AD72" i="16"/>
  <c r="AE72" i="16"/>
  <c r="AF72" i="16"/>
  <c r="AG72" i="16"/>
  <c r="AH72" i="16"/>
  <c r="AI72" i="16"/>
  <c r="AJ72" i="16"/>
  <c r="AK72" i="16"/>
  <c r="AL72" i="16"/>
  <c r="AM72" i="16"/>
  <c r="AN72" i="16"/>
  <c r="AO72" i="16"/>
  <c r="AP72" i="16"/>
  <c r="AQ72" i="16"/>
  <c r="AR72" i="16"/>
  <c r="AS72" i="16"/>
  <c r="AT72" i="16"/>
  <c r="AU72" i="16"/>
  <c r="AV72" i="16"/>
  <c r="AW72" i="16"/>
  <c r="AX72" i="16"/>
  <c r="AY72" i="16"/>
  <c r="AZ72" i="16"/>
  <c r="BA72" i="16"/>
  <c r="BB72" i="16"/>
  <c r="BC72" i="16"/>
  <c r="BD72" i="16"/>
  <c r="BE72" i="16"/>
  <c r="BF72" i="16"/>
  <c r="BG72" i="16"/>
  <c r="BH72" i="16"/>
  <c r="BI72" i="16"/>
  <c r="BJ72" i="16"/>
  <c r="BK72" i="16"/>
  <c r="BL72" i="16"/>
  <c r="BM72" i="16"/>
  <c r="BN72" i="16"/>
  <c r="BO72" i="16"/>
  <c r="BP72" i="16"/>
  <c r="BQ72" i="16"/>
  <c r="BR72" i="16"/>
  <c r="BS72" i="16"/>
  <c r="BT72" i="16"/>
  <c r="BU72" i="16"/>
  <c r="BV72" i="16"/>
  <c r="BW72" i="16"/>
  <c r="BX72" i="16"/>
  <c r="BY72" i="16"/>
  <c r="BZ72" i="16"/>
  <c r="CA72" i="16"/>
  <c r="CB72" i="16"/>
  <c r="CC72" i="16"/>
  <c r="CD72" i="16"/>
  <c r="CE72" i="16"/>
  <c r="CF72" i="16"/>
  <c r="CG72" i="16"/>
  <c r="CH72" i="16"/>
  <c r="CI72" i="16"/>
  <c r="CJ72" i="16"/>
  <c r="CK72" i="16"/>
  <c r="CL72" i="16"/>
  <c r="CM72" i="16"/>
  <c r="CN72" i="16"/>
  <c r="CO72" i="16"/>
  <c r="CP72" i="16"/>
  <c r="CQ72" i="16"/>
  <c r="CR72" i="16"/>
  <c r="CS72" i="16"/>
  <c r="CT72" i="16"/>
  <c r="CU72" i="16"/>
  <c r="CV72" i="16"/>
  <c r="CW72" i="16"/>
  <c r="CX72" i="16"/>
  <c r="CY72" i="16"/>
  <c r="CZ72" i="16"/>
  <c r="DA72" i="16"/>
  <c r="DB72" i="16"/>
  <c r="DC72" i="16"/>
  <c r="DD72" i="16"/>
  <c r="DE72" i="16"/>
  <c r="DF72" i="16"/>
  <c r="DG72" i="16"/>
  <c r="DH72" i="16"/>
  <c r="DI72" i="16"/>
  <c r="D73" i="16"/>
  <c r="E73" i="16"/>
  <c r="F73" i="16"/>
  <c r="G73" i="16"/>
  <c r="H73" i="16"/>
  <c r="J73" i="16"/>
  <c r="K73" i="16"/>
  <c r="L73" i="16"/>
  <c r="M73" i="16"/>
  <c r="O73" i="16"/>
  <c r="P73" i="16"/>
  <c r="Q73" i="16"/>
  <c r="R73" i="16"/>
  <c r="S73" i="16"/>
  <c r="T73" i="16"/>
  <c r="U73" i="16"/>
  <c r="V73" i="16"/>
  <c r="W73" i="16"/>
  <c r="X73" i="16"/>
  <c r="Y73" i="16"/>
  <c r="Z73" i="16"/>
  <c r="AA73" i="16"/>
  <c r="AB73" i="16"/>
  <c r="AC73" i="16"/>
  <c r="AD73" i="16"/>
  <c r="AE73" i="16"/>
  <c r="AF73" i="16"/>
  <c r="AG73" i="16"/>
  <c r="AH73" i="16"/>
  <c r="AI73" i="16"/>
  <c r="AJ73" i="16"/>
  <c r="AK73" i="16"/>
  <c r="AL73" i="16"/>
  <c r="AM73" i="16"/>
  <c r="AN73" i="16"/>
  <c r="AO73" i="16"/>
  <c r="AP73" i="16"/>
  <c r="AQ73" i="16"/>
  <c r="AR73" i="16"/>
  <c r="AS73" i="16"/>
  <c r="AT73" i="16"/>
  <c r="AU73" i="16"/>
  <c r="AV73" i="16"/>
  <c r="AW73" i="16"/>
  <c r="AX73" i="16"/>
  <c r="AY73" i="16"/>
  <c r="AZ73" i="16"/>
  <c r="BA73" i="16"/>
  <c r="BB73" i="16"/>
  <c r="BC73" i="16"/>
  <c r="BD73" i="16"/>
  <c r="BE73" i="16"/>
  <c r="BF73" i="16"/>
  <c r="BG73" i="16"/>
  <c r="BH73" i="16"/>
  <c r="BI73" i="16"/>
  <c r="BJ73" i="16"/>
  <c r="BK73" i="16"/>
  <c r="BL73" i="16"/>
  <c r="BM73" i="16"/>
  <c r="BN73" i="16"/>
  <c r="BO73" i="16"/>
  <c r="BP73" i="16"/>
  <c r="BQ73" i="16"/>
  <c r="BR73" i="16"/>
  <c r="BS73" i="16"/>
  <c r="BT73" i="16"/>
  <c r="BU73" i="16"/>
  <c r="BV73" i="16"/>
  <c r="BW73" i="16"/>
  <c r="BX73" i="16"/>
  <c r="BY73" i="16"/>
  <c r="BZ73" i="16"/>
  <c r="CA73" i="16"/>
  <c r="CB73" i="16"/>
  <c r="CC73" i="16"/>
  <c r="CD73" i="16"/>
  <c r="CE73" i="16"/>
  <c r="CF73" i="16"/>
  <c r="CG73" i="16"/>
  <c r="CH73" i="16"/>
  <c r="CI73" i="16"/>
  <c r="CJ73" i="16"/>
  <c r="CK73" i="16"/>
  <c r="CL73" i="16"/>
  <c r="CM73" i="16"/>
  <c r="CN73" i="16"/>
  <c r="CO73" i="16"/>
  <c r="CP73" i="16"/>
  <c r="CQ73" i="16"/>
  <c r="CR73" i="16"/>
  <c r="CS73" i="16"/>
  <c r="CT73" i="16"/>
  <c r="CU73" i="16"/>
  <c r="CV73" i="16"/>
  <c r="CW73" i="16"/>
  <c r="CX73" i="16"/>
  <c r="CY73" i="16"/>
  <c r="CZ73" i="16"/>
  <c r="DA73" i="16"/>
  <c r="DB73" i="16"/>
  <c r="DC73" i="16"/>
  <c r="DD73" i="16"/>
  <c r="DE73" i="16"/>
  <c r="DF73" i="16"/>
  <c r="DG73" i="16"/>
  <c r="DH73" i="16"/>
  <c r="DI73" i="16"/>
  <c r="D74" i="16"/>
  <c r="E74" i="16"/>
  <c r="F74" i="16"/>
  <c r="G74" i="16"/>
  <c r="H74" i="16"/>
  <c r="J74" i="16"/>
  <c r="K74" i="16"/>
  <c r="L74" i="16"/>
  <c r="M74" i="16"/>
  <c r="O74" i="16"/>
  <c r="P74" i="16"/>
  <c r="Q74" i="16"/>
  <c r="R74" i="16"/>
  <c r="S74" i="16"/>
  <c r="T74" i="16"/>
  <c r="U74" i="16"/>
  <c r="V74" i="16"/>
  <c r="W74" i="16"/>
  <c r="X74" i="16"/>
  <c r="Y74" i="16"/>
  <c r="Z74" i="16"/>
  <c r="AA74" i="16"/>
  <c r="AB74" i="16"/>
  <c r="AC74" i="16"/>
  <c r="AD74" i="16"/>
  <c r="AE74" i="16"/>
  <c r="AF74" i="16"/>
  <c r="AG74" i="16"/>
  <c r="AH74" i="16"/>
  <c r="AI74" i="16"/>
  <c r="AJ74" i="16"/>
  <c r="AK74" i="16"/>
  <c r="AL74" i="16"/>
  <c r="AM74" i="16"/>
  <c r="AN74" i="16"/>
  <c r="AO74" i="16"/>
  <c r="AP74" i="16"/>
  <c r="AQ74" i="16"/>
  <c r="AR74" i="16"/>
  <c r="AS74" i="16"/>
  <c r="AT74" i="16"/>
  <c r="AU74" i="16"/>
  <c r="AV74" i="16"/>
  <c r="AW74" i="16"/>
  <c r="AX74" i="16"/>
  <c r="AY74" i="16"/>
  <c r="AZ74" i="16"/>
  <c r="BA74" i="16"/>
  <c r="BB74" i="16"/>
  <c r="BC74" i="16"/>
  <c r="BD74" i="16"/>
  <c r="BE74" i="16"/>
  <c r="BF74" i="16"/>
  <c r="BG74" i="16"/>
  <c r="BH74" i="16"/>
  <c r="BI74" i="16"/>
  <c r="BJ74" i="16"/>
  <c r="BK74" i="16"/>
  <c r="BL74" i="16"/>
  <c r="BM74" i="16"/>
  <c r="BN74" i="16"/>
  <c r="BO74" i="16"/>
  <c r="BP74" i="16"/>
  <c r="BQ74" i="16"/>
  <c r="BR74" i="16"/>
  <c r="BS74" i="16"/>
  <c r="BT74" i="16"/>
  <c r="BU74" i="16"/>
  <c r="BV74" i="16"/>
  <c r="BW74" i="16"/>
  <c r="BX74" i="16"/>
  <c r="BY74" i="16"/>
  <c r="BZ74" i="16"/>
  <c r="CA74" i="16"/>
  <c r="CB74" i="16"/>
  <c r="CC74" i="16"/>
  <c r="CD74" i="16"/>
  <c r="CE74" i="16"/>
  <c r="CF74" i="16"/>
  <c r="CG74" i="16"/>
  <c r="CH74" i="16"/>
  <c r="CI74" i="16"/>
  <c r="CJ74" i="16"/>
  <c r="CK74" i="16"/>
  <c r="CL74" i="16"/>
  <c r="CM74" i="16"/>
  <c r="CN74" i="16"/>
  <c r="CO74" i="16"/>
  <c r="CP74" i="16"/>
  <c r="CQ74" i="16"/>
  <c r="CR74" i="16"/>
  <c r="CS74" i="16"/>
  <c r="CT74" i="16"/>
  <c r="CU74" i="16"/>
  <c r="CV74" i="16"/>
  <c r="CW74" i="16"/>
  <c r="CX74" i="16"/>
  <c r="CY74" i="16"/>
  <c r="CZ74" i="16"/>
  <c r="DA74" i="16"/>
  <c r="DB74" i="16"/>
  <c r="DC74" i="16"/>
  <c r="DD74" i="16"/>
  <c r="DE74" i="16"/>
  <c r="DF74" i="16"/>
  <c r="DG74" i="16"/>
  <c r="DH74" i="16"/>
  <c r="DI74" i="16"/>
  <c r="D75" i="16"/>
  <c r="E75" i="16"/>
  <c r="F75" i="16"/>
  <c r="G75" i="16"/>
  <c r="H75" i="16"/>
  <c r="J75" i="16"/>
  <c r="K75" i="16"/>
  <c r="L75" i="16"/>
  <c r="M75" i="16"/>
  <c r="O75" i="16"/>
  <c r="P75" i="16"/>
  <c r="Q75" i="16"/>
  <c r="R75" i="16"/>
  <c r="S75" i="16"/>
  <c r="T75" i="16"/>
  <c r="U75" i="16"/>
  <c r="V75" i="16"/>
  <c r="W75" i="16"/>
  <c r="X75" i="16"/>
  <c r="Y75" i="16"/>
  <c r="Z75" i="16"/>
  <c r="AA75" i="16"/>
  <c r="AB75" i="16"/>
  <c r="AC75" i="16"/>
  <c r="AD75" i="16"/>
  <c r="AE75" i="16"/>
  <c r="AF75" i="16"/>
  <c r="AG75" i="16"/>
  <c r="AH75" i="16"/>
  <c r="AI75" i="16"/>
  <c r="AJ75" i="16"/>
  <c r="AK75" i="16"/>
  <c r="AL75" i="16"/>
  <c r="AM75" i="16"/>
  <c r="AN75" i="16"/>
  <c r="AO75" i="16"/>
  <c r="AP75" i="16"/>
  <c r="AQ75" i="16"/>
  <c r="AR75" i="16"/>
  <c r="AS75" i="16"/>
  <c r="AT75" i="16"/>
  <c r="AU75" i="16"/>
  <c r="AV75" i="16"/>
  <c r="AW75" i="16"/>
  <c r="AX75" i="16"/>
  <c r="AY75" i="16"/>
  <c r="AZ75" i="16"/>
  <c r="BA75" i="16"/>
  <c r="BB75" i="16"/>
  <c r="BC75" i="16"/>
  <c r="BD75" i="16"/>
  <c r="BE75" i="16"/>
  <c r="BF75" i="16"/>
  <c r="BG75" i="16"/>
  <c r="BH75" i="16"/>
  <c r="BI75" i="16"/>
  <c r="BJ75" i="16"/>
  <c r="BK75" i="16"/>
  <c r="BL75" i="16"/>
  <c r="BM75" i="16"/>
  <c r="BN75" i="16"/>
  <c r="BO75" i="16"/>
  <c r="BP75" i="16"/>
  <c r="BQ75" i="16"/>
  <c r="BR75" i="16"/>
  <c r="BS75" i="16"/>
  <c r="BT75" i="16"/>
  <c r="BU75" i="16"/>
  <c r="BV75" i="16"/>
  <c r="BW75" i="16"/>
  <c r="BX75" i="16"/>
  <c r="BY75" i="16"/>
  <c r="BZ75" i="16"/>
  <c r="CA75" i="16"/>
  <c r="CB75" i="16"/>
  <c r="CC75" i="16"/>
  <c r="CD75" i="16"/>
  <c r="CE75" i="16"/>
  <c r="CF75" i="16"/>
  <c r="CG75" i="16"/>
  <c r="CH75" i="16"/>
  <c r="CI75" i="16"/>
  <c r="CJ75" i="16"/>
  <c r="CK75" i="16"/>
  <c r="CL75" i="16"/>
  <c r="CM75" i="16"/>
  <c r="CN75" i="16"/>
  <c r="CO75" i="16"/>
  <c r="CP75" i="16"/>
  <c r="CQ75" i="16"/>
  <c r="CR75" i="16"/>
  <c r="CS75" i="16"/>
  <c r="CT75" i="16"/>
  <c r="CU75" i="16"/>
  <c r="CV75" i="16"/>
  <c r="CW75" i="16"/>
  <c r="CX75" i="16"/>
  <c r="CY75" i="16"/>
  <c r="CZ75" i="16"/>
  <c r="DA75" i="16"/>
  <c r="DB75" i="16"/>
  <c r="DC75" i="16"/>
  <c r="DD75" i="16"/>
  <c r="DE75" i="16"/>
  <c r="DF75" i="16"/>
  <c r="DG75" i="16"/>
  <c r="DH75" i="16"/>
  <c r="DI75" i="16"/>
  <c r="D76" i="16"/>
  <c r="E76" i="16"/>
  <c r="F76" i="16"/>
  <c r="G76" i="16"/>
  <c r="H76" i="16"/>
  <c r="J76" i="16"/>
  <c r="K76" i="16"/>
  <c r="L76" i="16"/>
  <c r="M76" i="16"/>
  <c r="O76" i="16"/>
  <c r="P76" i="16"/>
  <c r="Q76" i="16"/>
  <c r="R76" i="16"/>
  <c r="S76" i="16"/>
  <c r="T76" i="16"/>
  <c r="U76" i="16"/>
  <c r="V76" i="16"/>
  <c r="W76" i="16"/>
  <c r="X76" i="16"/>
  <c r="Y76" i="16"/>
  <c r="Z76" i="16"/>
  <c r="AA76" i="16"/>
  <c r="AB76" i="16"/>
  <c r="AC76" i="16"/>
  <c r="AD76" i="16"/>
  <c r="AE76" i="16"/>
  <c r="AF76" i="16"/>
  <c r="AG76" i="16"/>
  <c r="AH76" i="16"/>
  <c r="AI76" i="16"/>
  <c r="AJ76" i="16"/>
  <c r="AK76" i="16"/>
  <c r="AL76" i="16"/>
  <c r="AM76" i="16"/>
  <c r="AN76" i="16"/>
  <c r="AO76" i="16"/>
  <c r="AP76" i="16"/>
  <c r="AQ76" i="16"/>
  <c r="AR76" i="16"/>
  <c r="AS76" i="16"/>
  <c r="AT76" i="16"/>
  <c r="AU76" i="16"/>
  <c r="AV76" i="16"/>
  <c r="AW76" i="16"/>
  <c r="AX76" i="16"/>
  <c r="AY76" i="16"/>
  <c r="AZ76" i="16"/>
  <c r="BA76" i="16"/>
  <c r="BB76" i="16"/>
  <c r="BC76" i="16"/>
  <c r="BD76" i="16"/>
  <c r="BE76" i="16"/>
  <c r="BF76" i="16"/>
  <c r="BG76" i="16"/>
  <c r="BH76" i="16"/>
  <c r="BI76" i="16"/>
  <c r="BJ76" i="16"/>
  <c r="BK76" i="16"/>
  <c r="BL76" i="16"/>
  <c r="BM76" i="16"/>
  <c r="BN76" i="16"/>
  <c r="BO76" i="16"/>
  <c r="BP76" i="16"/>
  <c r="BQ76" i="16"/>
  <c r="BR76" i="16"/>
  <c r="BS76" i="16"/>
  <c r="BT76" i="16"/>
  <c r="BU76" i="16"/>
  <c r="BV76" i="16"/>
  <c r="BW76" i="16"/>
  <c r="BX76" i="16"/>
  <c r="BY76" i="16"/>
  <c r="BZ76" i="16"/>
  <c r="CA76" i="16"/>
  <c r="CB76" i="16"/>
  <c r="CC76" i="16"/>
  <c r="CD76" i="16"/>
  <c r="CE76" i="16"/>
  <c r="CF76" i="16"/>
  <c r="CG76" i="16"/>
  <c r="CH76" i="16"/>
  <c r="CI76" i="16"/>
  <c r="CJ76" i="16"/>
  <c r="CK76" i="16"/>
  <c r="CL76" i="16"/>
  <c r="CM76" i="16"/>
  <c r="CN76" i="16"/>
  <c r="CO76" i="16"/>
  <c r="CP76" i="16"/>
  <c r="CQ76" i="16"/>
  <c r="CR76" i="16"/>
  <c r="CS76" i="16"/>
  <c r="CT76" i="16"/>
  <c r="CU76" i="16"/>
  <c r="CV76" i="16"/>
  <c r="CW76" i="16"/>
  <c r="CX76" i="16"/>
  <c r="CY76" i="16"/>
  <c r="CZ76" i="16"/>
  <c r="DA76" i="16"/>
  <c r="DB76" i="16"/>
  <c r="DC76" i="16"/>
  <c r="DD76" i="16"/>
  <c r="DE76" i="16"/>
  <c r="DF76" i="16"/>
  <c r="DG76" i="16"/>
  <c r="DH76" i="16"/>
  <c r="DI76" i="16"/>
  <c r="D77" i="16"/>
  <c r="E77" i="16"/>
  <c r="F77" i="16"/>
  <c r="G77" i="16"/>
  <c r="H77" i="16"/>
  <c r="J77" i="16"/>
  <c r="K77" i="16"/>
  <c r="L77" i="16"/>
  <c r="M77" i="16"/>
  <c r="O77" i="16"/>
  <c r="P77" i="16"/>
  <c r="Q77" i="16"/>
  <c r="R77" i="16"/>
  <c r="S77" i="16"/>
  <c r="T77" i="16"/>
  <c r="U77" i="16"/>
  <c r="V77" i="16"/>
  <c r="W77" i="16"/>
  <c r="X77" i="16"/>
  <c r="Y77" i="16"/>
  <c r="Z77" i="16"/>
  <c r="AA77" i="16"/>
  <c r="AB77" i="16"/>
  <c r="AC77" i="16"/>
  <c r="AD77" i="16"/>
  <c r="AE77" i="16"/>
  <c r="AF77" i="16"/>
  <c r="AG77" i="16"/>
  <c r="AH77" i="16"/>
  <c r="AI77" i="16"/>
  <c r="AJ77" i="16"/>
  <c r="AK77" i="16"/>
  <c r="AL77" i="16"/>
  <c r="AM77" i="16"/>
  <c r="AN77" i="16"/>
  <c r="AO77" i="16"/>
  <c r="AP77" i="16"/>
  <c r="AQ77" i="16"/>
  <c r="AR77" i="16"/>
  <c r="AS77" i="16"/>
  <c r="AT77" i="16"/>
  <c r="AU77" i="16"/>
  <c r="AV77" i="16"/>
  <c r="AW77" i="16"/>
  <c r="AX77" i="16"/>
  <c r="AY77" i="16"/>
  <c r="AZ77" i="16"/>
  <c r="BA77" i="16"/>
  <c r="BB77" i="16"/>
  <c r="BC77" i="16"/>
  <c r="BD77" i="16"/>
  <c r="BE77" i="16"/>
  <c r="BF77" i="16"/>
  <c r="BG77" i="16"/>
  <c r="BH77" i="16"/>
  <c r="BI77" i="16"/>
  <c r="BJ77" i="16"/>
  <c r="BK77" i="16"/>
  <c r="BL77" i="16"/>
  <c r="BM77" i="16"/>
  <c r="BN77" i="16"/>
  <c r="BO77" i="16"/>
  <c r="BP77" i="16"/>
  <c r="BQ77" i="16"/>
  <c r="BR77" i="16"/>
  <c r="BS77" i="16"/>
  <c r="BT77" i="16"/>
  <c r="BU77" i="16"/>
  <c r="BV77" i="16"/>
  <c r="BW77" i="16"/>
  <c r="BX77" i="16"/>
  <c r="BY77" i="16"/>
  <c r="BZ77" i="16"/>
  <c r="CA77" i="16"/>
  <c r="CB77" i="16"/>
  <c r="CC77" i="16"/>
  <c r="CD77" i="16"/>
  <c r="CE77" i="16"/>
  <c r="CF77" i="16"/>
  <c r="CG77" i="16"/>
  <c r="CH77" i="16"/>
  <c r="CI77" i="16"/>
  <c r="CJ77" i="16"/>
  <c r="CK77" i="16"/>
  <c r="CL77" i="16"/>
  <c r="CM77" i="16"/>
  <c r="CN77" i="16"/>
  <c r="CO77" i="16"/>
  <c r="CP77" i="16"/>
  <c r="CQ77" i="16"/>
  <c r="CR77" i="16"/>
  <c r="CS77" i="16"/>
  <c r="CT77" i="16"/>
  <c r="CU77" i="16"/>
  <c r="CV77" i="16"/>
  <c r="CW77" i="16"/>
  <c r="CX77" i="16"/>
  <c r="CY77" i="16"/>
  <c r="CZ77" i="16"/>
  <c r="DA77" i="16"/>
  <c r="DB77" i="16"/>
  <c r="DC77" i="16"/>
  <c r="DD77" i="16"/>
  <c r="DE77" i="16"/>
  <c r="DF77" i="16"/>
  <c r="DG77" i="16"/>
  <c r="DH77" i="16"/>
  <c r="DI77" i="16"/>
  <c r="D78" i="16"/>
  <c r="E78" i="16"/>
  <c r="F78" i="16"/>
  <c r="G78" i="16"/>
  <c r="H78" i="16"/>
  <c r="J78" i="16"/>
  <c r="K78" i="16"/>
  <c r="L78" i="16"/>
  <c r="M78" i="16"/>
  <c r="O78" i="16"/>
  <c r="P78" i="16"/>
  <c r="Q78" i="16"/>
  <c r="R78" i="16"/>
  <c r="S78" i="16"/>
  <c r="T78" i="16"/>
  <c r="U78" i="16"/>
  <c r="V78" i="16"/>
  <c r="W78" i="16"/>
  <c r="X78" i="16"/>
  <c r="Y78" i="16"/>
  <c r="Z78" i="16"/>
  <c r="AA78" i="16"/>
  <c r="AB78" i="16"/>
  <c r="AC78" i="16"/>
  <c r="AD78" i="16"/>
  <c r="AE78" i="16"/>
  <c r="AF78" i="16"/>
  <c r="AG78" i="16"/>
  <c r="AH78" i="16"/>
  <c r="AI78" i="16"/>
  <c r="AJ78" i="16"/>
  <c r="AK78" i="16"/>
  <c r="AL78" i="16"/>
  <c r="AM78" i="16"/>
  <c r="AN78" i="16"/>
  <c r="AO78" i="16"/>
  <c r="AP78" i="16"/>
  <c r="AQ78" i="16"/>
  <c r="AR78" i="16"/>
  <c r="AS78" i="16"/>
  <c r="AT78" i="16"/>
  <c r="AU78" i="16"/>
  <c r="AV78" i="16"/>
  <c r="AW78" i="16"/>
  <c r="AX78" i="16"/>
  <c r="AY78" i="16"/>
  <c r="AZ78" i="16"/>
  <c r="BA78" i="16"/>
  <c r="BB78" i="16"/>
  <c r="BC78" i="16"/>
  <c r="BD78" i="16"/>
  <c r="BE78" i="16"/>
  <c r="BF78" i="16"/>
  <c r="BG78" i="16"/>
  <c r="BH78" i="16"/>
  <c r="BI78" i="16"/>
  <c r="BJ78" i="16"/>
  <c r="BK78" i="16"/>
  <c r="BL78" i="16"/>
  <c r="BM78" i="16"/>
  <c r="BN78" i="16"/>
  <c r="BO78" i="16"/>
  <c r="BP78" i="16"/>
  <c r="BQ78" i="16"/>
  <c r="BR78" i="16"/>
  <c r="BS78" i="16"/>
  <c r="BT78" i="16"/>
  <c r="BU78" i="16"/>
  <c r="BV78" i="16"/>
  <c r="BW78" i="16"/>
  <c r="BX78" i="16"/>
  <c r="BY78" i="16"/>
  <c r="BZ78" i="16"/>
  <c r="CA78" i="16"/>
  <c r="CB78" i="16"/>
  <c r="CC78" i="16"/>
  <c r="CD78" i="16"/>
  <c r="CE78" i="16"/>
  <c r="CF78" i="16"/>
  <c r="CG78" i="16"/>
  <c r="CH78" i="16"/>
  <c r="CI78" i="16"/>
  <c r="CJ78" i="16"/>
  <c r="CK78" i="16"/>
  <c r="CL78" i="16"/>
  <c r="CM78" i="16"/>
  <c r="CN78" i="16"/>
  <c r="CO78" i="16"/>
  <c r="CP78" i="16"/>
  <c r="CQ78" i="16"/>
  <c r="CR78" i="16"/>
  <c r="CS78" i="16"/>
  <c r="CT78" i="16"/>
  <c r="CU78" i="16"/>
  <c r="CV78" i="16"/>
  <c r="CW78" i="16"/>
  <c r="CX78" i="16"/>
  <c r="CY78" i="16"/>
  <c r="CZ78" i="16"/>
  <c r="DA78" i="16"/>
  <c r="DB78" i="16"/>
  <c r="DC78" i="16"/>
  <c r="DD78" i="16"/>
  <c r="DE78" i="16"/>
  <c r="DF78" i="16"/>
  <c r="DG78" i="16"/>
  <c r="DH78" i="16"/>
  <c r="DI78" i="16"/>
  <c r="D79" i="16"/>
  <c r="E79" i="16"/>
  <c r="F79" i="16"/>
  <c r="G79" i="16"/>
  <c r="H79" i="16"/>
  <c r="J79" i="16"/>
  <c r="K79" i="16"/>
  <c r="L79" i="16"/>
  <c r="M79" i="16"/>
  <c r="O79" i="16"/>
  <c r="P79" i="16"/>
  <c r="Q79" i="16"/>
  <c r="R79" i="16"/>
  <c r="S79" i="16"/>
  <c r="T79" i="16"/>
  <c r="U79" i="16"/>
  <c r="V79" i="16"/>
  <c r="W79" i="16"/>
  <c r="X79" i="16"/>
  <c r="Y79" i="16"/>
  <c r="Z79" i="16"/>
  <c r="AA79" i="16"/>
  <c r="AB79" i="16"/>
  <c r="AC79" i="16"/>
  <c r="AD79" i="16"/>
  <c r="AE79" i="16"/>
  <c r="AF79" i="16"/>
  <c r="AG79" i="16"/>
  <c r="AH79" i="16"/>
  <c r="AI79" i="16"/>
  <c r="AJ79" i="16"/>
  <c r="AK79" i="16"/>
  <c r="AL79" i="16"/>
  <c r="AM79" i="16"/>
  <c r="AN79" i="16"/>
  <c r="AO79" i="16"/>
  <c r="AP79" i="16"/>
  <c r="AQ79" i="16"/>
  <c r="AR79" i="16"/>
  <c r="AS79" i="16"/>
  <c r="AT79" i="16"/>
  <c r="AU79" i="16"/>
  <c r="AV79" i="16"/>
  <c r="AW79" i="16"/>
  <c r="AX79" i="16"/>
  <c r="AY79" i="16"/>
  <c r="AZ79" i="16"/>
  <c r="BA79" i="16"/>
  <c r="BB79" i="16"/>
  <c r="BC79" i="16"/>
  <c r="BD79" i="16"/>
  <c r="BE79" i="16"/>
  <c r="BF79" i="16"/>
  <c r="BG79" i="16"/>
  <c r="BH79" i="16"/>
  <c r="BI79" i="16"/>
  <c r="BJ79" i="16"/>
  <c r="BK79" i="16"/>
  <c r="BL79" i="16"/>
  <c r="BM79" i="16"/>
  <c r="BN79" i="16"/>
  <c r="BO79" i="16"/>
  <c r="BP79" i="16"/>
  <c r="BQ79" i="16"/>
  <c r="BR79" i="16"/>
  <c r="BS79" i="16"/>
  <c r="BT79" i="16"/>
  <c r="BU79" i="16"/>
  <c r="BV79" i="16"/>
  <c r="BW79" i="16"/>
  <c r="BX79" i="16"/>
  <c r="BY79" i="16"/>
  <c r="BZ79" i="16"/>
  <c r="CA79" i="16"/>
  <c r="CB79" i="16"/>
  <c r="CC79" i="16"/>
  <c r="CD79" i="16"/>
  <c r="CE79" i="16"/>
  <c r="CF79" i="16"/>
  <c r="CG79" i="16"/>
  <c r="CH79" i="16"/>
  <c r="CI79" i="16"/>
  <c r="CJ79" i="16"/>
  <c r="CK79" i="16"/>
  <c r="CL79" i="16"/>
  <c r="CM79" i="16"/>
  <c r="CN79" i="16"/>
  <c r="CO79" i="16"/>
  <c r="CP79" i="16"/>
  <c r="CQ79" i="16"/>
  <c r="CR79" i="16"/>
  <c r="CS79" i="16"/>
  <c r="CT79" i="16"/>
  <c r="CU79" i="16"/>
  <c r="CV79" i="16"/>
  <c r="CW79" i="16"/>
  <c r="CX79" i="16"/>
  <c r="CY79" i="16"/>
  <c r="CZ79" i="16"/>
  <c r="DA79" i="16"/>
  <c r="DB79" i="16"/>
  <c r="DC79" i="16"/>
  <c r="DD79" i="16"/>
  <c r="DE79" i="16"/>
  <c r="DF79" i="16"/>
  <c r="DG79" i="16"/>
  <c r="DH79" i="16"/>
  <c r="DI79" i="16"/>
  <c r="D80" i="16"/>
  <c r="E80" i="16"/>
  <c r="F80" i="16"/>
  <c r="G80" i="16"/>
  <c r="H80" i="16"/>
  <c r="J80" i="16"/>
  <c r="K80" i="16"/>
  <c r="L80" i="16"/>
  <c r="M80" i="16"/>
  <c r="O80" i="16"/>
  <c r="P80" i="16"/>
  <c r="Q80" i="16"/>
  <c r="R80" i="16"/>
  <c r="S80" i="16"/>
  <c r="T80" i="16"/>
  <c r="U80" i="16"/>
  <c r="V80" i="16"/>
  <c r="W80" i="16"/>
  <c r="X80" i="16"/>
  <c r="Y80" i="16"/>
  <c r="Z80" i="16"/>
  <c r="AA80" i="16"/>
  <c r="AB80" i="16"/>
  <c r="AC80" i="16"/>
  <c r="AD80" i="16"/>
  <c r="AE80" i="16"/>
  <c r="AF80" i="16"/>
  <c r="AG80" i="16"/>
  <c r="AH80" i="16"/>
  <c r="AI80" i="16"/>
  <c r="AJ80" i="16"/>
  <c r="AK80" i="16"/>
  <c r="AL80" i="16"/>
  <c r="AM80" i="16"/>
  <c r="AN80" i="16"/>
  <c r="AO80" i="16"/>
  <c r="AP80" i="16"/>
  <c r="AQ80" i="16"/>
  <c r="AR80" i="16"/>
  <c r="AS80" i="16"/>
  <c r="AT80" i="16"/>
  <c r="AU80" i="16"/>
  <c r="AV80" i="16"/>
  <c r="AW80" i="16"/>
  <c r="AX80" i="16"/>
  <c r="AY80" i="16"/>
  <c r="AZ80" i="16"/>
  <c r="BA80" i="16"/>
  <c r="BB80" i="16"/>
  <c r="BC80" i="16"/>
  <c r="BD80" i="16"/>
  <c r="BE80" i="16"/>
  <c r="BF80" i="16"/>
  <c r="BG80" i="16"/>
  <c r="BH80" i="16"/>
  <c r="BI80" i="16"/>
  <c r="BJ80" i="16"/>
  <c r="BK80" i="16"/>
  <c r="BL80" i="16"/>
  <c r="BM80" i="16"/>
  <c r="BN80" i="16"/>
  <c r="BO80" i="16"/>
  <c r="BP80" i="16"/>
  <c r="BQ80" i="16"/>
  <c r="BR80" i="16"/>
  <c r="BS80" i="16"/>
  <c r="BT80" i="16"/>
  <c r="BU80" i="16"/>
  <c r="BV80" i="16"/>
  <c r="BW80" i="16"/>
  <c r="BX80" i="16"/>
  <c r="BY80" i="16"/>
  <c r="BZ80" i="16"/>
  <c r="CA80" i="16"/>
  <c r="CB80" i="16"/>
  <c r="CC80" i="16"/>
  <c r="CD80" i="16"/>
  <c r="CE80" i="16"/>
  <c r="CF80" i="16"/>
  <c r="CG80" i="16"/>
  <c r="CH80" i="16"/>
  <c r="CI80" i="16"/>
  <c r="CJ80" i="16"/>
  <c r="CK80" i="16"/>
  <c r="CL80" i="16"/>
  <c r="CM80" i="16"/>
  <c r="CN80" i="16"/>
  <c r="CO80" i="16"/>
  <c r="CP80" i="16"/>
  <c r="CQ80" i="16"/>
  <c r="CR80" i="16"/>
  <c r="CS80" i="16"/>
  <c r="CT80" i="16"/>
  <c r="CU80" i="16"/>
  <c r="CV80" i="16"/>
  <c r="CW80" i="16"/>
  <c r="CX80" i="16"/>
  <c r="CY80" i="16"/>
  <c r="CZ80" i="16"/>
  <c r="DA80" i="16"/>
  <c r="DB80" i="16"/>
  <c r="DC80" i="16"/>
  <c r="DD80" i="16"/>
  <c r="DE80" i="16"/>
  <c r="DF80" i="16"/>
  <c r="DG80" i="16"/>
  <c r="DH80" i="16"/>
  <c r="DI80" i="16"/>
  <c r="D81" i="16"/>
  <c r="E81" i="16"/>
  <c r="F81" i="16"/>
  <c r="G81" i="16"/>
  <c r="H81" i="16"/>
  <c r="J81" i="16"/>
  <c r="K81" i="16"/>
  <c r="L81" i="16"/>
  <c r="M81" i="16"/>
  <c r="O81" i="16"/>
  <c r="P81" i="16"/>
  <c r="Q81" i="16"/>
  <c r="R81" i="16"/>
  <c r="S81" i="16"/>
  <c r="T81" i="16"/>
  <c r="U81" i="16"/>
  <c r="V81" i="16"/>
  <c r="W81" i="16"/>
  <c r="X81" i="16"/>
  <c r="Y81" i="16"/>
  <c r="Z81" i="16"/>
  <c r="AA81" i="16"/>
  <c r="AB81" i="16"/>
  <c r="AC81" i="16"/>
  <c r="AD81" i="16"/>
  <c r="AE81" i="16"/>
  <c r="AF81" i="16"/>
  <c r="AG81" i="16"/>
  <c r="AH81" i="16"/>
  <c r="AI81" i="16"/>
  <c r="AJ81" i="16"/>
  <c r="AK81" i="16"/>
  <c r="AL81" i="16"/>
  <c r="AM81" i="16"/>
  <c r="AN81" i="16"/>
  <c r="AO81" i="16"/>
  <c r="AP81" i="16"/>
  <c r="AQ81" i="16"/>
  <c r="AR81" i="16"/>
  <c r="AS81" i="16"/>
  <c r="AT81" i="16"/>
  <c r="AU81" i="16"/>
  <c r="AV81" i="16"/>
  <c r="AW81" i="16"/>
  <c r="AX81" i="16"/>
  <c r="AY81" i="16"/>
  <c r="AZ81" i="16"/>
  <c r="BA81" i="16"/>
  <c r="BB81" i="16"/>
  <c r="BC81" i="16"/>
  <c r="BD81" i="16"/>
  <c r="BE81" i="16"/>
  <c r="BF81" i="16"/>
  <c r="BG81" i="16"/>
  <c r="BH81" i="16"/>
  <c r="BI81" i="16"/>
  <c r="BJ81" i="16"/>
  <c r="BK81" i="16"/>
  <c r="BL81" i="16"/>
  <c r="BM81" i="16"/>
  <c r="BN81" i="16"/>
  <c r="BO81" i="16"/>
  <c r="BP81" i="16"/>
  <c r="BQ81" i="16"/>
  <c r="BR81" i="16"/>
  <c r="BS81" i="16"/>
  <c r="BT81" i="16"/>
  <c r="BU81" i="16"/>
  <c r="BV81" i="16"/>
  <c r="BW81" i="16"/>
  <c r="BX81" i="16"/>
  <c r="BY81" i="16"/>
  <c r="BZ81" i="16"/>
  <c r="CA81" i="16"/>
  <c r="CB81" i="16"/>
  <c r="CC81" i="16"/>
  <c r="CD81" i="16"/>
  <c r="CE81" i="16"/>
  <c r="CF81" i="16"/>
  <c r="CG81" i="16"/>
  <c r="CH81" i="16"/>
  <c r="CI81" i="16"/>
  <c r="CJ81" i="16"/>
  <c r="CK81" i="16"/>
  <c r="CL81" i="16"/>
  <c r="CM81" i="16"/>
  <c r="CN81" i="16"/>
  <c r="CO81" i="16"/>
  <c r="CP81" i="16"/>
  <c r="CQ81" i="16"/>
  <c r="CR81" i="16"/>
  <c r="CS81" i="16"/>
  <c r="CT81" i="16"/>
  <c r="CU81" i="16"/>
  <c r="CV81" i="16"/>
  <c r="CW81" i="16"/>
  <c r="CX81" i="16"/>
  <c r="CY81" i="16"/>
  <c r="CZ81" i="16"/>
  <c r="DA81" i="16"/>
  <c r="DB81" i="16"/>
  <c r="DC81" i="16"/>
  <c r="DD81" i="16"/>
  <c r="DE81" i="16"/>
  <c r="DF81" i="16"/>
  <c r="DG81" i="16"/>
  <c r="DH81" i="16"/>
  <c r="DI81" i="16"/>
  <c r="D82" i="16"/>
  <c r="E82" i="16"/>
  <c r="F82" i="16"/>
  <c r="G82" i="16"/>
  <c r="H82" i="16"/>
  <c r="J82" i="16"/>
  <c r="K82" i="16"/>
  <c r="L82" i="16"/>
  <c r="M82" i="16"/>
  <c r="O82" i="16"/>
  <c r="P82" i="16"/>
  <c r="Q82" i="16"/>
  <c r="R82" i="16"/>
  <c r="S82" i="16"/>
  <c r="T82" i="16"/>
  <c r="U82" i="16"/>
  <c r="V82" i="16"/>
  <c r="W82" i="16"/>
  <c r="X82" i="16"/>
  <c r="Y82" i="16"/>
  <c r="Z82" i="16"/>
  <c r="AA82" i="16"/>
  <c r="AB82" i="16"/>
  <c r="AC82" i="16"/>
  <c r="AD82" i="16"/>
  <c r="AE82" i="16"/>
  <c r="AF82" i="16"/>
  <c r="AG82" i="16"/>
  <c r="AH82" i="16"/>
  <c r="AI82" i="16"/>
  <c r="AJ82" i="16"/>
  <c r="AK82" i="16"/>
  <c r="AL82" i="16"/>
  <c r="AM82" i="16"/>
  <c r="AN82" i="16"/>
  <c r="AO82" i="16"/>
  <c r="AP82" i="16"/>
  <c r="AQ82" i="16"/>
  <c r="AR82" i="16"/>
  <c r="AS82" i="16"/>
  <c r="AT82" i="16"/>
  <c r="AU82" i="16"/>
  <c r="AV82" i="16"/>
  <c r="AW82" i="16"/>
  <c r="AX82" i="16"/>
  <c r="AY82" i="16"/>
  <c r="AZ82" i="16"/>
  <c r="BA82" i="16"/>
  <c r="BB82" i="16"/>
  <c r="BC82" i="16"/>
  <c r="BD82" i="16"/>
  <c r="BE82" i="16"/>
  <c r="BF82" i="16"/>
  <c r="BG82" i="16"/>
  <c r="BH82" i="16"/>
  <c r="BI82" i="16"/>
  <c r="BJ82" i="16"/>
  <c r="BK82" i="16"/>
  <c r="BL82" i="16"/>
  <c r="BM82" i="16"/>
  <c r="BN82" i="16"/>
  <c r="BO82" i="16"/>
  <c r="BP82" i="16"/>
  <c r="BQ82" i="16"/>
  <c r="BR82" i="16"/>
  <c r="BS82" i="16"/>
  <c r="BT82" i="16"/>
  <c r="BU82" i="16"/>
  <c r="BV82" i="16"/>
  <c r="BW82" i="16"/>
  <c r="BX82" i="16"/>
  <c r="BY82" i="16"/>
  <c r="BZ82" i="16"/>
  <c r="CA82" i="16"/>
  <c r="CB82" i="16"/>
  <c r="CC82" i="16"/>
  <c r="CD82" i="16"/>
  <c r="CE82" i="16"/>
  <c r="CF82" i="16"/>
  <c r="CG82" i="16"/>
  <c r="CH82" i="16"/>
  <c r="CI82" i="16"/>
  <c r="CJ82" i="16"/>
  <c r="CK82" i="16"/>
  <c r="CL82" i="16"/>
  <c r="CM82" i="16"/>
  <c r="CN82" i="16"/>
  <c r="CO82" i="16"/>
  <c r="CP82" i="16"/>
  <c r="CQ82" i="16"/>
  <c r="CR82" i="16"/>
  <c r="CS82" i="16"/>
  <c r="CT82" i="16"/>
  <c r="CU82" i="16"/>
  <c r="CV82" i="16"/>
  <c r="CW82" i="16"/>
  <c r="CX82" i="16"/>
  <c r="CY82" i="16"/>
  <c r="CZ82" i="16"/>
  <c r="DA82" i="16"/>
  <c r="DB82" i="16"/>
  <c r="DC82" i="16"/>
  <c r="DD82" i="16"/>
  <c r="DE82" i="16"/>
  <c r="DF82" i="16"/>
  <c r="DG82" i="16"/>
  <c r="DH82" i="16"/>
  <c r="DI82" i="16"/>
  <c r="D83" i="16"/>
  <c r="E83" i="16"/>
  <c r="F83" i="16"/>
  <c r="G83" i="16"/>
  <c r="H83" i="16"/>
  <c r="J83" i="16"/>
  <c r="K83" i="16"/>
  <c r="L83" i="16"/>
  <c r="M83" i="16"/>
  <c r="O83" i="16"/>
  <c r="P83" i="16"/>
  <c r="Q83" i="16"/>
  <c r="R83" i="16"/>
  <c r="S83" i="16"/>
  <c r="T83" i="16"/>
  <c r="U83" i="16"/>
  <c r="V83" i="16"/>
  <c r="W83" i="16"/>
  <c r="X83" i="16"/>
  <c r="Y83" i="16"/>
  <c r="Z83" i="16"/>
  <c r="AA83" i="16"/>
  <c r="AB83" i="16"/>
  <c r="AC83" i="16"/>
  <c r="AD83" i="16"/>
  <c r="AE83" i="16"/>
  <c r="AF83" i="16"/>
  <c r="AG83" i="16"/>
  <c r="AH83" i="16"/>
  <c r="AI83" i="16"/>
  <c r="AJ83" i="16"/>
  <c r="AK83" i="16"/>
  <c r="AL83" i="16"/>
  <c r="AM83" i="16"/>
  <c r="AN83" i="16"/>
  <c r="AO83" i="16"/>
  <c r="AP83" i="16"/>
  <c r="AQ83" i="16"/>
  <c r="AR83" i="16"/>
  <c r="AS83" i="16"/>
  <c r="AT83" i="16"/>
  <c r="AU83" i="16"/>
  <c r="AV83" i="16"/>
  <c r="AW83" i="16"/>
  <c r="AX83" i="16"/>
  <c r="AY83" i="16"/>
  <c r="AZ83" i="16"/>
  <c r="BA83" i="16"/>
  <c r="BB83" i="16"/>
  <c r="BC83" i="16"/>
  <c r="BD83" i="16"/>
  <c r="BE83" i="16"/>
  <c r="BF83" i="16"/>
  <c r="BG83" i="16"/>
  <c r="BH83" i="16"/>
  <c r="BI83" i="16"/>
  <c r="BJ83" i="16"/>
  <c r="BK83" i="16"/>
  <c r="BL83" i="16"/>
  <c r="BM83" i="16"/>
  <c r="BN83" i="16"/>
  <c r="BO83" i="16"/>
  <c r="BP83" i="16"/>
  <c r="BQ83" i="16"/>
  <c r="BR83" i="16"/>
  <c r="BS83" i="16"/>
  <c r="BT83" i="16"/>
  <c r="BU83" i="16"/>
  <c r="BV83" i="16"/>
  <c r="BW83" i="16"/>
  <c r="BX83" i="16"/>
  <c r="BY83" i="16"/>
  <c r="BZ83" i="16"/>
  <c r="CA83" i="16"/>
  <c r="CB83" i="16"/>
  <c r="CC83" i="16"/>
  <c r="CD83" i="16"/>
  <c r="CE83" i="16"/>
  <c r="CF83" i="16"/>
  <c r="CG83" i="16"/>
  <c r="CH83" i="16"/>
  <c r="CI83" i="16"/>
  <c r="CJ83" i="16"/>
  <c r="CK83" i="16"/>
  <c r="CL83" i="16"/>
  <c r="CM83" i="16"/>
  <c r="CN83" i="16"/>
  <c r="CO83" i="16"/>
  <c r="CP83" i="16"/>
  <c r="CQ83" i="16"/>
  <c r="CR83" i="16"/>
  <c r="CS83" i="16"/>
  <c r="CT83" i="16"/>
  <c r="CU83" i="16"/>
  <c r="CV83" i="16"/>
  <c r="CW83" i="16"/>
  <c r="CX83" i="16"/>
  <c r="CY83" i="16"/>
  <c r="CZ83" i="16"/>
  <c r="DA83" i="16"/>
  <c r="DB83" i="16"/>
  <c r="DC83" i="16"/>
  <c r="DD83" i="16"/>
  <c r="DE83" i="16"/>
  <c r="DF83" i="16"/>
  <c r="DG83" i="16"/>
  <c r="DH83" i="16"/>
  <c r="DI83" i="16"/>
  <c r="D84" i="16"/>
  <c r="E84" i="16"/>
  <c r="F84" i="16"/>
  <c r="G84" i="16"/>
  <c r="H84" i="16"/>
  <c r="J84" i="16"/>
  <c r="K84" i="16"/>
  <c r="L84" i="16"/>
  <c r="M84" i="16"/>
  <c r="O84" i="16"/>
  <c r="P84" i="16"/>
  <c r="Q84" i="16"/>
  <c r="R84" i="16"/>
  <c r="S84" i="16"/>
  <c r="T84" i="16"/>
  <c r="U84" i="16"/>
  <c r="V84" i="16"/>
  <c r="W84" i="16"/>
  <c r="X84" i="16"/>
  <c r="Y84" i="16"/>
  <c r="Z84" i="16"/>
  <c r="AA84" i="16"/>
  <c r="AB84" i="16"/>
  <c r="AC84" i="16"/>
  <c r="AD84" i="16"/>
  <c r="AE84" i="16"/>
  <c r="AF84" i="16"/>
  <c r="AG84" i="16"/>
  <c r="AH84" i="16"/>
  <c r="AI84" i="16"/>
  <c r="AJ84" i="16"/>
  <c r="AK84" i="16"/>
  <c r="AL84" i="16"/>
  <c r="AM84" i="16"/>
  <c r="AN84" i="16"/>
  <c r="AO84" i="16"/>
  <c r="AP84" i="16"/>
  <c r="AQ84" i="16"/>
  <c r="AR84" i="16"/>
  <c r="AS84" i="16"/>
  <c r="AT84" i="16"/>
  <c r="AU84" i="16"/>
  <c r="AV84" i="16"/>
  <c r="AW84" i="16"/>
  <c r="AX84" i="16"/>
  <c r="AY84" i="16"/>
  <c r="AZ84" i="16"/>
  <c r="BA84" i="16"/>
  <c r="BB84" i="16"/>
  <c r="BC84" i="16"/>
  <c r="BD84" i="16"/>
  <c r="BE84" i="16"/>
  <c r="BF84" i="16"/>
  <c r="BG84" i="16"/>
  <c r="BH84" i="16"/>
  <c r="BI84" i="16"/>
  <c r="BJ84" i="16"/>
  <c r="BK84" i="16"/>
  <c r="BL84" i="16"/>
  <c r="BM84" i="16"/>
  <c r="BN84" i="16"/>
  <c r="BO84" i="16"/>
  <c r="BP84" i="16"/>
  <c r="BQ84" i="16"/>
  <c r="BR84" i="16"/>
  <c r="BS84" i="16"/>
  <c r="BT84" i="16"/>
  <c r="BU84" i="16"/>
  <c r="BV84" i="16"/>
  <c r="BW84" i="16"/>
  <c r="BX84" i="16"/>
  <c r="BY84" i="16"/>
  <c r="BZ84" i="16"/>
  <c r="CA84" i="16"/>
  <c r="CB84" i="16"/>
  <c r="CC84" i="16"/>
  <c r="CD84" i="16"/>
  <c r="CE84" i="16"/>
  <c r="CF84" i="16"/>
  <c r="CG84" i="16"/>
  <c r="CH84" i="16"/>
  <c r="CI84" i="16"/>
  <c r="CJ84" i="16"/>
  <c r="CK84" i="16"/>
  <c r="CL84" i="16"/>
  <c r="CM84" i="16"/>
  <c r="CN84" i="16"/>
  <c r="CO84" i="16"/>
  <c r="CP84" i="16"/>
  <c r="CQ84" i="16"/>
  <c r="CR84" i="16"/>
  <c r="CS84" i="16"/>
  <c r="CT84" i="16"/>
  <c r="CU84" i="16"/>
  <c r="CV84" i="16"/>
  <c r="CW84" i="16"/>
  <c r="CX84" i="16"/>
  <c r="CY84" i="16"/>
  <c r="CZ84" i="16"/>
  <c r="DA84" i="16"/>
  <c r="DB84" i="16"/>
  <c r="DC84" i="16"/>
  <c r="DD84" i="16"/>
  <c r="DE84" i="16"/>
  <c r="DF84" i="16"/>
  <c r="DG84" i="16"/>
  <c r="DH84" i="16"/>
  <c r="DI84" i="16"/>
  <c r="D85" i="16"/>
  <c r="E85" i="16"/>
  <c r="F85" i="16"/>
  <c r="G85" i="16"/>
  <c r="H85" i="16"/>
  <c r="J85" i="16"/>
  <c r="K85" i="16"/>
  <c r="L85" i="16"/>
  <c r="M85" i="16"/>
  <c r="O85" i="16"/>
  <c r="P85" i="16"/>
  <c r="Q85" i="16"/>
  <c r="R85" i="16"/>
  <c r="S85" i="16"/>
  <c r="T85" i="16"/>
  <c r="U85" i="16"/>
  <c r="V85" i="16"/>
  <c r="W85" i="16"/>
  <c r="X85" i="16"/>
  <c r="Y85" i="16"/>
  <c r="Z85" i="16"/>
  <c r="AA85" i="16"/>
  <c r="AB85" i="16"/>
  <c r="AC85" i="16"/>
  <c r="AD85" i="16"/>
  <c r="AE85" i="16"/>
  <c r="AF85" i="16"/>
  <c r="AG85" i="16"/>
  <c r="AH85" i="16"/>
  <c r="AI85" i="16"/>
  <c r="AJ85" i="16"/>
  <c r="AK85" i="16"/>
  <c r="AL85" i="16"/>
  <c r="AM85" i="16"/>
  <c r="AN85" i="16"/>
  <c r="AO85" i="16"/>
  <c r="AP85" i="16"/>
  <c r="AQ85" i="16"/>
  <c r="AR85" i="16"/>
  <c r="AS85" i="16"/>
  <c r="AT85" i="16"/>
  <c r="AU85" i="16"/>
  <c r="AV85" i="16"/>
  <c r="AW85" i="16"/>
  <c r="AX85" i="16"/>
  <c r="AY85" i="16"/>
  <c r="AZ85" i="16"/>
  <c r="BA85" i="16"/>
  <c r="BB85" i="16"/>
  <c r="BC85" i="16"/>
  <c r="BD85" i="16"/>
  <c r="BE85" i="16"/>
  <c r="BF85" i="16"/>
  <c r="BG85" i="16"/>
  <c r="BH85" i="16"/>
  <c r="BI85" i="16"/>
  <c r="BJ85" i="16"/>
  <c r="BK85" i="16"/>
  <c r="BL85" i="16"/>
  <c r="BM85" i="16"/>
  <c r="BN85" i="16"/>
  <c r="BO85" i="16"/>
  <c r="BP85" i="16"/>
  <c r="BQ85" i="16"/>
  <c r="BR85" i="16"/>
  <c r="BS85" i="16"/>
  <c r="BT85" i="16"/>
  <c r="BU85" i="16"/>
  <c r="BV85" i="16"/>
  <c r="BW85" i="16"/>
  <c r="BX85" i="16"/>
  <c r="BY85" i="16"/>
  <c r="BZ85" i="16"/>
  <c r="CA85" i="16"/>
  <c r="CB85" i="16"/>
  <c r="CC85" i="16"/>
  <c r="CD85" i="16"/>
  <c r="CE85" i="16"/>
  <c r="CF85" i="16"/>
  <c r="CG85" i="16"/>
  <c r="CH85" i="16"/>
  <c r="CI85" i="16"/>
  <c r="CJ85" i="16"/>
  <c r="CK85" i="16"/>
  <c r="CL85" i="16"/>
  <c r="CM85" i="16"/>
  <c r="CN85" i="16"/>
  <c r="CO85" i="16"/>
  <c r="CP85" i="16"/>
  <c r="CQ85" i="16"/>
  <c r="CR85" i="16"/>
  <c r="CS85" i="16"/>
  <c r="CT85" i="16"/>
  <c r="CU85" i="16"/>
  <c r="CV85" i="16"/>
  <c r="CW85" i="16"/>
  <c r="CX85" i="16"/>
  <c r="CY85" i="16"/>
  <c r="CZ85" i="16"/>
  <c r="DA85" i="16"/>
  <c r="DB85" i="16"/>
  <c r="DC85" i="16"/>
  <c r="DD85" i="16"/>
  <c r="DE85" i="16"/>
  <c r="DF85" i="16"/>
  <c r="DG85" i="16"/>
  <c r="DH85" i="16"/>
  <c r="DI85" i="16"/>
  <c r="D86" i="16"/>
  <c r="E86" i="16"/>
  <c r="F86" i="16"/>
  <c r="G86" i="16"/>
  <c r="H86" i="16"/>
  <c r="J86" i="16"/>
  <c r="K86" i="16"/>
  <c r="L86" i="16"/>
  <c r="M86" i="16"/>
  <c r="O86" i="16"/>
  <c r="P86" i="16"/>
  <c r="Q86" i="16"/>
  <c r="R86" i="16"/>
  <c r="S86" i="16"/>
  <c r="T86" i="16"/>
  <c r="U86" i="16"/>
  <c r="V86" i="16"/>
  <c r="W86" i="16"/>
  <c r="X86" i="16"/>
  <c r="Y86" i="16"/>
  <c r="Z86" i="16"/>
  <c r="AA86" i="16"/>
  <c r="AB86" i="16"/>
  <c r="AC86" i="16"/>
  <c r="AD86" i="16"/>
  <c r="AE86" i="16"/>
  <c r="AF86" i="16"/>
  <c r="AG86" i="16"/>
  <c r="AH86" i="16"/>
  <c r="AI86" i="16"/>
  <c r="AJ86" i="16"/>
  <c r="AK86" i="16"/>
  <c r="AL86" i="16"/>
  <c r="AM86" i="16"/>
  <c r="AN86" i="16"/>
  <c r="AO86" i="16"/>
  <c r="AP86" i="16"/>
  <c r="AQ86" i="16"/>
  <c r="AR86" i="16"/>
  <c r="AS86" i="16"/>
  <c r="AT86" i="16"/>
  <c r="AU86" i="16"/>
  <c r="AV86" i="16"/>
  <c r="AW86" i="16"/>
  <c r="AX86" i="16"/>
  <c r="AY86" i="16"/>
  <c r="AZ86" i="16"/>
  <c r="BA86" i="16"/>
  <c r="BB86" i="16"/>
  <c r="BC86" i="16"/>
  <c r="BD86" i="16"/>
  <c r="BE86" i="16"/>
  <c r="BF86" i="16"/>
  <c r="BG86" i="16"/>
  <c r="BH86" i="16"/>
  <c r="BI86" i="16"/>
  <c r="BJ86" i="16"/>
  <c r="BK86" i="16"/>
  <c r="BL86" i="16"/>
  <c r="BM86" i="16"/>
  <c r="BN86" i="16"/>
  <c r="BO86" i="16"/>
  <c r="BP86" i="16"/>
  <c r="BQ86" i="16"/>
  <c r="BR86" i="16"/>
  <c r="BS86" i="16"/>
  <c r="BT86" i="16"/>
  <c r="BU86" i="16"/>
  <c r="BV86" i="16"/>
  <c r="BW86" i="16"/>
  <c r="BX86" i="16"/>
  <c r="BY86" i="16"/>
  <c r="BZ86" i="16"/>
  <c r="CA86" i="16"/>
  <c r="CB86" i="16"/>
  <c r="CC86" i="16"/>
  <c r="CD86" i="16"/>
  <c r="CE86" i="16"/>
  <c r="CF86" i="16"/>
  <c r="CG86" i="16"/>
  <c r="CH86" i="16"/>
  <c r="CI86" i="16"/>
  <c r="CJ86" i="16"/>
  <c r="CK86" i="16"/>
  <c r="CL86" i="16"/>
  <c r="CM86" i="16"/>
  <c r="CN86" i="16"/>
  <c r="CO86" i="16"/>
  <c r="CP86" i="16"/>
  <c r="CQ86" i="16"/>
  <c r="CR86" i="16"/>
  <c r="CS86" i="16"/>
  <c r="CT86" i="16"/>
  <c r="CU86" i="16"/>
  <c r="CV86" i="16"/>
  <c r="CW86" i="16"/>
  <c r="CX86" i="16"/>
  <c r="CY86" i="16"/>
  <c r="CZ86" i="16"/>
  <c r="DA86" i="16"/>
  <c r="DB86" i="16"/>
  <c r="DC86" i="16"/>
  <c r="DD86" i="16"/>
  <c r="DE86" i="16"/>
  <c r="DF86" i="16"/>
  <c r="DG86" i="16"/>
  <c r="DH86" i="16"/>
  <c r="DI86" i="16"/>
  <c r="D87" i="16"/>
  <c r="E87" i="16"/>
  <c r="F87" i="16"/>
  <c r="G87" i="16"/>
  <c r="H87" i="16"/>
  <c r="J87" i="16"/>
  <c r="K87" i="16"/>
  <c r="L87" i="16"/>
  <c r="M87" i="16"/>
  <c r="O87" i="16"/>
  <c r="P87" i="16"/>
  <c r="Q87" i="16"/>
  <c r="R87" i="16"/>
  <c r="S87" i="16"/>
  <c r="T87" i="16"/>
  <c r="U87" i="16"/>
  <c r="V87" i="16"/>
  <c r="W87" i="16"/>
  <c r="X87" i="16"/>
  <c r="Y87" i="16"/>
  <c r="Z87" i="16"/>
  <c r="AA87" i="16"/>
  <c r="AB87" i="16"/>
  <c r="AC87" i="16"/>
  <c r="AD87" i="16"/>
  <c r="AE87" i="16"/>
  <c r="AF87" i="16"/>
  <c r="AG87" i="16"/>
  <c r="AH87" i="16"/>
  <c r="AI87" i="16"/>
  <c r="AJ87" i="16"/>
  <c r="AK87" i="16"/>
  <c r="AL87" i="16"/>
  <c r="AM87" i="16"/>
  <c r="AN87" i="16"/>
  <c r="AO87" i="16"/>
  <c r="AP87" i="16"/>
  <c r="AQ87" i="16"/>
  <c r="AR87" i="16"/>
  <c r="AS87" i="16"/>
  <c r="AT87" i="16"/>
  <c r="AU87" i="16"/>
  <c r="AV87" i="16"/>
  <c r="AW87" i="16"/>
  <c r="AX87" i="16"/>
  <c r="AY87" i="16"/>
  <c r="AZ87" i="16"/>
  <c r="BA87" i="16"/>
  <c r="BB87" i="16"/>
  <c r="BC87" i="16"/>
  <c r="BD87" i="16"/>
  <c r="BE87" i="16"/>
  <c r="BF87" i="16"/>
  <c r="BG87" i="16"/>
  <c r="BH87" i="16"/>
  <c r="BI87" i="16"/>
  <c r="BJ87" i="16"/>
  <c r="BK87" i="16"/>
  <c r="BL87" i="16"/>
  <c r="BM87" i="16"/>
  <c r="BN87" i="16"/>
  <c r="BO87" i="16"/>
  <c r="BP87" i="16"/>
  <c r="BQ87" i="16"/>
  <c r="BR87" i="16"/>
  <c r="BS87" i="16"/>
  <c r="BT87" i="16"/>
  <c r="BU87" i="16"/>
  <c r="BV87" i="16"/>
  <c r="BW87" i="16"/>
  <c r="BX87" i="16"/>
  <c r="BY87" i="16"/>
  <c r="BZ87" i="16"/>
  <c r="CA87" i="16"/>
  <c r="CB87" i="16"/>
  <c r="CC87" i="16"/>
  <c r="CD87" i="16"/>
  <c r="CE87" i="16"/>
  <c r="CF87" i="16"/>
  <c r="CG87" i="16"/>
  <c r="CH87" i="16"/>
  <c r="CI87" i="16"/>
  <c r="CJ87" i="16"/>
  <c r="CK87" i="16"/>
  <c r="CL87" i="16"/>
  <c r="CM87" i="16"/>
  <c r="CN87" i="16"/>
  <c r="CO87" i="16"/>
  <c r="CP87" i="16"/>
  <c r="CQ87" i="16"/>
  <c r="CR87" i="16"/>
  <c r="CS87" i="16"/>
  <c r="CT87" i="16"/>
  <c r="CU87" i="16"/>
  <c r="CV87" i="16"/>
  <c r="CW87" i="16"/>
  <c r="CX87" i="16"/>
  <c r="CY87" i="16"/>
  <c r="CZ87" i="16"/>
  <c r="DA87" i="16"/>
  <c r="DB87" i="16"/>
  <c r="DC87" i="16"/>
  <c r="DD87" i="16"/>
  <c r="DE87" i="16"/>
  <c r="DF87" i="16"/>
  <c r="DG87" i="16"/>
  <c r="DH87" i="16"/>
  <c r="DI87" i="16"/>
  <c r="D88" i="16"/>
  <c r="E88" i="16"/>
  <c r="F88" i="16"/>
  <c r="G88" i="16"/>
  <c r="H88" i="16"/>
  <c r="J88" i="16"/>
  <c r="K88" i="16"/>
  <c r="L88" i="16"/>
  <c r="M88" i="16"/>
  <c r="O88" i="16"/>
  <c r="P88" i="16"/>
  <c r="Q88" i="16"/>
  <c r="R88" i="16"/>
  <c r="S88" i="16"/>
  <c r="T88" i="16"/>
  <c r="U88" i="16"/>
  <c r="V88" i="16"/>
  <c r="W88" i="16"/>
  <c r="X88" i="16"/>
  <c r="Y88" i="16"/>
  <c r="Z88" i="16"/>
  <c r="AA88" i="16"/>
  <c r="AB88" i="16"/>
  <c r="AC88" i="16"/>
  <c r="AD88" i="16"/>
  <c r="AE88" i="16"/>
  <c r="AF88" i="16"/>
  <c r="AG88" i="16"/>
  <c r="AH88" i="16"/>
  <c r="AI88" i="16"/>
  <c r="AJ88" i="16"/>
  <c r="AK88" i="16"/>
  <c r="AL88" i="16"/>
  <c r="AM88" i="16"/>
  <c r="AN88" i="16"/>
  <c r="AO88" i="16"/>
  <c r="AP88" i="16"/>
  <c r="AQ88" i="16"/>
  <c r="AR88" i="16"/>
  <c r="AS88" i="16"/>
  <c r="AT88" i="16"/>
  <c r="AU88" i="16"/>
  <c r="AV88" i="16"/>
  <c r="AW88" i="16"/>
  <c r="AX88" i="16"/>
  <c r="AY88" i="16"/>
  <c r="AZ88" i="16"/>
  <c r="BA88" i="16"/>
  <c r="BB88" i="16"/>
  <c r="BC88" i="16"/>
  <c r="BD88" i="16"/>
  <c r="BE88" i="16"/>
  <c r="BF88" i="16"/>
  <c r="BG88" i="16"/>
  <c r="BH88" i="16"/>
  <c r="BI88" i="16"/>
  <c r="BJ88" i="16"/>
  <c r="BK88" i="16"/>
  <c r="BL88" i="16"/>
  <c r="BM88" i="16"/>
  <c r="BN88" i="16"/>
  <c r="BO88" i="16"/>
  <c r="BP88" i="16"/>
  <c r="BQ88" i="16"/>
  <c r="BR88" i="16"/>
  <c r="BS88" i="16"/>
  <c r="BT88" i="16"/>
  <c r="BU88" i="16"/>
  <c r="BV88" i="16"/>
  <c r="BW88" i="16"/>
  <c r="BX88" i="16"/>
  <c r="BY88" i="16"/>
  <c r="BZ88" i="16"/>
  <c r="CA88" i="16"/>
  <c r="CB88" i="16"/>
  <c r="CC88" i="16"/>
  <c r="CD88" i="16"/>
  <c r="CE88" i="16"/>
  <c r="CF88" i="16"/>
  <c r="CG88" i="16"/>
  <c r="CH88" i="16"/>
  <c r="CI88" i="16"/>
  <c r="CJ88" i="16"/>
  <c r="CK88" i="16"/>
  <c r="CL88" i="16"/>
  <c r="CM88" i="16"/>
  <c r="CN88" i="16"/>
  <c r="CO88" i="16"/>
  <c r="CP88" i="16"/>
  <c r="CQ88" i="16"/>
  <c r="CR88" i="16"/>
  <c r="CS88" i="16"/>
  <c r="CT88" i="16"/>
  <c r="CU88" i="16"/>
  <c r="CV88" i="16"/>
  <c r="CW88" i="16"/>
  <c r="CX88" i="16"/>
  <c r="CY88" i="16"/>
  <c r="CZ88" i="16"/>
  <c r="DA88" i="16"/>
  <c r="DB88" i="16"/>
  <c r="DC88" i="16"/>
  <c r="DD88" i="16"/>
  <c r="DE88" i="16"/>
  <c r="DF88" i="16"/>
  <c r="DG88" i="16"/>
  <c r="DH88" i="16"/>
  <c r="DI88" i="16"/>
  <c r="D89" i="16"/>
  <c r="E89" i="16"/>
  <c r="F89" i="16"/>
  <c r="G89" i="16"/>
  <c r="H89" i="16"/>
  <c r="J89" i="16"/>
  <c r="K89" i="16"/>
  <c r="L89" i="16"/>
  <c r="M89" i="16"/>
  <c r="O89" i="16"/>
  <c r="P89" i="16"/>
  <c r="Q89" i="16"/>
  <c r="R89" i="16"/>
  <c r="S89" i="16"/>
  <c r="T89" i="16"/>
  <c r="U89" i="16"/>
  <c r="V89" i="16"/>
  <c r="W89" i="16"/>
  <c r="X89" i="16"/>
  <c r="Y89" i="16"/>
  <c r="Z89" i="16"/>
  <c r="AA89" i="16"/>
  <c r="AB89" i="16"/>
  <c r="AC89" i="16"/>
  <c r="AD89" i="16"/>
  <c r="AE89" i="16"/>
  <c r="AF89" i="16"/>
  <c r="AG89" i="16"/>
  <c r="AH89" i="16"/>
  <c r="AI89" i="16"/>
  <c r="AJ89" i="16"/>
  <c r="AK89" i="16"/>
  <c r="AL89" i="16"/>
  <c r="AM89" i="16"/>
  <c r="AN89" i="16"/>
  <c r="AO89" i="16"/>
  <c r="AP89" i="16"/>
  <c r="AQ89" i="16"/>
  <c r="AR89" i="16"/>
  <c r="AS89" i="16"/>
  <c r="AT89" i="16"/>
  <c r="AU89" i="16"/>
  <c r="AV89" i="16"/>
  <c r="AW89" i="16"/>
  <c r="AX89" i="16"/>
  <c r="AY89" i="16"/>
  <c r="AZ89" i="16"/>
  <c r="BA89" i="16"/>
  <c r="BB89" i="16"/>
  <c r="BC89" i="16"/>
  <c r="BD89" i="16"/>
  <c r="BE89" i="16"/>
  <c r="BF89" i="16"/>
  <c r="BG89" i="16"/>
  <c r="BH89" i="16"/>
  <c r="BI89" i="16"/>
  <c r="BJ89" i="16"/>
  <c r="BK89" i="16"/>
  <c r="BL89" i="16"/>
  <c r="BM89" i="16"/>
  <c r="BN89" i="16"/>
  <c r="BO89" i="16"/>
  <c r="BP89" i="16"/>
  <c r="BQ89" i="16"/>
  <c r="BR89" i="16"/>
  <c r="BS89" i="16"/>
  <c r="BT89" i="16"/>
  <c r="BU89" i="16"/>
  <c r="BV89" i="16"/>
  <c r="BW89" i="16"/>
  <c r="BX89" i="16"/>
  <c r="BY89" i="16"/>
  <c r="BZ89" i="16"/>
  <c r="CA89" i="16"/>
  <c r="CB89" i="16"/>
  <c r="CC89" i="16"/>
  <c r="CD89" i="16"/>
  <c r="CE89" i="16"/>
  <c r="CF89" i="16"/>
  <c r="CG89" i="16"/>
  <c r="CH89" i="16"/>
  <c r="CI89" i="16"/>
  <c r="CJ89" i="16"/>
  <c r="CK89" i="16"/>
  <c r="CL89" i="16"/>
  <c r="CM89" i="16"/>
  <c r="CN89" i="16"/>
  <c r="CO89" i="16"/>
  <c r="CP89" i="16"/>
  <c r="CQ89" i="16"/>
  <c r="CR89" i="16"/>
  <c r="CS89" i="16"/>
  <c r="CT89" i="16"/>
  <c r="CU89" i="16"/>
  <c r="CV89" i="16"/>
  <c r="CW89" i="16"/>
  <c r="CX89" i="16"/>
  <c r="CY89" i="16"/>
  <c r="CZ89" i="16"/>
  <c r="DA89" i="16"/>
  <c r="DB89" i="16"/>
  <c r="DC89" i="16"/>
  <c r="DD89" i="16"/>
  <c r="DE89" i="16"/>
  <c r="DF89" i="16"/>
  <c r="DG89" i="16"/>
  <c r="DH89" i="16"/>
  <c r="DI89" i="16"/>
  <c r="D90" i="16"/>
  <c r="E90" i="16"/>
  <c r="F90" i="16"/>
  <c r="G90" i="16"/>
  <c r="H90" i="16"/>
  <c r="J90" i="16"/>
  <c r="K90" i="16"/>
  <c r="L90" i="16"/>
  <c r="M90" i="16"/>
  <c r="O90" i="16"/>
  <c r="P90" i="16"/>
  <c r="Q90" i="16"/>
  <c r="R90" i="16"/>
  <c r="S90" i="16"/>
  <c r="T90" i="16"/>
  <c r="U90" i="16"/>
  <c r="V90" i="16"/>
  <c r="W90" i="16"/>
  <c r="X90" i="16"/>
  <c r="Y90" i="16"/>
  <c r="Z90" i="16"/>
  <c r="AA90" i="16"/>
  <c r="AB90" i="16"/>
  <c r="AC90" i="16"/>
  <c r="AD90" i="16"/>
  <c r="AE90" i="16"/>
  <c r="AF90" i="16"/>
  <c r="AG90" i="16"/>
  <c r="AH90" i="16"/>
  <c r="AI90" i="16"/>
  <c r="AJ90" i="16"/>
  <c r="AK90" i="16"/>
  <c r="AL90" i="16"/>
  <c r="AM90" i="16"/>
  <c r="AN90" i="16"/>
  <c r="AO90" i="16"/>
  <c r="AP90" i="16"/>
  <c r="AQ90" i="16"/>
  <c r="AR90" i="16"/>
  <c r="AS90" i="16"/>
  <c r="AT90" i="16"/>
  <c r="AU90" i="16"/>
  <c r="AV90" i="16"/>
  <c r="AW90" i="16"/>
  <c r="AX90" i="16"/>
  <c r="AY90" i="16"/>
  <c r="AZ90" i="16"/>
  <c r="BA90" i="16"/>
  <c r="BB90" i="16"/>
  <c r="BC90" i="16"/>
  <c r="BD90" i="16"/>
  <c r="BE90" i="16"/>
  <c r="BF90" i="16"/>
  <c r="BG90" i="16"/>
  <c r="BH90" i="16"/>
  <c r="BI90" i="16"/>
  <c r="BJ90" i="16"/>
  <c r="BK90" i="16"/>
  <c r="BL90" i="16"/>
  <c r="BM90" i="16"/>
  <c r="BN90" i="16"/>
  <c r="BO90" i="16"/>
  <c r="BP90" i="16"/>
  <c r="BQ90" i="16"/>
  <c r="BR90" i="16"/>
  <c r="BS90" i="16"/>
  <c r="BT90" i="16"/>
  <c r="BU90" i="16"/>
  <c r="BV90" i="16"/>
  <c r="BW90" i="16"/>
  <c r="BX90" i="16"/>
  <c r="BY90" i="16"/>
  <c r="BZ90" i="16"/>
  <c r="CA90" i="16"/>
  <c r="CB90" i="16"/>
  <c r="CC90" i="16"/>
  <c r="CD90" i="16"/>
  <c r="CE90" i="16"/>
  <c r="CF90" i="16"/>
  <c r="CG90" i="16"/>
  <c r="CH90" i="16"/>
  <c r="CI90" i="16"/>
  <c r="CJ90" i="16"/>
  <c r="CK90" i="16"/>
  <c r="CL90" i="16"/>
  <c r="CM90" i="16"/>
  <c r="CN90" i="16"/>
  <c r="CO90" i="16"/>
  <c r="CP90" i="16"/>
  <c r="CQ90" i="16"/>
  <c r="CR90" i="16"/>
  <c r="CS90" i="16"/>
  <c r="CT90" i="16"/>
  <c r="CU90" i="16"/>
  <c r="CV90" i="16"/>
  <c r="CW90" i="16"/>
  <c r="CX90" i="16"/>
  <c r="CY90" i="16"/>
  <c r="CZ90" i="16"/>
  <c r="DA90" i="16"/>
  <c r="DB90" i="16"/>
  <c r="DC90" i="16"/>
  <c r="DD90" i="16"/>
  <c r="DE90" i="16"/>
  <c r="DF90" i="16"/>
  <c r="DG90" i="16"/>
  <c r="DH90" i="16"/>
  <c r="DI90" i="16"/>
  <c r="D91" i="16"/>
  <c r="E91" i="16"/>
  <c r="F91" i="16"/>
  <c r="G91" i="16"/>
  <c r="H91" i="16"/>
  <c r="J91" i="16"/>
  <c r="K91" i="16"/>
  <c r="L91" i="16"/>
  <c r="M91" i="16"/>
  <c r="O91" i="16"/>
  <c r="P91" i="16"/>
  <c r="Q91" i="16"/>
  <c r="R91" i="16"/>
  <c r="S91" i="16"/>
  <c r="T91" i="16"/>
  <c r="U91" i="16"/>
  <c r="V91" i="16"/>
  <c r="W91" i="16"/>
  <c r="X91" i="16"/>
  <c r="Y91" i="16"/>
  <c r="Z91" i="16"/>
  <c r="AA91" i="16"/>
  <c r="AB91" i="16"/>
  <c r="AC91" i="16"/>
  <c r="AD91" i="16"/>
  <c r="AE91" i="16"/>
  <c r="AF91" i="16"/>
  <c r="AG91" i="16"/>
  <c r="AH91" i="16"/>
  <c r="AI91" i="16"/>
  <c r="AJ91" i="16"/>
  <c r="AK91" i="16"/>
  <c r="AL91" i="16"/>
  <c r="AM91" i="16"/>
  <c r="AN91" i="16"/>
  <c r="AO91" i="16"/>
  <c r="AP91" i="16"/>
  <c r="AQ91" i="16"/>
  <c r="AR91" i="16"/>
  <c r="AS91" i="16"/>
  <c r="AT91" i="16"/>
  <c r="AU91" i="16"/>
  <c r="AV91" i="16"/>
  <c r="AW91" i="16"/>
  <c r="AX91" i="16"/>
  <c r="AY91" i="16"/>
  <c r="AZ91" i="16"/>
  <c r="BA91" i="16"/>
  <c r="BB91" i="16"/>
  <c r="BC91" i="16"/>
  <c r="BD91" i="16"/>
  <c r="BE91" i="16"/>
  <c r="BF91" i="16"/>
  <c r="BG91" i="16"/>
  <c r="BH91" i="16"/>
  <c r="BI91" i="16"/>
  <c r="BJ91" i="16"/>
  <c r="BK91" i="16"/>
  <c r="BL91" i="16"/>
  <c r="BM91" i="16"/>
  <c r="BN91" i="16"/>
  <c r="BO91" i="16"/>
  <c r="BP91" i="16"/>
  <c r="BQ91" i="16"/>
  <c r="BR91" i="16"/>
  <c r="BS91" i="16"/>
  <c r="BT91" i="16"/>
  <c r="BU91" i="16"/>
  <c r="BV91" i="16"/>
  <c r="BW91" i="16"/>
  <c r="BX91" i="16"/>
  <c r="BY91" i="16"/>
  <c r="BZ91" i="16"/>
  <c r="CA91" i="16"/>
  <c r="CB91" i="16"/>
  <c r="CC91" i="16"/>
  <c r="CD91" i="16"/>
  <c r="CE91" i="16"/>
  <c r="CF91" i="16"/>
  <c r="CG91" i="16"/>
  <c r="CH91" i="16"/>
  <c r="CI91" i="16"/>
  <c r="CJ91" i="16"/>
  <c r="CK91" i="16"/>
  <c r="CL91" i="16"/>
  <c r="CM91" i="16"/>
  <c r="CN91" i="16"/>
  <c r="CO91" i="16"/>
  <c r="CP91" i="16"/>
  <c r="CQ91" i="16"/>
  <c r="CR91" i="16"/>
  <c r="CS91" i="16"/>
  <c r="CT91" i="16"/>
  <c r="CU91" i="16"/>
  <c r="CV91" i="16"/>
  <c r="CW91" i="16"/>
  <c r="CX91" i="16"/>
  <c r="CY91" i="16"/>
  <c r="CZ91" i="16"/>
  <c r="DA91" i="16"/>
  <c r="DB91" i="16"/>
  <c r="DC91" i="16"/>
  <c r="DD91" i="16"/>
  <c r="DE91" i="16"/>
  <c r="DF91" i="16"/>
  <c r="DG91" i="16"/>
  <c r="DH91" i="16"/>
  <c r="DI91" i="16"/>
  <c r="D92" i="16"/>
  <c r="E92" i="16"/>
  <c r="F92" i="16"/>
  <c r="G92" i="16"/>
  <c r="H92" i="16"/>
  <c r="J92" i="16"/>
  <c r="K92" i="16"/>
  <c r="L92" i="16"/>
  <c r="M92" i="16"/>
  <c r="O92" i="16"/>
  <c r="P92" i="16"/>
  <c r="Q92" i="16"/>
  <c r="R92" i="16"/>
  <c r="S92" i="16"/>
  <c r="T92" i="16"/>
  <c r="U92" i="16"/>
  <c r="V92" i="16"/>
  <c r="W92" i="16"/>
  <c r="X92" i="16"/>
  <c r="Y92" i="16"/>
  <c r="Z92" i="16"/>
  <c r="AA92" i="16"/>
  <c r="AB92" i="16"/>
  <c r="AC92" i="16"/>
  <c r="AD92" i="16"/>
  <c r="AE92" i="16"/>
  <c r="AF92" i="16"/>
  <c r="AG92" i="16"/>
  <c r="AH92" i="16"/>
  <c r="AI92" i="16"/>
  <c r="AJ92" i="16"/>
  <c r="AK92" i="16"/>
  <c r="AL92" i="16"/>
  <c r="AM92" i="16"/>
  <c r="AN92" i="16"/>
  <c r="AO92" i="16"/>
  <c r="AP92" i="16"/>
  <c r="AQ92" i="16"/>
  <c r="AR92" i="16"/>
  <c r="AS92" i="16"/>
  <c r="AT92" i="16"/>
  <c r="AU92" i="16"/>
  <c r="AV92" i="16"/>
  <c r="AW92" i="16"/>
  <c r="AX92" i="16"/>
  <c r="AY92" i="16"/>
  <c r="AZ92" i="16"/>
  <c r="BA92" i="16"/>
  <c r="BB92" i="16"/>
  <c r="BC92" i="16"/>
  <c r="BD92" i="16"/>
  <c r="BE92" i="16"/>
  <c r="BF92" i="16"/>
  <c r="BG92" i="16"/>
  <c r="BH92" i="16"/>
  <c r="BI92" i="16"/>
  <c r="BJ92" i="16"/>
  <c r="BK92" i="16"/>
  <c r="BL92" i="16"/>
  <c r="BM92" i="16"/>
  <c r="BN92" i="16"/>
  <c r="BO92" i="16"/>
  <c r="BP92" i="16"/>
  <c r="BQ92" i="16"/>
  <c r="BR92" i="16"/>
  <c r="BS92" i="16"/>
  <c r="BT92" i="16"/>
  <c r="BU92" i="16"/>
  <c r="BV92" i="16"/>
  <c r="BW92" i="16"/>
  <c r="BX92" i="16"/>
  <c r="BY92" i="16"/>
  <c r="BZ92" i="16"/>
  <c r="CA92" i="16"/>
  <c r="CB92" i="16"/>
  <c r="CC92" i="16"/>
  <c r="CD92" i="16"/>
  <c r="CE92" i="16"/>
  <c r="CF92" i="16"/>
  <c r="CG92" i="16"/>
  <c r="CH92" i="16"/>
  <c r="CI92" i="16"/>
  <c r="CJ92" i="16"/>
  <c r="CK92" i="16"/>
  <c r="CL92" i="16"/>
  <c r="CM92" i="16"/>
  <c r="CN92" i="16"/>
  <c r="CO92" i="16"/>
  <c r="CP92" i="16"/>
  <c r="CQ92" i="16"/>
  <c r="CR92" i="16"/>
  <c r="CS92" i="16"/>
  <c r="CT92" i="16"/>
  <c r="CU92" i="16"/>
  <c r="CV92" i="16"/>
  <c r="CW92" i="16"/>
  <c r="CX92" i="16"/>
  <c r="CY92" i="16"/>
  <c r="CZ92" i="16"/>
  <c r="DA92" i="16"/>
  <c r="DB92" i="16"/>
  <c r="DC92" i="16"/>
  <c r="DD92" i="16"/>
  <c r="DE92" i="16"/>
  <c r="DF92" i="16"/>
  <c r="DG92" i="16"/>
  <c r="DH92" i="16"/>
  <c r="DI92" i="16"/>
  <c r="D93" i="16"/>
  <c r="E93" i="16"/>
  <c r="F93" i="16"/>
  <c r="G93" i="16"/>
  <c r="H93" i="16"/>
  <c r="J93" i="16"/>
  <c r="K93" i="16"/>
  <c r="L93" i="16"/>
  <c r="M93" i="16"/>
  <c r="O93" i="16"/>
  <c r="P93" i="16"/>
  <c r="Q93" i="16"/>
  <c r="R93" i="16"/>
  <c r="S93" i="16"/>
  <c r="T93" i="16"/>
  <c r="U93" i="16"/>
  <c r="V93" i="16"/>
  <c r="W93" i="16"/>
  <c r="X93" i="16"/>
  <c r="Y93" i="16"/>
  <c r="Z93" i="16"/>
  <c r="AA93" i="16"/>
  <c r="AB93" i="16"/>
  <c r="AC93" i="16"/>
  <c r="AD93" i="16"/>
  <c r="AE93" i="16"/>
  <c r="AF93" i="16"/>
  <c r="AG93" i="16"/>
  <c r="AH93" i="16"/>
  <c r="AI93" i="16"/>
  <c r="AJ93" i="16"/>
  <c r="AK93" i="16"/>
  <c r="AL93" i="16"/>
  <c r="AM93" i="16"/>
  <c r="AN93" i="16"/>
  <c r="AO93" i="16"/>
  <c r="AP93" i="16"/>
  <c r="AQ93" i="16"/>
  <c r="AR93" i="16"/>
  <c r="AS93" i="16"/>
  <c r="AT93" i="16"/>
  <c r="AU93" i="16"/>
  <c r="AV93" i="16"/>
  <c r="AW93" i="16"/>
  <c r="AX93" i="16"/>
  <c r="AY93" i="16"/>
  <c r="AZ93" i="16"/>
  <c r="BA93" i="16"/>
  <c r="BB93" i="16"/>
  <c r="BC93" i="16"/>
  <c r="BD93" i="16"/>
  <c r="BE93" i="16"/>
  <c r="BF93" i="16"/>
  <c r="BG93" i="16"/>
  <c r="BH93" i="16"/>
  <c r="BI93" i="16"/>
  <c r="BJ93" i="16"/>
  <c r="BK93" i="16"/>
  <c r="BL93" i="16"/>
  <c r="BM93" i="16"/>
  <c r="BN93" i="16"/>
  <c r="BO93" i="16"/>
  <c r="BP93" i="16"/>
  <c r="BQ93" i="16"/>
  <c r="BR93" i="16"/>
  <c r="BS93" i="16"/>
  <c r="BT93" i="16"/>
  <c r="BU93" i="16"/>
  <c r="BV93" i="16"/>
  <c r="BW93" i="16"/>
  <c r="BX93" i="16"/>
  <c r="BY93" i="16"/>
  <c r="BZ93" i="16"/>
  <c r="CA93" i="16"/>
  <c r="CB93" i="16"/>
  <c r="CC93" i="16"/>
  <c r="CD93" i="16"/>
  <c r="CE93" i="16"/>
  <c r="CF93" i="16"/>
  <c r="CG93" i="16"/>
  <c r="CH93" i="16"/>
  <c r="CI93" i="16"/>
  <c r="CJ93" i="16"/>
  <c r="CK93" i="16"/>
  <c r="CL93" i="16"/>
  <c r="CM93" i="16"/>
  <c r="CN93" i="16"/>
  <c r="CO93" i="16"/>
  <c r="CP93" i="16"/>
  <c r="CQ93" i="16"/>
  <c r="CR93" i="16"/>
  <c r="CS93" i="16"/>
  <c r="CT93" i="16"/>
  <c r="CU93" i="16"/>
  <c r="CV93" i="16"/>
  <c r="CW93" i="16"/>
  <c r="CX93" i="16"/>
  <c r="CY93" i="16"/>
  <c r="CZ93" i="16"/>
  <c r="DA93" i="16"/>
  <c r="DB93" i="16"/>
  <c r="DC93" i="16"/>
  <c r="DD93" i="16"/>
  <c r="DE93" i="16"/>
  <c r="DF93" i="16"/>
  <c r="DG93" i="16"/>
  <c r="DH93" i="16"/>
  <c r="DI93" i="16"/>
  <c r="D94" i="16"/>
  <c r="E94" i="16"/>
  <c r="F94" i="16"/>
  <c r="G94" i="16"/>
  <c r="H94" i="16"/>
  <c r="J94" i="16"/>
  <c r="K94" i="16"/>
  <c r="L94" i="16"/>
  <c r="M94" i="16"/>
  <c r="O94" i="16"/>
  <c r="P94" i="16"/>
  <c r="Q94" i="16"/>
  <c r="R94" i="16"/>
  <c r="S94" i="16"/>
  <c r="T94" i="16"/>
  <c r="U94" i="16"/>
  <c r="V94" i="16"/>
  <c r="W94" i="16"/>
  <c r="X94" i="16"/>
  <c r="Y94" i="16"/>
  <c r="Z94" i="16"/>
  <c r="AA94" i="16"/>
  <c r="AB94" i="16"/>
  <c r="AC94" i="16"/>
  <c r="AD94" i="16"/>
  <c r="AE94" i="16"/>
  <c r="AF94" i="16"/>
  <c r="AG94" i="16"/>
  <c r="AH94" i="16"/>
  <c r="AI94" i="16"/>
  <c r="AJ94" i="16"/>
  <c r="AK94" i="16"/>
  <c r="AL94" i="16"/>
  <c r="AM94" i="16"/>
  <c r="AN94" i="16"/>
  <c r="AO94" i="16"/>
  <c r="AP94" i="16"/>
  <c r="AQ94" i="16"/>
  <c r="AR94" i="16"/>
  <c r="AS94" i="16"/>
  <c r="AT94" i="16"/>
  <c r="AU94" i="16"/>
  <c r="AV94" i="16"/>
  <c r="AW94" i="16"/>
  <c r="AX94" i="16"/>
  <c r="AY94" i="16"/>
  <c r="AZ94" i="16"/>
  <c r="BA94" i="16"/>
  <c r="BB94" i="16"/>
  <c r="BC94" i="16"/>
  <c r="BD94" i="16"/>
  <c r="BE94" i="16"/>
  <c r="BF94" i="16"/>
  <c r="BG94" i="16"/>
  <c r="BH94" i="16"/>
  <c r="BI94" i="16"/>
  <c r="BJ94" i="16"/>
  <c r="BK94" i="16"/>
  <c r="BL94" i="16"/>
  <c r="BM94" i="16"/>
  <c r="BN94" i="16"/>
  <c r="BO94" i="16"/>
  <c r="BP94" i="16"/>
  <c r="BQ94" i="16"/>
  <c r="BR94" i="16"/>
  <c r="BS94" i="16"/>
  <c r="BT94" i="16"/>
  <c r="BU94" i="16"/>
  <c r="BV94" i="16"/>
  <c r="BW94" i="16"/>
  <c r="BX94" i="16"/>
  <c r="BY94" i="16"/>
  <c r="BZ94" i="16"/>
  <c r="CA94" i="16"/>
  <c r="CB94" i="16"/>
  <c r="CC94" i="16"/>
  <c r="CD94" i="16"/>
  <c r="CE94" i="16"/>
  <c r="CF94" i="16"/>
  <c r="CG94" i="16"/>
  <c r="CH94" i="16"/>
  <c r="CI94" i="16"/>
  <c r="CJ94" i="16"/>
  <c r="CK94" i="16"/>
  <c r="CL94" i="16"/>
  <c r="CM94" i="16"/>
  <c r="CN94" i="16"/>
  <c r="CO94" i="16"/>
  <c r="CP94" i="16"/>
  <c r="CQ94" i="16"/>
  <c r="CR94" i="16"/>
  <c r="CS94" i="16"/>
  <c r="CT94" i="16"/>
  <c r="CU94" i="16"/>
  <c r="CV94" i="16"/>
  <c r="CW94" i="16"/>
  <c r="CX94" i="16"/>
  <c r="CY94" i="16"/>
  <c r="CZ94" i="16"/>
  <c r="DA94" i="16"/>
  <c r="DB94" i="16"/>
  <c r="DC94" i="16"/>
  <c r="DD94" i="16"/>
  <c r="DE94" i="16"/>
  <c r="DF94" i="16"/>
  <c r="DG94" i="16"/>
  <c r="DH94" i="16"/>
  <c r="DI94" i="16"/>
  <c r="D95" i="16"/>
  <c r="E95" i="16"/>
  <c r="F95" i="16"/>
  <c r="G95" i="16"/>
  <c r="H95" i="16"/>
  <c r="J95" i="16"/>
  <c r="K95" i="16"/>
  <c r="L95" i="16"/>
  <c r="M95" i="16"/>
  <c r="O95" i="16"/>
  <c r="P95" i="16"/>
  <c r="Q95" i="16"/>
  <c r="R95" i="16"/>
  <c r="S95" i="16"/>
  <c r="T95" i="16"/>
  <c r="U95" i="16"/>
  <c r="V95" i="16"/>
  <c r="W95" i="16"/>
  <c r="X95" i="16"/>
  <c r="Y95" i="16"/>
  <c r="Z95" i="16"/>
  <c r="AA95" i="16"/>
  <c r="AB95" i="16"/>
  <c r="AC95" i="16"/>
  <c r="AD95" i="16"/>
  <c r="AE95" i="16"/>
  <c r="AF95" i="16"/>
  <c r="AG95" i="16"/>
  <c r="AH95" i="16"/>
  <c r="AI95" i="16"/>
  <c r="AJ95" i="16"/>
  <c r="AK95" i="16"/>
  <c r="AL95" i="16"/>
  <c r="AM95" i="16"/>
  <c r="AN95" i="16"/>
  <c r="AO95" i="16"/>
  <c r="AP95" i="16"/>
  <c r="AQ95" i="16"/>
  <c r="AR95" i="16"/>
  <c r="AS95" i="16"/>
  <c r="AT95" i="16"/>
  <c r="AU95" i="16"/>
  <c r="AV95" i="16"/>
  <c r="AW95" i="16"/>
  <c r="AX95" i="16"/>
  <c r="AY95" i="16"/>
  <c r="AZ95" i="16"/>
  <c r="BA95" i="16"/>
  <c r="BB95" i="16"/>
  <c r="BC95" i="16"/>
  <c r="BD95" i="16"/>
  <c r="BE95" i="16"/>
  <c r="BF95" i="16"/>
  <c r="BG95" i="16"/>
  <c r="BH95" i="16"/>
  <c r="BI95" i="16"/>
  <c r="BJ95" i="16"/>
  <c r="BK95" i="16"/>
  <c r="BL95" i="16"/>
  <c r="BM95" i="16"/>
  <c r="BN95" i="16"/>
  <c r="BO95" i="16"/>
  <c r="BP95" i="16"/>
  <c r="BQ95" i="16"/>
  <c r="BR95" i="16"/>
  <c r="BS95" i="16"/>
  <c r="BT95" i="16"/>
  <c r="BU95" i="16"/>
  <c r="BV95" i="16"/>
  <c r="BW95" i="16"/>
  <c r="BX95" i="16"/>
  <c r="BY95" i="16"/>
  <c r="BZ95" i="16"/>
  <c r="CA95" i="16"/>
  <c r="CB95" i="16"/>
  <c r="CC95" i="16"/>
  <c r="CD95" i="16"/>
  <c r="CE95" i="16"/>
  <c r="CF95" i="16"/>
  <c r="CG95" i="16"/>
  <c r="CH95" i="16"/>
  <c r="CI95" i="16"/>
  <c r="CJ95" i="16"/>
  <c r="CK95" i="16"/>
  <c r="CL95" i="16"/>
  <c r="CM95" i="16"/>
  <c r="CN95" i="16"/>
  <c r="CO95" i="16"/>
  <c r="CP95" i="16"/>
  <c r="CQ95" i="16"/>
  <c r="CR95" i="16"/>
  <c r="CS95" i="16"/>
  <c r="CT95" i="16"/>
  <c r="CU95" i="16"/>
  <c r="CV95" i="16"/>
  <c r="CW95" i="16"/>
  <c r="CX95" i="16"/>
  <c r="CY95" i="16"/>
  <c r="CZ95" i="16"/>
  <c r="DA95" i="16"/>
  <c r="DB95" i="16"/>
  <c r="DC95" i="16"/>
  <c r="DD95" i="16"/>
  <c r="DE95" i="16"/>
  <c r="DF95" i="16"/>
  <c r="DG95" i="16"/>
  <c r="DH95" i="16"/>
  <c r="DI95" i="16"/>
  <c r="D96" i="16"/>
  <c r="E96" i="16"/>
  <c r="F96" i="16"/>
  <c r="G96" i="16"/>
  <c r="H96" i="16"/>
  <c r="J96" i="16"/>
  <c r="K96" i="16"/>
  <c r="L96" i="16"/>
  <c r="M96" i="16"/>
  <c r="O96" i="16"/>
  <c r="P96" i="16"/>
  <c r="Q96" i="16"/>
  <c r="R96" i="16"/>
  <c r="S96" i="16"/>
  <c r="T96" i="16"/>
  <c r="U96" i="16"/>
  <c r="V96" i="16"/>
  <c r="W96" i="16"/>
  <c r="X96" i="16"/>
  <c r="Y96" i="16"/>
  <c r="Z96" i="16"/>
  <c r="AA96" i="16"/>
  <c r="AB96" i="16"/>
  <c r="AC96" i="16"/>
  <c r="AD96" i="16"/>
  <c r="AE96" i="16"/>
  <c r="AF96" i="16"/>
  <c r="AG96" i="16"/>
  <c r="AH96" i="16"/>
  <c r="AI96" i="16"/>
  <c r="AJ96" i="16"/>
  <c r="AK96" i="16"/>
  <c r="AL96" i="16"/>
  <c r="AM96" i="16"/>
  <c r="AN96" i="16"/>
  <c r="AO96" i="16"/>
  <c r="AP96" i="16"/>
  <c r="AQ96" i="16"/>
  <c r="AR96" i="16"/>
  <c r="AS96" i="16"/>
  <c r="AT96" i="16"/>
  <c r="AU96" i="16"/>
  <c r="AV96" i="16"/>
  <c r="AW96" i="16"/>
  <c r="AX96" i="16"/>
  <c r="AY96" i="16"/>
  <c r="AZ96" i="16"/>
  <c r="BA96" i="16"/>
  <c r="BB96" i="16"/>
  <c r="BC96" i="16"/>
  <c r="BD96" i="16"/>
  <c r="BE96" i="16"/>
  <c r="BF96" i="16"/>
  <c r="BG96" i="16"/>
  <c r="BH96" i="16"/>
  <c r="BI96" i="16"/>
  <c r="BJ96" i="16"/>
  <c r="BK96" i="16"/>
  <c r="BL96" i="16"/>
  <c r="BM96" i="16"/>
  <c r="BN96" i="16"/>
  <c r="BO96" i="16"/>
  <c r="BP96" i="16"/>
  <c r="BQ96" i="16"/>
  <c r="BR96" i="16"/>
  <c r="BS96" i="16"/>
  <c r="BT96" i="16"/>
  <c r="BU96" i="16"/>
  <c r="BV96" i="16"/>
  <c r="BW96" i="16"/>
  <c r="BX96" i="16"/>
  <c r="BY96" i="16"/>
  <c r="BZ96" i="16"/>
  <c r="CA96" i="16"/>
  <c r="CB96" i="16"/>
  <c r="CC96" i="16"/>
  <c r="CD96" i="16"/>
  <c r="CE96" i="16"/>
  <c r="CF96" i="16"/>
  <c r="CG96" i="16"/>
  <c r="CH96" i="16"/>
  <c r="CI96" i="16"/>
  <c r="CJ96" i="16"/>
  <c r="CK96" i="16"/>
  <c r="CL96" i="16"/>
  <c r="CM96" i="16"/>
  <c r="CN96" i="16"/>
  <c r="CO96" i="16"/>
  <c r="CP96" i="16"/>
  <c r="CQ96" i="16"/>
  <c r="CR96" i="16"/>
  <c r="CS96" i="16"/>
  <c r="CT96" i="16"/>
  <c r="CU96" i="16"/>
  <c r="CV96" i="16"/>
  <c r="CW96" i="16"/>
  <c r="CX96" i="16"/>
  <c r="CY96" i="16"/>
  <c r="CZ96" i="16"/>
  <c r="DA96" i="16"/>
  <c r="DB96" i="16"/>
  <c r="DC96" i="16"/>
  <c r="DD96" i="16"/>
  <c r="DE96" i="16"/>
  <c r="DF96" i="16"/>
  <c r="DG96" i="16"/>
  <c r="DH96" i="16"/>
  <c r="DI96" i="16"/>
  <c r="D97" i="16"/>
  <c r="E97" i="16"/>
  <c r="F97" i="16"/>
  <c r="G97" i="16"/>
  <c r="H97" i="16"/>
  <c r="J97" i="16"/>
  <c r="K97" i="16"/>
  <c r="L97" i="16"/>
  <c r="M97" i="16"/>
  <c r="O97" i="16"/>
  <c r="P97" i="16"/>
  <c r="Q97" i="16"/>
  <c r="R97" i="16"/>
  <c r="S97" i="16"/>
  <c r="T97" i="16"/>
  <c r="U97" i="16"/>
  <c r="V97" i="16"/>
  <c r="W97" i="16"/>
  <c r="X97" i="16"/>
  <c r="Y97" i="16"/>
  <c r="Z97" i="16"/>
  <c r="AA97" i="16"/>
  <c r="AB97" i="16"/>
  <c r="AC97" i="16"/>
  <c r="AD97" i="16"/>
  <c r="AE97" i="16"/>
  <c r="AF97" i="16"/>
  <c r="AG97" i="16"/>
  <c r="AH97" i="16"/>
  <c r="AI97" i="16"/>
  <c r="AJ97" i="16"/>
  <c r="AK97" i="16"/>
  <c r="AL97" i="16"/>
  <c r="AM97" i="16"/>
  <c r="AN97" i="16"/>
  <c r="AO97" i="16"/>
  <c r="AP97" i="16"/>
  <c r="AQ97" i="16"/>
  <c r="AR97" i="16"/>
  <c r="AS97" i="16"/>
  <c r="AT97" i="16"/>
  <c r="AU97" i="16"/>
  <c r="AV97" i="16"/>
  <c r="AW97" i="16"/>
  <c r="AX97" i="16"/>
  <c r="AY97" i="16"/>
  <c r="AZ97" i="16"/>
  <c r="BA97" i="16"/>
  <c r="BB97" i="16"/>
  <c r="BC97" i="16"/>
  <c r="BD97" i="16"/>
  <c r="BE97" i="16"/>
  <c r="BF97" i="16"/>
  <c r="BG97" i="16"/>
  <c r="BH97" i="16"/>
  <c r="BI97" i="16"/>
  <c r="BJ97" i="16"/>
  <c r="BK97" i="16"/>
  <c r="BL97" i="16"/>
  <c r="BM97" i="16"/>
  <c r="BN97" i="16"/>
  <c r="BO97" i="16"/>
  <c r="BP97" i="16"/>
  <c r="BQ97" i="16"/>
  <c r="BR97" i="16"/>
  <c r="BS97" i="16"/>
  <c r="BT97" i="16"/>
  <c r="BU97" i="16"/>
  <c r="BV97" i="16"/>
  <c r="BW97" i="16"/>
  <c r="BX97" i="16"/>
  <c r="BY97" i="16"/>
  <c r="BZ97" i="16"/>
  <c r="CA97" i="16"/>
  <c r="CB97" i="16"/>
  <c r="CC97" i="16"/>
  <c r="CD97" i="16"/>
  <c r="CE97" i="16"/>
  <c r="CF97" i="16"/>
  <c r="CG97" i="16"/>
  <c r="CH97" i="16"/>
  <c r="CI97" i="16"/>
  <c r="CJ97" i="16"/>
  <c r="CK97" i="16"/>
  <c r="CL97" i="16"/>
  <c r="CM97" i="16"/>
  <c r="CN97" i="16"/>
  <c r="CO97" i="16"/>
  <c r="CP97" i="16"/>
  <c r="CQ97" i="16"/>
  <c r="CR97" i="16"/>
  <c r="CS97" i="16"/>
  <c r="CT97" i="16"/>
  <c r="CU97" i="16"/>
  <c r="CV97" i="16"/>
  <c r="CW97" i="16"/>
  <c r="CX97" i="16"/>
  <c r="CY97" i="16"/>
  <c r="CZ97" i="16"/>
  <c r="DA97" i="16"/>
  <c r="DB97" i="16"/>
  <c r="DC97" i="16"/>
  <c r="DD97" i="16"/>
  <c r="DE97" i="16"/>
  <c r="DF97" i="16"/>
  <c r="DG97" i="16"/>
  <c r="DH97" i="16"/>
  <c r="DI97" i="16"/>
  <c r="D98" i="16"/>
  <c r="E98" i="16"/>
  <c r="F98" i="16"/>
  <c r="G98" i="16"/>
  <c r="H98" i="16"/>
  <c r="J98" i="16"/>
  <c r="K98" i="16"/>
  <c r="L98" i="16"/>
  <c r="M98" i="16"/>
  <c r="O98" i="16"/>
  <c r="P98" i="16"/>
  <c r="Q98" i="16"/>
  <c r="R98" i="16"/>
  <c r="S98" i="16"/>
  <c r="T98" i="16"/>
  <c r="U98" i="16"/>
  <c r="V98" i="16"/>
  <c r="W98" i="16"/>
  <c r="X98" i="16"/>
  <c r="Y98" i="16"/>
  <c r="Z98" i="16"/>
  <c r="AA98" i="16"/>
  <c r="AB98" i="16"/>
  <c r="AC98" i="16"/>
  <c r="AD98" i="16"/>
  <c r="AE98" i="16"/>
  <c r="AF98" i="16"/>
  <c r="AG98" i="16"/>
  <c r="AH98" i="16"/>
  <c r="AI98" i="16"/>
  <c r="AJ98" i="16"/>
  <c r="AK98" i="16"/>
  <c r="AL98" i="16"/>
  <c r="AM98" i="16"/>
  <c r="AN98" i="16"/>
  <c r="AO98" i="16"/>
  <c r="AP98" i="16"/>
  <c r="AQ98" i="16"/>
  <c r="AR98" i="16"/>
  <c r="AS98" i="16"/>
  <c r="AT98" i="16"/>
  <c r="AU98" i="16"/>
  <c r="AV98" i="16"/>
  <c r="AW98" i="16"/>
  <c r="AX98" i="16"/>
  <c r="AY98" i="16"/>
  <c r="AZ98" i="16"/>
  <c r="BA98" i="16"/>
  <c r="BB98" i="16"/>
  <c r="BC98" i="16"/>
  <c r="BD98" i="16"/>
  <c r="BE98" i="16"/>
  <c r="BF98" i="16"/>
  <c r="BG98" i="16"/>
  <c r="BH98" i="16"/>
  <c r="BI98" i="16"/>
  <c r="BJ98" i="16"/>
  <c r="BK98" i="16"/>
  <c r="BL98" i="16"/>
  <c r="BM98" i="16"/>
  <c r="BN98" i="16"/>
  <c r="BO98" i="16"/>
  <c r="BP98" i="16"/>
  <c r="BQ98" i="16"/>
  <c r="BR98" i="16"/>
  <c r="BS98" i="16"/>
  <c r="BT98" i="16"/>
  <c r="BU98" i="16"/>
  <c r="BV98" i="16"/>
  <c r="BW98" i="16"/>
  <c r="BX98" i="16"/>
  <c r="BY98" i="16"/>
  <c r="BZ98" i="16"/>
  <c r="CA98" i="16"/>
  <c r="CB98" i="16"/>
  <c r="CC98" i="16"/>
  <c r="CD98" i="16"/>
  <c r="CE98" i="16"/>
  <c r="CF98" i="16"/>
  <c r="CG98" i="16"/>
  <c r="CH98" i="16"/>
  <c r="CI98" i="16"/>
  <c r="CJ98" i="16"/>
  <c r="CK98" i="16"/>
  <c r="CL98" i="16"/>
  <c r="CM98" i="16"/>
  <c r="CN98" i="16"/>
  <c r="CO98" i="16"/>
  <c r="CP98" i="16"/>
  <c r="CQ98" i="16"/>
  <c r="CR98" i="16"/>
  <c r="CS98" i="16"/>
  <c r="CT98" i="16"/>
  <c r="CU98" i="16"/>
  <c r="CV98" i="16"/>
  <c r="CW98" i="16"/>
  <c r="CX98" i="16"/>
  <c r="CY98" i="16"/>
  <c r="CZ98" i="16"/>
  <c r="DA98" i="16"/>
  <c r="DB98" i="16"/>
  <c r="DC98" i="16"/>
  <c r="DD98" i="16"/>
  <c r="DE98" i="16"/>
  <c r="DF98" i="16"/>
  <c r="DG98" i="16"/>
  <c r="DH98" i="16"/>
  <c r="DI98" i="16"/>
  <c r="D99" i="16"/>
  <c r="E99" i="16"/>
  <c r="F99" i="16"/>
  <c r="G99" i="16"/>
  <c r="H99" i="16"/>
  <c r="J99" i="16"/>
  <c r="K99" i="16"/>
  <c r="L99" i="16"/>
  <c r="M99" i="16"/>
  <c r="O99" i="16"/>
  <c r="P99" i="16"/>
  <c r="Q99" i="16"/>
  <c r="R99" i="16"/>
  <c r="S99" i="16"/>
  <c r="T99" i="16"/>
  <c r="U99" i="16"/>
  <c r="V99" i="16"/>
  <c r="W99" i="16"/>
  <c r="X99" i="16"/>
  <c r="Y99" i="16"/>
  <c r="Z99" i="16"/>
  <c r="AA99" i="16"/>
  <c r="AB99" i="16"/>
  <c r="AC99" i="16"/>
  <c r="AD99" i="16"/>
  <c r="AE99" i="16"/>
  <c r="AF99" i="16"/>
  <c r="AG99" i="16"/>
  <c r="AH99" i="16"/>
  <c r="AI99" i="16"/>
  <c r="AJ99" i="16"/>
  <c r="AK99" i="16"/>
  <c r="AL99" i="16"/>
  <c r="AM99" i="16"/>
  <c r="AN99" i="16"/>
  <c r="AO99" i="16"/>
  <c r="AP99" i="16"/>
  <c r="AQ99" i="16"/>
  <c r="AR99" i="16"/>
  <c r="AS99" i="16"/>
  <c r="AT99" i="16"/>
  <c r="AU99" i="16"/>
  <c r="AV99" i="16"/>
  <c r="AW99" i="16"/>
  <c r="AX99" i="16"/>
  <c r="AY99" i="16"/>
  <c r="AZ99" i="16"/>
  <c r="BA99" i="16"/>
  <c r="BB99" i="16"/>
  <c r="BC99" i="16"/>
  <c r="BD99" i="16"/>
  <c r="BE99" i="16"/>
  <c r="BF99" i="16"/>
  <c r="BG99" i="16"/>
  <c r="BH99" i="16"/>
  <c r="BI99" i="16"/>
  <c r="BJ99" i="16"/>
  <c r="BK99" i="16"/>
  <c r="BL99" i="16"/>
  <c r="BM99" i="16"/>
  <c r="BN99" i="16"/>
  <c r="BO99" i="16"/>
  <c r="BP99" i="16"/>
  <c r="BQ99" i="16"/>
  <c r="BR99" i="16"/>
  <c r="BS99" i="16"/>
  <c r="BT99" i="16"/>
  <c r="BU99" i="16"/>
  <c r="BV99" i="16"/>
  <c r="BW99" i="16"/>
  <c r="BX99" i="16"/>
  <c r="BY99" i="16"/>
  <c r="BZ99" i="16"/>
  <c r="CA99" i="16"/>
  <c r="CB99" i="16"/>
  <c r="CC99" i="16"/>
  <c r="CD99" i="16"/>
  <c r="CE99" i="16"/>
  <c r="CF99" i="16"/>
  <c r="CG99" i="16"/>
  <c r="CH99" i="16"/>
  <c r="CI99" i="16"/>
  <c r="CJ99" i="16"/>
  <c r="CK99" i="16"/>
  <c r="CL99" i="16"/>
  <c r="CM99" i="16"/>
  <c r="CN99" i="16"/>
  <c r="CO99" i="16"/>
  <c r="CP99" i="16"/>
  <c r="CQ99" i="16"/>
  <c r="CR99" i="16"/>
  <c r="CS99" i="16"/>
  <c r="CT99" i="16"/>
  <c r="CU99" i="16"/>
  <c r="CV99" i="16"/>
  <c r="CW99" i="16"/>
  <c r="CX99" i="16"/>
  <c r="CY99" i="16"/>
  <c r="CZ99" i="16"/>
  <c r="DA99" i="16"/>
  <c r="DB99" i="16"/>
  <c r="DC99" i="16"/>
  <c r="DD99" i="16"/>
  <c r="DE99" i="16"/>
  <c r="DF99" i="16"/>
  <c r="DG99" i="16"/>
  <c r="DH99" i="16"/>
  <c r="DI99" i="16"/>
  <c r="D100" i="16"/>
  <c r="E100" i="16"/>
  <c r="F100" i="16"/>
  <c r="G100" i="16"/>
  <c r="H100" i="16"/>
  <c r="J100" i="16"/>
  <c r="K100" i="16"/>
  <c r="L100" i="16"/>
  <c r="M100" i="16"/>
  <c r="O100" i="16"/>
  <c r="P100" i="16"/>
  <c r="Q100" i="16"/>
  <c r="R100" i="16"/>
  <c r="S100" i="16"/>
  <c r="T100" i="16"/>
  <c r="U100" i="16"/>
  <c r="V100" i="16"/>
  <c r="W100" i="16"/>
  <c r="X100" i="16"/>
  <c r="Y100" i="16"/>
  <c r="Z100" i="16"/>
  <c r="AA100" i="16"/>
  <c r="AB100" i="16"/>
  <c r="AC100" i="16"/>
  <c r="AD100" i="16"/>
  <c r="AE100" i="16"/>
  <c r="AF100" i="16"/>
  <c r="AG100" i="16"/>
  <c r="AH100" i="16"/>
  <c r="AI100" i="16"/>
  <c r="AJ100" i="16"/>
  <c r="AK100" i="16"/>
  <c r="AL100" i="16"/>
  <c r="AM100" i="16"/>
  <c r="AN100" i="16"/>
  <c r="AO100" i="16"/>
  <c r="AP100" i="16"/>
  <c r="AQ100" i="16"/>
  <c r="AR100" i="16"/>
  <c r="AS100" i="16"/>
  <c r="AT100" i="16"/>
  <c r="AU100" i="16"/>
  <c r="AV100" i="16"/>
  <c r="AW100" i="16"/>
  <c r="AX100" i="16"/>
  <c r="AY100" i="16"/>
  <c r="AZ100" i="16"/>
  <c r="BA100" i="16"/>
  <c r="BB100" i="16"/>
  <c r="BC100" i="16"/>
  <c r="BD100" i="16"/>
  <c r="BE100" i="16"/>
  <c r="BF100" i="16"/>
  <c r="BG100" i="16"/>
  <c r="BH100" i="16"/>
  <c r="BI100" i="16"/>
  <c r="BJ100" i="16"/>
  <c r="BK100" i="16"/>
  <c r="BL100" i="16"/>
  <c r="BM100" i="16"/>
  <c r="BN100" i="16"/>
  <c r="BO100" i="16"/>
  <c r="BP100" i="16"/>
  <c r="BQ100" i="16"/>
  <c r="BR100" i="16"/>
  <c r="BS100" i="16"/>
  <c r="BT100" i="16"/>
  <c r="BU100" i="16"/>
  <c r="BV100" i="16"/>
  <c r="BW100" i="16"/>
  <c r="BX100" i="16"/>
  <c r="BY100" i="16"/>
  <c r="BZ100" i="16"/>
  <c r="CA100" i="16"/>
  <c r="CB100" i="16"/>
  <c r="CC100" i="16"/>
  <c r="CD100" i="16"/>
  <c r="CE100" i="16"/>
  <c r="CF100" i="16"/>
  <c r="CG100" i="16"/>
  <c r="CH100" i="16"/>
  <c r="CI100" i="16"/>
  <c r="CJ100" i="16"/>
  <c r="CK100" i="16"/>
  <c r="CL100" i="16"/>
  <c r="CM100" i="16"/>
  <c r="CN100" i="16"/>
  <c r="CO100" i="16"/>
  <c r="CP100" i="16"/>
  <c r="CQ100" i="16"/>
  <c r="CR100" i="16"/>
  <c r="CS100" i="16"/>
  <c r="CT100" i="16"/>
  <c r="CU100" i="16"/>
  <c r="CV100" i="16"/>
  <c r="CW100" i="16"/>
  <c r="CX100" i="16"/>
  <c r="CY100" i="16"/>
  <c r="CZ100" i="16"/>
  <c r="DA100" i="16"/>
  <c r="DB100" i="16"/>
  <c r="DC100" i="16"/>
  <c r="DD100" i="16"/>
  <c r="DE100" i="16"/>
  <c r="DF100" i="16"/>
  <c r="DG100" i="16"/>
  <c r="DH100" i="16"/>
  <c r="DI100" i="16"/>
  <c r="D101" i="16"/>
  <c r="E101" i="16"/>
  <c r="F101" i="16"/>
  <c r="G101" i="16"/>
  <c r="H101" i="16"/>
  <c r="J101" i="16"/>
  <c r="K101" i="16"/>
  <c r="L101" i="16"/>
  <c r="M101" i="16"/>
  <c r="O101" i="16"/>
  <c r="P101" i="16"/>
  <c r="Q101" i="16"/>
  <c r="R101" i="16"/>
  <c r="S101" i="16"/>
  <c r="T101" i="16"/>
  <c r="U101" i="16"/>
  <c r="V101" i="16"/>
  <c r="W101" i="16"/>
  <c r="X101" i="16"/>
  <c r="Y101" i="16"/>
  <c r="Z101" i="16"/>
  <c r="AA101" i="16"/>
  <c r="AB101" i="16"/>
  <c r="AC101" i="16"/>
  <c r="AD101" i="16"/>
  <c r="AE101" i="16"/>
  <c r="AF101" i="16"/>
  <c r="AG101" i="16"/>
  <c r="AH101" i="16"/>
  <c r="AI101" i="16"/>
  <c r="AJ101" i="16"/>
  <c r="AK101" i="16"/>
  <c r="AL101" i="16"/>
  <c r="AM101" i="16"/>
  <c r="AN101" i="16"/>
  <c r="AO101" i="16"/>
  <c r="AP101" i="16"/>
  <c r="AQ101" i="16"/>
  <c r="AR101" i="16"/>
  <c r="AS101" i="16"/>
  <c r="AT101" i="16"/>
  <c r="AU101" i="16"/>
  <c r="AV101" i="16"/>
  <c r="AW101" i="16"/>
  <c r="AX101" i="16"/>
  <c r="AY101" i="16"/>
  <c r="AZ101" i="16"/>
  <c r="BA101" i="16"/>
  <c r="BB101" i="16"/>
  <c r="BC101" i="16"/>
  <c r="BD101" i="16"/>
  <c r="BE101" i="16"/>
  <c r="BF101" i="16"/>
  <c r="BG101" i="16"/>
  <c r="BH101" i="16"/>
  <c r="BI101" i="16"/>
  <c r="BJ101" i="16"/>
  <c r="BK101" i="16"/>
  <c r="BL101" i="16"/>
  <c r="BM101" i="16"/>
  <c r="BN101" i="16"/>
  <c r="BO101" i="16"/>
  <c r="BP101" i="16"/>
  <c r="BQ101" i="16"/>
  <c r="BR101" i="16"/>
  <c r="BS101" i="16"/>
  <c r="BT101" i="16"/>
  <c r="BU101" i="16"/>
  <c r="BV101" i="16"/>
  <c r="BW101" i="16"/>
  <c r="BX101" i="16"/>
  <c r="BY101" i="16"/>
  <c r="BZ101" i="16"/>
  <c r="CA101" i="16"/>
  <c r="CB101" i="16"/>
  <c r="CC101" i="16"/>
  <c r="CD101" i="16"/>
  <c r="CE101" i="16"/>
  <c r="CF101" i="16"/>
  <c r="CG101" i="16"/>
  <c r="CH101" i="16"/>
  <c r="CI101" i="16"/>
  <c r="CJ101" i="16"/>
  <c r="CK101" i="16"/>
  <c r="CL101" i="16"/>
  <c r="CM101" i="16"/>
  <c r="CN101" i="16"/>
  <c r="CO101" i="16"/>
  <c r="CP101" i="16"/>
  <c r="CQ101" i="16"/>
  <c r="CR101" i="16"/>
  <c r="CS101" i="16"/>
  <c r="CT101" i="16"/>
  <c r="CU101" i="16"/>
  <c r="CV101" i="16"/>
  <c r="CW101" i="16"/>
  <c r="CX101" i="16"/>
  <c r="CY101" i="16"/>
  <c r="CZ101" i="16"/>
  <c r="DA101" i="16"/>
  <c r="DB101" i="16"/>
  <c r="DC101" i="16"/>
  <c r="DD101" i="16"/>
  <c r="DE101" i="16"/>
  <c r="DF101" i="16"/>
  <c r="DG101" i="16"/>
  <c r="DH101" i="16"/>
  <c r="DI101" i="16"/>
  <c r="D102" i="16"/>
  <c r="E102" i="16"/>
  <c r="F102" i="16"/>
  <c r="G102" i="16"/>
  <c r="H102" i="16"/>
  <c r="J102" i="16"/>
  <c r="K102" i="16"/>
  <c r="L102" i="16"/>
  <c r="M102" i="16"/>
  <c r="O102" i="16"/>
  <c r="P102" i="16"/>
  <c r="Q102" i="16"/>
  <c r="R102" i="16"/>
  <c r="S102" i="16"/>
  <c r="T102" i="16"/>
  <c r="U102" i="16"/>
  <c r="V102" i="16"/>
  <c r="W102" i="16"/>
  <c r="X102" i="16"/>
  <c r="Y102" i="16"/>
  <c r="Z102" i="16"/>
  <c r="AA102" i="16"/>
  <c r="AB102" i="16"/>
  <c r="AC102" i="16"/>
  <c r="AD102" i="16"/>
  <c r="AE102" i="16"/>
  <c r="AF102" i="16"/>
  <c r="AG102" i="16"/>
  <c r="AH102" i="16"/>
  <c r="AI102" i="16"/>
  <c r="AJ102" i="16"/>
  <c r="AK102" i="16"/>
  <c r="AL102" i="16"/>
  <c r="AM102" i="16"/>
  <c r="AN102" i="16"/>
  <c r="AO102" i="16"/>
  <c r="AP102" i="16"/>
  <c r="AQ102" i="16"/>
  <c r="AR102" i="16"/>
  <c r="AS102" i="16"/>
  <c r="AT102" i="16"/>
  <c r="AU102" i="16"/>
  <c r="AV102" i="16"/>
  <c r="AW102" i="16"/>
  <c r="AX102" i="16"/>
  <c r="AY102" i="16"/>
  <c r="AZ102" i="16"/>
  <c r="BA102" i="16"/>
  <c r="BB102" i="16"/>
  <c r="BC102" i="16"/>
  <c r="BD102" i="16"/>
  <c r="BE102" i="16"/>
  <c r="BF102" i="16"/>
  <c r="BG102" i="16"/>
  <c r="BH102" i="16"/>
  <c r="BI102" i="16"/>
  <c r="BJ102" i="16"/>
  <c r="BK102" i="16"/>
  <c r="BL102" i="16"/>
  <c r="BM102" i="16"/>
  <c r="BN102" i="16"/>
  <c r="BO102" i="16"/>
  <c r="BP102" i="16"/>
  <c r="BQ102" i="16"/>
  <c r="BR102" i="16"/>
  <c r="BS102" i="16"/>
  <c r="BT102" i="16"/>
  <c r="BU102" i="16"/>
  <c r="BV102" i="16"/>
  <c r="BW102" i="16"/>
  <c r="BX102" i="16"/>
  <c r="BY102" i="16"/>
  <c r="BZ102" i="16"/>
  <c r="CA102" i="16"/>
  <c r="CB102" i="16"/>
  <c r="CC102" i="16"/>
  <c r="CD102" i="16"/>
  <c r="CE102" i="16"/>
  <c r="CF102" i="16"/>
  <c r="CG102" i="16"/>
  <c r="CH102" i="16"/>
  <c r="CI102" i="16"/>
  <c r="CJ102" i="16"/>
  <c r="CK102" i="16"/>
  <c r="CL102" i="16"/>
  <c r="CM102" i="16"/>
  <c r="CN102" i="16"/>
  <c r="CO102" i="16"/>
  <c r="CP102" i="16"/>
  <c r="CQ102" i="16"/>
  <c r="CR102" i="16"/>
  <c r="CS102" i="16"/>
  <c r="CT102" i="16"/>
  <c r="CU102" i="16"/>
  <c r="CV102" i="16"/>
  <c r="CW102" i="16"/>
  <c r="CX102" i="16"/>
  <c r="CY102" i="16"/>
  <c r="CZ102" i="16"/>
  <c r="DA102" i="16"/>
  <c r="DB102" i="16"/>
  <c r="DC102" i="16"/>
  <c r="DD102" i="16"/>
  <c r="DE102" i="16"/>
  <c r="DF102" i="16"/>
  <c r="DG102" i="16"/>
  <c r="DH102" i="16"/>
  <c r="DI102" i="16"/>
  <c r="D103" i="16"/>
  <c r="E103" i="16"/>
  <c r="F103" i="16"/>
  <c r="G103" i="16"/>
  <c r="H103" i="16"/>
  <c r="J103" i="16"/>
  <c r="K103" i="16"/>
  <c r="L103" i="16"/>
  <c r="M103" i="16"/>
  <c r="O103" i="16"/>
  <c r="P103" i="16"/>
  <c r="Q103" i="16"/>
  <c r="R103" i="16"/>
  <c r="S103" i="16"/>
  <c r="T103" i="16"/>
  <c r="U103" i="16"/>
  <c r="V103" i="16"/>
  <c r="W103" i="16"/>
  <c r="X103" i="16"/>
  <c r="Y103" i="16"/>
  <c r="Z103" i="16"/>
  <c r="AA103" i="16"/>
  <c r="AB103" i="16"/>
  <c r="AC103" i="16"/>
  <c r="AD103" i="16"/>
  <c r="AE103" i="16"/>
  <c r="AF103" i="16"/>
  <c r="AG103" i="16"/>
  <c r="AH103" i="16"/>
  <c r="AI103" i="16"/>
  <c r="AJ103" i="16"/>
  <c r="AK103" i="16"/>
  <c r="AL103" i="16"/>
  <c r="AM103" i="16"/>
  <c r="AN103" i="16"/>
  <c r="AO103" i="16"/>
  <c r="AP103" i="16"/>
  <c r="AQ103" i="16"/>
  <c r="AR103" i="16"/>
  <c r="AS103" i="16"/>
  <c r="AT103" i="16"/>
  <c r="AU103" i="16"/>
  <c r="AV103" i="16"/>
  <c r="AW103" i="16"/>
  <c r="AX103" i="16"/>
  <c r="AY103" i="16"/>
  <c r="AZ103" i="16"/>
  <c r="BA103" i="16"/>
  <c r="BB103" i="16"/>
  <c r="BC103" i="16"/>
  <c r="BD103" i="16"/>
  <c r="BE103" i="16"/>
  <c r="BF103" i="16"/>
  <c r="BG103" i="16"/>
  <c r="BH103" i="16"/>
  <c r="BI103" i="16"/>
  <c r="BJ103" i="16"/>
  <c r="BK103" i="16"/>
  <c r="BL103" i="16"/>
  <c r="BM103" i="16"/>
  <c r="BN103" i="16"/>
  <c r="BO103" i="16"/>
  <c r="BP103" i="16"/>
  <c r="BQ103" i="16"/>
  <c r="BR103" i="16"/>
  <c r="BS103" i="16"/>
  <c r="BT103" i="16"/>
  <c r="BU103" i="16"/>
  <c r="BV103" i="16"/>
  <c r="BW103" i="16"/>
  <c r="BX103" i="16"/>
  <c r="BY103" i="16"/>
  <c r="BZ103" i="16"/>
  <c r="CA103" i="16"/>
  <c r="CB103" i="16"/>
  <c r="CC103" i="16"/>
  <c r="CD103" i="16"/>
  <c r="CE103" i="16"/>
  <c r="CF103" i="16"/>
  <c r="CG103" i="16"/>
  <c r="CH103" i="16"/>
  <c r="CI103" i="16"/>
  <c r="CJ103" i="16"/>
  <c r="CK103" i="16"/>
  <c r="CL103" i="16"/>
  <c r="CM103" i="16"/>
  <c r="CN103" i="16"/>
  <c r="CO103" i="16"/>
  <c r="CP103" i="16"/>
  <c r="CQ103" i="16"/>
  <c r="CR103" i="16"/>
  <c r="CS103" i="16"/>
  <c r="CT103" i="16"/>
  <c r="CU103" i="16"/>
  <c r="CV103" i="16"/>
  <c r="CW103" i="16"/>
  <c r="CX103" i="16"/>
  <c r="CY103" i="16"/>
  <c r="CZ103" i="16"/>
  <c r="DA103" i="16"/>
  <c r="DB103" i="16"/>
  <c r="DC103" i="16"/>
  <c r="DD103" i="16"/>
  <c r="DE103" i="16"/>
  <c r="DF103" i="16"/>
  <c r="DG103" i="16"/>
  <c r="DH103" i="16"/>
  <c r="DI103" i="16"/>
  <c r="D104" i="16"/>
  <c r="E104" i="16"/>
  <c r="F104" i="16"/>
  <c r="G104" i="16"/>
  <c r="H104" i="16"/>
  <c r="J104" i="16"/>
  <c r="K104" i="16"/>
  <c r="L104" i="16"/>
  <c r="M104" i="16"/>
  <c r="O104" i="16"/>
  <c r="P104" i="16"/>
  <c r="Q104" i="16"/>
  <c r="R104" i="16"/>
  <c r="S104" i="16"/>
  <c r="T104" i="16"/>
  <c r="U104" i="16"/>
  <c r="V104" i="16"/>
  <c r="W104" i="16"/>
  <c r="X104" i="16"/>
  <c r="Y104" i="16"/>
  <c r="Z104" i="16"/>
  <c r="AA104" i="16"/>
  <c r="AB104" i="16"/>
  <c r="AC104" i="16"/>
  <c r="AD104" i="16"/>
  <c r="AE104" i="16"/>
  <c r="AF104" i="16"/>
  <c r="AG104" i="16"/>
  <c r="AH104" i="16"/>
  <c r="AI104" i="16"/>
  <c r="AJ104" i="16"/>
  <c r="AK104" i="16"/>
  <c r="AL104" i="16"/>
  <c r="AM104" i="16"/>
  <c r="AN104" i="16"/>
  <c r="AO104" i="16"/>
  <c r="AP104" i="16"/>
  <c r="AQ104" i="16"/>
  <c r="AR104" i="16"/>
  <c r="AS104" i="16"/>
  <c r="AT104" i="16"/>
  <c r="AU104" i="16"/>
  <c r="AV104" i="16"/>
  <c r="AW104" i="16"/>
  <c r="AX104" i="16"/>
  <c r="AY104" i="16"/>
  <c r="AZ104" i="16"/>
  <c r="BA104" i="16"/>
  <c r="BB104" i="16"/>
  <c r="BC104" i="16"/>
  <c r="BD104" i="16"/>
  <c r="BE104" i="16"/>
  <c r="BF104" i="16"/>
  <c r="BG104" i="16"/>
  <c r="BH104" i="16"/>
  <c r="BI104" i="16"/>
  <c r="BJ104" i="16"/>
  <c r="BK104" i="16"/>
  <c r="BL104" i="16"/>
  <c r="BM104" i="16"/>
  <c r="BN104" i="16"/>
  <c r="BO104" i="16"/>
  <c r="BP104" i="16"/>
  <c r="BQ104" i="16"/>
  <c r="BR104" i="16"/>
  <c r="BS104" i="16"/>
  <c r="BT104" i="16"/>
  <c r="BU104" i="16"/>
  <c r="BV104" i="16"/>
  <c r="BW104" i="16"/>
  <c r="BX104" i="16"/>
  <c r="BY104" i="16"/>
  <c r="BZ104" i="16"/>
  <c r="CA104" i="16"/>
  <c r="CB104" i="16"/>
  <c r="CC104" i="16"/>
  <c r="CD104" i="16"/>
  <c r="CE104" i="16"/>
  <c r="CF104" i="16"/>
  <c r="CG104" i="16"/>
  <c r="CH104" i="16"/>
  <c r="CI104" i="16"/>
  <c r="CJ104" i="16"/>
  <c r="CK104" i="16"/>
  <c r="CL104" i="16"/>
  <c r="CM104" i="16"/>
  <c r="CN104" i="16"/>
  <c r="CO104" i="16"/>
  <c r="CP104" i="16"/>
  <c r="CQ104" i="16"/>
  <c r="CR104" i="16"/>
  <c r="CS104" i="16"/>
  <c r="CT104" i="16"/>
  <c r="CU104" i="16"/>
  <c r="CV104" i="16"/>
  <c r="CW104" i="16"/>
  <c r="CX104" i="16"/>
  <c r="CY104" i="16"/>
  <c r="CZ104" i="16"/>
  <c r="DA104" i="16"/>
  <c r="DB104" i="16"/>
  <c r="DC104" i="16"/>
  <c r="DD104" i="16"/>
  <c r="DE104" i="16"/>
  <c r="DF104" i="16"/>
  <c r="DG104" i="16"/>
  <c r="DH104" i="16"/>
  <c r="DI104" i="16"/>
  <c r="D105" i="16"/>
  <c r="E105" i="16"/>
  <c r="F105" i="16"/>
  <c r="G105" i="16"/>
  <c r="H105" i="16"/>
  <c r="J105" i="16"/>
  <c r="K105" i="16"/>
  <c r="L105" i="16"/>
  <c r="M105" i="16"/>
  <c r="O105" i="16"/>
  <c r="P105" i="16"/>
  <c r="Q105" i="16"/>
  <c r="R105" i="16"/>
  <c r="S105" i="16"/>
  <c r="T105" i="16"/>
  <c r="U105" i="16"/>
  <c r="V105" i="16"/>
  <c r="W105" i="16"/>
  <c r="X105" i="16"/>
  <c r="Y105" i="16"/>
  <c r="Z105" i="16"/>
  <c r="AA105" i="16"/>
  <c r="AB105" i="16"/>
  <c r="AC105" i="16"/>
  <c r="AD105" i="16"/>
  <c r="AE105" i="16"/>
  <c r="AF105" i="16"/>
  <c r="AG105" i="16"/>
  <c r="AH105" i="16"/>
  <c r="AI105" i="16"/>
  <c r="AJ105" i="16"/>
  <c r="AK105" i="16"/>
  <c r="AL105" i="16"/>
  <c r="AM105" i="16"/>
  <c r="AN105" i="16"/>
  <c r="AO105" i="16"/>
  <c r="AP105" i="16"/>
  <c r="AQ105" i="16"/>
  <c r="AR105" i="16"/>
  <c r="AS105" i="16"/>
  <c r="AT105" i="16"/>
  <c r="AU105" i="16"/>
  <c r="AV105" i="16"/>
  <c r="AW105" i="16"/>
  <c r="AX105" i="16"/>
  <c r="AY105" i="16"/>
  <c r="AZ105" i="16"/>
  <c r="BA105" i="16"/>
  <c r="BB105" i="16"/>
  <c r="BC105" i="16"/>
  <c r="BD105" i="16"/>
  <c r="BE105" i="16"/>
  <c r="BF105" i="16"/>
  <c r="BG105" i="16"/>
  <c r="BH105" i="16"/>
  <c r="BI105" i="16"/>
  <c r="BJ105" i="16"/>
  <c r="BK105" i="16"/>
  <c r="BL105" i="16"/>
  <c r="BM105" i="16"/>
  <c r="BN105" i="16"/>
  <c r="BO105" i="16"/>
  <c r="BP105" i="16"/>
  <c r="BQ105" i="16"/>
  <c r="BR105" i="16"/>
  <c r="BS105" i="16"/>
  <c r="BT105" i="16"/>
  <c r="BU105" i="16"/>
  <c r="BV105" i="16"/>
  <c r="BW105" i="16"/>
  <c r="BX105" i="16"/>
  <c r="BY105" i="16"/>
  <c r="BZ105" i="16"/>
  <c r="CA105" i="16"/>
  <c r="CB105" i="16"/>
  <c r="CC105" i="16"/>
  <c r="CD105" i="16"/>
  <c r="CE105" i="16"/>
  <c r="CF105" i="16"/>
  <c r="CG105" i="16"/>
  <c r="CH105" i="16"/>
  <c r="CI105" i="16"/>
  <c r="CJ105" i="16"/>
  <c r="CK105" i="16"/>
  <c r="CL105" i="16"/>
  <c r="CM105" i="16"/>
  <c r="CN105" i="16"/>
  <c r="CO105" i="16"/>
  <c r="CP105" i="16"/>
  <c r="CQ105" i="16"/>
  <c r="CR105" i="16"/>
  <c r="CS105" i="16"/>
  <c r="CT105" i="16"/>
  <c r="CU105" i="16"/>
  <c r="CV105" i="16"/>
  <c r="CW105" i="16"/>
  <c r="CX105" i="16"/>
  <c r="CY105" i="16"/>
  <c r="CZ105" i="16"/>
  <c r="DA105" i="16"/>
  <c r="DB105" i="16"/>
  <c r="DC105" i="16"/>
  <c r="DD105" i="16"/>
  <c r="DE105" i="16"/>
  <c r="DF105" i="16"/>
  <c r="DG105" i="16"/>
  <c r="DH105" i="16"/>
  <c r="DI105" i="16"/>
  <c r="D106" i="16"/>
  <c r="E106" i="16"/>
  <c r="F106" i="16"/>
  <c r="G106" i="16"/>
  <c r="H106" i="16"/>
  <c r="J106" i="16"/>
  <c r="K106" i="16"/>
  <c r="L106" i="16"/>
  <c r="M106" i="16"/>
  <c r="O106" i="16"/>
  <c r="P106" i="16"/>
  <c r="Q106" i="16"/>
  <c r="R106" i="16"/>
  <c r="S106" i="16"/>
  <c r="T106" i="16"/>
  <c r="U106" i="16"/>
  <c r="V106" i="16"/>
  <c r="W106" i="16"/>
  <c r="X106" i="16"/>
  <c r="Y106" i="16"/>
  <c r="Z106" i="16"/>
  <c r="AA106" i="16"/>
  <c r="AB106" i="16"/>
  <c r="AC106" i="16"/>
  <c r="AD106" i="16"/>
  <c r="AE106" i="16"/>
  <c r="AF106" i="16"/>
  <c r="AG106" i="16"/>
  <c r="AH106" i="16"/>
  <c r="AI106" i="16"/>
  <c r="AJ106" i="16"/>
  <c r="AK106" i="16"/>
  <c r="AL106" i="16"/>
  <c r="AM106" i="16"/>
  <c r="AN106" i="16"/>
  <c r="AO106" i="16"/>
  <c r="AP106" i="16"/>
  <c r="AQ106" i="16"/>
  <c r="AR106" i="16"/>
  <c r="AS106" i="16"/>
  <c r="AT106" i="16"/>
  <c r="AU106" i="16"/>
  <c r="AV106" i="16"/>
  <c r="AW106" i="16"/>
  <c r="AX106" i="16"/>
  <c r="AY106" i="16"/>
  <c r="AZ106" i="16"/>
  <c r="BA106" i="16"/>
  <c r="BB106" i="16"/>
  <c r="BC106" i="16"/>
  <c r="BD106" i="16"/>
  <c r="BE106" i="16"/>
  <c r="BF106" i="16"/>
  <c r="BG106" i="16"/>
  <c r="BH106" i="16"/>
  <c r="BI106" i="16"/>
  <c r="BJ106" i="16"/>
  <c r="BK106" i="16"/>
  <c r="BL106" i="16"/>
  <c r="BM106" i="16"/>
  <c r="BN106" i="16"/>
  <c r="BO106" i="16"/>
  <c r="BP106" i="16"/>
  <c r="BQ106" i="16"/>
  <c r="BR106" i="16"/>
  <c r="BS106" i="16"/>
  <c r="BT106" i="16"/>
  <c r="BU106" i="16"/>
  <c r="BV106" i="16"/>
  <c r="BW106" i="16"/>
  <c r="BX106" i="16"/>
  <c r="BY106" i="16"/>
  <c r="BZ106" i="16"/>
  <c r="CA106" i="16"/>
  <c r="CB106" i="16"/>
  <c r="CC106" i="16"/>
  <c r="CD106" i="16"/>
  <c r="CE106" i="16"/>
  <c r="CF106" i="16"/>
  <c r="CG106" i="16"/>
  <c r="CH106" i="16"/>
  <c r="CI106" i="16"/>
  <c r="CJ106" i="16"/>
  <c r="CK106" i="16"/>
  <c r="CL106" i="16"/>
  <c r="CM106" i="16"/>
  <c r="CN106" i="16"/>
  <c r="CO106" i="16"/>
  <c r="CP106" i="16"/>
  <c r="CQ106" i="16"/>
  <c r="CR106" i="16"/>
  <c r="CS106" i="16"/>
  <c r="CT106" i="16"/>
  <c r="CU106" i="16"/>
  <c r="CV106" i="16"/>
  <c r="CW106" i="16"/>
  <c r="CX106" i="16"/>
  <c r="CY106" i="16"/>
  <c r="CZ106" i="16"/>
  <c r="DA106" i="16"/>
  <c r="DB106" i="16"/>
  <c r="DC106" i="16"/>
  <c r="DD106" i="16"/>
  <c r="DE106" i="16"/>
  <c r="DF106" i="16"/>
  <c r="DG106" i="16"/>
  <c r="DH106" i="16"/>
  <c r="DI106" i="16"/>
  <c r="D107" i="16"/>
  <c r="E107" i="16"/>
  <c r="F107" i="16"/>
  <c r="G107" i="16"/>
  <c r="H107" i="16"/>
  <c r="J107" i="16"/>
  <c r="K107" i="16"/>
  <c r="L107" i="16"/>
  <c r="M107" i="16"/>
  <c r="O107" i="16"/>
  <c r="P107" i="16"/>
  <c r="Q107" i="16"/>
  <c r="R107" i="16"/>
  <c r="S107" i="16"/>
  <c r="T107" i="16"/>
  <c r="U107" i="16"/>
  <c r="V107" i="16"/>
  <c r="W107" i="16"/>
  <c r="X107" i="16"/>
  <c r="Y107" i="16"/>
  <c r="Z107" i="16"/>
  <c r="AA107" i="16"/>
  <c r="AB107" i="16"/>
  <c r="AC107" i="16"/>
  <c r="AD107" i="16"/>
  <c r="AE107" i="16"/>
  <c r="AF107" i="16"/>
  <c r="AG107" i="16"/>
  <c r="AH107" i="16"/>
  <c r="AI107" i="16"/>
  <c r="AJ107" i="16"/>
  <c r="AK107" i="16"/>
  <c r="AL107" i="16"/>
  <c r="AM107" i="16"/>
  <c r="AN107" i="16"/>
  <c r="AO107" i="16"/>
  <c r="AP107" i="16"/>
  <c r="AQ107" i="16"/>
  <c r="AR107" i="16"/>
  <c r="AS107" i="16"/>
  <c r="AT107" i="16"/>
  <c r="AU107" i="16"/>
  <c r="AV107" i="16"/>
  <c r="AW107" i="16"/>
  <c r="AX107" i="16"/>
  <c r="AY107" i="16"/>
  <c r="AZ107" i="16"/>
  <c r="BA107" i="16"/>
  <c r="BB107" i="16"/>
  <c r="BC107" i="16"/>
  <c r="BD107" i="16"/>
  <c r="BE107" i="16"/>
  <c r="BF107" i="16"/>
  <c r="BG107" i="16"/>
  <c r="BH107" i="16"/>
  <c r="BI107" i="16"/>
  <c r="BJ107" i="16"/>
  <c r="BK107" i="16"/>
  <c r="BL107" i="16"/>
  <c r="BM107" i="16"/>
  <c r="BN107" i="16"/>
  <c r="BO107" i="16"/>
  <c r="BP107" i="16"/>
  <c r="BQ107" i="16"/>
  <c r="BR107" i="16"/>
  <c r="BS107" i="16"/>
  <c r="BT107" i="16"/>
  <c r="BU107" i="16"/>
  <c r="BV107" i="16"/>
  <c r="BW107" i="16"/>
  <c r="BX107" i="16"/>
  <c r="BY107" i="16"/>
  <c r="BZ107" i="16"/>
  <c r="CA107" i="16"/>
  <c r="CB107" i="16"/>
  <c r="CC107" i="16"/>
  <c r="CD107" i="16"/>
  <c r="CE107" i="16"/>
  <c r="CF107" i="16"/>
  <c r="CG107" i="16"/>
  <c r="CH107" i="16"/>
  <c r="CI107" i="16"/>
  <c r="CJ107" i="16"/>
  <c r="CK107" i="16"/>
  <c r="CL107" i="16"/>
  <c r="CM107" i="16"/>
  <c r="CN107" i="16"/>
  <c r="CO107" i="16"/>
  <c r="CP107" i="16"/>
  <c r="CQ107" i="16"/>
  <c r="CR107" i="16"/>
  <c r="CS107" i="16"/>
  <c r="CT107" i="16"/>
  <c r="CU107" i="16"/>
  <c r="CV107" i="16"/>
  <c r="CW107" i="16"/>
  <c r="CX107" i="16"/>
  <c r="CY107" i="16"/>
  <c r="CZ107" i="16"/>
  <c r="DA107" i="16"/>
  <c r="DB107" i="16"/>
  <c r="DC107" i="16"/>
  <c r="DD107" i="16"/>
  <c r="DE107" i="16"/>
  <c r="DF107" i="16"/>
  <c r="DG107" i="16"/>
  <c r="DH107" i="16"/>
  <c r="DI107" i="16"/>
  <c r="D108" i="16"/>
  <c r="E108" i="16"/>
  <c r="F108" i="16"/>
  <c r="G108" i="16"/>
  <c r="H108" i="16"/>
  <c r="J108" i="16"/>
  <c r="K108" i="16"/>
  <c r="L108" i="16"/>
  <c r="M108" i="16"/>
  <c r="O108" i="16"/>
  <c r="P108" i="16"/>
  <c r="Q108" i="16"/>
  <c r="R108" i="16"/>
  <c r="S108" i="16"/>
  <c r="T108" i="16"/>
  <c r="U108" i="16"/>
  <c r="V108" i="16"/>
  <c r="W108" i="16"/>
  <c r="X108" i="16"/>
  <c r="Y108" i="16"/>
  <c r="Z108" i="16"/>
  <c r="AA108" i="16"/>
  <c r="AB108" i="16"/>
  <c r="AC108" i="16"/>
  <c r="AD108" i="16"/>
  <c r="AE108" i="16"/>
  <c r="AF108" i="16"/>
  <c r="AG108" i="16"/>
  <c r="AH108" i="16"/>
  <c r="AI108" i="16"/>
  <c r="AJ108" i="16"/>
  <c r="AK108" i="16"/>
  <c r="AL108" i="16"/>
  <c r="AM108" i="16"/>
  <c r="AN108" i="16"/>
  <c r="AO108" i="16"/>
  <c r="AP108" i="16"/>
  <c r="AQ108" i="16"/>
  <c r="AR108" i="16"/>
  <c r="AS108" i="16"/>
  <c r="AT108" i="16"/>
  <c r="AU108" i="16"/>
  <c r="AV108" i="16"/>
  <c r="AW108" i="16"/>
  <c r="AX108" i="16"/>
  <c r="AY108" i="16"/>
  <c r="AZ108" i="16"/>
  <c r="BA108" i="16"/>
  <c r="BB108" i="16"/>
  <c r="BC108" i="16"/>
  <c r="BD108" i="16"/>
  <c r="BE108" i="16"/>
  <c r="BF108" i="16"/>
  <c r="BG108" i="16"/>
  <c r="BH108" i="16"/>
  <c r="BI108" i="16"/>
  <c r="BJ108" i="16"/>
  <c r="BK108" i="16"/>
  <c r="BL108" i="16"/>
  <c r="BM108" i="16"/>
  <c r="BN108" i="16"/>
  <c r="BO108" i="16"/>
  <c r="BP108" i="16"/>
  <c r="BQ108" i="16"/>
  <c r="BR108" i="16"/>
  <c r="BS108" i="16"/>
  <c r="BT108" i="16"/>
  <c r="BU108" i="16"/>
  <c r="BV108" i="16"/>
  <c r="BW108" i="16"/>
  <c r="BX108" i="16"/>
  <c r="BY108" i="16"/>
  <c r="BZ108" i="16"/>
  <c r="CA108" i="16"/>
  <c r="CB108" i="16"/>
  <c r="CC108" i="16"/>
  <c r="CD108" i="16"/>
  <c r="CE108" i="16"/>
  <c r="CF108" i="16"/>
  <c r="CG108" i="16"/>
  <c r="CH108" i="16"/>
  <c r="CI108" i="16"/>
  <c r="CJ108" i="16"/>
  <c r="CK108" i="16"/>
  <c r="CL108" i="16"/>
  <c r="CM108" i="16"/>
  <c r="CN108" i="16"/>
  <c r="CO108" i="16"/>
  <c r="CP108" i="16"/>
  <c r="CQ108" i="16"/>
  <c r="CR108" i="16"/>
  <c r="CS108" i="16"/>
  <c r="CT108" i="16"/>
  <c r="CU108" i="16"/>
  <c r="CV108" i="16"/>
  <c r="CW108" i="16"/>
  <c r="CX108" i="16"/>
  <c r="CY108" i="16"/>
  <c r="CZ108" i="16"/>
  <c r="DA108" i="16"/>
  <c r="DB108" i="16"/>
  <c r="DC108" i="16"/>
  <c r="DD108" i="16"/>
  <c r="DE108" i="16"/>
  <c r="DF108" i="16"/>
  <c r="DG108" i="16"/>
  <c r="DH108" i="16"/>
  <c r="DI108" i="16"/>
  <c r="D109" i="16"/>
  <c r="E109" i="16"/>
  <c r="F109" i="16"/>
  <c r="G109" i="16"/>
  <c r="H109" i="16"/>
  <c r="J109" i="16"/>
  <c r="K109" i="16"/>
  <c r="L109" i="16"/>
  <c r="M109" i="16"/>
  <c r="O109" i="16"/>
  <c r="P109" i="16"/>
  <c r="Q109" i="16"/>
  <c r="R109" i="16"/>
  <c r="S109" i="16"/>
  <c r="T109" i="16"/>
  <c r="U109" i="16"/>
  <c r="V109" i="16"/>
  <c r="W109" i="16"/>
  <c r="X109" i="16"/>
  <c r="Y109" i="16"/>
  <c r="Z109" i="16"/>
  <c r="AA109" i="16"/>
  <c r="AB109" i="16"/>
  <c r="AC109" i="16"/>
  <c r="AD109" i="16"/>
  <c r="AE109" i="16"/>
  <c r="AF109" i="16"/>
  <c r="AG109" i="16"/>
  <c r="AH109" i="16"/>
  <c r="AI109" i="16"/>
  <c r="AJ109" i="16"/>
  <c r="AK109" i="16"/>
  <c r="AL109" i="16"/>
  <c r="AM109" i="16"/>
  <c r="AN109" i="16"/>
  <c r="AO109" i="16"/>
  <c r="AP109" i="16"/>
  <c r="AQ109" i="16"/>
  <c r="AR109" i="16"/>
  <c r="AS109" i="16"/>
  <c r="AT109" i="16"/>
  <c r="AU109" i="16"/>
  <c r="AV109" i="16"/>
  <c r="AW109" i="16"/>
  <c r="AX109" i="16"/>
  <c r="AY109" i="16"/>
  <c r="AZ109" i="16"/>
  <c r="BA109" i="16"/>
  <c r="BB109" i="16"/>
  <c r="BC109" i="16"/>
  <c r="BD109" i="16"/>
  <c r="BE109" i="16"/>
  <c r="BF109" i="16"/>
  <c r="BG109" i="16"/>
  <c r="BH109" i="16"/>
  <c r="BI109" i="16"/>
  <c r="BJ109" i="16"/>
  <c r="BK109" i="16"/>
  <c r="BL109" i="16"/>
  <c r="BM109" i="16"/>
  <c r="BN109" i="16"/>
  <c r="BO109" i="16"/>
  <c r="BP109" i="16"/>
  <c r="BQ109" i="16"/>
  <c r="BR109" i="16"/>
  <c r="BS109" i="16"/>
  <c r="BT109" i="16"/>
  <c r="BU109" i="16"/>
  <c r="BV109" i="16"/>
  <c r="BW109" i="16"/>
  <c r="BX109" i="16"/>
  <c r="BY109" i="16"/>
  <c r="BZ109" i="16"/>
  <c r="CA109" i="16"/>
  <c r="CB109" i="16"/>
  <c r="CC109" i="16"/>
  <c r="CD109" i="16"/>
  <c r="CE109" i="16"/>
  <c r="CF109" i="16"/>
  <c r="CG109" i="16"/>
  <c r="CH109" i="16"/>
  <c r="CI109" i="16"/>
  <c r="CJ109" i="16"/>
  <c r="CK109" i="16"/>
  <c r="CL109" i="16"/>
  <c r="CM109" i="16"/>
  <c r="CN109" i="16"/>
  <c r="CO109" i="16"/>
  <c r="CP109" i="16"/>
  <c r="CQ109" i="16"/>
  <c r="CR109" i="16"/>
  <c r="CS109" i="16"/>
  <c r="CT109" i="16"/>
  <c r="CU109" i="16"/>
  <c r="CV109" i="16"/>
  <c r="CW109" i="16"/>
  <c r="CX109" i="16"/>
  <c r="CY109" i="16"/>
  <c r="CZ109" i="16"/>
  <c r="DA109" i="16"/>
  <c r="DB109" i="16"/>
  <c r="DC109" i="16"/>
  <c r="DD109" i="16"/>
  <c r="DE109" i="16"/>
  <c r="DF109" i="16"/>
  <c r="DG109" i="16"/>
  <c r="DH109" i="16"/>
  <c r="DI109" i="16"/>
  <c r="D110" i="16"/>
  <c r="E110" i="16"/>
  <c r="F110" i="16"/>
  <c r="G110" i="16"/>
  <c r="H110" i="16"/>
  <c r="J110" i="16"/>
  <c r="K110" i="16"/>
  <c r="L110" i="16"/>
  <c r="M110" i="16"/>
  <c r="O110" i="16"/>
  <c r="P110" i="16"/>
  <c r="Q110" i="16"/>
  <c r="R110" i="16"/>
  <c r="S110" i="16"/>
  <c r="T110" i="16"/>
  <c r="U110" i="16"/>
  <c r="V110" i="16"/>
  <c r="W110" i="16"/>
  <c r="X110" i="16"/>
  <c r="Y110" i="16"/>
  <c r="Z110" i="16"/>
  <c r="AA110" i="16"/>
  <c r="AB110" i="16"/>
  <c r="AC110" i="16"/>
  <c r="AD110" i="16"/>
  <c r="AE110" i="16"/>
  <c r="AF110" i="16"/>
  <c r="AG110" i="16"/>
  <c r="AH110" i="16"/>
  <c r="AI110" i="16"/>
  <c r="AJ110" i="16"/>
  <c r="AK110" i="16"/>
  <c r="AL110" i="16"/>
  <c r="AM110" i="16"/>
  <c r="AN110" i="16"/>
  <c r="AO110" i="16"/>
  <c r="AP110" i="16"/>
  <c r="AQ110" i="16"/>
  <c r="AR110" i="16"/>
  <c r="AS110" i="16"/>
  <c r="AT110" i="16"/>
  <c r="AU110" i="16"/>
  <c r="AV110" i="16"/>
  <c r="AW110" i="16"/>
  <c r="AX110" i="16"/>
  <c r="AY110" i="16"/>
  <c r="AZ110" i="16"/>
  <c r="BA110" i="16"/>
  <c r="BB110" i="16"/>
  <c r="BC110" i="16"/>
  <c r="BD110" i="16"/>
  <c r="BE110" i="16"/>
  <c r="BF110" i="16"/>
  <c r="BG110" i="16"/>
  <c r="BH110" i="16"/>
  <c r="BI110" i="16"/>
  <c r="BJ110" i="16"/>
  <c r="BK110" i="16"/>
  <c r="BL110" i="16"/>
  <c r="BM110" i="16"/>
  <c r="BN110" i="16"/>
  <c r="BO110" i="16"/>
  <c r="BP110" i="16"/>
  <c r="BQ110" i="16"/>
  <c r="BR110" i="16"/>
  <c r="BS110" i="16"/>
  <c r="BT110" i="16"/>
  <c r="BU110" i="16"/>
  <c r="BV110" i="16"/>
  <c r="BW110" i="16"/>
  <c r="BX110" i="16"/>
  <c r="BY110" i="16"/>
  <c r="BZ110" i="16"/>
  <c r="CA110" i="16"/>
  <c r="CB110" i="16"/>
  <c r="CC110" i="16"/>
  <c r="CD110" i="16"/>
  <c r="CE110" i="16"/>
  <c r="CF110" i="16"/>
  <c r="CG110" i="16"/>
  <c r="CH110" i="16"/>
  <c r="CI110" i="16"/>
  <c r="CJ110" i="16"/>
  <c r="CK110" i="16"/>
  <c r="CL110" i="16"/>
  <c r="CM110" i="16"/>
  <c r="CN110" i="16"/>
  <c r="CO110" i="16"/>
  <c r="CP110" i="16"/>
  <c r="CQ110" i="16"/>
  <c r="CR110" i="16"/>
  <c r="CS110" i="16"/>
  <c r="CT110" i="16"/>
  <c r="CU110" i="16"/>
  <c r="CV110" i="16"/>
  <c r="CW110" i="16"/>
  <c r="CX110" i="16"/>
  <c r="CY110" i="16"/>
  <c r="CZ110" i="16"/>
  <c r="DA110" i="16"/>
  <c r="DB110" i="16"/>
  <c r="DC110" i="16"/>
  <c r="DD110" i="16"/>
  <c r="DE110" i="16"/>
  <c r="DF110" i="16"/>
  <c r="DG110" i="16"/>
  <c r="DH110" i="16"/>
  <c r="DI110" i="16"/>
  <c r="D111" i="16"/>
  <c r="E111" i="16"/>
  <c r="F111" i="16"/>
  <c r="G111" i="16"/>
  <c r="H111" i="16"/>
  <c r="J111" i="16"/>
  <c r="K111" i="16"/>
  <c r="L111" i="16"/>
  <c r="M111" i="16"/>
  <c r="O111" i="16"/>
  <c r="P111" i="16"/>
  <c r="Q111" i="16"/>
  <c r="R111" i="16"/>
  <c r="S111" i="16"/>
  <c r="T111" i="16"/>
  <c r="U111" i="16"/>
  <c r="V111" i="16"/>
  <c r="W111" i="16"/>
  <c r="X111" i="16"/>
  <c r="Y111" i="16"/>
  <c r="Z111" i="16"/>
  <c r="AA111" i="16"/>
  <c r="AB111" i="16"/>
  <c r="AC111" i="16"/>
  <c r="AD111" i="16"/>
  <c r="AE111" i="16"/>
  <c r="AF111" i="16"/>
  <c r="AG111" i="16"/>
  <c r="AH111" i="16"/>
  <c r="AI111" i="16"/>
  <c r="AJ111" i="16"/>
  <c r="AK111" i="16"/>
  <c r="AL111" i="16"/>
  <c r="AM111" i="16"/>
  <c r="AN111" i="16"/>
  <c r="AO111" i="16"/>
  <c r="AP111" i="16"/>
  <c r="AQ111" i="16"/>
  <c r="AR111" i="16"/>
  <c r="AS111" i="16"/>
  <c r="AT111" i="16"/>
  <c r="AU111" i="16"/>
  <c r="AV111" i="16"/>
  <c r="AW111" i="16"/>
  <c r="AX111" i="16"/>
  <c r="AY111" i="16"/>
  <c r="AZ111" i="16"/>
  <c r="BA111" i="16"/>
  <c r="BB111" i="16"/>
  <c r="BC111" i="16"/>
  <c r="BD111" i="16"/>
  <c r="BE111" i="16"/>
  <c r="BF111" i="16"/>
  <c r="BG111" i="16"/>
  <c r="BH111" i="16"/>
  <c r="BI111" i="16"/>
  <c r="BJ111" i="16"/>
  <c r="BK111" i="16"/>
  <c r="BL111" i="16"/>
  <c r="BM111" i="16"/>
  <c r="BN111" i="16"/>
  <c r="BO111" i="16"/>
  <c r="BP111" i="16"/>
  <c r="BQ111" i="16"/>
  <c r="BR111" i="16"/>
  <c r="BS111" i="16"/>
  <c r="BT111" i="16"/>
  <c r="BU111" i="16"/>
  <c r="BV111" i="16"/>
  <c r="BW111" i="16"/>
  <c r="BX111" i="16"/>
  <c r="BY111" i="16"/>
  <c r="BZ111" i="16"/>
  <c r="CA111" i="16"/>
  <c r="CB111" i="16"/>
  <c r="CC111" i="16"/>
  <c r="CD111" i="16"/>
  <c r="CE111" i="16"/>
  <c r="CF111" i="16"/>
  <c r="CG111" i="16"/>
  <c r="CH111" i="16"/>
  <c r="CI111" i="16"/>
  <c r="CJ111" i="16"/>
  <c r="CK111" i="16"/>
  <c r="CL111" i="16"/>
  <c r="CM111" i="16"/>
  <c r="CN111" i="16"/>
  <c r="CO111" i="16"/>
  <c r="CP111" i="16"/>
  <c r="CQ111" i="16"/>
  <c r="CR111" i="16"/>
  <c r="CS111" i="16"/>
  <c r="CT111" i="16"/>
  <c r="CU111" i="16"/>
  <c r="CV111" i="16"/>
  <c r="CW111" i="16"/>
  <c r="CX111" i="16"/>
  <c r="CY111" i="16"/>
  <c r="CZ111" i="16"/>
  <c r="DA111" i="16"/>
  <c r="DB111" i="16"/>
  <c r="DC111" i="16"/>
  <c r="DD111" i="16"/>
  <c r="DE111" i="16"/>
  <c r="DF111" i="16"/>
  <c r="DG111" i="16"/>
  <c r="DH111" i="16"/>
  <c r="DI111" i="16"/>
  <c r="D112" i="16"/>
  <c r="E112" i="16"/>
  <c r="F112" i="16"/>
  <c r="G112" i="16"/>
  <c r="H112" i="16"/>
  <c r="J112" i="16"/>
  <c r="K112" i="16"/>
  <c r="L112" i="16"/>
  <c r="M112" i="16"/>
  <c r="O112" i="16"/>
  <c r="P112" i="16"/>
  <c r="Q112" i="16"/>
  <c r="R112" i="16"/>
  <c r="S112" i="16"/>
  <c r="T112" i="16"/>
  <c r="U112" i="16"/>
  <c r="V112" i="16"/>
  <c r="W112" i="16"/>
  <c r="X112" i="16"/>
  <c r="Y112" i="16"/>
  <c r="Z112" i="16"/>
  <c r="AA112" i="16"/>
  <c r="AB112" i="16"/>
  <c r="AC112" i="16"/>
  <c r="AD112" i="16"/>
  <c r="AE112" i="16"/>
  <c r="AF112" i="16"/>
  <c r="AG112" i="16"/>
  <c r="AH112" i="16"/>
  <c r="AI112" i="16"/>
  <c r="AJ112" i="16"/>
  <c r="AK112" i="16"/>
  <c r="AL112" i="16"/>
  <c r="AM112" i="16"/>
  <c r="AN112" i="16"/>
  <c r="AO112" i="16"/>
  <c r="AP112" i="16"/>
  <c r="AQ112" i="16"/>
  <c r="AR112" i="16"/>
  <c r="AS112" i="16"/>
  <c r="AT112" i="16"/>
  <c r="AU112" i="16"/>
  <c r="AV112" i="16"/>
  <c r="AW112" i="16"/>
  <c r="AX112" i="16"/>
  <c r="AY112" i="16"/>
  <c r="AZ112" i="16"/>
  <c r="BA112" i="16"/>
  <c r="BB112" i="16"/>
  <c r="BC112" i="16"/>
  <c r="BD112" i="16"/>
  <c r="BE112" i="16"/>
  <c r="BF112" i="16"/>
  <c r="BG112" i="16"/>
  <c r="BH112" i="16"/>
  <c r="BI112" i="16"/>
  <c r="BJ112" i="16"/>
  <c r="BK112" i="16"/>
  <c r="BL112" i="16"/>
  <c r="BM112" i="16"/>
  <c r="BN112" i="16"/>
  <c r="BO112" i="16"/>
  <c r="BP112" i="16"/>
  <c r="BQ112" i="16"/>
  <c r="BR112" i="16"/>
  <c r="BS112" i="16"/>
  <c r="BT112" i="16"/>
  <c r="BU112" i="16"/>
  <c r="BV112" i="16"/>
  <c r="BW112" i="16"/>
  <c r="BX112" i="16"/>
  <c r="BY112" i="16"/>
  <c r="BZ112" i="16"/>
  <c r="CA112" i="16"/>
  <c r="CB112" i="16"/>
  <c r="CC112" i="16"/>
  <c r="CD112" i="16"/>
  <c r="CE112" i="16"/>
  <c r="CF112" i="16"/>
  <c r="CG112" i="16"/>
  <c r="CH112" i="16"/>
  <c r="CI112" i="16"/>
  <c r="CJ112" i="16"/>
  <c r="CK112" i="16"/>
  <c r="CL112" i="16"/>
  <c r="CM112" i="16"/>
  <c r="CN112" i="16"/>
  <c r="CO112" i="16"/>
  <c r="CP112" i="16"/>
  <c r="CQ112" i="16"/>
  <c r="CR112" i="16"/>
  <c r="CS112" i="16"/>
  <c r="CT112" i="16"/>
  <c r="CU112" i="16"/>
  <c r="CV112" i="16"/>
  <c r="CW112" i="16"/>
  <c r="CX112" i="16"/>
  <c r="CY112" i="16"/>
  <c r="CZ112" i="16"/>
  <c r="DA112" i="16"/>
  <c r="DB112" i="16"/>
  <c r="DC112" i="16"/>
  <c r="DD112" i="16"/>
  <c r="DE112" i="16"/>
  <c r="DF112" i="16"/>
  <c r="DG112" i="16"/>
  <c r="DH112" i="16"/>
  <c r="DI112" i="16"/>
  <c r="D113" i="16"/>
  <c r="E113" i="16"/>
  <c r="F113" i="16"/>
  <c r="G113" i="16"/>
  <c r="H113" i="16"/>
  <c r="J113" i="16"/>
  <c r="K113" i="16"/>
  <c r="L113" i="16"/>
  <c r="M113" i="16"/>
  <c r="O113" i="16"/>
  <c r="P113" i="16"/>
  <c r="Q113" i="16"/>
  <c r="R113" i="16"/>
  <c r="S113" i="16"/>
  <c r="T113" i="16"/>
  <c r="U113" i="16"/>
  <c r="V113" i="16"/>
  <c r="W113" i="16"/>
  <c r="X113" i="16"/>
  <c r="Y113" i="16"/>
  <c r="Z113" i="16"/>
  <c r="AA113" i="16"/>
  <c r="AB113" i="16"/>
  <c r="AC113" i="16"/>
  <c r="AD113" i="16"/>
  <c r="AE113" i="16"/>
  <c r="AF113" i="16"/>
  <c r="AG113" i="16"/>
  <c r="AH113" i="16"/>
  <c r="AI113" i="16"/>
  <c r="AJ113" i="16"/>
  <c r="AK113" i="16"/>
  <c r="AL113" i="16"/>
  <c r="AM113" i="16"/>
  <c r="AN113" i="16"/>
  <c r="AO113" i="16"/>
  <c r="AP113" i="16"/>
  <c r="AQ113" i="16"/>
  <c r="AR113" i="16"/>
  <c r="AS113" i="16"/>
  <c r="AT113" i="16"/>
  <c r="AU113" i="16"/>
  <c r="AV113" i="16"/>
  <c r="AW113" i="16"/>
  <c r="AX113" i="16"/>
  <c r="AY113" i="16"/>
  <c r="AZ113" i="16"/>
  <c r="BA113" i="16"/>
  <c r="BB113" i="16"/>
  <c r="BC113" i="16"/>
  <c r="BD113" i="16"/>
  <c r="BE113" i="16"/>
  <c r="BF113" i="16"/>
  <c r="BG113" i="16"/>
  <c r="BH113" i="16"/>
  <c r="BI113" i="16"/>
  <c r="BJ113" i="16"/>
  <c r="BK113" i="16"/>
  <c r="BL113" i="16"/>
  <c r="BM113" i="16"/>
  <c r="BN113" i="16"/>
  <c r="BO113" i="16"/>
  <c r="BP113" i="16"/>
  <c r="BQ113" i="16"/>
  <c r="BR113" i="16"/>
  <c r="BS113" i="16"/>
  <c r="BT113" i="16"/>
  <c r="BU113" i="16"/>
  <c r="BV113" i="16"/>
  <c r="BW113" i="16"/>
  <c r="BX113" i="16"/>
  <c r="BY113" i="16"/>
  <c r="BZ113" i="16"/>
  <c r="CA113" i="16"/>
  <c r="CB113" i="16"/>
  <c r="CC113" i="16"/>
  <c r="CD113" i="16"/>
  <c r="CE113" i="16"/>
  <c r="CF113" i="16"/>
  <c r="CG113" i="16"/>
  <c r="CH113" i="16"/>
  <c r="CI113" i="16"/>
  <c r="CJ113" i="16"/>
  <c r="CK113" i="16"/>
  <c r="CL113" i="16"/>
  <c r="CM113" i="16"/>
  <c r="CN113" i="16"/>
  <c r="CO113" i="16"/>
  <c r="CP113" i="16"/>
  <c r="CQ113" i="16"/>
  <c r="CR113" i="16"/>
  <c r="CS113" i="16"/>
  <c r="CT113" i="16"/>
  <c r="CU113" i="16"/>
  <c r="CV113" i="16"/>
  <c r="CW113" i="16"/>
  <c r="CX113" i="16"/>
  <c r="CY113" i="16"/>
  <c r="CZ113" i="16"/>
  <c r="DA113" i="16"/>
  <c r="DB113" i="16"/>
  <c r="DC113" i="16"/>
  <c r="DD113" i="16"/>
  <c r="DE113" i="16"/>
  <c r="DF113" i="16"/>
  <c r="DG113" i="16"/>
  <c r="DH113" i="16"/>
  <c r="DI113" i="16"/>
  <c r="D114" i="16"/>
  <c r="E114" i="16"/>
  <c r="F114" i="16"/>
  <c r="G114" i="16"/>
  <c r="H114" i="16"/>
  <c r="J114" i="16"/>
  <c r="K114" i="16"/>
  <c r="L114" i="16"/>
  <c r="M114" i="16"/>
  <c r="O114" i="16"/>
  <c r="P114" i="16"/>
  <c r="Q114" i="16"/>
  <c r="R114" i="16"/>
  <c r="S114" i="16"/>
  <c r="T114" i="16"/>
  <c r="U114" i="16"/>
  <c r="V114" i="16"/>
  <c r="W114" i="16"/>
  <c r="X114" i="16"/>
  <c r="Y114" i="16"/>
  <c r="Z114" i="16"/>
  <c r="AA114" i="16"/>
  <c r="AB114" i="16"/>
  <c r="AC114" i="16"/>
  <c r="AD114" i="16"/>
  <c r="AE114" i="16"/>
  <c r="AF114" i="16"/>
  <c r="AG114" i="16"/>
  <c r="AH114" i="16"/>
  <c r="AI114" i="16"/>
  <c r="AJ114" i="16"/>
  <c r="AK114" i="16"/>
  <c r="AL114" i="16"/>
  <c r="AM114" i="16"/>
  <c r="AN114" i="16"/>
  <c r="AO114" i="16"/>
  <c r="AP114" i="16"/>
  <c r="AQ114" i="16"/>
  <c r="AR114" i="16"/>
  <c r="AS114" i="16"/>
  <c r="AT114" i="16"/>
  <c r="AU114" i="16"/>
  <c r="AV114" i="16"/>
  <c r="AW114" i="16"/>
  <c r="AX114" i="16"/>
  <c r="AY114" i="16"/>
  <c r="AZ114" i="16"/>
  <c r="BA114" i="16"/>
  <c r="BB114" i="16"/>
  <c r="BC114" i="16"/>
  <c r="BD114" i="16"/>
  <c r="BE114" i="16"/>
  <c r="BF114" i="16"/>
  <c r="BG114" i="16"/>
  <c r="BH114" i="16"/>
  <c r="BI114" i="16"/>
  <c r="BJ114" i="16"/>
  <c r="BK114" i="16"/>
  <c r="BL114" i="16"/>
  <c r="BM114" i="16"/>
  <c r="BN114" i="16"/>
  <c r="BO114" i="16"/>
  <c r="BP114" i="16"/>
  <c r="BQ114" i="16"/>
  <c r="BR114" i="16"/>
  <c r="BS114" i="16"/>
  <c r="BT114" i="16"/>
  <c r="BU114" i="16"/>
  <c r="BV114" i="16"/>
  <c r="BW114" i="16"/>
  <c r="BX114" i="16"/>
  <c r="BY114" i="16"/>
  <c r="BZ114" i="16"/>
  <c r="CA114" i="16"/>
  <c r="CB114" i="16"/>
  <c r="CC114" i="16"/>
  <c r="CD114" i="16"/>
  <c r="CE114" i="16"/>
  <c r="CF114" i="16"/>
  <c r="CG114" i="16"/>
  <c r="CH114" i="16"/>
  <c r="CI114" i="16"/>
  <c r="CJ114" i="16"/>
  <c r="CK114" i="16"/>
  <c r="CL114" i="16"/>
  <c r="CM114" i="16"/>
  <c r="CN114" i="16"/>
  <c r="CO114" i="16"/>
  <c r="CP114" i="16"/>
  <c r="CQ114" i="16"/>
  <c r="CR114" i="16"/>
  <c r="CS114" i="16"/>
  <c r="CT114" i="16"/>
  <c r="CU114" i="16"/>
  <c r="CV114" i="16"/>
  <c r="CW114" i="16"/>
  <c r="CX114" i="16"/>
  <c r="CY114" i="16"/>
  <c r="CZ114" i="16"/>
  <c r="DA114" i="16"/>
  <c r="DB114" i="16"/>
  <c r="DC114" i="16"/>
  <c r="DD114" i="16"/>
  <c r="DE114" i="16"/>
  <c r="DF114" i="16"/>
  <c r="DG114" i="16"/>
  <c r="DH114" i="16"/>
  <c r="DI114" i="16"/>
  <c r="D115" i="16"/>
  <c r="E115" i="16"/>
  <c r="F115" i="16"/>
  <c r="G115" i="16"/>
  <c r="H115" i="16"/>
  <c r="J115" i="16"/>
  <c r="K115" i="16"/>
  <c r="L115" i="16"/>
  <c r="M115" i="16"/>
  <c r="O115" i="16"/>
  <c r="P115" i="16"/>
  <c r="Q115" i="16"/>
  <c r="R115" i="16"/>
  <c r="S115" i="16"/>
  <c r="T115" i="16"/>
  <c r="U115" i="16"/>
  <c r="V115" i="16"/>
  <c r="W115" i="16"/>
  <c r="X115" i="16"/>
  <c r="Y115" i="16"/>
  <c r="Z115" i="16"/>
  <c r="AA115" i="16"/>
  <c r="AB115" i="16"/>
  <c r="AC115" i="16"/>
  <c r="AD115" i="16"/>
  <c r="AE115" i="16"/>
  <c r="AF115" i="16"/>
  <c r="AG115" i="16"/>
  <c r="AH115" i="16"/>
  <c r="AI115" i="16"/>
  <c r="AJ115" i="16"/>
  <c r="AK115" i="16"/>
  <c r="AL115" i="16"/>
  <c r="AM115" i="16"/>
  <c r="AN115" i="16"/>
  <c r="AO115" i="16"/>
  <c r="AP115" i="16"/>
  <c r="AQ115" i="16"/>
  <c r="AR115" i="16"/>
  <c r="AS115" i="16"/>
  <c r="AT115" i="16"/>
  <c r="AU115" i="16"/>
  <c r="AV115" i="16"/>
  <c r="AW115" i="16"/>
  <c r="AX115" i="16"/>
  <c r="AY115" i="16"/>
  <c r="AZ115" i="16"/>
  <c r="BA115" i="16"/>
  <c r="BB115" i="16"/>
  <c r="BC115" i="16"/>
  <c r="BD115" i="16"/>
  <c r="BE115" i="16"/>
  <c r="BF115" i="16"/>
  <c r="BG115" i="16"/>
  <c r="BH115" i="16"/>
  <c r="BI115" i="16"/>
  <c r="BJ115" i="16"/>
  <c r="BK115" i="16"/>
  <c r="BL115" i="16"/>
  <c r="BM115" i="16"/>
  <c r="BN115" i="16"/>
  <c r="BO115" i="16"/>
  <c r="BP115" i="16"/>
  <c r="BQ115" i="16"/>
  <c r="BR115" i="16"/>
  <c r="BS115" i="16"/>
  <c r="BT115" i="16"/>
  <c r="BU115" i="16"/>
  <c r="BV115" i="16"/>
  <c r="BW115" i="16"/>
  <c r="BX115" i="16"/>
  <c r="BY115" i="16"/>
  <c r="BZ115" i="16"/>
  <c r="CA115" i="16"/>
  <c r="CB115" i="16"/>
  <c r="CC115" i="16"/>
  <c r="CD115" i="16"/>
  <c r="CE115" i="16"/>
  <c r="CF115" i="16"/>
  <c r="CG115" i="16"/>
  <c r="CH115" i="16"/>
  <c r="CI115" i="16"/>
  <c r="CJ115" i="16"/>
  <c r="CK115" i="16"/>
  <c r="CL115" i="16"/>
  <c r="CM115" i="16"/>
  <c r="CN115" i="16"/>
  <c r="CO115" i="16"/>
  <c r="CP115" i="16"/>
  <c r="CQ115" i="16"/>
  <c r="CR115" i="16"/>
  <c r="CS115" i="16"/>
  <c r="CT115" i="16"/>
  <c r="CU115" i="16"/>
  <c r="CV115" i="16"/>
  <c r="CW115" i="16"/>
  <c r="CX115" i="16"/>
  <c r="CY115" i="16"/>
  <c r="CZ115" i="16"/>
  <c r="DA115" i="16"/>
  <c r="DB115" i="16"/>
  <c r="DC115" i="16"/>
  <c r="DD115" i="16"/>
  <c r="DE115" i="16"/>
  <c r="DF115" i="16"/>
  <c r="DG115" i="16"/>
  <c r="DH115" i="16"/>
  <c r="DI115" i="16"/>
  <c r="D116" i="16"/>
  <c r="E116" i="16"/>
  <c r="F116" i="16"/>
  <c r="G116" i="16"/>
  <c r="H116" i="16"/>
  <c r="J116" i="16"/>
  <c r="K116" i="16"/>
  <c r="L116" i="16"/>
  <c r="M116" i="16"/>
  <c r="O116" i="16"/>
  <c r="P116" i="16"/>
  <c r="Q116" i="16"/>
  <c r="R116" i="16"/>
  <c r="S116" i="16"/>
  <c r="T116" i="16"/>
  <c r="U116" i="16"/>
  <c r="V116" i="16"/>
  <c r="W116" i="16"/>
  <c r="X116" i="16"/>
  <c r="Y116" i="16"/>
  <c r="Z116" i="16"/>
  <c r="AA116" i="16"/>
  <c r="AB116" i="16"/>
  <c r="AC116" i="16"/>
  <c r="AD116" i="16"/>
  <c r="AE116" i="16"/>
  <c r="AF116" i="16"/>
  <c r="AG116" i="16"/>
  <c r="AH116" i="16"/>
  <c r="AI116" i="16"/>
  <c r="AJ116" i="16"/>
  <c r="AK116" i="16"/>
  <c r="AL116" i="16"/>
  <c r="AM116" i="16"/>
  <c r="AN116" i="16"/>
  <c r="AO116" i="16"/>
  <c r="AP116" i="16"/>
  <c r="AQ116" i="16"/>
  <c r="AR116" i="16"/>
  <c r="AS116" i="16"/>
  <c r="AT116" i="16"/>
  <c r="AU116" i="16"/>
  <c r="AV116" i="16"/>
  <c r="AW116" i="16"/>
  <c r="AX116" i="16"/>
  <c r="AY116" i="16"/>
  <c r="AZ116" i="16"/>
  <c r="BA116" i="16"/>
  <c r="BB116" i="16"/>
  <c r="BC116" i="16"/>
  <c r="BD116" i="16"/>
  <c r="BE116" i="16"/>
  <c r="BF116" i="16"/>
  <c r="BG116" i="16"/>
  <c r="BH116" i="16"/>
  <c r="BI116" i="16"/>
  <c r="BJ116" i="16"/>
  <c r="BK116" i="16"/>
  <c r="BL116" i="16"/>
  <c r="BM116" i="16"/>
  <c r="BN116" i="16"/>
  <c r="BO116" i="16"/>
  <c r="BP116" i="16"/>
  <c r="BQ116" i="16"/>
  <c r="BR116" i="16"/>
  <c r="BS116" i="16"/>
  <c r="BT116" i="16"/>
  <c r="BU116" i="16"/>
  <c r="BV116" i="16"/>
  <c r="BW116" i="16"/>
  <c r="BX116" i="16"/>
  <c r="BY116" i="16"/>
  <c r="BZ116" i="16"/>
  <c r="CA116" i="16"/>
  <c r="CB116" i="16"/>
  <c r="CC116" i="16"/>
  <c r="CD116" i="16"/>
  <c r="CE116" i="16"/>
  <c r="CF116" i="16"/>
  <c r="CG116" i="16"/>
  <c r="CH116" i="16"/>
  <c r="CI116" i="16"/>
  <c r="CJ116" i="16"/>
  <c r="CK116" i="16"/>
  <c r="CL116" i="16"/>
  <c r="CM116" i="16"/>
  <c r="CN116" i="16"/>
  <c r="CO116" i="16"/>
  <c r="CP116" i="16"/>
  <c r="CQ116" i="16"/>
  <c r="CR116" i="16"/>
  <c r="CS116" i="16"/>
  <c r="CT116" i="16"/>
  <c r="CU116" i="16"/>
  <c r="CV116" i="16"/>
  <c r="CW116" i="16"/>
  <c r="CX116" i="16"/>
  <c r="CY116" i="16"/>
  <c r="CZ116" i="16"/>
  <c r="DA116" i="16"/>
  <c r="DB116" i="16"/>
  <c r="DC116" i="16"/>
  <c r="DD116" i="16"/>
  <c r="DE116" i="16"/>
  <c r="DF116" i="16"/>
  <c r="DG116" i="16"/>
  <c r="DH116" i="16"/>
  <c r="DI116" i="16"/>
  <c r="D117" i="16"/>
  <c r="E117" i="16"/>
  <c r="F117" i="16"/>
  <c r="G117" i="16"/>
  <c r="H117" i="16"/>
  <c r="J117" i="16"/>
  <c r="K117" i="16"/>
  <c r="L117" i="16"/>
  <c r="M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H117" i="16"/>
  <c r="DI117" i="16"/>
  <c r="D118" i="16"/>
  <c r="E118" i="16"/>
  <c r="F118" i="16"/>
  <c r="G118" i="16"/>
  <c r="H118" i="16"/>
  <c r="J118" i="16"/>
  <c r="K118" i="16"/>
  <c r="L118" i="16"/>
  <c r="M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H118" i="16"/>
  <c r="DI118" i="16"/>
  <c r="D119" i="16"/>
  <c r="E119" i="16"/>
  <c r="F119" i="16"/>
  <c r="G119" i="16"/>
  <c r="H119" i="16"/>
  <c r="J119" i="16"/>
  <c r="K119" i="16"/>
  <c r="L119" i="16"/>
  <c r="M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H119" i="16"/>
  <c r="DI119" i="16"/>
  <c r="D120" i="16"/>
  <c r="E120" i="16"/>
  <c r="F120" i="16"/>
  <c r="G120" i="16"/>
  <c r="H120" i="16"/>
  <c r="J120" i="16"/>
  <c r="K120" i="16"/>
  <c r="L120" i="16"/>
  <c r="M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H120" i="16"/>
  <c r="DI120" i="16"/>
  <c r="D121" i="16"/>
  <c r="E121" i="16"/>
  <c r="F121" i="16"/>
  <c r="G121" i="16"/>
  <c r="H121" i="16"/>
  <c r="J121" i="16"/>
  <c r="K121" i="16"/>
  <c r="L121" i="16"/>
  <c r="M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H121" i="16"/>
  <c r="DI121" i="16"/>
  <c r="D122" i="16"/>
  <c r="E122" i="16"/>
  <c r="F122" i="16"/>
  <c r="G122" i="16"/>
  <c r="H122" i="16"/>
  <c r="J122" i="16"/>
  <c r="K122" i="16"/>
  <c r="L122" i="16"/>
  <c r="M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H122" i="16"/>
  <c r="DI122" i="16"/>
  <c r="D123" i="16"/>
  <c r="E123" i="16"/>
  <c r="F123" i="16"/>
  <c r="G123" i="16"/>
  <c r="H123" i="16"/>
  <c r="J123" i="16"/>
  <c r="K123" i="16"/>
  <c r="L123" i="16"/>
  <c r="M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H123" i="16"/>
  <c r="DI123" i="16"/>
  <c r="D124" i="16"/>
  <c r="E124" i="16"/>
  <c r="F124" i="16"/>
  <c r="G124" i="16"/>
  <c r="H124" i="16"/>
  <c r="J124" i="16"/>
  <c r="K124" i="16"/>
  <c r="L124" i="16"/>
  <c r="M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4" i="16"/>
  <c r="DI124" i="16"/>
  <c r="D125" i="16"/>
  <c r="E125" i="16"/>
  <c r="F125" i="16"/>
  <c r="G125" i="16"/>
  <c r="H125" i="16"/>
  <c r="J125" i="16"/>
  <c r="K125" i="16"/>
  <c r="L125" i="16"/>
  <c r="M125" i="16"/>
  <c r="O125" i="16"/>
  <c r="P125" i="16"/>
  <c r="Q125" i="16"/>
  <c r="R125" i="16"/>
  <c r="S125" i="16"/>
  <c r="T125" i="16"/>
  <c r="U125" i="16"/>
  <c r="V125" i="16"/>
  <c r="W125" i="16"/>
  <c r="X125" i="16"/>
  <c r="Y125" i="16"/>
  <c r="Z125" i="16"/>
  <c r="AA125" i="16"/>
  <c r="AB125" i="16"/>
  <c r="AC125" i="16"/>
  <c r="AD125" i="16"/>
  <c r="AE125" i="16"/>
  <c r="AF125" i="16"/>
  <c r="AG125" i="16"/>
  <c r="AH125" i="16"/>
  <c r="AI125" i="16"/>
  <c r="AJ125" i="16"/>
  <c r="AK125" i="16"/>
  <c r="AL125" i="16"/>
  <c r="AM125" i="16"/>
  <c r="AN125" i="16"/>
  <c r="AO125" i="16"/>
  <c r="AP125" i="16"/>
  <c r="AQ125" i="16"/>
  <c r="AR125" i="16"/>
  <c r="AS125" i="16"/>
  <c r="AT125" i="16"/>
  <c r="AU125" i="16"/>
  <c r="AV125" i="16"/>
  <c r="AW125" i="16"/>
  <c r="AX125" i="16"/>
  <c r="AY125" i="16"/>
  <c r="AZ125" i="16"/>
  <c r="BA125" i="16"/>
  <c r="BB125" i="16"/>
  <c r="BC125" i="16"/>
  <c r="BD125" i="16"/>
  <c r="BE125" i="16"/>
  <c r="BF125" i="16"/>
  <c r="BG125" i="16"/>
  <c r="BH125" i="16"/>
  <c r="BI125" i="16"/>
  <c r="BJ125" i="16"/>
  <c r="BK125" i="16"/>
  <c r="BL125" i="16"/>
  <c r="BM125" i="16"/>
  <c r="BN125" i="16"/>
  <c r="BO125" i="16"/>
  <c r="BP125" i="16"/>
  <c r="BQ125" i="16"/>
  <c r="BR125" i="16"/>
  <c r="BS125" i="16"/>
  <c r="BT125" i="16"/>
  <c r="BU125" i="16"/>
  <c r="BV125" i="16"/>
  <c r="BW125" i="16"/>
  <c r="BX125" i="16"/>
  <c r="BY125" i="16"/>
  <c r="BZ125" i="16"/>
  <c r="CA125" i="16"/>
  <c r="CB125" i="16"/>
  <c r="CC125" i="16"/>
  <c r="CD125" i="16"/>
  <c r="CE125" i="16"/>
  <c r="CF125" i="16"/>
  <c r="CG125" i="16"/>
  <c r="CH125" i="16"/>
  <c r="CI125" i="16"/>
  <c r="CJ125" i="16"/>
  <c r="CK125" i="16"/>
  <c r="CL125" i="16"/>
  <c r="CM125" i="16"/>
  <c r="CN125" i="16"/>
  <c r="CO125" i="16"/>
  <c r="CP125" i="16"/>
  <c r="CQ125" i="16"/>
  <c r="CR125" i="16"/>
  <c r="CS125" i="16"/>
  <c r="CT125" i="16"/>
  <c r="CU125" i="16"/>
  <c r="CV125" i="16"/>
  <c r="CW125" i="16"/>
  <c r="CX125" i="16"/>
  <c r="CY125" i="16"/>
  <c r="CZ125" i="16"/>
  <c r="DA125" i="16"/>
  <c r="DB125" i="16"/>
  <c r="DC125" i="16"/>
  <c r="DD125" i="16"/>
  <c r="DE125" i="16"/>
  <c r="DF125" i="16"/>
  <c r="DG125" i="16"/>
  <c r="DH125" i="16"/>
  <c r="DI125" i="16"/>
  <c r="E7" i="16"/>
  <c r="F7" i="16"/>
  <c r="G7" i="16"/>
  <c r="H7" i="16"/>
  <c r="J7" i="16"/>
  <c r="K7" i="16"/>
  <c r="L7" i="16"/>
  <c r="M7" i="16"/>
  <c r="O7" i="16"/>
  <c r="P7" i="16"/>
  <c r="Q7" i="16"/>
  <c r="R7" i="16"/>
  <c r="S7" i="16"/>
  <c r="T7" i="16"/>
  <c r="U7" i="16"/>
  <c r="V7" i="16"/>
  <c r="W7" i="16"/>
  <c r="X7" i="16"/>
  <c r="Y7" i="16"/>
  <c r="Z7"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BE7" i="16"/>
  <c r="BF7" i="16"/>
  <c r="BG7" i="16"/>
  <c r="BH7" i="16"/>
  <c r="BI7" i="16"/>
  <c r="BJ7" i="16"/>
  <c r="BK7" i="16"/>
  <c r="BL7" i="16"/>
  <c r="BM7" i="16"/>
  <c r="BN7" i="16"/>
  <c r="BO7" i="16"/>
  <c r="BP7" i="16"/>
  <c r="BQ7" i="16"/>
  <c r="BR7" i="16"/>
  <c r="BS7" i="16"/>
  <c r="BT7" i="16"/>
  <c r="BU7" i="16"/>
  <c r="BV7" i="16"/>
  <c r="BW7" i="16"/>
  <c r="BX7" i="16"/>
  <c r="BY7" i="16"/>
  <c r="BZ7" i="16"/>
  <c r="CA7" i="16"/>
  <c r="CB7" i="16"/>
  <c r="CC7" i="16"/>
  <c r="CD7" i="16"/>
  <c r="CE7" i="16"/>
  <c r="CF7" i="16"/>
  <c r="CG7" i="16"/>
  <c r="CH7" i="16"/>
  <c r="CI7" i="16"/>
  <c r="CJ7" i="16"/>
  <c r="CK7" i="16"/>
  <c r="CL7" i="16"/>
  <c r="CM7" i="16"/>
  <c r="CN7" i="16"/>
  <c r="CO7" i="16"/>
  <c r="CP7" i="16"/>
  <c r="CQ7" i="16"/>
  <c r="CR7" i="16"/>
  <c r="CS7" i="16"/>
  <c r="CT7" i="16"/>
  <c r="CU7" i="16"/>
  <c r="CV7" i="16"/>
  <c r="CW7" i="16"/>
  <c r="CX7" i="16"/>
  <c r="CY7" i="16"/>
  <c r="CZ7" i="16"/>
  <c r="DA7" i="16"/>
  <c r="DB7" i="16"/>
  <c r="DC7" i="16"/>
  <c r="DD7" i="16"/>
  <c r="DE7" i="16"/>
  <c r="DF7" i="16"/>
  <c r="DG7" i="16"/>
  <c r="DH7" i="16"/>
  <c r="DI7" i="16"/>
  <c r="AH13" i="3"/>
  <c r="AH14" i="3"/>
  <c r="AH15" i="3"/>
  <c r="AH16" i="3"/>
  <c r="AH18" i="3"/>
  <c r="AH19" i="3"/>
  <c r="AH9" i="3"/>
  <c r="AH10" i="3"/>
  <c r="AH11"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G7" i="3" a="1"/>
  <c r="AG7" i="3" s="1"/>
  <c r="AI11" i="3"/>
  <c r="AJ11" i="3" s="1"/>
  <c r="AI23" i="3"/>
  <c r="AJ23" i="3" s="1"/>
  <c r="AI24" i="3"/>
  <c r="AJ24" i="3" s="1"/>
  <c r="AI35" i="3"/>
  <c r="AJ35" i="3" s="1"/>
  <c r="AI36" i="3"/>
  <c r="AJ36" i="3" s="1"/>
  <c r="AI47" i="3"/>
  <c r="AJ47" i="3" s="1"/>
  <c r="AI48" i="3"/>
  <c r="AJ48" i="3" s="1"/>
  <c r="AI59" i="3"/>
  <c r="AJ59" i="3" s="1"/>
  <c r="AI60" i="3"/>
  <c r="AJ60" i="3" s="1"/>
  <c r="AI71" i="3"/>
  <c r="AJ71" i="3" s="1"/>
  <c r="AI72" i="3"/>
  <c r="AJ72" i="3" s="1"/>
  <c r="AI83" i="3"/>
  <c r="AJ83" i="3" s="1"/>
  <c r="AI84" i="3"/>
  <c r="AJ84" i="3" s="1"/>
  <c r="AI95" i="3"/>
  <c r="AJ95" i="3" s="1"/>
  <c r="AI96" i="3"/>
  <c r="AJ96" i="3" s="1"/>
  <c r="AI107" i="3"/>
  <c r="AJ107" i="3" s="1"/>
  <c r="AI108" i="3"/>
  <c r="AJ108" i="3" s="1"/>
  <c r="AF114" i="3"/>
  <c r="AF115" i="3"/>
  <c r="AC7" i="3" a="1"/>
  <c r="AC7" i="3" s="1"/>
  <c r="AB114" i="3"/>
  <c r="AD114" i="3" s="1"/>
  <c r="AB115" i="3"/>
  <c r="AD115" i="3"/>
  <c r="V114" i="3"/>
  <c r="W114" i="3"/>
  <c r="X114" i="3"/>
  <c r="Y114" i="3"/>
  <c r="Z114" i="3"/>
  <c r="V115" i="3"/>
  <c r="W115" i="3"/>
  <c r="X115" i="3"/>
  <c r="Y115" i="3"/>
  <c r="Z115" i="3"/>
  <c r="Q6" i="30"/>
  <c r="AI8" i="3" s="1"/>
  <c r="Q7" i="30"/>
  <c r="AI9" i="3" s="1"/>
  <c r="Q8" i="30"/>
  <c r="AI10" i="3" s="1"/>
  <c r="AJ10" i="3" s="1"/>
  <c r="Q9" i="30"/>
  <c r="Q10" i="30"/>
  <c r="AI12" i="3" s="1"/>
  <c r="Q11" i="30"/>
  <c r="AI13" i="3" s="1"/>
  <c r="AJ13" i="3" s="1"/>
  <c r="Q12" i="30"/>
  <c r="AI14" i="3" s="1"/>
  <c r="AJ14" i="3" s="1"/>
  <c r="Q13" i="30"/>
  <c r="AI15" i="3" s="1"/>
  <c r="AJ15" i="3" s="1"/>
  <c r="Q14" i="30"/>
  <c r="AI16" i="3" s="1"/>
  <c r="AJ16" i="3" s="1"/>
  <c r="Q15" i="30"/>
  <c r="AI17" i="3" s="1"/>
  <c r="Q16" i="30"/>
  <c r="AI18" i="3" s="1"/>
  <c r="AJ18" i="3" s="1"/>
  <c r="Q17" i="30"/>
  <c r="AI19" i="3" s="1"/>
  <c r="AJ19" i="3" s="1"/>
  <c r="Q18" i="30"/>
  <c r="AI20" i="3" s="1"/>
  <c r="AJ20" i="3" s="1"/>
  <c r="Q19" i="30"/>
  <c r="AI21" i="3" s="1"/>
  <c r="AJ21" i="3" s="1"/>
  <c r="Q20" i="30"/>
  <c r="AI22" i="3" s="1"/>
  <c r="AJ22" i="3" s="1"/>
  <c r="Q21" i="30"/>
  <c r="Q22" i="30"/>
  <c r="Q23" i="30"/>
  <c r="AI25" i="3" s="1"/>
  <c r="AJ25" i="3" s="1"/>
  <c r="Q24" i="30"/>
  <c r="AI26" i="3" s="1"/>
  <c r="AJ26" i="3" s="1"/>
  <c r="Q25" i="30"/>
  <c r="AI27" i="3" s="1"/>
  <c r="AJ27" i="3" s="1"/>
  <c r="Q26" i="30"/>
  <c r="AI28" i="3" s="1"/>
  <c r="AJ28" i="3" s="1"/>
  <c r="Q27" i="30"/>
  <c r="AI29" i="3" s="1"/>
  <c r="AJ29" i="3" s="1"/>
  <c r="Q28" i="30"/>
  <c r="AI30" i="3" s="1"/>
  <c r="AJ30" i="3" s="1"/>
  <c r="Q29" i="30"/>
  <c r="AI31" i="3" s="1"/>
  <c r="AJ31" i="3" s="1"/>
  <c r="Q30" i="30"/>
  <c r="AI32" i="3" s="1"/>
  <c r="AJ32" i="3" s="1"/>
  <c r="Q31" i="30"/>
  <c r="AI33" i="3" s="1"/>
  <c r="AJ33" i="3" s="1"/>
  <c r="Q32" i="30"/>
  <c r="AI34" i="3" s="1"/>
  <c r="AJ34" i="3" s="1"/>
  <c r="Q33" i="30"/>
  <c r="Q34" i="30"/>
  <c r="Q35" i="30"/>
  <c r="AI37" i="3" s="1"/>
  <c r="AJ37" i="3" s="1"/>
  <c r="Q36" i="30"/>
  <c r="AI38" i="3" s="1"/>
  <c r="AJ38" i="3" s="1"/>
  <c r="Q37" i="30"/>
  <c r="AI39" i="3" s="1"/>
  <c r="AJ39" i="3" s="1"/>
  <c r="Q38" i="30"/>
  <c r="AI40" i="3" s="1"/>
  <c r="AJ40" i="3" s="1"/>
  <c r="Q39" i="30"/>
  <c r="AI41" i="3" s="1"/>
  <c r="AJ41" i="3" s="1"/>
  <c r="Q40" i="30"/>
  <c r="AI42" i="3" s="1"/>
  <c r="AJ42" i="3" s="1"/>
  <c r="Q41" i="30"/>
  <c r="AI43" i="3" s="1"/>
  <c r="AJ43" i="3" s="1"/>
  <c r="Q42" i="30"/>
  <c r="AI44" i="3" s="1"/>
  <c r="AJ44" i="3" s="1"/>
  <c r="Q43" i="30"/>
  <c r="AI45" i="3" s="1"/>
  <c r="AJ45" i="3" s="1"/>
  <c r="Q44" i="30"/>
  <c r="AI46" i="3" s="1"/>
  <c r="AJ46" i="3" s="1"/>
  <c r="Q45" i="30"/>
  <c r="Q46" i="30"/>
  <c r="Q47" i="30"/>
  <c r="AI49" i="3" s="1"/>
  <c r="AJ49" i="3" s="1"/>
  <c r="Q48" i="30"/>
  <c r="AI50" i="3" s="1"/>
  <c r="AJ50" i="3" s="1"/>
  <c r="Q49" i="30"/>
  <c r="AI51" i="3" s="1"/>
  <c r="AJ51" i="3" s="1"/>
  <c r="Q50" i="30"/>
  <c r="AI52" i="3" s="1"/>
  <c r="AJ52" i="3" s="1"/>
  <c r="Q51" i="30"/>
  <c r="AI53" i="3" s="1"/>
  <c r="AJ53" i="3" s="1"/>
  <c r="Q52" i="30"/>
  <c r="AI54" i="3" s="1"/>
  <c r="AJ54" i="3" s="1"/>
  <c r="Q53" i="30"/>
  <c r="AI55" i="3" s="1"/>
  <c r="AJ55" i="3" s="1"/>
  <c r="Q54" i="30"/>
  <c r="AI56" i="3" s="1"/>
  <c r="AJ56" i="3" s="1"/>
  <c r="Q55" i="30"/>
  <c r="AI57" i="3" s="1"/>
  <c r="AJ57" i="3" s="1"/>
  <c r="Q56" i="30"/>
  <c r="AI58" i="3" s="1"/>
  <c r="AJ58" i="3" s="1"/>
  <c r="Q57" i="30"/>
  <c r="Q58" i="30"/>
  <c r="Q59" i="30"/>
  <c r="AI61" i="3" s="1"/>
  <c r="AJ61" i="3" s="1"/>
  <c r="Q60" i="30"/>
  <c r="AI62" i="3" s="1"/>
  <c r="AJ62" i="3" s="1"/>
  <c r="Q61" i="30"/>
  <c r="AI63" i="3" s="1"/>
  <c r="AJ63" i="3" s="1"/>
  <c r="Q62" i="30"/>
  <c r="AI64" i="3" s="1"/>
  <c r="AJ64" i="3" s="1"/>
  <c r="Q63" i="30"/>
  <c r="AI65" i="3" s="1"/>
  <c r="AJ65" i="3" s="1"/>
  <c r="Q64" i="30"/>
  <c r="AI66" i="3" s="1"/>
  <c r="AJ66" i="3" s="1"/>
  <c r="Q65" i="30"/>
  <c r="AI67" i="3" s="1"/>
  <c r="AJ67" i="3" s="1"/>
  <c r="Q66" i="30"/>
  <c r="AI68" i="3" s="1"/>
  <c r="AJ68" i="3" s="1"/>
  <c r="Q67" i="30"/>
  <c r="AI69" i="3" s="1"/>
  <c r="AJ69" i="3" s="1"/>
  <c r="Q68" i="30"/>
  <c r="AI70" i="3" s="1"/>
  <c r="AJ70" i="3" s="1"/>
  <c r="Q69" i="30"/>
  <c r="Q70" i="30"/>
  <c r="Q71" i="30"/>
  <c r="AI73" i="3" s="1"/>
  <c r="AJ73" i="3" s="1"/>
  <c r="Q72" i="30"/>
  <c r="AI74" i="3" s="1"/>
  <c r="AJ74" i="3" s="1"/>
  <c r="Q73" i="30"/>
  <c r="AI75" i="3" s="1"/>
  <c r="AJ75" i="3" s="1"/>
  <c r="Q74" i="30"/>
  <c r="AI76" i="3" s="1"/>
  <c r="AJ76" i="3" s="1"/>
  <c r="Q75" i="30"/>
  <c r="AI77" i="3" s="1"/>
  <c r="AJ77" i="3" s="1"/>
  <c r="Q76" i="30"/>
  <c r="AI78" i="3" s="1"/>
  <c r="AJ78" i="3" s="1"/>
  <c r="Q77" i="30"/>
  <c r="AI79" i="3" s="1"/>
  <c r="AJ79" i="3" s="1"/>
  <c r="Q78" i="30"/>
  <c r="AI80" i="3" s="1"/>
  <c r="AJ80" i="3" s="1"/>
  <c r="Q79" i="30"/>
  <c r="AI81" i="3" s="1"/>
  <c r="AJ81" i="3" s="1"/>
  <c r="Q80" i="30"/>
  <c r="AI82" i="3" s="1"/>
  <c r="AJ82" i="3" s="1"/>
  <c r="Q81" i="30"/>
  <c r="Q82" i="30"/>
  <c r="Q83" i="30"/>
  <c r="AI85" i="3" s="1"/>
  <c r="AJ85" i="3" s="1"/>
  <c r="Q84" i="30"/>
  <c r="AI86" i="3" s="1"/>
  <c r="AJ86" i="3" s="1"/>
  <c r="Q85" i="30"/>
  <c r="AI87" i="3" s="1"/>
  <c r="AJ87" i="3" s="1"/>
  <c r="Q86" i="30"/>
  <c r="AI88" i="3" s="1"/>
  <c r="AJ88" i="3" s="1"/>
  <c r="Q87" i="30"/>
  <c r="AI89" i="3" s="1"/>
  <c r="AJ89" i="3" s="1"/>
  <c r="Q88" i="30"/>
  <c r="AI90" i="3" s="1"/>
  <c r="AJ90" i="3" s="1"/>
  <c r="Q89" i="30"/>
  <c r="AI91" i="3" s="1"/>
  <c r="AJ91" i="3" s="1"/>
  <c r="Q90" i="30"/>
  <c r="AI92" i="3" s="1"/>
  <c r="AJ92" i="3" s="1"/>
  <c r="Q91" i="30"/>
  <c r="AI93" i="3" s="1"/>
  <c r="AJ93" i="3" s="1"/>
  <c r="Q92" i="30"/>
  <c r="AI94" i="3" s="1"/>
  <c r="AJ94" i="3" s="1"/>
  <c r="Q93" i="30"/>
  <c r="Q94" i="30"/>
  <c r="Q95" i="30"/>
  <c r="AI97" i="3" s="1"/>
  <c r="AJ97" i="3" s="1"/>
  <c r="Q96" i="30"/>
  <c r="AI98" i="3" s="1"/>
  <c r="AJ98" i="3" s="1"/>
  <c r="Q97" i="30"/>
  <c r="AI99" i="3" s="1"/>
  <c r="AJ99" i="3" s="1"/>
  <c r="Q98" i="30"/>
  <c r="AI100" i="3" s="1"/>
  <c r="AJ100" i="3" s="1"/>
  <c r="Q99" i="30"/>
  <c r="AI101" i="3" s="1"/>
  <c r="AJ101" i="3" s="1"/>
  <c r="Q100" i="30"/>
  <c r="AI102" i="3" s="1"/>
  <c r="AJ102" i="3" s="1"/>
  <c r="Q101" i="30"/>
  <c r="AI103" i="3" s="1"/>
  <c r="AJ103" i="3" s="1"/>
  <c r="Q102" i="30"/>
  <c r="AI104" i="3" s="1"/>
  <c r="AJ104" i="3" s="1"/>
  <c r="Q103" i="30"/>
  <c r="AI105" i="3" s="1"/>
  <c r="AJ105" i="3" s="1"/>
  <c r="Q104" i="30"/>
  <c r="AI106" i="3" s="1"/>
  <c r="AJ106" i="3" s="1"/>
  <c r="Q105" i="30"/>
  <c r="Q106" i="30"/>
  <c r="Q107" i="30"/>
  <c r="AI109" i="3" s="1"/>
  <c r="AJ109" i="3" s="1"/>
  <c r="Q108" i="30"/>
  <c r="AI110" i="3" s="1"/>
  <c r="AJ110" i="3" s="1"/>
  <c r="Q109" i="30"/>
  <c r="AI111" i="3" s="1"/>
  <c r="AJ111" i="3" s="1"/>
  <c r="Q110" i="30"/>
  <c r="AI112" i="3" s="1"/>
  <c r="AJ112" i="3" s="1"/>
  <c r="Q111" i="30"/>
  <c r="AI113" i="3" s="1"/>
  <c r="AJ113" i="3" s="1"/>
  <c r="Q112" i="30"/>
  <c r="AI114" i="3" s="1"/>
  <c r="AJ114" i="3" s="1"/>
  <c r="Q113" i="30"/>
  <c r="AI115" i="3" s="1"/>
  <c r="AJ115" i="3" s="1"/>
  <c r="Q5" i="30"/>
  <c r="AI7" i="3" s="1"/>
  <c r="L2" i="30"/>
  <c r="O114" i="3"/>
  <c r="P114" i="3"/>
  <c r="Q114" i="3" s="1"/>
  <c r="R114" i="3"/>
  <c r="S114" i="3" s="1"/>
  <c r="T114" i="3" s="1"/>
  <c r="O115" i="3"/>
  <c r="P115" i="3"/>
  <c r="Q115" i="3"/>
  <c r="R115" i="3"/>
  <c r="S115" i="3"/>
  <c r="T115" i="3" s="1"/>
  <c r="F177" i="30"/>
  <c r="F175" i="30"/>
  <c r="F171" i="30"/>
  <c r="F169" i="30"/>
  <c r="F150" i="30"/>
  <c r="DY114" i="15"/>
  <c r="DZ114" i="15" s="1"/>
  <c r="DT114" i="15"/>
  <c r="DU114" i="15" s="1"/>
  <c r="DP114" i="15"/>
  <c r="DQ114" i="15" s="1"/>
  <c r="DI114" i="15"/>
  <c r="DG124" i="15"/>
  <c r="DG125" i="15" s="1"/>
  <c r="DG116" i="15"/>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3" i="3"/>
  <c r="X82" i="3"/>
  <c r="X81" i="3"/>
  <c r="X80" i="3"/>
  <c r="X79"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G114" i="6" l="1"/>
  <c r="J114" i="6"/>
  <c r="L114" i="6"/>
  <c r="H114" i="6"/>
  <c r="O114" i="6"/>
  <c r="I114" i="6"/>
  <c r="K114" i="6"/>
  <c r="M114" i="6"/>
  <c r="N114" i="6"/>
  <c r="S114" i="6"/>
  <c r="Q114" i="6"/>
  <c r="R114" i="6"/>
  <c r="T114" i="6"/>
  <c r="V114" i="6"/>
  <c r="W114" i="6"/>
  <c r="X114" i="6"/>
  <c r="P114" i="6"/>
  <c r="U114" i="6"/>
  <c r="V115" i="6"/>
  <c r="S115" i="6"/>
  <c r="W115" i="6"/>
  <c r="X115" i="6"/>
  <c r="P115" i="6"/>
  <c r="Q115" i="6"/>
  <c r="R115" i="6"/>
  <c r="T115" i="6"/>
  <c r="U115" i="6"/>
  <c r="H113" i="6"/>
  <c r="L113" i="6"/>
  <c r="G113" i="6"/>
  <c r="I113" i="6"/>
  <c r="N113" i="6"/>
  <c r="J113" i="6"/>
  <c r="K113" i="6"/>
  <c r="M113" i="6"/>
  <c r="O113" i="6"/>
  <c r="P113" i="6"/>
  <c r="S113" i="6"/>
  <c r="U113" i="6"/>
  <c r="Q113" i="6"/>
  <c r="X113" i="6"/>
  <c r="R113" i="6"/>
  <c r="T113" i="6"/>
  <c r="V113" i="6"/>
  <c r="W113" i="6"/>
  <c r="J115" i="6"/>
  <c r="I115" i="6"/>
  <c r="K115" i="6"/>
  <c r="M115" i="6"/>
  <c r="O115" i="6"/>
  <c r="G115" i="6"/>
  <c r="L115" i="6"/>
  <c r="N115" i="6"/>
  <c r="H115" i="6"/>
  <c r="Q2" i="30"/>
  <c r="EA114" i="15"/>
  <c r="DV114" i="15"/>
  <c r="Y114" i="6" l="1"/>
  <c r="H114" i="1" s="1"/>
  <c r="Y115" i="6"/>
  <c r="H115" i="1" s="1"/>
  <c r="DI121" i="15" l="1"/>
  <c r="E124" i="15"/>
  <c r="F124" i="15"/>
  <c r="G124" i="15"/>
  <c r="H124" i="15"/>
  <c r="I124" i="15"/>
  <c r="J124" i="15"/>
  <c r="K124" i="15"/>
  <c r="L124" i="15"/>
  <c r="M124" i="15"/>
  <c r="N124" i="15"/>
  <c r="O124" i="15"/>
  <c r="P124"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DH124" i="15"/>
  <c r="D124" i="15"/>
  <c r="CO88" i="25" l="1"/>
  <c r="W113" i="3" l="1"/>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DF113" i="25"/>
  <c r="DE113" i="25"/>
  <c r="DD113" i="25"/>
  <c r="DC113" i="25"/>
  <c r="DB113" i="25"/>
  <c r="DA113" i="25"/>
  <c r="CZ113" i="25"/>
  <c r="CY113" i="25"/>
  <c r="CX113" i="25"/>
  <c r="CW113" i="25"/>
  <c r="CV113" i="25"/>
  <c r="CU113" i="25"/>
  <c r="CT113" i="25"/>
  <c r="CS113" i="25"/>
  <c r="CR113" i="25"/>
  <c r="CQ113" i="25"/>
  <c r="CP113" i="25"/>
  <c r="CO113" i="25"/>
  <c r="CN113" i="25"/>
  <c r="CM113" i="25"/>
  <c r="CL113" i="25"/>
  <c r="CK113" i="25"/>
  <c r="CJ113" i="25"/>
  <c r="CI113" i="25"/>
  <c r="CH113" i="25"/>
  <c r="CG113" i="25"/>
  <c r="CF113" i="25"/>
  <c r="CE113" i="25"/>
  <c r="CD113" i="25"/>
  <c r="CC113" i="25"/>
  <c r="CB113" i="25"/>
  <c r="CA113" i="25"/>
  <c r="BZ113" i="25"/>
  <c r="BY113" i="25"/>
  <c r="BX113" i="25"/>
  <c r="BW113" i="25"/>
  <c r="BV113" i="25"/>
  <c r="BU113" i="25"/>
  <c r="BT113" i="25"/>
  <c r="BS113" i="25"/>
  <c r="BR113"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DF112" i="25"/>
  <c r="DE112" i="25"/>
  <c r="DD112" i="25"/>
  <c r="DC112" i="25"/>
  <c r="DB112" i="25"/>
  <c r="DA112" i="25"/>
  <c r="CZ112" i="25"/>
  <c r="CY112" i="25"/>
  <c r="CX112" i="25"/>
  <c r="CW112" i="25"/>
  <c r="CV112" i="25"/>
  <c r="CU112" i="25"/>
  <c r="CT112" i="25"/>
  <c r="CS112" i="25"/>
  <c r="CR112" i="25"/>
  <c r="CQ112" i="25"/>
  <c r="CP112" i="25"/>
  <c r="CO112" i="25"/>
  <c r="CN112" i="25"/>
  <c r="CM112" i="25"/>
  <c r="CL112" i="25"/>
  <c r="CK112" i="25"/>
  <c r="CJ112" i="25"/>
  <c r="CI112" i="25"/>
  <c r="CH112" i="25"/>
  <c r="CG112" i="25"/>
  <c r="CF112" i="25"/>
  <c r="CE112" i="25"/>
  <c r="CD112" i="25"/>
  <c r="CC112" i="25"/>
  <c r="CB112" i="25"/>
  <c r="CA112" i="25"/>
  <c r="BZ112" i="25"/>
  <c r="BY112" i="25"/>
  <c r="BX112" i="25"/>
  <c r="BW112" i="25"/>
  <c r="BV112" i="25"/>
  <c r="BU112" i="25"/>
  <c r="BT112" i="25"/>
  <c r="BS112" i="25"/>
  <c r="BR112"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DF111" i="25"/>
  <c r="DE111" i="25"/>
  <c r="DD111" i="25"/>
  <c r="DC111" i="25"/>
  <c r="DB111" i="25"/>
  <c r="DA111" i="25"/>
  <c r="CZ111" i="25"/>
  <c r="CY111" i="25"/>
  <c r="CX111" i="25"/>
  <c r="CW111" i="25"/>
  <c r="CV111" i="25"/>
  <c r="CU111" i="25"/>
  <c r="CT111" i="25"/>
  <c r="CS111" i="25"/>
  <c r="CR111" i="25"/>
  <c r="CQ111" i="25"/>
  <c r="CP111" i="25"/>
  <c r="CO111" i="25"/>
  <c r="CN111" i="25"/>
  <c r="CM111" i="25"/>
  <c r="CL111" i="25"/>
  <c r="CK111" i="25"/>
  <c r="CJ111" i="25"/>
  <c r="CI111" i="25"/>
  <c r="CH111" i="25"/>
  <c r="CG111" i="25"/>
  <c r="CF111" i="25"/>
  <c r="CE111" i="25"/>
  <c r="CD111" i="25"/>
  <c r="CC111" i="25"/>
  <c r="CB111" i="25"/>
  <c r="CA111" i="25"/>
  <c r="BZ111" i="25"/>
  <c r="BY111" i="25"/>
  <c r="BX111" i="25"/>
  <c r="BW111" i="25"/>
  <c r="BV111" i="25"/>
  <c r="BU111" i="25"/>
  <c r="BT111" i="25"/>
  <c r="BS111" i="25"/>
  <c r="BR111"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DF110" i="25"/>
  <c r="DE110" i="25"/>
  <c r="DD110" i="25"/>
  <c r="DC110" i="25"/>
  <c r="DB110" i="25"/>
  <c r="DA110" i="25"/>
  <c r="CZ110" i="25"/>
  <c r="CY110" i="25"/>
  <c r="CX110" i="25"/>
  <c r="CW110" i="25"/>
  <c r="CV110" i="25"/>
  <c r="CU110" i="25"/>
  <c r="CT110" i="25"/>
  <c r="CS110" i="25"/>
  <c r="CR110" i="25"/>
  <c r="CQ110" i="25"/>
  <c r="CP110" i="25"/>
  <c r="CO110" i="25"/>
  <c r="CN110" i="25"/>
  <c r="CM110" i="25"/>
  <c r="CL110" i="25"/>
  <c r="CK110" i="25"/>
  <c r="CJ110" i="25"/>
  <c r="CI110" i="25"/>
  <c r="CH110" i="25"/>
  <c r="CG110" i="25"/>
  <c r="CF110" i="25"/>
  <c r="CE110" i="25"/>
  <c r="CD110" i="25"/>
  <c r="CC110" i="25"/>
  <c r="CB110" i="25"/>
  <c r="CA110" i="25"/>
  <c r="BZ110" i="25"/>
  <c r="BY110" i="25"/>
  <c r="BX110" i="25"/>
  <c r="BW110" i="25"/>
  <c r="BV110" i="25"/>
  <c r="BU110" i="25"/>
  <c r="BT110" i="25"/>
  <c r="BS110" i="25"/>
  <c r="BR110"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DF109" i="25"/>
  <c r="DE109" i="25"/>
  <c r="DD109" i="25"/>
  <c r="DC109" i="25"/>
  <c r="DB109" i="25"/>
  <c r="DA109" i="25"/>
  <c r="CZ109" i="25"/>
  <c r="CY109" i="25"/>
  <c r="CX109" i="25"/>
  <c r="CW109" i="25"/>
  <c r="CV109" i="25"/>
  <c r="CU109" i="25"/>
  <c r="CT109" i="25"/>
  <c r="CS109" i="25"/>
  <c r="CR109" i="25"/>
  <c r="CQ109" i="25"/>
  <c r="CP109" i="25"/>
  <c r="CO109" i="25"/>
  <c r="CN109" i="25"/>
  <c r="CM109" i="25"/>
  <c r="CL109" i="25"/>
  <c r="CK109" i="25"/>
  <c r="CJ109" i="25"/>
  <c r="CI109" i="25"/>
  <c r="CH109" i="25"/>
  <c r="CG109" i="25"/>
  <c r="CF109" i="25"/>
  <c r="CE109" i="25"/>
  <c r="CD109" i="25"/>
  <c r="CC109" i="25"/>
  <c r="CB109" i="25"/>
  <c r="CA109" i="25"/>
  <c r="BZ109" i="25"/>
  <c r="BY109" i="25"/>
  <c r="BX109" i="25"/>
  <c r="BW109" i="25"/>
  <c r="BV109" i="25"/>
  <c r="BU109" i="25"/>
  <c r="BT109" i="25"/>
  <c r="BS109" i="25"/>
  <c r="BR109"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DF108" i="25"/>
  <c r="DE108" i="25"/>
  <c r="DD108" i="25"/>
  <c r="DC108" i="25"/>
  <c r="DB108" i="25"/>
  <c r="DA108" i="25"/>
  <c r="CZ108" i="25"/>
  <c r="CY108" i="25"/>
  <c r="CX108" i="25"/>
  <c r="CW108" i="25"/>
  <c r="CV108" i="25"/>
  <c r="CU108" i="25"/>
  <c r="CT108" i="25"/>
  <c r="CS108" i="25"/>
  <c r="CR108" i="25"/>
  <c r="CQ108" i="25"/>
  <c r="CP108" i="25"/>
  <c r="CO108" i="25"/>
  <c r="CN108" i="25"/>
  <c r="CM108" i="25"/>
  <c r="CL108" i="25"/>
  <c r="CK108" i="25"/>
  <c r="CJ108" i="25"/>
  <c r="CI108" i="25"/>
  <c r="CH108" i="25"/>
  <c r="CG108" i="25"/>
  <c r="CF108" i="25"/>
  <c r="CE108" i="25"/>
  <c r="CD108" i="25"/>
  <c r="CC108" i="25"/>
  <c r="CB108" i="25"/>
  <c r="CA108" i="25"/>
  <c r="BZ108" i="25"/>
  <c r="BY108" i="25"/>
  <c r="BX108" i="25"/>
  <c r="BW108" i="25"/>
  <c r="BV108" i="25"/>
  <c r="BU108" i="25"/>
  <c r="BT108" i="25"/>
  <c r="BS108" i="25"/>
  <c r="BR108" i="25"/>
  <c r="BQ108" i="25"/>
  <c r="BP108" i="25"/>
  <c r="BO108" i="25"/>
  <c r="BN108" i="25"/>
  <c r="BM108" i="25"/>
  <c r="BL108" i="25"/>
  <c r="BK108" i="25"/>
  <c r="BJ108" i="25"/>
  <c r="BI108" i="25"/>
  <c r="BH108" i="25"/>
  <c r="BG108" i="25"/>
  <c r="BF108" i="25"/>
  <c r="BE108" i="25"/>
  <c r="BD108" i="25"/>
  <c r="BC108" i="25"/>
  <c r="BB108" i="25"/>
  <c r="BA108" i="25"/>
  <c r="AZ108" i="25"/>
  <c r="AY108" i="25"/>
  <c r="AX108" i="25"/>
  <c r="AW108" i="25"/>
  <c r="AV108" i="25"/>
  <c r="AU108" i="25"/>
  <c r="AT108" i="25"/>
  <c r="AS108" i="25"/>
  <c r="AR108" i="25"/>
  <c r="AQ108" i="25"/>
  <c r="AP108" i="25"/>
  <c r="AO108" i="25"/>
  <c r="AN108" i="25"/>
  <c r="AM108" i="25"/>
  <c r="AL108" i="25"/>
  <c r="AK108" i="25"/>
  <c r="AJ108" i="25"/>
  <c r="AI108" i="25"/>
  <c r="AH108" i="25"/>
  <c r="AG108" i="25"/>
  <c r="AF108" i="25"/>
  <c r="AE108" i="25"/>
  <c r="AD108" i="25"/>
  <c r="AC108" i="25"/>
  <c r="AB108" i="25"/>
  <c r="AA108" i="25"/>
  <c r="Z108" i="25"/>
  <c r="Y108" i="25"/>
  <c r="X108" i="25"/>
  <c r="W108" i="25"/>
  <c r="V108" i="25"/>
  <c r="U108" i="25"/>
  <c r="T108" i="25"/>
  <c r="S108" i="25"/>
  <c r="R108" i="25"/>
  <c r="Q108" i="25"/>
  <c r="P108" i="25"/>
  <c r="O108" i="25"/>
  <c r="N108" i="25"/>
  <c r="M108" i="25"/>
  <c r="L108" i="25"/>
  <c r="K108" i="25"/>
  <c r="J108" i="25"/>
  <c r="I108" i="25"/>
  <c r="H108" i="25"/>
  <c r="G108" i="25"/>
  <c r="F108" i="25"/>
  <c r="E108" i="25"/>
  <c r="D108" i="25"/>
  <c r="DF107" i="25"/>
  <c r="DE107" i="25"/>
  <c r="DD107" i="25"/>
  <c r="DC107" i="25"/>
  <c r="DB107" i="25"/>
  <c r="DA107" i="25"/>
  <c r="CZ107" i="25"/>
  <c r="CY107" i="25"/>
  <c r="CX107" i="25"/>
  <c r="CW107" i="25"/>
  <c r="CV107" i="25"/>
  <c r="CU107" i="25"/>
  <c r="CT107" i="25"/>
  <c r="CS107" i="25"/>
  <c r="CR107" i="25"/>
  <c r="CQ107" i="25"/>
  <c r="CP107" i="25"/>
  <c r="CO107" i="25"/>
  <c r="CN107" i="25"/>
  <c r="CM107" i="25"/>
  <c r="CL107" i="25"/>
  <c r="CK107" i="25"/>
  <c r="CJ107" i="25"/>
  <c r="CI107" i="25"/>
  <c r="CH107" i="25"/>
  <c r="CG107" i="25"/>
  <c r="CF107" i="25"/>
  <c r="CE107" i="25"/>
  <c r="CD107" i="25"/>
  <c r="CC107" i="25"/>
  <c r="CB107" i="25"/>
  <c r="CA107" i="25"/>
  <c r="BZ107" i="25"/>
  <c r="BY107" i="25"/>
  <c r="BX107" i="25"/>
  <c r="BW107" i="25"/>
  <c r="BV107" i="25"/>
  <c r="BU107" i="25"/>
  <c r="BT107" i="25"/>
  <c r="BS107" i="25"/>
  <c r="BR107"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DF106" i="25"/>
  <c r="DE106" i="25"/>
  <c r="DD106" i="25"/>
  <c r="DC106" i="25"/>
  <c r="DB106" i="25"/>
  <c r="DA106" i="25"/>
  <c r="CZ106" i="25"/>
  <c r="CY106" i="25"/>
  <c r="CX106" i="25"/>
  <c r="CW106" i="25"/>
  <c r="CV106" i="25"/>
  <c r="CU106" i="25"/>
  <c r="CT106" i="25"/>
  <c r="CS106" i="25"/>
  <c r="CR106" i="25"/>
  <c r="CQ106" i="25"/>
  <c r="CP106" i="25"/>
  <c r="CO106" i="25"/>
  <c r="CN106" i="25"/>
  <c r="CM106" i="25"/>
  <c r="CL106" i="25"/>
  <c r="CK106" i="25"/>
  <c r="CJ106" i="25"/>
  <c r="CI106" i="25"/>
  <c r="CH106" i="25"/>
  <c r="CG106" i="25"/>
  <c r="CF106" i="25"/>
  <c r="CE106" i="25"/>
  <c r="CD106" i="25"/>
  <c r="CC106" i="25"/>
  <c r="CB106" i="25"/>
  <c r="CA106" i="25"/>
  <c r="BZ106" i="25"/>
  <c r="BY106" i="25"/>
  <c r="BX106" i="25"/>
  <c r="BW106" i="25"/>
  <c r="BV106" i="25"/>
  <c r="BU106" i="25"/>
  <c r="BT106" i="25"/>
  <c r="BS106" i="25"/>
  <c r="BR106"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DF104" i="25"/>
  <c r="DE104" i="25"/>
  <c r="DD104" i="25"/>
  <c r="DC104" i="25"/>
  <c r="DB104" i="25"/>
  <c r="DA104" i="25"/>
  <c r="CZ104" i="25"/>
  <c r="CY104" i="25"/>
  <c r="CX104" i="25"/>
  <c r="CW104" i="25"/>
  <c r="CV104" i="25"/>
  <c r="CU104" i="25"/>
  <c r="CT104" i="25"/>
  <c r="CS104" i="25"/>
  <c r="CR104" i="25"/>
  <c r="CQ104" i="25"/>
  <c r="CP104" i="25"/>
  <c r="CO104" i="25"/>
  <c r="CN104" i="25"/>
  <c r="CM104" i="25"/>
  <c r="CL104" i="25"/>
  <c r="CK104" i="25"/>
  <c r="CJ104" i="25"/>
  <c r="CI104" i="25"/>
  <c r="CH104" i="25"/>
  <c r="CG104" i="25"/>
  <c r="CF104" i="25"/>
  <c r="CE104" i="25"/>
  <c r="CD104" i="25"/>
  <c r="CC104" i="25"/>
  <c r="CB104" i="25"/>
  <c r="CA104" i="25"/>
  <c r="BZ104" i="25"/>
  <c r="BY104" i="25"/>
  <c r="BX104" i="25"/>
  <c r="BW104" i="25"/>
  <c r="BV104" i="25"/>
  <c r="BU104" i="25"/>
  <c r="BT104" i="25"/>
  <c r="BS104" i="25"/>
  <c r="BR104"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DF103" i="25"/>
  <c r="DE103" i="25"/>
  <c r="DD103" i="25"/>
  <c r="DC103" i="25"/>
  <c r="DB103" i="25"/>
  <c r="DA103" i="25"/>
  <c r="CZ103" i="25"/>
  <c r="CY103" i="25"/>
  <c r="CX103" i="25"/>
  <c r="CW103" i="25"/>
  <c r="CV103" i="25"/>
  <c r="CU103" i="25"/>
  <c r="CT103" i="25"/>
  <c r="CS103" i="25"/>
  <c r="CR103" i="25"/>
  <c r="CQ103" i="25"/>
  <c r="CP103" i="25"/>
  <c r="CO103" i="25"/>
  <c r="CN103" i="25"/>
  <c r="CM103" i="25"/>
  <c r="CL103" i="25"/>
  <c r="CK103" i="25"/>
  <c r="CJ103" i="25"/>
  <c r="CI103" i="25"/>
  <c r="CH103" i="25"/>
  <c r="CG103" i="25"/>
  <c r="CF103" i="25"/>
  <c r="CE103" i="25"/>
  <c r="CD103" i="25"/>
  <c r="CC103" i="25"/>
  <c r="CB103" i="25"/>
  <c r="CA103" i="25"/>
  <c r="BZ103" i="25"/>
  <c r="BY103" i="25"/>
  <c r="BX103" i="25"/>
  <c r="BW103" i="25"/>
  <c r="BV103" i="25"/>
  <c r="BU103" i="25"/>
  <c r="BT103" i="25"/>
  <c r="BS103" i="25"/>
  <c r="BR103"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DF102" i="25"/>
  <c r="DE102" i="25"/>
  <c r="DD102" i="25"/>
  <c r="DC102" i="25"/>
  <c r="DB102" i="25"/>
  <c r="DA102" i="25"/>
  <c r="CZ102" i="25"/>
  <c r="CY102" i="25"/>
  <c r="CX102" i="25"/>
  <c r="CW102" i="25"/>
  <c r="CV102" i="25"/>
  <c r="CU102" i="25"/>
  <c r="CT102" i="25"/>
  <c r="CS102" i="25"/>
  <c r="CR102" i="25"/>
  <c r="CQ102" i="25"/>
  <c r="CP102" i="25"/>
  <c r="CO102" i="25"/>
  <c r="CN102" i="25"/>
  <c r="CM102" i="25"/>
  <c r="CL102" i="25"/>
  <c r="CK102" i="25"/>
  <c r="CJ102" i="25"/>
  <c r="CI102" i="25"/>
  <c r="CH102" i="25"/>
  <c r="CG102" i="25"/>
  <c r="CF102" i="25"/>
  <c r="CE102" i="25"/>
  <c r="CD102" i="25"/>
  <c r="CC102" i="25"/>
  <c r="CB102" i="25"/>
  <c r="CA102" i="25"/>
  <c r="BZ102" i="25"/>
  <c r="BY102" i="25"/>
  <c r="BX102" i="25"/>
  <c r="BW102" i="25"/>
  <c r="BV102" i="25"/>
  <c r="BU102" i="25"/>
  <c r="BT102" i="25"/>
  <c r="BS102" i="25"/>
  <c r="BR102"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DF101" i="25"/>
  <c r="DE101" i="25"/>
  <c r="DD101" i="25"/>
  <c r="DC101" i="25"/>
  <c r="DB101" i="25"/>
  <c r="DA101" i="25"/>
  <c r="CZ101" i="25"/>
  <c r="CY101" i="25"/>
  <c r="CX101" i="25"/>
  <c r="CW101" i="25"/>
  <c r="CV101" i="25"/>
  <c r="CU101" i="25"/>
  <c r="CT101" i="25"/>
  <c r="CS101" i="25"/>
  <c r="CR101" i="25"/>
  <c r="CQ101" i="25"/>
  <c r="CP101" i="25"/>
  <c r="CO101" i="25"/>
  <c r="CN101" i="25"/>
  <c r="CM101" i="25"/>
  <c r="CL101" i="25"/>
  <c r="CK101" i="25"/>
  <c r="CJ101" i="25"/>
  <c r="CI101" i="25"/>
  <c r="CH101" i="25"/>
  <c r="CG101" i="25"/>
  <c r="CF101" i="25"/>
  <c r="CE101" i="25"/>
  <c r="CD101" i="25"/>
  <c r="CC101" i="25"/>
  <c r="CB101" i="25"/>
  <c r="CA101" i="25"/>
  <c r="BZ101" i="25"/>
  <c r="BY101" i="25"/>
  <c r="BX101" i="25"/>
  <c r="BW101" i="25"/>
  <c r="BV101" i="25"/>
  <c r="BU101" i="25"/>
  <c r="BT101" i="25"/>
  <c r="BS101" i="25"/>
  <c r="BR101"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DF100" i="25"/>
  <c r="DE100" i="25"/>
  <c r="DD100" i="25"/>
  <c r="DC100" i="25"/>
  <c r="DB100" i="25"/>
  <c r="DA100" i="25"/>
  <c r="CZ100" i="25"/>
  <c r="CY100" i="25"/>
  <c r="CX100" i="25"/>
  <c r="CW100" i="25"/>
  <c r="CV100" i="25"/>
  <c r="CU100" i="25"/>
  <c r="CT100" i="25"/>
  <c r="CS100" i="25"/>
  <c r="CR100" i="25"/>
  <c r="CQ100" i="25"/>
  <c r="CP100" i="25"/>
  <c r="CO100" i="25"/>
  <c r="CN100" i="25"/>
  <c r="CM100" i="25"/>
  <c r="CL100" i="25"/>
  <c r="CK100" i="25"/>
  <c r="CJ100" i="25"/>
  <c r="CI100" i="25"/>
  <c r="CH100" i="25"/>
  <c r="CG100" i="25"/>
  <c r="CF100" i="25"/>
  <c r="CE100" i="25"/>
  <c r="CD100" i="25"/>
  <c r="CC100" i="25"/>
  <c r="CB100" i="25"/>
  <c r="CA100" i="25"/>
  <c r="BZ100" i="25"/>
  <c r="BY100" i="25"/>
  <c r="BX100" i="25"/>
  <c r="BW100" i="25"/>
  <c r="BV100" i="25"/>
  <c r="BU100" i="25"/>
  <c r="BT100" i="25"/>
  <c r="BS100" i="25"/>
  <c r="BR100"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DF99" i="25"/>
  <c r="DE99" i="25"/>
  <c r="DD99" i="25"/>
  <c r="DC99" i="25"/>
  <c r="DB99" i="25"/>
  <c r="DA99" i="25"/>
  <c r="CZ99" i="25"/>
  <c r="CY99" i="25"/>
  <c r="CX99" i="25"/>
  <c r="CW99" i="25"/>
  <c r="CV99" i="25"/>
  <c r="CU99" i="25"/>
  <c r="CT99" i="25"/>
  <c r="CS99" i="25"/>
  <c r="CR99" i="25"/>
  <c r="CQ99" i="25"/>
  <c r="CP99" i="25"/>
  <c r="CO99" i="25"/>
  <c r="CN99" i="25"/>
  <c r="CM99" i="25"/>
  <c r="CL99" i="25"/>
  <c r="CK99" i="25"/>
  <c r="CJ99" i="25"/>
  <c r="CI99" i="25"/>
  <c r="CH99" i="25"/>
  <c r="CG99" i="25"/>
  <c r="CF99" i="25"/>
  <c r="CE99" i="25"/>
  <c r="CD99" i="25"/>
  <c r="CC99" i="25"/>
  <c r="CB99" i="25"/>
  <c r="CA99" i="25"/>
  <c r="BZ99" i="25"/>
  <c r="BY99" i="25"/>
  <c r="BX99" i="25"/>
  <c r="BW99" i="25"/>
  <c r="BV99" i="25"/>
  <c r="BU99" i="25"/>
  <c r="BT99" i="25"/>
  <c r="BS99" i="25"/>
  <c r="BR99"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DF98" i="25"/>
  <c r="DE98" i="25"/>
  <c r="DD98" i="25"/>
  <c r="DC98" i="25"/>
  <c r="DB98" i="25"/>
  <c r="DA98" i="25"/>
  <c r="CZ98" i="25"/>
  <c r="CY98" i="25"/>
  <c r="CX98" i="25"/>
  <c r="CW98" i="25"/>
  <c r="CV98" i="25"/>
  <c r="CU98" i="25"/>
  <c r="CT98" i="25"/>
  <c r="CS98" i="25"/>
  <c r="CR98" i="25"/>
  <c r="CQ98" i="25"/>
  <c r="CP98" i="25"/>
  <c r="CO98" i="25"/>
  <c r="CN98" i="25"/>
  <c r="CM98" i="25"/>
  <c r="CL98" i="25"/>
  <c r="CK98" i="25"/>
  <c r="CJ98" i="25"/>
  <c r="CI98" i="25"/>
  <c r="CH98" i="25"/>
  <c r="CG98" i="25"/>
  <c r="CF98" i="25"/>
  <c r="CE98" i="25"/>
  <c r="CD98" i="25"/>
  <c r="CC98" i="25"/>
  <c r="CB98" i="25"/>
  <c r="CA98" i="25"/>
  <c r="BZ98" i="25"/>
  <c r="BY98" i="25"/>
  <c r="BX98" i="25"/>
  <c r="BW98" i="25"/>
  <c r="BV98" i="25"/>
  <c r="BU98" i="25"/>
  <c r="BT98" i="25"/>
  <c r="BS98" i="25"/>
  <c r="BR98"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DF97" i="25"/>
  <c r="DE97" i="25"/>
  <c r="DD97" i="25"/>
  <c r="DC97" i="25"/>
  <c r="DB97" i="25"/>
  <c r="DA97" i="25"/>
  <c r="CZ97" i="25"/>
  <c r="CY97" i="25"/>
  <c r="CX97" i="25"/>
  <c r="CW97" i="25"/>
  <c r="CV97" i="25"/>
  <c r="CU97" i="25"/>
  <c r="CT97" i="25"/>
  <c r="CS97" i="25"/>
  <c r="CR97" i="25"/>
  <c r="CQ97" i="25"/>
  <c r="CP97" i="25"/>
  <c r="CO97" i="25"/>
  <c r="CN97" i="25"/>
  <c r="CM97" i="25"/>
  <c r="CL97" i="25"/>
  <c r="CK97" i="25"/>
  <c r="CJ97" i="25"/>
  <c r="CI97" i="25"/>
  <c r="CH97" i="25"/>
  <c r="CG97" i="25"/>
  <c r="CF97" i="25"/>
  <c r="CE97" i="25"/>
  <c r="CD97" i="25"/>
  <c r="CC97" i="25"/>
  <c r="CB97" i="25"/>
  <c r="CA97" i="25"/>
  <c r="BZ97" i="25"/>
  <c r="BY97" i="25"/>
  <c r="BX97" i="25"/>
  <c r="BW97" i="25"/>
  <c r="BV97" i="25"/>
  <c r="BU97" i="25"/>
  <c r="BT97" i="25"/>
  <c r="BS97" i="25"/>
  <c r="BR97"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DF96" i="25"/>
  <c r="DE96" i="25"/>
  <c r="DD96" i="25"/>
  <c r="DC96" i="25"/>
  <c r="DB96" i="25"/>
  <c r="DA96" i="25"/>
  <c r="CZ96" i="25"/>
  <c r="CY96" i="25"/>
  <c r="CX96" i="25"/>
  <c r="CW96" i="25"/>
  <c r="CV96" i="25"/>
  <c r="CU96" i="25"/>
  <c r="CT96" i="25"/>
  <c r="CS96" i="25"/>
  <c r="CR96" i="25"/>
  <c r="CQ96" i="25"/>
  <c r="CP96" i="25"/>
  <c r="CO96" i="25"/>
  <c r="CN96" i="25"/>
  <c r="CM96" i="25"/>
  <c r="CL96" i="25"/>
  <c r="CK96" i="25"/>
  <c r="CJ96" i="25"/>
  <c r="CI96" i="25"/>
  <c r="CH96" i="25"/>
  <c r="CG96" i="25"/>
  <c r="CF96" i="25"/>
  <c r="CE96" i="25"/>
  <c r="CD96" i="25"/>
  <c r="CC96" i="25"/>
  <c r="CB96" i="25"/>
  <c r="CA96" i="25"/>
  <c r="BZ96" i="25"/>
  <c r="BY96" i="25"/>
  <c r="BX96" i="25"/>
  <c r="BW96" i="25"/>
  <c r="BV96" i="25"/>
  <c r="BU96" i="25"/>
  <c r="BT96" i="25"/>
  <c r="BS96" i="25"/>
  <c r="BR96"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DF95" i="25"/>
  <c r="DE95" i="25"/>
  <c r="DD95" i="25"/>
  <c r="DC95" i="25"/>
  <c r="DB95" i="25"/>
  <c r="DA95" i="25"/>
  <c r="CZ95" i="25"/>
  <c r="CY95" i="25"/>
  <c r="CX95" i="25"/>
  <c r="CW95" i="25"/>
  <c r="CV95" i="25"/>
  <c r="CU95" i="25"/>
  <c r="CT95" i="25"/>
  <c r="CS95" i="25"/>
  <c r="CR95" i="25"/>
  <c r="CQ95" i="25"/>
  <c r="CP95" i="25"/>
  <c r="CO95" i="25"/>
  <c r="CN95" i="25"/>
  <c r="CM95" i="25"/>
  <c r="CL95" i="25"/>
  <c r="CK95" i="25"/>
  <c r="CJ95" i="25"/>
  <c r="CI95" i="25"/>
  <c r="CH95" i="25"/>
  <c r="CG95" i="25"/>
  <c r="CF95" i="25"/>
  <c r="CE95" i="25"/>
  <c r="CD95" i="25"/>
  <c r="CC95" i="25"/>
  <c r="CB95" i="25"/>
  <c r="CA95" i="25"/>
  <c r="BZ95" i="25"/>
  <c r="BY95" i="25"/>
  <c r="BX95" i="25"/>
  <c r="BW95" i="25"/>
  <c r="BV95" i="25"/>
  <c r="BU95" i="25"/>
  <c r="BT95" i="25"/>
  <c r="BS95" i="25"/>
  <c r="BR95"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DF94" i="25"/>
  <c r="DE94" i="25"/>
  <c r="DD94" i="25"/>
  <c r="DC94" i="25"/>
  <c r="DB94" i="25"/>
  <c r="DA94" i="25"/>
  <c r="CZ94" i="25"/>
  <c r="CY94" i="25"/>
  <c r="CX94" i="25"/>
  <c r="CW94" i="25"/>
  <c r="CV94" i="25"/>
  <c r="CU94" i="25"/>
  <c r="CT94" i="25"/>
  <c r="CS94" i="25"/>
  <c r="CR94" i="25"/>
  <c r="CQ94" i="25"/>
  <c r="CP94" i="25"/>
  <c r="CO94" i="25"/>
  <c r="CN94" i="25"/>
  <c r="CM94" i="25"/>
  <c r="CL94" i="25"/>
  <c r="CK94" i="25"/>
  <c r="CJ94" i="25"/>
  <c r="CI94" i="25"/>
  <c r="CH94" i="25"/>
  <c r="CG94" i="25"/>
  <c r="CF94" i="25"/>
  <c r="CE94" i="25"/>
  <c r="CD94" i="25"/>
  <c r="CC94" i="25"/>
  <c r="CB94" i="25"/>
  <c r="CA94" i="25"/>
  <c r="BZ94" i="25"/>
  <c r="BY94" i="25"/>
  <c r="BX94" i="25"/>
  <c r="BW94" i="25"/>
  <c r="BV94" i="25"/>
  <c r="BU94" i="25"/>
  <c r="BT94" i="25"/>
  <c r="BS94" i="25"/>
  <c r="BR94"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DF93" i="25"/>
  <c r="DE93" i="25"/>
  <c r="DD93" i="25"/>
  <c r="DC93" i="25"/>
  <c r="DB93" i="25"/>
  <c r="DA93" i="25"/>
  <c r="CZ93" i="25"/>
  <c r="CY93" i="25"/>
  <c r="CX93" i="25"/>
  <c r="CW93" i="25"/>
  <c r="CV93" i="25"/>
  <c r="CU93" i="25"/>
  <c r="CT93" i="25"/>
  <c r="CS93" i="25"/>
  <c r="CR93" i="25"/>
  <c r="CQ93" i="25"/>
  <c r="CP93" i="25"/>
  <c r="CO93" i="25"/>
  <c r="CN93" i="25"/>
  <c r="CM93" i="25"/>
  <c r="CL93" i="25"/>
  <c r="CK93" i="25"/>
  <c r="CJ93" i="25"/>
  <c r="CI93" i="25"/>
  <c r="CH93" i="25"/>
  <c r="CG93" i="25"/>
  <c r="CF93" i="25"/>
  <c r="CE93" i="25"/>
  <c r="CD93" i="25"/>
  <c r="CC93" i="25"/>
  <c r="CB93" i="25"/>
  <c r="CA93" i="25"/>
  <c r="BZ93" i="25"/>
  <c r="BY93" i="25"/>
  <c r="BX93" i="25"/>
  <c r="BW93" i="25"/>
  <c r="BV93" i="25"/>
  <c r="BU93" i="25"/>
  <c r="BT93" i="25"/>
  <c r="BS93" i="25"/>
  <c r="BR93"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DF92" i="25"/>
  <c r="DE92" i="25"/>
  <c r="DD92" i="25"/>
  <c r="DC92" i="25"/>
  <c r="DB92" i="25"/>
  <c r="DA92" i="25"/>
  <c r="CZ92" i="25"/>
  <c r="CY92" i="25"/>
  <c r="CX92" i="25"/>
  <c r="CW92" i="25"/>
  <c r="CV92" i="25"/>
  <c r="CU92" i="25"/>
  <c r="CT92" i="25"/>
  <c r="CS92" i="25"/>
  <c r="CR92" i="25"/>
  <c r="CQ92" i="25"/>
  <c r="CP92" i="25"/>
  <c r="CO92" i="25"/>
  <c r="CN92" i="25"/>
  <c r="CM92" i="25"/>
  <c r="CL92" i="25"/>
  <c r="CK92" i="25"/>
  <c r="CJ92" i="25"/>
  <c r="CI92" i="25"/>
  <c r="CH92" i="25"/>
  <c r="CG92" i="25"/>
  <c r="CF92" i="25"/>
  <c r="CE92" i="25"/>
  <c r="CD92" i="25"/>
  <c r="CC92" i="25"/>
  <c r="CB92" i="25"/>
  <c r="CA92" i="25"/>
  <c r="BZ92" i="25"/>
  <c r="BY92" i="25"/>
  <c r="BX92" i="25"/>
  <c r="BW92" i="25"/>
  <c r="BV92" i="25"/>
  <c r="BU92" i="25"/>
  <c r="BT92" i="25"/>
  <c r="BS92" i="25"/>
  <c r="BR92"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DF91" i="25"/>
  <c r="DE91" i="25"/>
  <c r="DD91" i="25"/>
  <c r="DC91" i="25"/>
  <c r="DB91" i="25"/>
  <c r="DA91" i="25"/>
  <c r="CZ91" i="25"/>
  <c r="CY91" i="25"/>
  <c r="CX91" i="25"/>
  <c r="CW91" i="25"/>
  <c r="CV91" i="25"/>
  <c r="CU91" i="25"/>
  <c r="CT91" i="25"/>
  <c r="CS91" i="25"/>
  <c r="CR91" i="25"/>
  <c r="CQ91" i="25"/>
  <c r="CP91" i="25"/>
  <c r="CO91" i="25"/>
  <c r="CN91" i="25"/>
  <c r="CM91" i="25"/>
  <c r="CL91" i="25"/>
  <c r="CK91" i="25"/>
  <c r="CJ91" i="25"/>
  <c r="CI91" i="25"/>
  <c r="CH91" i="25"/>
  <c r="CG91" i="25"/>
  <c r="CF91" i="25"/>
  <c r="CE91" i="25"/>
  <c r="CD91" i="25"/>
  <c r="CC91" i="25"/>
  <c r="CB91" i="25"/>
  <c r="CA91" i="25"/>
  <c r="BZ91" i="25"/>
  <c r="BY91" i="25"/>
  <c r="BX91" i="25"/>
  <c r="BW91" i="25"/>
  <c r="BV91" i="25"/>
  <c r="BU91" i="25"/>
  <c r="BT91" i="25"/>
  <c r="BS91" i="25"/>
  <c r="BR91"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DF90" i="25"/>
  <c r="DE90" i="25"/>
  <c r="DD90" i="25"/>
  <c r="DC90" i="25"/>
  <c r="DB90" i="25"/>
  <c r="DA90" i="25"/>
  <c r="CZ90" i="25"/>
  <c r="CY90" i="25"/>
  <c r="CX90" i="25"/>
  <c r="CW90" i="25"/>
  <c r="CV90" i="25"/>
  <c r="CU90" i="25"/>
  <c r="CT90" i="25"/>
  <c r="CS90" i="25"/>
  <c r="CR90" i="25"/>
  <c r="CQ90" i="25"/>
  <c r="CP90" i="25"/>
  <c r="CO90" i="25"/>
  <c r="CN90" i="25"/>
  <c r="CM90" i="25"/>
  <c r="CL90" i="25"/>
  <c r="CK90" i="25"/>
  <c r="CJ90" i="25"/>
  <c r="CI90" i="25"/>
  <c r="CH90" i="25"/>
  <c r="CG90" i="25"/>
  <c r="CF90" i="25"/>
  <c r="CE90" i="25"/>
  <c r="CD90" i="25"/>
  <c r="CC90" i="25"/>
  <c r="CB90" i="25"/>
  <c r="CA90" i="25"/>
  <c r="BZ90" i="25"/>
  <c r="BY90" i="25"/>
  <c r="BX90" i="25"/>
  <c r="BW90" i="25"/>
  <c r="BV90" i="25"/>
  <c r="BU90" i="25"/>
  <c r="BT90" i="25"/>
  <c r="BS90" i="25"/>
  <c r="BR90" i="25"/>
  <c r="BQ90" i="25"/>
  <c r="BP90" i="25"/>
  <c r="BO90" i="25"/>
  <c r="BN90" i="25"/>
  <c r="BM90" i="25"/>
  <c r="BL90" i="25"/>
  <c r="BK90" i="25"/>
  <c r="BJ90" i="25"/>
  <c r="BI90" i="25"/>
  <c r="BH90" i="25"/>
  <c r="BG90" i="25"/>
  <c r="BF90" i="25"/>
  <c r="BE90" i="25"/>
  <c r="BD90" i="25"/>
  <c r="BC90" i="25"/>
  <c r="BB90" i="25"/>
  <c r="BA90" i="25"/>
  <c r="AZ90" i="25"/>
  <c r="AY90" i="25"/>
  <c r="AX90" i="25"/>
  <c r="AW90" i="25"/>
  <c r="AV90" i="25"/>
  <c r="AU90" i="25"/>
  <c r="AT90" i="25"/>
  <c r="AS90" i="25"/>
  <c r="AR90" i="25"/>
  <c r="AQ90" i="25"/>
  <c r="AP90" i="25"/>
  <c r="AO90" i="25"/>
  <c r="AN90" i="25"/>
  <c r="AM90" i="25"/>
  <c r="AL90" i="25"/>
  <c r="AK90" i="25"/>
  <c r="AJ90" i="25"/>
  <c r="AI90" i="25"/>
  <c r="AH90" i="25"/>
  <c r="AG90" i="25"/>
  <c r="AF90"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DF89" i="25"/>
  <c r="DE89" i="25"/>
  <c r="DD89" i="25"/>
  <c r="DC89" i="25"/>
  <c r="DB89" i="25"/>
  <c r="DA89" i="25"/>
  <c r="CZ89" i="25"/>
  <c r="CY89" i="25"/>
  <c r="CX89" i="25"/>
  <c r="CW89" i="25"/>
  <c r="CV89" i="25"/>
  <c r="CU89" i="25"/>
  <c r="CT89" i="25"/>
  <c r="CS89" i="25"/>
  <c r="CR89" i="25"/>
  <c r="CQ89" i="25"/>
  <c r="CP89" i="25"/>
  <c r="CO89" i="25"/>
  <c r="CN89" i="25"/>
  <c r="CM89" i="25"/>
  <c r="CL89" i="25"/>
  <c r="CK89" i="25"/>
  <c r="CJ89" i="25"/>
  <c r="CI89" i="25"/>
  <c r="CH89" i="25"/>
  <c r="CG89" i="25"/>
  <c r="CF89" i="25"/>
  <c r="CE89" i="25"/>
  <c r="CD89" i="25"/>
  <c r="CC89" i="25"/>
  <c r="CB89" i="25"/>
  <c r="CA89" i="25"/>
  <c r="BZ89" i="25"/>
  <c r="BY89" i="25"/>
  <c r="BX89" i="25"/>
  <c r="BW89" i="25"/>
  <c r="BV89" i="25"/>
  <c r="BU89" i="25"/>
  <c r="BT89" i="25"/>
  <c r="BS89" i="25"/>
  <c r="BR89"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DF88" i="25"/>
  <c r="DE88" i="25"/>
  <c r="DD88" i="25"/>
  <c r="DC88" i="25"/>
  <c r="DB88" i="25"/>
  <c r="DA88" i="25"/>
  <c r="CZ88" i="25"/>
  <c r="CY88" i="25"/>
  <c r="CX88" i="25"/>
  <c r="CW88" i="25"/>
  <c r="CV88" i="25"/>
  <c r="CU88" i="25"/>
  <c r="CT88" i="25"/>
  <c r="CS88" i="25"/>
  <c r="CR88" i="25"/>
  <c r="CQ88" i="25"/>
  <c r="CP88" i="25"/>
  <c r="CN88" i="25"/>
  <c r="CM88" i="25"/>
  <c r="CL88" i="25"/>
  <c r="CK88" i="25"/>
  <c r="CJ88" i="25"/>
  <c r="CI88" i="25"/>
  <c r="CH88" i="25"/>
  <c r="CG88" i="25"/>
  <c r="CF88" i="25"/>
  <c r="CE88" i="25"/>
  <c r="CD88" i="25"/>
  <c r="CC88" i="25"/>
  <c r="CB88" i="25"/>
  <c r="CA88" i="25"/>
  <c r="BZ88" i="25"/>
  <c r="BY88" i="25"/>
  <c r="BX88" i="25"/>
  <c r="BW88" i="25"/>
  <c r="BV88" i="25"/>
  <c r="BU88" i="25"/>
  <c r="BT88" i="25"/>
  <c r="BS88" i="25"/>
  <c r="BR88"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DF87" i="25"/>
  <c r="DE87" i="25"/>
  <c r="DD87" i="25"/>
  <c r="DC87" i="25"/>
  <c r="DB87" i="25"/>
  <c r="DA87" i="25"/>
  <c r="CZ87" i="25"/>
  <c r="CY87" i="25"/>
  <c r="CX87" i="25"/>
  <c r="CW87" i="25"/>
  <c r="CV87" i="25"/>
  <c r="CU87" i="25"/>
  <c r="CT87" i="25"/>
  <c r="CS87" i="25"/>
  <c r="CR87" i="25"/>
  <c r="CQ87" i="25"/>
  <c r="CP87" i="25"/>
  <c r="CO87" i="25"/>
  <c r="CN87" i="25"/>
  <c r="CM87" i="25"/>
  <c r="CL87" i="25"/>
  <c r="CK87" i="25"/>
  <c r="CJ87" i="25"/>
  <c r="CI87" i="25"/>
  <c r="CH87" i="25"/>
  <c r="CG87" i="25"/>
  <c r="CF87" i="25"/>
  <c r="CE87" i="25"/>
  <c r="CD87" i="25"/>
  <c r="CC87" i="25"/>
  <c r="CB87" i="25"/>
  <c r="CA87" i="25"/>
  <c r="BZ87" i="25"/>
  <c r="BY87" i="25"/>
  <c r="BX87" i="25"/>
  <c r="BW87" i="25"/>
  <c r="BV87" i="25"/>
  <c r="BU87" i="25"/>
  <c r="BT87" i="25"/>
  <c r="BS87" i="25"/>
  <c r="BR87"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DF86" i="25"/>
  <c r="DE86" i="25"/>
  <c r="DD86" i="25"/>
  <c r="DC86" i="25"/>
  <c r="DB86" i="25"/>
  <c r="DA86" i="25"/>
  <c r="CZ86" i="25"/>
  <c r="CY86" i="25"/>
  <c r="CX86" i="25"/>
  <c r="CW86" i="25"/>
  <c r="CV86" i="25"/>
  <c r="CU86" i="25"/>
  <c r="CT86" i="25"/>
  <c r="CS86" i="25"/>
  <c r="CR86" i="25"/>
  <c r="CQ86" i="25"/>
  <c r="CP86" i="25"/>
  <c r="CO86" i="25"/>
  <c r="CN86" i="25"/>
  <c r="CM86" i="25"/>
  <c r="CL86" i="25"/>
  <c r="CK86" i="25"/>
  <c r="CJ86" i="25"/>
  <c r="CI86" i="25"/>
  <c r="CH86" i="25"/>
  <c r="CG86" i="25"/>
  <c r="CF86" i="25"/>
  <c r="CE86" i="25"/>
  <c r="CD86" i="25"/>
  <c r="CC86" i="25"/>
  <c r="CB86" i="25"/>
  <c r="CA86" i="25"/>
  <c r="BZ86" i="25"/>
  <c r="BY86" i="25"/>
  <c r="BX86" i="25"/>
  <c r="BW86" i="25"/>
  <c r="BV86" i="25"/>
  <c r="BU86" i="25"/>
  <c r="BT86" i="25"/>
  <c r="BS86" i="25"/>
  <c r="BR86"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DF85" i="25"/>
  <c r="DE85" i="25"/>
  <c r="DD85" i="25"/>
  <c r="DC85" i="25"/>
  <c r="DB85" i="25"/>
  <c r="DA85" i="25"/>
  <c r="CZ85" i="25"/>
  <c r="CY85" i="25"/>
  <c r="CX85" i="25"/>
  <c r="CW85" i="25"/>
  <c r="CV85" i="25"/>
  <c r="CU85" i="25"/>
  <c r="CT85" i="25"/>
  <c r="CS85" i="25"/>
  <c r="CR85" i="25"/>
  <c r="CQ85" i="25"/>
  <c r="CP85" i="25"/>
  <c r="CO85" i="25"/>
  <c r="CN85" i="25"/>
  <c r="CM85" i="25"/>
  <c r="CL85" i="25"/>
  <c r="CK85" i="25"/>
  <c r="CJ85" i="25"/>
  <c r="CI85" i="25"/>
  <c r="CH85" i="25"/>
  <c r="CG85" i="25"/>
  <c r="CF85" i="25"/>
  <c r="CE85" i="25"/>
  <c r="CD85" i="25"/>
  <c r="CC85" i="25"/>
  <c r="CB85" i="25"/>
  <c r="CA85" i="25"/>
  <c r="BZ85" i="25"/>
  <c r="BY85" i="25"/>
  <c r="BX85" i="25"/>
  <c r="BW85" i="25"/>
  <c r="BV85" i="25"/>
  <c r="BU85" i="25"/>
  <c r="BT85" i="25"/>
  <c r="BS85" i="25"/>
  <c r="BR85"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DF84" i="25"/>
  <c r="DE84" i="25"/>
  <c r="DD84" i="25"/>
  <c r="DC84" i="25"/>
  <c r="DB84" i="25"/>
  <c r="DA84" i="25"/>
  <c r="CZ84" i="25"/>
  <c r="CY84" i="25"/>
  <c r="CX84" i="25"/>
  <c r="CW84" i="25"/>
  <c r="CV84" i="25"/>
  <c r="CU84" i="25"/>
  <c r="CT84" i="25"/>
  <c r="CS84" i="25"/>
  <c r="CR84" i="25"/>
  <c r="CQ84" i="25"/>
  <c r="CP84" i="25"/>
  <c r="CO84" i="25"/>
  <c r="CN84" i="25"/>
  <c r="CM84" i="25"/>
  <c r="CL84" i="25"/>
  <c r="CK84" i="25"/>
  <c r="CJ84" i="25"/>
  <c r="CI84" i="25"/>
  <c r="CH84" i="25"/>
  <c r="CG84" i="25"/>
  <c r="CF84" i="25"/>
  <c r="CE84" i="25"/>
  <c r="CD84" i="25"/>
  <c r="CC84" i="25"/>
  <c r="CB84" i="25"/>
  <c r="CA84" i="25"/>
  <c r="BZ84" i="25"/>
  <c r="BY84" i="25"/>
  <c r="BX84" i="25"/>
  <c r="BW84" i="25"/>
  <c r="BV84" i="25"/>
  <c r="BU84" i="25"/>
  <c r="BT84" i="25"/>
  <c r="BS84" i="25"/>
  <c r="BR84" i="25"/>
  <c r="BQ84" i="25"/>
  <c r="BP84" i="25"/>
  <c r="BO84" i="25"/>
  <c r="BN84" i="25"/>
  <c r="BM84" i="25"/>
  <c r="BL84" i="25"/>
  <c r="BK84" i="25"/>
  <c r="BJ84" i="25"/>
  <c r="BI84" i="25"/>
  <c r="BH84" i="25"/>
  <c r="BG84" i="25"/>
  <c r="BF84" i="25"/>
  <c r="BE84" i="25"/>
  <c r="BD84" i="25"/>
  <c r="BC84" i="25"/>
  <c r="BB84" i="25"/>
  <c r="BA84" i="25"/>
  <c r="AZ84" i="25"/>
  <c r="AY84" i="25"/>
  <c r="AX84" i="25"/>
  <c r="AW84" i="25"/>
  <c r="AV84" i="25"/>
  <c r="AU84" i="25"/>
  <c r="AT84" i="25"/>
  <c r="AS84" i="25"/>
  <c r="AR84" i="25"/>
  <c r="AQ84" i="25"/>
  <c r="AP84" i="25"/>
  <c r="AO84" i="25"/>
  <c r="AN84" i="25"/>
  <c r="AM84" i="25"/>
  <c r="AL84" i="25"/>
  <c r="AK84" i="25"/>
  <c r="AJ84" i="25"/>
  <c r="AI84" i="25"/>
  <c r="AH84" i="25"/>
  <c r="AG84" i="25"/>
  <c r="AF84"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DF83" i="25"/>
  <c r="DE83" i="25"/>
  <c r="DD83" i="25"/>
  <c r="DC83" i="25"/>
  <c r="DB83" i="25"/>
  <c r="DA83" i="25"/>
  <c r="CZ83" i="25"/>
  <c r="CY83" i="25"/>
  <c r="CX83" i="25"/>
  <c r="CW83" i="25"/>
  <c r="CV83" i="25"/>
  <c r="CU83" i="25"/>
  <c r="CT83" i="25"/>
  <c r="CS83" i="25"/>
  <c r="CR83" i="25"/>
  <c r="CQ83" i="25"/>
  <c r="CP83" i="25"/>
  <c r="CO83" i="25"/>
  <c r="CN83" i="25"/>
  <c r="CM83" i="25"/>
  <c r="CL83" i="25"/>
  <c r="CK83" i="25"/>
  <c r="CJ83" i="25"/>
  <c r="CI83" i="25"/>
  <c r="CH83" i="25"/>
  <c r="CG83" i="25"/>
  <c r="CF83" i="25"/>
  <c r="CE83" i="25"/>
  <c r="CD83" i="25"/>
  <c r="CC83" i="25"/>
  <c r="CB83" i="25"/>
  <c r="CA83" i="25"/>
  <c r="BZ83" i="25"/>
  <c r="BY83" i="25"/>
  <c r="BX83" i="25"/>
  <c r="BW83" i="25"/>
  <c r="BV83" i="25"/>
  <c r="BU83" i="25"/>
  <c r="BT83" i="25"/>
  <c r="BS83" i="25"/>
  <c r="BR83"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DF82" i="25"/>
  <c r="DE82" i="25"/>
  <c r="DD82" i="25"/>
  <c r="DC82" i="25"/>
  <c r="DB82" i="25"/>
  <c r="DA82" i="25"/>
  <c r="CZ82" i="25"/>
  <c r="CY82" i="25"/>
  <c r="CX82" i="25"/>
  <c r="CW82" i="25"/>
  <c r="CV82" i="25"/>
  <c r="CU82" i="25"/>
  <c r="CT82" i="25"/>
  <c r="CS82" i="25"/>
  <c r="CR82" i="25"/>
  <c r="CQ82" i="25"/>
  <c r="CP82" i="25"/>
  <c r="CO82" i="25"/>
  <c r="CN82" i="25"/>
  <c r="CM82" i="25"/>
  <c r="CL82" i="25"/>
  <c r="CK82" i="25"/>
  <c r="CJ82" i="25"/>
  <c r="CI82" i="25"/>
  <c r="CH82" i="25"/>
  <c r="CG82" i="25"/>
  <c r="CF82" i="25"/>
  <c r="CE82" i="25"/>
  <c r="CD82" i="25"/>
  <c r="CC82" i="25"/>
  <c r="CB82" i="25"/>
  <c r="CA82" i="25"/>
  <c r="BZ82" i="25"/>
  <c r="BY82" i="25"/>
  <c r="BX82" i="25"/>
  <c r="BW82" i="25"/>
  <c r="BV82" i="25"/>
  <c r="BU82" i="25"/>
  <c r="BT82" i="25"/>
  <c r="BS82" i="25"/>
  <c r="BR82"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DF81" i="25"/>
  <c r="DE81" i="25"/>
  <c r="DD81" i="25"/>
  <c r="DC81" i="25"/>
  <c r="DB81" i="25"/>
  <c r="DA81" i="25"/>
  <c r="CZ81" i="25"/>
  <c r="CY81" i="25"/>
  <c r="CX81" i="25"/>
  <c r="CW81" i="25"/>
  <c r="CV81" i="25"/>
  <c r="CU81" i="25"/>
  <c r="CT81" i="25"/>
  <c r="CS81" i="25"/>
  <c r="CR81" i="25"/>
  <c r="CQ81" i="25"/>
  <c r="CP81" i="25"/>
  <c r="CO81" i="25"/>
  <c r="CN81" i="25"/>
  <c r="CM81" i="25"/>
  <c r="CL81" i="25"/>
  <c r="CK81" i="25"/>
  <c r="CJ81" i="25"/>
  <c r="CI81" i="25"/>
  <c r="CH81" i="25"/>
  <c r="CG81" i="25"/>
  <c r="CF81" i="25"/>
  <c r="CE81" i="25"/>
  <c r="CD81" i="25"/>
  <c r="CC81" i="25"/>
  <c r="CB81" i="25"/>
  <c r="CA81" i="25"/>
  <c r="BZ81" i="25"/>
  <c r="BY81" i="25"/>
  <c r="BX81" i="25"/>
  <c r="BW81" i="25"/>
  <c r="BV81" i="25"/>
  <c r="BU81" i="25"/>
  <c r="BT81" i="25"/>
  <c r="BS81" i="25"/>
  <c r="BR81"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DF80" i="25"/>
  <c r="DE80" i="25"/>
  <c r="DD80" i="25"/>
  <c r="DC80" i="25"/>
  <c r="DB80" i="25"/>
  <c r="DA80" i="25"/>
  <c r="CZ80" i="25"/>
  <c r="CY80" i="25"/>
  <c r="CX80" i="25"/>
  <c r="CW80" i="25"/>
  <c r="CV80" i="25"/>
  <c r="CU80" i="25"/>
  <c r="CT80" i="25"/>
  <c r="CS80" i="25"/>
  <c r="CR80" i="25"/>
  <c r="CQ80" i="25"/>
  <c r="CP80" i="25"/>
  <c r="CO80" i="25"/>
  <c r="CN80" i="25"/>
  <c r="CM80" i="25"/>
  <c r="CL80" i="25"/>
  <c r="CK80" i="25"/>
  <c r="CJ80" i="25"/>
  <c r="CI80" i="25"/>
  <c r="CH80" i="25"/>
  <c r="CG80" i="25"/>
  <c r="CF80" i="25"/>
  <c r="CE80" i="25"/>
  <c r="CD80" i="25"/>
  <c r="CC80" i="25"/>
  <c r="CB80" i="25"/>
  <c r="CA80" i="25"/>
  <c r="BZ80" i="25"/>
  <c r="BY80" i="25"/>
  <c r="BX80" i="25"/>
  <c r="BW80" i="25"/>
  <c r="BV80" i="25"/>
  <c r="BU80" i="25"/>
  <c r="BT80" i="25"/>
  <c r="BS80" i="25"/>
  <c r="BR80" i="25"/>
  <c r="BQ80" i="25"/>
  <c r="BP80" i="25"/>
  <c r="BO80" i="25"/>
  <c r="BN80" i="25"/>
  <c r="BM80" i="25"/>
  <c r="BL80" i="25"/>
  <c r="BK80" i="25"/>
  <c r="BJ80" i="25"/>
  <c r="BI80" i="25"/>
  <c r="BH80" i="25"/>
  <c r="BG80" i="25"/>
  <c r="BF80" i="25"/>
  <c r="BE80" i="25"/>
  <c r="BD80" i="25"/>
  <c r="BC80" i="25"/>
  <c r="BB80" i="25"/>
  <c r="BA80" i="25"/>
  <c r="AZ80" i="25"/>
  <c r="AY80" i="25"/>
  <c r="AX80" i="25"/>
  <c r="AW80" i="25"/>
  <c r="AV80" i="25"/>
  <c r="AU80" i="25"/>
  <c r="AT80" i="25"/>
  <c r="AS80" i="25"/>
  <c r="AR80" i="25"/>
  <c r="AQ80" i="25"/>
  <c r="AP80" i="25"/>
  <c r="AO80" i="25"/>
  <c r="AN80" i="25"/>
  <c r="AM80" i="25"/>
  <c r="AL80" i="25"/>
  <c r="AK80" i="25"/>
  <c r="AJ80" i="25"/>
  <c r="AI80" i="25"/>
  <c r="AH80" i="25"/>
  <c r="AG80" i="25"/>
  <c r="AF80"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DF79" i="25"/>
  <c r="DE79" i="25"/>
  <c r="DD79" i="25"/>
  <c r="DC79" i="25"/>
  <c r="DB79" i="25"/>
  <c r="DA79" i="25"/>
  <c r="CZ79" i="25"/>
  <c r="CY79" i="25"/>
  <c r="CX79" i="25"/>
  <c r="CW79" i="25"/>
  <c r="CV79" i="25"/>
  <c r="CU79" i="25"/>
  <c r="CT79" i="25"/>
  <c r="CS79" i="25"/>
  <c r="CR79" i="25"/>
  <c r="CQ79" i="25"/>
  <c r="CP79" i="25"/>
  <c r="CO79" i="25"/>
  <c r="CN79" i="25"/>
  <c r="CM79" i="25"/>
  <c r="CL79" i="25"/>
  <c r="CK79" i="25"/>
  <c r="CJ79" i="25"/>
  <c r="CI79" i="25"/>
  <c r="CH79" i="25"/>
  <c r="CG79" i="25"/>
  <c r="CF79" i="25"/>
  <c r="CE79" i="25"/>
  <c r="CD79" i="25"/>
  <c r="CC79" i="25"/>
  <c r="CB79" i="25"/>
  <c r="CA79" i="25"/>
  <c r="BZ79" i="25"/>
  <c r="BY79" i="25"/>
  <c r="BX79" i="25"/>
  <c r="BW79" i="25"/>
  <c r="BV79" i="25"/>
  <c r="BU79" i="25"/>
  <c r="BT79" i="25"/>
  <c r="BS79" i="25"/>
  <c r="BR79"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DF78" i="25"/>
  <c r="DE78" i="25"/>
  <c r="DD78" i="25"/>
  <c r="DC78" i="25"/>
  <c r="DB78" i="25"/>
  <c r="DA78" i="25"/>
  <c r="CZ78" i="25"/>
  <c r="CY78" i="25"/>
  <c r="CX78" i="25"/>
  <c r="CW78" i="25"/>
  <c r="CV78" i="25"/>
  <c r="CU78" i="25"/>
  <c r="CT78" i="25"/>
  <c r="CS78" i="25"/>
  <c r="CR78" i="25"/>
  <c r="CQ78" i="25"/>
  <c r="CP78" i="25"/>
  <c r="CO78" i="25"/>
  <c r="CN78" i="25"/>
  <c r="CM78" i="25"/>
  <c r="CL78" i="25"/>
  <c r="CK78" i="25"/>
  <c r="CJ78" i="25"/>
  <c r="CI78" i="25"/>
  <c r="CH78" i="25"/>
  <c r="CG78" i="25"/>
  <c r="CF78" i="25"/>
  <c r="CE78" i="25"/>
  <c r="CD78" i="25"/>
  <c r="CC78" i="25"/>
  <c r="CB78" i="25"/>
  <c r="CA78" i="25"/>
  <c r="BZ78" i="25"/>
  <c r="BY78" i="25"/>
  <c r="BX78" i="25"/>
  <c r="BW78" i="25"/>
  <c r="BV78" i="25"/>
  <c r="BU78" i="25"/>
  <c r="BT78" i="25"/>
  <c r="BS78" i="25"/>
  <c r="BR78" i="25"/>
  <c r="BQ78" i="25"/>
  <c r="BP78" i="25"/>
  <c r="BO78" i="25"/>
  <c r="BN78" i="25"/>
  <c r="BM78" i="25"/>
  <c r="BL78" i="25"/>
  <c r="BK78" i="25"/>
  <c r="BJ78" i="25"/>
  <c r="BI78" i="25"/>
  <c r="BH78" i="25"/>
  <c r="BG78" i="25"/>
  <c r="BF78" i="25"/>
  <c r="BE78" i="25"/>
  <c r="BD78" i="25"/>
  <c r="BC78" i="25"/>
  <c r="BB78" i="25"/>
  <c r="BA78" i="25"/>
  <c r="AZ78" i="25"/>
  <c r="AY78" i="25"/>
  <c r="AX78" i="25"/>
  <c r="AW78" i="25"/>
  <c r="AV78" i="25"/>
  <c r="AU78" i="25"/>
  <c r="AT78" i="25"/>
  <c r="AS78" i="25"/>
  <c r="AR78" i="25"/>
  <c r="AQ78" i="25"/>
  <c r="AP78" i="25"/>
  <c r="AO78" i="25"/>
  <c r="AN78" i="25"/>
  <c r="AM78" i="25"/>
  <c r="AL78" i="25"/>
  <c r="AK78" i="25"/>
  <c r="AJ78" i="25"/>
  <c r="AI78" i="25"/>
  <c r="AH78" i="25"/>
  <c r="AG78" i="25"/>
  <c r="AF78"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DF77" i="25"/>
  <c r="DE77" i="25"/>
  <c r="DD77" i="25"/>
  <c r="DC77" i="25"/>
  <c r="DB77" i="25"/>
  <c r="DA77" i="25"/>
  <c r="CZ77" i="25"/>
  <c r="CY77" i="25"/>
  <c r="CX77" i="25"/>
  <c r="CW77" i="25"/>
  <c r="CV77" i="25"/>
  <c r="CU77" i="25"/>
  <c r="CT77" i="25"/>
  <c r="CS77" i="25"/>
  <c r="CR77" i="25"/>
  <c r="CQ77" i="25"/>
  <c r="CP77" i="25"/>
  <c r="CO77" i="25"/>
  <c r="CN77" i="25"/>
  <c r="CM77" i="25"/>
  <c r="CL77" i="25"/>
  <c r="CK77" i="25"/>
  <c r="CJ77" i="25"/>
  <c r="CI77" i="25"/>
  <c r="CH77" i="25"/>
  <c r="CG77" i="25"/>
  <c r="CF77" i="25"/>
  <c r="CE77" i="25"/>
  <c r="CD77" i="25"/>
  <c r="CC77" i="25"/>
  <c r="CB77" i="25"/>
  <c r="CA77" i="25"/>
  <c r="BZ77" i="25"/>
  <c r="BY77" i="25"/>
  <c r="BX77" i="25"/>
  <c r="BW77" i="25"/>
  <c r="BV77" i="25"/>
  <c r="BU77" i="25"/>
  <c r="BT77" i="25"/>
  <c r="BS77" i="25"/>
  <c r="BR77" i="25"/>
  <c r="BQ77" i="25"/>
  <c r="BP77" i="25"/>
  <c r="BO77" i="25"/>
  <c r="BN77" i="25"/>
  <c r="BM77" i="25"/>
  <c r="BL77" i="25"/>
  <c r="BK77" i="25"/>
  <c r="BJ77" i="25"/>
  <c r="BI77" i="25"/>
  <c r="BH77" i="25"/>
  <c r="BG77" i="25"/>
  <c r="BF77" i="25"/>
  <c r="BE77" i="25"/>
  <c r="BD77" i="25"/>
  <c r="BC77" i="25"/>
  <c r="BB77" i="25"/>
  <c r="BA77" i="25"/>
  <c r="AZ77" i="25"/>
  <c r="AY77" i="25"/>
  <c r="AX77" i="25"/>
  <c r="AW77" i="25"/>
  <c r="AV77" i="25"/>
  <c r="AU77" i="25"/>
  <c r="AT77" i="25"/>
  <c r="AS77" i="25"/>
  <c r="AR77" i="25"/>
  <c r="AQ77" i="25"/>
  <c r="AP77" i="25"/>
  <c r="AO77" i="25"/>
  <c r="AN77" i="25"/>
  <c r="AM77" i="25"/>
  <c r="AL77" i="25"/>
  <c r="AK77" i="25"/>
  <c r="AJ77" i="25"/>
  <c r="AI77" i="25"/>
  <c r="AH77" i="25"/>
  <c r="AG77" i="25"/>
  <c r="AF77"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DF76" i="25"/>
  <c r="DE76" i="25"/>
  <c r="DD76" i="25"/>
  <c r="DC76" i="25"/>
  <c r="DB76" i="25"/>
  <c r="DA76" i="25"/>
  <c r="CZ76" i="25"/>
  <c r="CY76" i="25"/>
  <c r="CX76" i="25"/>
  <c r="CW76" i="25"/>
  <c r="CV76" i="25"/>
  <c r="CU76" i="25"/>
  <c r="CT76" i="25"/>
  <c r="CS76" i="25"/>
  <c r="CR76" i="25"/>
  <c r="CQ76" i="25"/>
  <c r="CP76" i="25"/>
  <c r="CO76" i="25"/>
  <c r="CN76" i="25"/>
  <c r="CM76" i="25"/>
  <c r="CL76" i="25"/>
  <c r="CK76" i="25"/>
  <c r="CJ76" i="25"/>
  <c r="CI76" i="25"/>
  <c r="CH76" i="25"/>
  <c r="CG76" i="25"/>
  <c r="CF76" i="25"/>
  <c r="CE76" i="25"/>
  <c r="CD76" i="25"/>
  <c r="CC76" i="25"/>
  <c r="CB76" i="25"/>
  <c r="CA76" i="25"/>
  <c r="BZ76" i="25"/>
  <c r="BY76" i="25"/>
  <c r="BX76" i="25"/>
  <c r="BW76" i="25"/>
  <c r="BV76" i="25"/>
  <c r="BU76" i="25"/>
  <c r="BT76" i="25"/>
  <c r="BS76" i="25"/>
  <c r="BR76"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DF75" i="25"/>
  <c r="DE75" i="25"/>
  <c r="DD75" i="25"/>
  <c r="DC75" i="25"/>
  <c r="DB75" i="25"/>
  <c r="DA75" i="25"/>
  <c r="CZ75" i="25"/>
  <c r="CY75" i="25"/>
  <c r="CX75" i="25"/>
  <c r="CW75" i="25"/>
  <c r="CV75" i="25"/>
  <c r="CU75" i="25"/>
  <c r="CT75" i="25"/>
  <c r="CS75" i="25"/>
  <c r="CR75" i="25"/>
  <c r="CQ75" i="25"/>
  <c r="CP75" i="25"/>
  <c r="CO75" i="25"/>
  <c r="CN75" i="25"/>
  <c r="CM75" i="25"/>
  <c r="CL75" i="25"/>
  <c r="CK75" i="25"/>
  <c r="CJ75" i="25"/>
  <c r="CI75" i="25"/>
  <c r="CH75" i="25"/>
  <c r="CG75" i="25"/>
  <c r="CF75" i="25"/>
  <c r="CE75" i="25"/>
  <c r="CD75" i="25"/>
  <c r="CC75" i="25"/>
  <c r="CB75" i="25"/>
  <c r="CA75" i="25"/>
  <c r="BZ75" i="25"/>
  <c r="BY75" i="25"/>
  <c r="BX75" i="25"/>
  <c r="BW75" i="25"/>
  <c r="BV75" i="25"/>
  <c r="BU75" i="25"/>
  <c r="BT75" i="25"/>
  <c r="BS75" i="25"/>
  <c r="BR75"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DF74" i="25"/>
  <c r="DE74" i="25"/>
  <c r="DD74" i="25"/>
  <c r="DC74" i="25"/>
  <c r="DB74" i="25"/>
  <c r="DA74" i="25"/>
  <c r="CZ74" i="25"/>
  <c r="CY74" i="25"/>
  <c r="CX74" i="25"/>
  <c r="CW74" i="25"/>
  <c r="CV74" i="25"/>
  <c r="CU74" i="25"/>
  <c r="CT74" i="25"/>
  <c r="CS74" i="25"/>
  <c r="CR74" i="25"/>
  <c r="CQ74" i="25"/>
  <c r="CP74" i="25"/>
  <c r="CO74" i="25"/>
  <c r="CN74" i="25"/>
  <c r="CM74" i="25"/>
  <c r="CL74" i="25"/>
  <c r="CK74" i="25"/>
  <c r="CJ74" i="25"/>
  <c r="CI74" i="25"/>
  <c r="CH74" i="25"/>
  <c r="CG74" i="25"/>
  <c r="CF74" i="25"/>
  <c r="CE74" i="25"/>
  <c r="CD74" i="25"/>
  <c r="CC74" i="25"/>
  <c r="CB74" i="25"/>
  <c r="CA74" i="25"/>
  <c r="BZ74" i="25"/>
  <c r="BY74" i="25"/>
  <c r="BX74" i="25"/>
  <c r="BW74" i="25"/>
  <c r="BV74" i="25"/>
  <c r="BU74" i="25"/>
  <c r="BT74" i="25"/>
  <c r="BS74" i="25"/>
  <c r="BR74"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DF73" i="25"/>
  <c r="DE73" i="25"/>
  <c r="DD73" i="25"/>
  <c r="DC73" i="25"/>
  <c r="DB73" i="25"/>
  <c r="DA73" i="25"/>
  <c r="CZ73" i="25"/>
  <c r="CY73" i="25"/>
  <c r="CX73" i="25"/>
  <c r="CW73" i="25"/>
  <c r="CV73" i="25"/>
  <c r="CU73" i="25"/>
  <c r="CT73" i="25"/>
  <c r="CS73" i="25"/>
  <c r="CR73" i="25"/>
  <c r="CQ73" i="25"/>
  <c r="CP73" i="25"/>
  <c r="CO73" i="25"/>
  <c r="CN73" i="25"/>
  <c r="CM73" i="25"/>
  <c r="CL73" i="25"/>
  <c r="CK73" i="25"/>
  <c r="CJ73" i="25"/>
  <c r="CI73" i="25"/>
  <c r="CH73" i="25"/>
  <c r="CG73" i="25"/>
  <c r="CF73" i="25"/>
  <c r="CE73" i="25"/>
  <c r="CD73" i="25"/>
  <c r="CC73" i="25"/>
  <c r="CB73" i="25"/>
  <c r="CA73" i="25"/>
  <c r="BZ73" i="25"/>
  <c r="BY73" i="25"/>
  <c r="BX73" i="25"/>
  <c r="BW73" i="25"/>
  <c r="BV73" i="25"/>
  <c r="BU73" i="25"/>
  <c r="BT73" i="25"/>
  <c r="BS73" i="25"/>
  <c r="BR73"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DF72" i="25"/>
  <c r="DE72" i="25"/>
  <c r="DD72" i="25"/>
  <c r="DC72" i="25"/>
  <c r="DB72" i="25"/>
  <c r="DA72" i="25"/>
  <c r="CZ72" i="25"/>
  <c r="CY72" i="25"/>
  <c r="CX72" i="25"/>
  <c r="CW72" i="25"/>
  <c r="CV72" i="25"/>
  <c r="CU72" i="25"/>
  <c r="CT72" i="25"/>
  <c r="CS72" i="25"/>
  <c r="CR72" i="25"/>
  <c r="CQ72" i="25"/>
  <c r="CP72" i="25"/>
  <c r="CO72" i="25"/>
  <c r="CN72" i="25"/>
  <c r="CM72" i="25"/>
  <c r="CL72" i="25"/>
  <c r="CK72" i="25"/>
  <c r="CJ72" i="25"/>
  <c r="CI72" i="25"/>
  <c r="CH72" i="25"/>
  <c r="CG72" i="25"/>
  <c r="CF72" i="25"/>
  <c r="CE72" i="25"/>
  <c r="CD72" i="25"/>
  <c r="CC72" i="25"/>
  <c r="CB72" i="25"/>
  <c r="CA72" i="25"/>
  <c r="BZ72" i="25"/>
  <c r="BY72" i="25"/>
  <c r="BX72" i="25"/>
  <c r="BW72" i="25"/>
  <c r="BV72" i="25"/>
  <c r="BU72" i="25"/>
  <c r="BT72" i="25"/>
  <c r="BS72" i="25"/>
  <c r="BR72"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DF71" i="25"/>
  <c r="DE71" i="25"/>
  <c r="DD71" i="25"/>
  <c r="DC71" i="25"/>
  <c r="DB71" i="25"/>
  <c r="DA71" i="25"/>
  <c r="CZ71" i="25"/>
  <c r="CY71" i="25"/>
  <c r="CX71" i="25"/>
  <c r="CW71" i="25"/>
  <c r="CV71" i="25"/>
  <c r="CU71" i="25"/>
  <c r="CT71" i="25"/>
  <c r="CS71" i="25"/>
  <c r="CR71" i="25"/>
  <c r="CQ71" i="25"/>
  <c r="CP71" i="25"/>
  <c r="CO71" i="25"/>
  <c r="CN71" i="25"/>
  <c r="CM71" i="25"/>
  <c r="CL71" i="25"/>
  <c r="CK71" i="25"/>
  <c r="CJ71" i="25"/>
  <c r="CI71" i="25"/>
  <c r="CH71" i="25"/>
  <c r="CG71" i="25"/>
  <c r="CF71" i="25"/>
  <c r="CE71" i="25"/>
  <c r="CD71" i="25"/>
  <c r="CC71" i="25"/>
  <c r="CB71" i="25"/>
  <c r="CA71" i="25"/>
  <c r="BZ71" i="25"/>
  <c r="BY71" i="25"/>
  <c r="BX71" i="25"/>
  <c r="BW71" i="25"/>
  <c r="BV71" i="25"/>
  <c r="BU71" i="25"/>
  <c r="BT71" i="25"/>
  <c r="BS71" i="25"/>
  <c r="BR71"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DF70" i="25"/>
  <c r="DE70" i="25"/>
  <c r="DD70" i="25"/>
  <c r="DC70" i="25"/>
  <c r="DB70" i="25"/>
  <c r="DA70" i="25"/>
  <c r="CZ70" i="25"/>
  <c r="CY70" i="25"/>
  <c r="CX70" i="25"/>
  <c r="CW70" i="25"/>
  <c r="CV70" i="25"/>
  <c r="CU70" i="25"/>
  <c r="CT70" i="25"/>
  <c r="CS70" i="25"/>
  <c r="CR70" i="25"/>
  <c r="CQ70" i="25"/>
  <c r="CP70" i="25"/>
  <c r="CO70" i="25"/>
  <c r="CN70" i="25"/>
  <c r="CM70" i="25"/>
  <c r="CL70" i="25"/>
  <c r="CK70" i="25"/>
  <c r="CJ70" i="25"/>
  <c r="CI70" i="25"/>
  <c r="CH70" i="25"/>
  <c r="CG70" i="25"/>
  <c r="CF70" i="25"/>
  <c r="CE70" i="25"/>
  <c r="CD70" i="25"/>
  <c r="CC70" i="25"/>
  <c r="CB70" i="25"/>
  <c r="CA70" i="25"/>
  <c r="BZ70" i="25"/>
  <c r="BY70" i="25"/>
  <c r="BX70" i="25"/>
  <c r="BW70" i="25"/>
  <c r="BV70" i="25"/>
  <c r="BU70" i="25"/>
  <c r="BT70" i="25"/>
  <c r="BS70" i="25"/>
  <c r="BR70"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DF69" i="25"/>
  <c r="DE69" i="25"/>
  <c r="DD69" i="25"/>
  <c r="DC69" i="25"/>
  <c r="DB69" i="25"/>
  <c r="DA69" i="25"/>
  <c r="CZ69" i="25"/>
  <c r="CY69" i="25"/>
  <c r="CX69" i="25"/>
  <c r="CW69" i="25"/>
  <c r="CV69" i="25"/>
  <c r="CU69" i="25"/>
  <c r="CT69" i="25"/>
  <c r="CS69" i="25"/>
  <c r="CR69" i="25"/>
  <c r="CQ69" i="25"/>
  <c r="CP69" i="25"/>
  <c r="CO69" i="25"/>
  <c r="CN69" i="25"/>
  <c r="CM69" i="25"/>
  <c r="CL69" i="25"/>
  <c r="CK69" i="25"/>
  <c r="CJ69" i="25"/>
  <c r="CI69" i="25"/>
  <c r="CH69" i="25"/>
  <c r="CG69" i="25"/>
  <c r="CF69" i="25"/>
  <c r="CE69" i="25"/>
  <c r="CD69" i="25"/>
  <c r="CC69" i="25"/>
  <c r="CB69" i="25"/>
  <c r="CA69" i="25"/>
  <c r="BZ69" i="25"/>
  <c r="BY69" i="25"/>
  <c r="BX69" i="25"/>
  <c r="BW69" i="25"/>
  <c r="BV69" i="25"/>
  <c r="BU69" i="25"/>
  <c r="BT69" i="25"/>
  <c r="BS69" i="25"/>
  <c r="BR69"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DF68" i="25"/>
  <c r="DE68" i="25"/>
  <c r="DD68" i="25"/>
  <c r="DC68" i="25"/>
  <c r="DB68" i="25"/>
  <c r="DA68" i="25"/>
  <c r="CZ68" i="25"/>
  <c r="CY68" i="25"/>
  <c r="CX68" i="25"/>
  <c r="CW68" i="25"/>
  <c r="CV68" i="25"/>
  <c r="CU68" i="25"/>
  <c r="CT68" i="25"/>
  <c r="CS68" i="25"/>
  <c r="CR68" i="25"/>
  <c r="CQ68" i="25"/>
  <c r="CP68" i="25"/>
  <c r="CO68" i="25"/>
  <c r="CN68" i="25"/>
  <c r="CM68" i="25"/>
  <c r="CL68" i="25"/>
  <c r="CK68" i="25"/>
  <c r="CJ68" i="25"/>
  <c r="CI68" i="25"/>
  <c r="CH68" i="25"/>
  <c r="CG68" i="25"/>
  <c r="CF68" i="25"/>
  <c r="CE68" i="25"/>
  <c r="CD68" i="25"/>
  <c r="CC68" i="25"/>
  <c r="CB68" i="25"/>
  <c r="CA68" i="25"/>
  <c r="BZ68" i="25"/>
  <c r="BY68" i="25"/>
  <c r="BX68" i="25"/>
  <c r="BW68" i="25"/>
  <c r="BV68" i="25"/>
  <c r="BU68" i="25"/>
  <c r="BT68" i="25"/>
  <c r="BS68" i="25"/>
  <c r="BR68"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DF67" i="25"/>
  <c r="DE67" i="25"/>
  <c r="DD67" i="25"/>
  <c r="DC67" i="25"/>
  <c r="DB67" i="25"/>
  <c r="DA67" i="25"/>
  <c r="CZ67" i="25"/>
  <c r="CY67" i="25"/>
  <c r="CX67" i="25"/>
  <c r="CW67" i="25"/>
  <c r="CV67" i="25"/>
  <c r="CU67" i="25"/>
  <c r="CT67" i="25"/>
  <c r="CS67" i="25"/>
  <c r="CR67" i="25"/>
  <c r="CQ67" i="25"/>
  <c r="CP67" i="25"/>
  <c r="CO67" i="25"/>
  <c r="CN67" i="25"/>
  <c r="CM67" i="25"/>
  <c r="CL67" i="25"/>
  <c r="CK67" i="25"/>
  <c r="CJ67" i="25"/>
  <c r="CI67" i="25"/>
  <c r="CH67" i="25"/>
  <c r="CG67" i="25"/>
  <c r="CF67" i="25"/>
  <c r="CE67" i="25"/>
  <c r="CD67" i="25"/>
  <c r="CC67" i="25"/>
  <c r="CB67" i="25"/>
  <c r="CA67" i="25"/>
  <c r="BZ67" i="25"/>
  <c r="BY67" i="25"/>
  <c r="BX67" i="25"/>
  <c r="BW67" i="25"/>
  <c r="BV67" i="25"/>
  <c r="BU67" i="25"/>
  <c r="BT67" i="25"/>
  <c r="BS67" i="25"/>
  <c r="BR67"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DF66" i="25"/>
  <c r="DE66" i="25"/>
  <c r="DD66" i="25"/>
  <c r="DC66" i="25"/>
  <c r="DB66" i="25"/>
  <c r="DA66" i="25"/>
  <c r="CZ66" i="25"/>
  <c r="CY66" i="25"/>
  <c r="CX66" i="25"/>
  <c r="CW66" i="25"/>
  <c r="CV66" i="25"/>
  <c r="CU66" i="25"/>
  <c r="CT66" i="25"/>
  <c r="CS66" i="25"/>
  <c r="CR66" i="25"/>
  <c r="CQ66" i="25"/>
  <c r="CP66" i="25"/>
  <c r="CO66" i="25"/>
  <c r="CN66" i="25"/>
  <c r="CM66" i="25"/>
  <c r="CL66" i="25"/>
  <c r="CK66" i="25"/>
  <c r="CJ66" i="25"/>
  <c r="CI66" i="25"/>
  <c r="CH66" i="25"/>
  <c r="CG66" i="25"/>
  <c r="CF66" i="25"/>
  <c r="CE66" i="25"/>
  <c r="CD66" i="25"/>
  <c r="CC66" i="25"/>
  <c r="CB66" i="25"/>
  <c r="CA66" i="25"/>
  <c r="BZ66" i="25"/>
  <c r="BY66" i="25"/>
  <c r="BX66" i="25"/>
  <c r="BW66" i="25"/>
  <c r="BV66" i="25"/>
  <c r="BU66" i="25"/>
  <c r="BT66" i="25"/>
  <c r="BS66" i="25"/>
  <c r="BR66"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DF65" i="25"/>
  <c r="DE65" i="25"/>
  <c r="DD65" i="25"/>
  <c r="DC65" i="25"/>
  <c r="DB65" i="25"/>
  <c r="DA65" i="25"/>
  <c r="CZ65" i="25"/>
  <c r="CY65" i="25"/>
  <c r="CX65" i="25"/>
  <c r="CW65" i="25"/>
  <c r="CV65" i="25"/>
  <c r="CU65" i="25"/>
  <c r="CT65" i="25"/>
  <c r="CS65" i="25"/>
  <c r="CR65" i="25"/>
  <c r="CQ65" i="25"/>
  <c r="CP65" i="25"/>
  <c r="CO65" i="25"/>
  <c r="CN65" i="25"/>
  <c r="CM65" i="25"/>
  <c r="CL65" i="25"/>
  <c r="CK65" i="25"/>
  <c r="CJ65" i="25"/>
  <c r="CI65" i="25"/>
  <c r="CH65" i="25"/>
  <c r="CG65" i="25"/>
  <c r="CF65" i="25"/>
  <c r="CE65" i="25"/>
  <c r="CD65" i="25"/>
  <c r="CC65" i="25"/>
  <c r="CB65" i="25"/>
  <c r="CA65" i="25"/>
  <c r="BZ65" i="25"/>
  <c r="BY65" i="25"/>
  <c r="BX65" i="25"/>
  <c r="BW65" i="25"/>
  <c r="BV65" i="25"/>
  <c r="BU65" i="25"/>
  <c r="BT65" i="25"/>
  <c r="BS65" i="25"/>
  <c r="BR65"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DF64" i="25"/>
  <c r="DE64" i="25"/>
  <c r="DD64" i="25"/>
  <c r="DC64" i="25"/>
  <c r="DB64" i="25"/>
  <c r="DA64" i="25"/>
  <c r="CZ64" i="25"/>
  <c r="CY64" i="25"/>
  <c r="CX64" i="25"/>
  <c r="CW64" i="25"/>
  <c r="CV64" i="25"/>
  <c r="CU64" i="25"/>
  <c r="CT64" i="25"/>
  <c r="CS64" i="25"/>
  <c r="CR64" i="25"/>
  <c r="CQ64" i="25"/>
  <c r="CP64" i="25"/>
  <c r="CO64" i="25"/>
  <c r="CN64" i="25"/>
  <c r="CM64" i="25"/>
  <c r="CL64" i="25"/>
  <c r="CK64" i="25"/>
  <c r="CJ64" i="25"/>
  <c r="CI64" i="25"/>
  <c r="CH64" i="25"/>
  <c r="CG64" i="25"/>
  <c r="CF64" i="25"/>
  <c r="CE64" i="25"/>
  <c r="CD64" i="25"/>
  <c r="CC64" i="25"/>
  <c r="CB64" i="25"/>
  <c r="CA64" i="25"/>
  <c r="BZ64" i="25"/>
  <c r="BY64" i="25"/>
  <c r="BX64" i="25"/>
  <c r="BW64" i="25"/>
  <c r="BV64" i="25"/>
  <c r="BU64" i="25"/>
  <c r="BT64" i="25"/>
  <c r="BS64" i="25"/>
  <c r="BR64"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DF63" i="25"/>
  <c r="DE63" i="25"/>
  <c r="DD63" i="25"/>
  <c r="DC63" i="25"/>
  <c r="DB63" i="25"/>
  <c r="DA63" i="25"/>
  <c r="CZ63" i="25"/>
  <c r="CY63" i="25"/>
  <c r="CX63" i="25"/>
  <c r="CW63" i="25"/>
  <c r="CV63" i="25"/>
  <c r="CU63" i="25"/>
  <c r="CT63" i="25"/>
  <c r="CS63" i="25"/>
  <c r="CR63" i="25"/>
  <c r="CQ63" i="25"/>
  <c r="CP63" i="25"/>
  <c r="CO63" i="25"/>
  <c r="CN63" i="25"/>
  <c r="CM63" i="25"/>
  <c r="CL63" i="25"/>
  <c r="CK63" i="25"/>
  <c r="CJ63" i="25"/>
  <c r="CI63" i="25"/>
  <c r="CH63" i="25"/>
  <c r="CG63" i="25"/>
  <c r="CF63" i="25"/>
  <c r="CE63" i="25"/>
  <c r="CD63" i="25"/>
  <c r="CC63" i="25"/>
  <c r="CB63" i="25"/>
  <c r="CA63" i="25"/>
  <c r="BZ63" i="25"/>
  <c r="BY63" i="25"/>
  <c r="BX63" i="25"/>
  <c r="BW63" i="25"/>
  <c r="BV63" i="25"/>
  <c r="BU63" i="25"/>
  <c r="BT63" i="25"/>
  <c r="BS63" i="25"/>
  <c r="BR63"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DF62" i="25"/>
  <c r="DE62" i="25"/>
  <c r="DD62" i="25"/>
  <c r="DC62" i="25"/>
  <c r="DB62" i="25"/>
  <c r="DA62" i="25"/>
  <c r="CZ62" i="25"/>
  <c r="CY62" i="25"/>
  <c r="CX62" i="25"/>
  <c r="CW62" i="25"/>
  <c r="CV62" i="25"/>
  <c r="CU62" i="25"/>
  <c r="CT62" i="25"/>
  <c r="CS62" i="25"/>
  <c r="CR62" i="25"/>
  <c r="CQ62" i="25"/>
  <c r="CP62" i="25"/>
  <c r="CO62" i="25"/>
  <c r="CN62" i="25"/>
  <c r="CM62" i="25"/>
  <c r="CL62" i="25"/>
  <c r="CK62" i="25"/>
  <c r="CJ62" i="25"/>
  <c r="CI62" i="25"/>
  <c r="CH62" i="25"/>
  <c r="CG62" i="25"/>
  <c r="CF62" i="25"/>
  <c r="CE62" i="25"/>
  <c r="CD62" i="25"/>
  <c r="CC62" i="25"/>
  <c r="CB62" i="25"/>
  <c r="CA62" i="25"/>
  <c r="BZ62" i="25"/>
  <c r="BY62" i="25"/>
  <c r="BX62" i="25"/>
  <c r="BW62" i="25"/>
  <c r="BV62" i="25"/>
  <c r="BU62" i="25"/>
  <c r="BT62" i="25"/>
  <c r="BS62" i="25"/>
  <c r="BR62"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DF61" i="25"/>
  <c r="DE61" i="25"/>
  <c r="DD61" i="25"/>
  <c r="DC61" i="25"/>
  <c r="DB61" i="25"/>
  <c r="DA61" i="25"/>
  <c r="CZ61" i="25"/>
  <c r="CY61" i="25"/>
  <c r="CX61" i="25"/>
  <c r="CW61" i="25"/>
  <c r="CV61" i="25"/>
  <c r="CU61" i="25"/>
  <c r="CT61" i="25"/>
  <c r="CS61" i="25"/>
  <c r="CR61" i="25"/>
  <c r="CQ61" i="25"/>
  <c r="CP61" i="25"/>
  <c r="CO61" i="25"/>
  <c r="CN61" i="25"/>
  <c r="CM61" i="25"/>
  <c r="CL61" i="25"/>
  <c r="CK61" i="25"/>
  <c r="CJ61" i="25"/>
  <c r="CI61" i="25"/>
  <c r="CH61" i="25"/>
  <c r="CG61" i="25"/>
  <c r="CF61" i="25"/>
  <c r="CE61" i="25"/>
  <c r="CD61" i="25"/>
  <c r="CC61" i="25"/>
  <c r="CB61" i="25"/>
  <c r="CA61" i="25"/>
  <c r="BZ61" i="25"/>
  <c r="BY61" i="25"/>
  <c r="BX61" i="25"/>
  <c r="BW61" i="25"/>
  <c r="BV61" i="25"/>
  <c r="BU61" i="25"/>
  <c r="BT61" i="25"/>
  <c r="BS61" i="25"/>
  <c r="BR61"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DF60" i="25"/>
  <c r="DE60" i="25"/>
  <c r="DD60" i="25"/>
  <c r="DC60" i="25"/>
  <c r="DB60" i="25"/>
  <c r="DA60" i="25"/>
  <c r="CZ60" i="25"/>
  <c r="CY60" i="25"/>
  <c r="CX60" i="25"/>
  <c r="CW60" i="25"/>
  <c r="CV60" i="25"/>
  <c r="CU60" i="25"/>
  <c r="CT60" i="25"/>
  <c r="CS60" i="25"/>
  <c r="CR60" i="25"/>
  <c r="CQ60" i="25"/>
  <c r="CP60" i="25"/>
  <c r="CO60" i="25"/>
  <c r="CN60" i="25"/>
  <c r="CM60" i="25"/>
  <c r="CL60" i="25"/>
  <c r="CK60" i="25"/>
  <c r="CJ60" i="25"/>
  <c r="CI60" i="25"/>
  <c r="CH60" i="25"/>
  <c r="CG60" i="25"/>
  <c r="CF60" i="25"/>
  <c r="CE60" i="25"/>
  <c r="CD60" i="25"/>
  <c r="CC60" i="25"/>
  <c r="CB60" i="25"/>
  <c r="CA60" i="25"/>
  <c r="BZ60" i="25"/>
  <c r="BY60" i="25"/>
  <c r="BX60" i="25"/>
  <c r="BW60" i="25"/>
  <c r="BV60" i="25"/>
  <c r="BU60" i="25"/>
  <c r="BT60" i="25"/>
  <c r="BS60" i="25"/>
  <c r="BR60"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DF59" i="25"/>
  <c r="DE59" i="25"/>
  <c r="DD59" i="25"/>
  <c r="DC59" i="25"/>
  <c r="DB59" i="25"/>
  <c r="DA59" i="25"/>
  <c r="CZ59" i="25"/>
  <c r="CY59" i="25"/>
  <c r="CX59" i="25"/>
  <c r="CW59" i="25"/>
  <c r="CV59" i="25"/>
  <c r="CU59" i="25"/>
  <c r="CT59" i="25"/>
  <c r="CS59" i="25"/>
  <c r="CR59" i="25"/>
  <c r="CQ59" i="25"/>
  <c r="CP59" i="25"/>
  <c r="CO59" i="25"/>
  <c r="CN59" i="25"/>
  <c r="CM59" i="25"/>
  <c r="CL59" i="25"/>
  <c r="CK59" i="25"/>
  <c r="CJ59" i="25"/>
  <c r="CI59" i="25"/>
  <c r="CH59" i="25"/>
  <c r="CG59" i="25"/>
  <c r="CF59" i="25"/>
  <c r="CE59" i="25"/>
  <c r="CD59" i="25"/>
  <c r="CC59" i="25"/>
  <c r="CB59" i="25"/>
  <c r="CA59" i="25"/>
  <c r="BZ59" i="25"/>
  <c r="BY59" i="25"/>
  <c r="BX59" i="25"/>
  <c r="BW59" i="25"/>
  <c r="BV59" i="25"/>
  <c r="BU59" i="25"/>
  <c r="BT59" i="25"/>
  <c r="BS59" i="25"/>
  <c r="BR59"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DF58" i="25"/>
  <c r="DE58" i="25"/>
  <c r="DD58" i="25"/>
  <c r="DC58" i="25"/>
  <c r="DB58" i="25"/>
  <c r="DA58" i="25"/>
  <c r="CZ58" i="25"/>
  <c r="CY58" i="25"/>
  <c r="CX58" i="25"/>
  <c r="CW58" i="25"/>
  <c r="CV58" i="25"/>
  <c r="CU58" i="25"/>
  <c r="CT58" i="25"/>
  <c r="CS58" i="25"/>
  <c r="CR58" i="25"/>
  <c r="CQ58" i="25"/>
  <c r="CP58" i="25"/>
  <c r="CO58" i="25"/>
  <c r="CN58" i="25"/>
  <c r="CM58" i="25"/>
  <c r="CL58" i="25"/>
  <c r="CK58" i="25"/>
  <c r="CJ58" i="25"/>
  <c r="CI58" i="25"/>
  <c r="CH58" i="25"/>
  <c r="CG58" i="25"/>
  <c r="CF58" i="25"/>
  <c r="CE58" i="25"/>
  <c r="CD58" i="25"/>
  <c r="CC58" i="25"/>
  <c r="CB58" i="25"/>
  <c r="CA58" i="25"/>
  <c r="BZ58" i="25"/>
  <c r="BY58" i="25"/>
  <c r="BX58" i="25"/>
  <c r="BW58" i="25"/>
  <c r="BV58" i="25"/>
  <c r="BU58" i="25"/>
  <c r="BT58" i="25"/>
  <c r="BS58" i="25"/>
  <c r="BR58" i="25"/>
  <c r="BQ58" i="25"/>
  <c r="BP58" i="25"/>
  <c r="BO58" i="25"/>
  <c r="BN58" i="25"/>
  <c r="BM58" i="25"/>
  <c r="BL58" i="25"/>
  <c r="BK58" i="25"/>
  <c r="BJ58" i="25"/>
  <c r="BI58" i="25"/>
  <c r="BH58" i="25"/>
  <c r="BG58" i="25"/>
  <c r="BF58" i="25"/>
  <c r="BE58" i="25"/>
  <c r="BD58" i="25"/>
  <c r="BC58" i="25"/>
  <c r="BB58" i="25"/>
  <c r="BA58" i="25"/>
  <c r="AZ58" i="25"/>
  <c r="AY58" i="25"/>
  <c r="AX58" i="25"/>
  <c r="AW58" i="25"/>
  <c r="AV58" i="25"/>
  <c r="AU58" i="25"/>
  <c r="AT58" i="25"/>
  <c r="AS58" i="25"/>
  <c r="AR58" i="25"/>
  <c r="AQ58" i="25"/>
  <c r="AP58" i="25"/>
  <c r="AO58" i="25"/>
  <c r="AN58" i="25"/>
  <c r="AM58" i="25"/>
  <c r="AL58" i="25"/>
  <c r="AK58" i="25"/>
  <c r="AJ58" i="25"/>
  <c r="AI58" i="25"/>
  <c r="AH58" i="25"/>
  <c r="AG58" i="25"/>
  <c r="AF58" i="25"/>
  <c r="AE58" i="25"/>
  <c r="AD58" i="25"/>
  <c r="AC58" i="25"/>
  <c r="AB58" i="25"/>
  <c r="AA58" i="25"/>
  <c r="Z58" i="25"/>
  <c r="Y58" i="25"/>
  <c r="X58" i="25"/>
  <c r="W58" i="25"/>
  <c r="V58" i="25"/>
  <c r="U58" i="25"/>
  <c r="T58" i="25"/>
  <c r="S58" i="25"/>
  <c r="R58" i="25"/>
  <c r="Q58" i="25"/>
  <c r="P58" i="25"/>
  <c r="O58" i="25"/>
  <c r="N58" i="25"/>
  <c r="M58" i="25"/>
  <c r="L58" i="25"/>
  <c r="K58" i="25"/>
  <c r="J58" i="25"/>
  <c r="I58" i="25"/>
  <c r="H58" i="25"/>
  <c r="G58" i="25"/>
  <c r="F58" i="25"/>
  <c r="E58" i="25"/>
  <c r="D58" i="25"/>
  <c r="DF57" i="25"/>
  <c r="DE57" i="25"/>
  <c r="DD57" i="25"/>
  <c r="DC57" i="25"/>
  <c r="DB57" i="25"/>
  <c r="DA57" i="25"/>
  <c r="CZ57" i="25"/>
  <c r="CY57" i="25"/>
  <c r="CX57" i="25"/>
  <c r="CW57" i="25"/>
  <c r="CV57" i="25"/>
  <c r="CU57" i="25"/>
  <c r="CT57" i="25"/>
  <c r="CS57" i="25"/>
  <c r="CR57" i="25"/>
  <c r="CQ57" i="25"/>
  <c r="CP57" i="25"/>
  <c r="CO57" i="25"/>
  <c r="CN57" i="25"/>
  <c r="CM57" i="25"/>
  <c r="CL57" i="25"/>
  <c r="CK57" i="25"/>
  <c r="CJ57" i="25"/>
  <c r="CI57" i="25"/>
  <c r="CH57" i="25"/>
  <c r="CG57" i="25"/>
  <c r="CF57" i="25"/>
  <c r="CE57" i="25"/>
  <c r="CD57" i="25"/>
  <c r="CC57" i="25"/>
  <c r="CB57" i="25"/>
  <c r="CA57" i="25"/>
  <c r="BZ57" i="25"/>
  <c r="BY57" i="25"/>
  <c r="BX57" i="25"/>
  <c r="BW57" i="25"/>
  <c r="BV57" i="25"/>
  <c r="BU57" i="25"/>
  <c r="BT57" i="25"/>
  <c r="BS57" i="25"/>
  <c r="BR57"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DF56" i="25"/>
  <c r="DE56" i="25"/>
  <c r="DD56" i="25"/>
  <c r="DC56" i="25"/>
  <c r="DB56" i="25"/>
  <c r="DA56" i="25"/>
  <c r="CZ56" i="25"/>
  <c r="CY56" i="25"/>
  <c r="CX56" i="25"/>
  <c r="CW56" i="25"/>
  <c r="CV56" i="25"/>
  <c r="CU56" i="25"/>
  <c r="CT56" i="25"/>
  <c r="CS56" i="25"/>
  <c r="CR56" i="25"/>
  <c r="CQ56" i="25"/>
  <c r="CP56" i="25"/>
  <c r="CO56" i="25"/>
  <c r="CN56" i="25"/>
  <c r="CM56" i="25"/>
  <c r="CL56" i="25"/>
  <c r="CK56" i="25"/>
  <c r="CJ56" i="25"/>
  <c r="CI56" i="25"/>
  <c r="CH56" i="25"/>
  <c r="CG56" i="25"/>
  <c r="CF56" i="25"/>
  <c r="CE56" i="25"/>
  <c r="CD56" i="25"/>
  <c r="CC56" i="25"/>
  <c r="CB56" i="25"/>
  <c r="CA56" i="25"/>
  <c r="BZ56" i="25"/>
  <c r="BY56" i="25"/>
  <c r="BX56" i="25"/>
  <c r="BW56" i="25"/>
  <c r="BV56" i="25"/>
  <c r="BU56" i="25"/>
  <c r="BT56" i="25"/>
  <c r="BS56" i="25"/>
  <c r="BR56" i="25"/>
  <c r="BQ56" i="25"/>
  <c r="BP56" i="25"/>
  <c r="BO56" i="25"/>
  <c r="BN56" i="25"/>
  <c r="BM56" i="25"/>
  <c r="BL56" i="25"/>
  <c r="BK56" i="25"/>
  <c r="BJ56" i="25"/>
  <c r="BI56" i="25"/>
  <c r="BH56" i="25"/>
  <c r="BG56" i="25"/>
  <c r="BF56" i="25"/>
  <c r="BE56" i="25"/>
  <c r="BD56" i="25"/>
  <c r="BC56" i="25"/>
  <c r="BB56" i="25"/>
  <c r="BA56" i="25"/>
  <c r="AZ56" i="25"/>
  <c r="AY56" i="25"/>
  <c r="AX56" i="25"/>
  <c r="AW56" i="25"/>
  <c r="AV56" i="25"/>
  <c r="AU56" i="25"/>
  <c r="AT56" i="25"/>
  <c r="AS56" i="25"/>
  <c r="AR56" i="25"/>
  <c r="AQ56" i="25"/>
  <c r="AP56" i="25"/>
  <c r="AO56" i="25"/>
  <c r="AN56" i="25"/>
  <c r="AM56" i="25"/>
  <c r="AL56" i="25"/>
  <c r="AK56" i="25"/>
  <c r="AJ56" i="25"/>
  <c r="AI56" i="25"/>
  <c r="AH56" i="25"/>
  <c r="AG56" i="25"/>
  <c r="AF56" i="25"/>
  <c r="AE56" i="25"/>
  <c r="AD56" i="25"/>
  <c r="AC56" i="25"/>
  <c r="AB56" i="25"/>
  <c r="AA56" i="25"/>
  <c r="Z56" i="25"/>
  <c r="Y56" i="25"/>
  <c r="X56" i="25"/>
  <c r="W56" i="25"/>
  <c r="V56" i="25"/>
  <c r="U56" i="25"/>
  <c r="T56" i="25"/>
  <c r="S56" i="25"/>
  <c r="R56" i="25"/>
  <c r="Q56" i="25"/>
  <c r="P56" i="25"/>
  <c r="O56" i="25"/>
  <c r="N56" i="25"/>
  <c r="M56" i="25"/>
  <c r="L56" i="25"/>
  <c r="K56" i="25"/>
  <c r="J56" i="25"/>
  <c r="I56" i="25"/>
  <c r="H56" i="25"/>
  <c r="G56" i="25"/>
  <c r="F56" i="25"/>
  <c r="E56" i="25"/>
  <c r="D56" i="25"/>
  <c r="DF55" i="25"/>
  <c r="DE55" i="25"/>
  <c r="DD55" i="25"/>
  <c r="DC55" i="25"/>
  <c r="DB55" i="25"/>
  <c r="DA55" i="25"/>
  <c r="CZ55" i="25"/>
  <c r="CY55" i="25"/>
  <c r="CX55" i="25"/>
  <c r="CW55" i="25"/>
  <c r="CV55" i="25"/>
  <c r="CU55" i="25"/>
  <c r="CT55" i="25"/>
  <c r="CS55" i="25"/>
  <c r="CR55" i="25"/>
  <c r="CQ55" i="25"/>
  <c r="CP55" i="25"/>
  <c r="CO55" i="25"/>
  <c r="CN55" i="25"/>
  <c r="CM55" i="25"/>
  <c r="CL55" i="25"/>
  <c r="CK55" i="25"/>
  <c r="CJ55" i="25"/>
  <c r="CI55" i="25"/>
  <c r="CH55" i="25"/>
  <c r="CG55" i="25"/>
  <c r="CF55" i="25"/>
  <c r="CE55" i="25"/>
  <c r="CD55" i="25"/>
  <c r="CC55" i="25"/>
  <c r="CB55" i="25"/>
  <c r="CA55" i="25"/>
  <c r="BZ55" i="25"/>
  <c r="BY55" i="25"/>
  <c r="BX55" i="25"/>
  <c r="BW55" i="25"/>
  <c r="BV55" i="25"/>
  <c r="BU55" i="25"/>
  <c r="BT55" i="25"/>
  <c r="BS55" i="25"/>
  <c r="BR55" i="25"/>
  <c r="BQ55" i="25"/>
  <c r="BP55" i="25"/>
  <c r="BO55" i="25"/>
  <c r="BN55" i="25"/>
  <c r="BM55" i="25"/>
  <c r="BL55" i="25"/>
  <c r="BK55" i="25"/>
  <c r="BJ55" i="25"/>
  <c r="BI55" i="25"/>
  <c r="BH55" i="25"/>
  <c r="BG55" i="25"/>
  <c r="BF55" i="25"/>
  <c r="BE55" i="25"/>
  <c r="BD55" i="25"/>
  <c r="BC55" i="25"/>
  <c r="BB55" i="25"/>
  <c r="BA55" i="25"/>
  <c r="AZ55" i="25"/>
  <c r="AY55" i="25"/>
  <c r="AX55" i="25"/>
  <c r="AW55" i="25"/>
  <c r="AV55" i="25"/>
  <c r="AU55" i="25"/>
  <c r="AT55" i="25"/>
  <c r="AS55" i="25"/>
  <c r="AR55" i="25"/>
  <c r="AQ55" i="25"/>
  <c r="AP55" i="25"/>
  <c r="AO55" i="25"/>
  <c r="AN55" i="25"/>
  <c r="AM55" i="25"/>
  <c r="AL55" i="25"/>
  <c r="AK55" i="25"/>
  <c r="AJ55" i="25"/>
  <c r="AI55" i="25"/>
  <c r="AH55" i="25"/>
  <c r="AG55" i="25"/>
  <c r="AF55" i="25"/>
  <c r="AE55" i="25"/>
  <c r="AD55" i="25"/>
  <c r="AC55" i="25"/>
  <c r="AB55" i="25"/>
  <c r="AA55" i="25"/>
  <c r="Z55" i="25"/>
  <c r="Y55" i="25"/>
  <c r="X55" i="25"/>
  <c r="W55" i="25"/>
  <c r="V55" i="25"/>
  <c r="U55" i="25"/>
  <c r="T55" i="25"/>
  <c r="S55" i="25"/>
  <c r="R55" i="25"/>
  <c r="Q55" i="25"/>
  <c r="P55" i="25"/>
  <c r="O55" i="25"/>
  <c r="N55" i="25"/>
  <c r="M55" i="25"/>
  <c r="L55" i="25"/>
  <c r="K55" i="25"/>
  <c r="J55" i="25"/>
  <c r="I55" i="25"/>
  <c r="H55" i="25"/>
  <c r="G55" i="25"/>
  <c r="F55" i="25"/>
  <c r="E55" i="25"/>
  <c r="D55" i="25"/>
  <c r="DF54" i="25"/>
  <c r="DE54" i="25"/>
  <c r="DD54" i="25"/>
  <c r="DC54" i="25"/>
  <c r="DB54" i="25"/>
  <c r="DA54" i="25"/>
  <c r="CZ54" i="25"/>
  <c r="CY54" i="25"/>
  <c r="CX54" i="25"/>
  <c r="CW54" i="25"/>
  <c r="CV54" i="25"/>
  <c r="CU54" i="25"/>
  <c r="CT54" i="25"/>
  <c r="CS54" i="25"/>
  <c r="CR54" i="25"/>
  <c r="CQ54" i="25"/>
  <c r="CP54" i="25"/>
  <c r="CO54" i="25"/>
  <c r="CN54" i="25"/>
  <c r="CM54" i="25"/>
  <c r="CL54" i="25"/>
  <c r="CK54" i="25"/>
  <c r="CJ54" i="25"/>
  <c r="CI54" i="25"/>
  <c r="CH54" i="25"/>
  <c r="CG54" i="25"/>
  <c r="CF54" i="25"/>
  <c r="CE54" i="25"/>
  <c r="CD54" i="25"/>
  <c r="CC54" i="25"/>
  <c r="CB54" i="25"/>
  <c r="CA54" i="25"/>
  <c r="BZ54" i="25"/>
  <c r="BY54" i="25"/>
  <c r="BX54" i="25"/>
  <c r="BW54" i="25"/>
  <c r="BV54" i="25"/>
  <c r="BU54" i="25"/>
  <c r="BT54" i="25"/>
  <c r="BS54" i="25"/>
  <c r="BR54"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DF53" i="25"/>
  <c r="DE53" i="25"/>
  <c r="DD53" i="25"/>
  <c r="DC53" i="25"/>
  <c r="DB53" i="25"/>
  <c r="DA53" i="25"/>
  <c r="CZ53" i="25"/>
  <c r="CY53" i="25"/>
  <c r="CX53" i="25"/>
  <c r="CW53" i="25"/>
  <c r="CV53" i="25"/>
  <c r="CU53" i="25"/>
  <c r="CT53" i="25"/>
  <c r="CS53" i="25"/>
  <c r="CR53" i="25"/>
  <c r="CQ53" i="25"/>
  <c r="CP53" i="25"/>
  <c r="CO53" i="25"/>
  <c r="CN53" i="25"/>
  <c r="CM53" i="25"/>
  <c r="CL53" i="25"/>
  <c r="CK53" i="25"/>
  <c r="CJ53" i="25"/>
  <c r="CI53" i="25"/>
  <c r="CH53" i="25"/>
  <c r="CG53" i="25"/>
  <c r="CF53" i="25"/>
  <c r="CE53" i="25"/>
  <c r="CD53" i="25"/>
  <c r="CC53" i="25"/>
  <c r="CB53" i="25"/>
  <c r="CA53" i="25"/>
  <c r="BZ53" i="25"/>
  <c r="BY53" i="25"/>
  <c r="BX53" i="25"/>
  <c r="BW53" i="25"/>
  <c r="BV53" i="25"/>
  <c r="BU53" i="25"/>
  <c r="BT53" i="25"/>
  <c r="BS53" i="25"/>
  <c r="BR53" i="25"/>
  <c r="BQ53" i="25"/>
  <c r="BP53" i="25"/>
  <c r="BO53" i="25"/>
  <c r="BN53" i="25"/>
  <c r="BM53" i="25"/>
  <c r="BL53" i="25"/>
  <c r="BK53" i="25"/>
  <c r="BJ53" i="25"/>
  <c r="BI53" i="25"/>
  <c r="BH53" i="25"/>
  <c r="BG53" i="25"/>
  <c r="BF53" i="25"/>
  <c r="BE53" i="25"/>
  <c r="BD53" i="25"/>
  <c r="BC53" i="25"/>
  <c r="BB53" i="25"/>
  <c r="BA53" i="25"/>
  <c r="AZ53" i="25"/>
  <c r="AY53" i="25"/>
  <c r="AX53" i="25"/>
  <c r="AW53" i="25"/>
  <c r="AV53" i="25"/>
  <c r="AU53" i="25"/>
  <c r="AT53" i="25"/>
  <c r="AS53" i="25"/>
  <c r="AR53" i="25"/>
  <c r="AQ53" i="25"/>
  <c r="AP53" i="25"/>
  <c r="AO53" i="25"/>
  <c r="AN53" i="25"/>
  <c r="AM53" i="25"/>
  <c r="AL53" i="25"/>
  <c r="AK53" i="25"/>
  <c r="AJ53" i="25"/>
  <c r="AI53" i="25"/>
  <c r="AH53" i="25"/>
  <c r="AG53" i="25"/>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DF52" i="25"/>
  <c r="DE52" i="25"/>
  <c r="DD52" i="25"/>
  <c r="DC52" i="25"/>
  <c r="DB52" i="25"/>
  <c r="DA52" i="25"/>
  <c r="CZ52" i="25"/>
  <c r="CY52" i="25"/>
  <c r="CX52" i="25"/>
  <c r="CW52" i="25"/>
  <c r="CV52" i="25"/>
  <c r="CU52" i="25"/>
  <c r="CT52" i="25"/>
  <c r="CS52" i="25"/>
  <c r="CR52" i="25"/>
  <c r="CQ52" i="25"/>
  <c r="CP52" i="25"/>
  <c r="CO52" i="25"/>
  <c r="CN52" i="25"/>
  <c r="CM52" i="25"/>
  <c r="CL52" i="25"/>
  <c r="CK52" i="25"/>
  <c r="CJ52" i="25"/>
  <c r="CI52" i="25"/>
  <c r="CH52" i="25"/>
  <c r="CG52" i="25"/>
  <c r="CF52" i="25"/>
  <c r="CE52" i="25"/>
  <c r="CD52" i="25"/>
  <c r="CC52" i="25"/>
  <c r="CB52" i="25"/>
  <c r="CA52" i="25"/>
  <c r="BZ52" i="25"/>
  <c r="BY52" i="25"/>
  <c r="BX52" i="25"/>
  <c r="BW52" i="25"/>
  <c r="BV52" i="25"/>
  <c r="BU52" i="25"/>
  <c r="BT52" i="25"/>
  <c r="BS52" i="25"/>
  <c r="BR52" i="25"/>
  <c r="BQ52" i="25"/>
  <c r="BP52" i="25"/>
  <c r="BO52" i="25"/>
  <c r="BN52" i="25"/>
  <c r="BM52" i="25"/>
  <c r="BL52" i="25"/>
  <c r="BK52" i="25"/>
  <c r="BJ52" i="25"/>
  <c r="BI52" i="25"/>
  <c r="BH52" i="25"/>
  <c r="BG52" i="25"/>
  <c r="BF52" i="25"/>
  <c r="BE52" i="25"/>
  <c r="BD52" i="25"/>
  <c r="BC52" i="25"/>
  <c r="BB52" i="25"/>
  <c r="BA52" i="25"/>
  <c r="AZ52" i="25"/>
  <c r="AY52" i="25"/>
  <c r="AX52" i="25"/>
  <c r="AW52" i="25"/>
  <c r="AV52" i="25"/>
  <c r="AU52" i="25"/>
  <c r="AT52" i="25"/>
  <c r="AS52" i="25"/>
  <c r="AR52" i="25"/>
  <c r="AQ52" i="25"/>
  <c r="AP52" i="25"/>
  <c r="AO52" i="25"/>
  <c r="AN52" i="25"/>
  <c r="AM52" i="25"/>
  <c r="AL52" i="25"/>
  <c r="AK52" i="25"/>
  <c r="AJ52" i="25"/>
  <c r="AI52" i="25"/>
  <c r="AH52" i="25"/>
  <c r="AG52" i="25"/>
  <c r="AF52" i="25"/>
  <c r="AE52" i="25"/>
  <c r="AD52" i="25"/>
  <c r="AC52" i="25"/>
  <c r="AB52" i="25"/>
  <c r="AA52" i="25"/>
  <c r="Z52" i="25"/>
  <c r="Y52" i="25"/>
  <c r="X52" i="25"/>
  <c r="W52" i="25"/>
  <c r="V52" i="25"/>
  <c r="U52" i="25"/>
  <c r="T52" i="25"/>
  <c r="S52" i="25"/>
  <c r="R52" i="25"/>
  <c r="Q52" i="25"/>
  <c r="P52" i="25"/>
  <c r="O52" i="25"/>
  <c r="N52" i="25"/>
  <c r="M52" i="25"/>
  <c r="L52" i="25"/>
  <c r="K52" i="25"/>
  <c r="J52" i="25"/>
  <c r="I52" i="25"/>
  <c r="H52" i="25"/>
  <c r="G52" i="25"/>
  <c r="F52" i="25"/>
  <c r="E52" i="25"/>
  <c r="D52" i="25"/>
  <c r="DF51" i="25"/>
  <c r="DE51" i="25"/>
  <c r="DD51" i="25"/>
  <c r="DC51" i="25"/>
  <c r="DB51" i="25"/>
  <c r="DA51" i="25"/>
  <c r="CZ51" i="25"/>
  <c r="CY51" i="25"/>
  <c r="CX51" i="25"/>
  <c r="CW51" i="25"/>
  <c r="CV51" i="25"/>
  <c r="CU51" i="25"/>
  <c r="CT51" i="25"/>
  <c r="CS51" i="25"/>
  <c r="CR51" i="25"/>
  <c r="CQ51" i="25"/>
  <c r="CP51" i="25"/>
  <c r="CO51" i="25"/>
  <c r="CN51" i="25"/>
  <c r="CM51" i="25"/>
  <c r="CL51" i="25"/>
  <c r="CK51" i="25"/>
  <c r="CJ51" i="25"/>
  <c r="CI51" i="25"/>
  <c r="CH51" i="25"/>
  <c r="CG51" i="25"/>
  <c r="CF51" i="25"/>
  <c r="CE51" i="25"/>
  <c r="CD51" i="25"/>
  <c r="CC51" i="25"/>
  <c r="CB51" i="25"/>
  <c r="CA51" i="25"/>
  <c r="BZ51" i="25"/>
  <c r="BY51" i="25"/>
  <c r="BX51" i="25"/>
  <c r="BW51" i="25"/>
  <c r="BV51" i="25"/>
  <c r="BU51" i="25"/>
  <c r="BT51" i="25"/>
  <c r="BS51" i="25"/>
  <c r="BR51" i="25"/>
  <c r="BQ51" i="25"/>
  <c r="BP51" i="25"/>
  <c r="BO51" i="25"/>
  <c r="BN51" i="25"/>
  <c r="BM51" i="25"/>
  <c r="BL51" i="25"/>
  <c r="BK51" i="25"/>
  <c r="BJ51" i="25"/>
  <c r="BI51" i="25"/>
  <c r="BH51" i="25"/>
  <c r="BG51" i="25"/>
  <c r="BF51" i="25"/>
  <c r="BE51" i="25"/>
  <c r="BD51" i="25"/>
  <c r="BC51" i="25"/>
  <c r="BB51" i="25"/>
  <c r="BA51" i="25"/>
  <c r="AZ51" i="25"/>
  <c r="AY51" i="25"/>
  <c r="AX51" i="25"/>
  <c r="AW51" i="25"/>
  <c r="AV51" i="25"/>
  <c r="AU51" i="25"/>
  <c r="AT51" i="25"/>
  <c r="AS51" i="25"/>
  <c r="AR51" i="25"/>
  <c r="AQ51" i="25"/>
  <c r="AP51" i="25"/>
  <c r="AO51" i="25"/>
  <c r="AN51" i="25"/>
  <c r="AM51" i="25"/>
  <c r="AL51" i="25"/>
  <c r="AK51" i="25"/>
  <c r="AJ51" i="25"/>
  <c r="AI51" i="25"/>
  <c r="AH51" i="25"/>
  <c r="AG51"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DF50" i="25"/>
  <c r="DE50" i="25"/>
  <c r="DD50" i="25"/>
  <c r="DC50" i="25"/>
  <c r="DB50" i="25"/>
  <c r="DA50" i="25"/>
  <c r="CZ50" i="25"/>
  <c r="CY50" i="25"/>
  <c r="CX50" i="25"/>
  <c r="CW50" i="25"/>
  <c r="CV50" i="25"/>
  <c r="CU50" i="25"/>
  <c r="CT50" i="25"/>
  <c r="CS50" i="25"/>
  <c r="CR50" i="25"/>
  <c r="CQ50" i="25"/>
  <c r="CP50" i="25"/>
  <c r="CO50" i="25"/>
  <c r="CN50" i="25"/>
  <c r="CM50" i="25"/>
  <c r="CL50" i="25"/>
  <c r="CK50" i="25"/>
  <c r="CJ50" i="25"/>
  <c r="CI50" i="25"/>
  <c r="CH50" i="25"/>
  <c r="CG50" i="25"/>
  <c r="CF50" i="25"/>
  <c r="CE50" i="25"/>
  <c r="CD50" i="25"/>
  <c r="CC50" i="25"/>
  <c r="CB50" i="25"/>
  <c r="CA50" i="25"/>
  <c r="BZ50" i="25"/>
  <c r="BY50" i="25"/>
  <c r="BX50" i="25"/>
  <c r="BW50" i="25"/>
  <c r="BV50" i="25"/>
  <c r="BU50" i="25"/>
  <c r="BT50" i="25"/>
  <c r="BS50" i="25"/>
  <c r="BR50" i="25"/>
  <c r="BQ50" i="25"/>
  <c r="BP50" i="25"/>
  <c r="BO50" i="25"/>
  <c r="BN50" i="25"/>
  <c r="BM50" i="25"/>
  <c r="BL50" i="25"/>
  <c r="BK50" i="25"/>
  <c r="BJ50" i="25"/>
  <c r="BI50" i="25"/>
  <c r="BH50" i="25"/>
  <c r="BG50" i="25"/>
  <c r="BF50" i="25"/>
  <c r="BE50" i="25"/>
  <c r="BD50" i="25"/>
  <c r="BC50" i="25"/>
  <c r="BB50" i="25"/>
  <c r="BA50" i="25"/>
  <c r="AZ50" i="25"/>
  <c r="AY50" i="25"/>
  <c r="AX50" i="25"/>
  <c r="AW50" i="25"/>
  <c r="AV50" i="25"/>
  <c r="AU50" i="25"/>
  <c r="AT50" i="25"/>
  <c r="AS50" i="25"/>
  <c r="AR50" i="25"/>
  <c r="AQ50" i="25"/>
  <c r="AP50" i="25"/>
  <c r="AO50" i="25"/>
  <c r="AN50" i="25"/>
  <c r="AM50" i="25"/>
  <c r="AL50" i="25"/>
  <c r="AK50" i="25"/>
  <c r="AJ50" i="25"/>
  <c r="AI50" i="25"/>
  <c r="AH50" i="25"/>
  <c r="AG50" i="25"/>
  <c r="AF50" i="25"/>
  <c r="AE50" i="25"/>
  <c r="AD50" i="25"/>
  <c r="AC50" i="25"/>
  <c r="AB50" i="25"/>
  <c r="AA50" i="25"/>
  <c r="Z50" i="25"/>
  <c r="Y50" i="25"/>
  <c r="X50" i="25"/>
  <c r="W50" i="25"/>
  <c r="V50" i="25"/>
  <c r="U50" i="25"/>
  <c r="T50" i="25"/>
  <c r="S50" i="25"/>
  <c r="R50" i="25"/>
  <c r="Q50" i="25"/>
  <c r="P50" i="25"/>
  <c r="O50" i="25"/>
  <c r="N50" i="25"/>
  <c r="M50" i="25"/>
  <c r="L50" i="25"/>
  <c r="K50" i="25"/>
  <c r="J50" i="25"/>
  <c r="I50" i="25"/>
  <c r="H50" i="25"/>
  <c r="G50" i="25"/>
  <c r="F50" i="25"/>
  <c r="E50" i="25"/>
  <c r="D50" i="25"/>
  <c r="DF49" i="25"/>
  <c r="DE49" i="25"/>
  <c r="DD49" i="25"/>
  <c r="DC49" i="25"/>
  <c r="DB49" i="25"/>
  <c r="DA49" i="25"/>
  <c r="CZ49" i="25"/>
  <c r="CY49" i="25"/>
  <c r="CX49" i="25"/>
  <c r="CW49" i="25"/>
  <c r="CV49" i="25"/>
  <c r="CU49" i="25"/>
  <c r="CT49" i="25"/>
  <c r="CS49" i="25"/>
  <c r="CR49" i="25"/>
  <c r="CQ49" i="25"/>
  <c r="CP49" i="25"/>
  <c r="CO49" i="25"/>
  <c r="CN49" i="25"/>
  <c r="CM49" i="25"/>
  <c r="CL49" i="25"/>
  <c r="CK49" i="25"/>
  <c r="CJ49" i="25"/>
  <c r="CI49" i="25"/>
  <c r="CH49" i="25"/>
  <c r="CG49" i="25"/>
  <c r="CF49" i="25"/>
  <c r="CE49" i="25"/>
  <c r="CD49" i="25"/>
  <c r="CC49" i="25"/>
  <c r="CB49" i="25"/>
  <c r="CA49" i="25"/>
  <c r="BZ49" i="25"/>
  <c r="BY49" i="25"/>
  <c r="BX49" i="25"/>
  <c r="BW49" i="25"/>
  <c r="BV49" i="25"/>
  <c r="BU49" i="25"/>
  <c r="BT49" i="25"/>
  <c r="BS49" i="25"/>
  <c r="BR49"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DF48" i="25"/>
  <c r="DE48" i="25"/>
  <c r="DD48" i="25"/>
  <c r="DC48" i="25"/>
  <c r="DB48" i="25"/>
  <c r="DA48" i="25"/>
  <c r="CZ48" i="25"/>
  <c r="CY48" i="25"/>
  <c r="CX48" i="25"/>
  <c r="CW48" i="25"/>
  <c r="CV48" i="25"/>
  <c r="CU48" i="25"/>
  <c r="CT48" i="25"/>
  <c r="CS48" i="25"/>
  <c r="CR48" i="25"/>
  <c r="CQ48" i="25"/>
  <c r="CP48" i="25"/>
  <c r="CO48" i="25"/>
  <c r="CN48" i="25"/>
  <c r="CM48" i="25"/>
  <c r="CL48" i="25"/>
  <c r="CK48" i="25"/>
  <c r="CJ48" i="25"/>
  <c r="CI48" i="25"/>
  <c r="CH48" i="25"/>
  <c r="CG48" i="25"/>
  <c r="CF48" i="25"/>
  <c r="CE48" i="25"/>
  <c r="CD48" i="25"/>
  <c r="CC48" i="25"/>
  <c r="CB48" i="25"/>
  <c r="CA48" i="25"/>
  <c r="BZ48" i="25"/>
  <c r="BY48" i="25"/>
  <c r="BX48" i="25"/>
  <c r="BW48" i="25"/>
  <c r="BV48" i="25"/>
  <c r="BU48" i="25"/>
  <c r="BT48" i="25"/>
  <c r="BS48" i="25"/>
  <c r="BR48"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DF47" i="25"/>
  <c r="DE47" i="25"/>
  <c r="DD47" i="25"/>
  <c r="DC47" i="25"/>
  <c r="DB47" i="25"/>
  <c r="DA47" i="25"/>
  <c r="CZ47" i="25"/>
  <c r="CY47" i="25"/>
  <c r="CX47" i="25"/>
  <c r="CW47" i="25"/>
  <c r="CV47" i="25"/>
  <c r="CU47" i="25"/>
  <c r="CT47" i="25"/>
  <c r="CS47" i="25"/>
  <c r="CR47" i="25"/>
  <c r="CQ47" i="25"/>
  <c r="CP47" i="25"/>
  <c r="CO47" i="25"/>
  <c r="CN47" i="25"/>
  <c r="CM47" i="25"/>
  <c r="CL47" i="25"/>
  <c r="CK47" i="25"/>
  <c r="CJ47" i="25"/>
  <c r="CI47" i="25"/>
  <c r="CH47" i="25"/>
  <c r="CG47" i="25"/>
  <c r="CF47" i="25"/>
  <c r="CE47" i="25"/>
  <c r="CD47" i="25"/>
  <c r="CC47" i="25"/>
  <c r="CB47" i="25"/>
  <c r="CA47" i="25"/>
  <c r="BZ47" i="25"/>
  <c r="BY47" i="25"/>
  <c r="BX47" i="25"/>
  <c r="BW47" i="25"/>
  <c r="BV47" i="25"/>
  <c r="BU47" i="25"/>
  <c r="BT47" i="25"/>
  <c r="BS47" i="25"/>
  <c r="BR47" i="25"/>
  <c r="BQ47" i="25"/>
  <c r="BP47" i="25"/>
  <c r="BO47" i="25"/>
  <c r="BN47" i="25"/>
  <c r="BM47" i="25"/>
  <c r="BL47" i="25"/>
  <c r="BK47" i="25"/>
  <c r="BJ47" i="25"/>
  <c r="BI47" i="25"/>
  <c r="BH47" i="25"/>
  <c r="BG47" i="25"/>
  <c r="BF47" i="25"/>
  <c r="BE47" i="25"/>
  <c r="BD47" i="25"/>
  <c r="BC47" i="25"/>
  <c r="BB47" i="25"/>
  <c r="BA47" i="25"/>
  <c r="AZ47" i="25"/>
  <c r="AY47" i="25"/>
  <c r="AX47" i="25"/>
  <c r="AW47" i="25"/>
  <c r="AV47" i="25"/>
  <c r="AU47" i="25"/>
  <c r="AT47" i="25"/>
  <c r="AS47" i="25"/>
  <c r="AR47" i="25"/>
  <c r="AQ47" i="25"/>
  <c r="AP47" i="25"/>
  <c r="AO47" i="25"/>
  <c r="AN47" i="25"/>
  <c r="AM47" i="25"/>
  <c r="AL47" i="25"/>
  <c r="AK47" i="25"/>
  <c r="AJ47" i="25"/>
  <c r="AI47" i="25"/>
  <c r="AH47" i="25"/>
  <c r="AG47" i="25"/>
  <c r="AF47" i="25"/>
  <c r="AE47" i="25"/>
  <c r="AD47" i="25"/>
  <c r="AC47" i="25"/>
  <c r="AB47" i="25"/>
  <c r="AA47" i="25"/>
  <c r="Z47" i="25"/>
  <c r="Y47" i="25"/>
  <c r="X47" i="25"/>
  <c r="W47" i="25"/>
  <c r="V47" i="25"/>
  <c r="U47" i="25"/>
  <c r="T47" i="25"/>
  <c r="S47" i="25"/>
  <c r="R47" i="25"/>
  <c r="Q47" i="25"/>
  <c r="P47" i="25"/>
  <c r="O47" i="25"/>
  <c r="N47" i="25"/>
  <c r="M47" i="25"/>
  <c r="L47" i="25"/>
  <c r="K47" i="25"/>
  <c r="J47" i="25"/>
  <c r="I47" i="25"/>
  <c r="H47" i="25"/>
  <c r="G47" i="25"/>
  <c r="F47" i="25"/>
  <c r="E47" i="25"/>
  <c r="D47" i="25"/>
  <c r="DF46" i="25"/>
  <c r="DE46" i="25"/>
  <c r="DD46" i="25"/>
  <c r="DC46" i="25"/>
  <c r="DB46" i="25"/>
  <c r="DA46" i="25"/>
  <c r="CZ46" i="25"/>
  <c r="CY46" i="25"/>
  <c r="CX46" i="25"/>
  <c r="CW46" i="25"/>
  <c r="CV46" i="25"/>
  <c r="CU46" i="25"/>
  <c r="CT46" i="25"/>
  <c r="CS46" i="25"/>
  <c r="CR46" i="25"/>
  <c r="CQ46" i="25"/>
  <c r="CP46" i="25"/>
  <c r="CO46" i="25"/>
  <c r="CN46" i="25"/>
  <c r="CM46" i="25"/>
  <c r="CL46" i="25"/>
  <c r="CK46" i="25"/>
  <c r="CJ46" i="25"/>
  <c r="CI46" i="25"/>
  <c r="CH46" i="25"/>
  <c r="CG46" i="25"/>
  <c r="CF46" i="25"/>
  <c r="CE46" i="25"/>
  <c r="CD46" i="25"/>
  <c r="CC46" i="25"/>
  <c r="CB46" i="25"/>
  <c r="CA46" i="25"/>
  <c r="BZ46" i="25"/>
  <c r="BY46" i="25"/>
  <c r="BX46" i="25"/>
  <c r="BW46" i="25"/>
  <c r="BV46" i="25"/>
  <c r="BU46" i="25"/>
  <c r="BT46" i="25"/>
  <c r="BS46" i="25"/>
  <c r="BR46" i="25"/>
  <c r="BQ46" i="25"/>
  <c r="BP46" i="25"/>
  <c r="BO46" i="25"/>
  <c r="BN46" i="25"/>
  <c r="BM46" i="25"/>
  <c r="BL46" i="25"/>
  <c r="BK46" i="25"/>
  <c r="BJ46" i="25"/>
  <c r="BI46" i="25"/>
  <c r="BH46" i="25"/>
  <c r="BG46" i="25"/>
  <c r="BF46" i="25"/>
  <c r="BE46" i="25"/>
  <c r="BD46" i="25"/>
  <c r="BC46" i="25"/>
  <c r="BB46" i="25"/>
  <c r="BA46" i="25"/>
  <c r="AZ46" i="25"/>
  <c r="AY46" i="25"/>
  <c r="AX46" i="25"/>
  <c r="AW46" i="25"/>
  <c r="AV46" i="25"/>
  <c r="AU46" i="25"/>
  <c r="AT46" i="25"/>
  <c r="AS46" i="25"/>
  <c r="AR46" i="25"/>
  <c r="AQ46" i="25"/>
  <c r="AP46" i="25"/>
  <c r="AO46" i="25"/>
  <c r="AN46" i="25"/>
  <c r="AM46" i="25"/>
  <c r="AL46" i="25"/>
  <c r="AK46" i="25"/>
  <c r="AJ46" i="25"/>
  <c r="AI46" i="25"/>
  <c r="AH46" i="25"/>
  <c r="AG46" i="25"/>
  <c r="AF46" i="25"/>
  <c r="AE46" i="25"/>
  <c r="AD46" i="25"/>
  <c r="AC46" i="25"/>
  <c r="AB46" i="25"/>
  <c r="AA46" i="25"/>
  <c r="Z46" i="25"/>
  <c r="Y46" i="25"/>
  <c r="X46" i="25"/>
  <c r="W46" i="25"/>
  <c r="V46" i="25"/>
  <c r="U46" i="25"/>
  <c r="T46" i="25"/>
  <c r="S46" i="25"/>
  <c r="R46" i="25"/>
  <c r="Q46" i="25"/>
  <c r="P46" i="25"/>
  <c r="O46" i="25"/>
  <c r="N46" i="25"/>
  <c r="M46" i="25"/>
  <c r="L46" i="25"/>
  <c r="K46" i="25"/>
  <c r="J46" i="25"/>
  <c r="I46" i="25"/>
  <c r="H46" i="25"/>
  <c r="G46" i="25"/>
  <c r="F46" i="25"/>
  <c r="E46" i="25"/>
  <c r="D46" i="25"/>
  <c r="DF45" i="25"/>
  <c r="DE45" i="25"/>
  <c r="DD45" i="25"/>
  <c r="DC45" i="25"/>
  <c r="DB45" i="25"/>
  <c r="DA45" i="25"/>
  <c r="CZ45" i="25"/>
  <c r="CY45" i="25"/>
  <c r="CX45" i="25"/>
  <c r="CW45" i="25"/>
  <c r="CV45" i="25"/>
  <c r="CU45" i="25"/>
  <c r="CT45" i="25"/>
  <c r="CS45" i="25"/>
  <c r="CR45" i="25"/>
  <c r="CQ45" i="25"/>
  <c r="CP45" i="25"/>
  <c r="CO45" i="25"/>
  <c r="CN45" i="25"/>
  <c r="CM45" i="25"/>
  <c r="CL45" i="25"/>
  <c r="CK45" i="25"/>
  <c r="CJ45" i="25"/>
  <c r="CI45" i="25"/>
  <c r="CH45" i="25"/>
  <c r="CG45" i="25"/>
  <c r="CF45" i="25"/>
  <c r="CE45" i="25"/>
  <c r="CD45" i="25"/>
  <c r="CC45" i="25"/>
  <c r="CB45" i="25"/>
  <c r="CA45" i="25"/>
  <c r="BZ45" i="25"/>
  <c r="BY45" i="25"/>
  <c r="BX45" i="25"/>
  <c r="BW45" i="25"/>
  <c r="BV45" i="25"/>
  <c r="BU45" i="25"/>
  <c r="BT45" i="25"/>
  <c r="BS45" i="25"/>
  <c r="BR45"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DF44" i="25"/>
  <c r="DE44" i="25"/>
  <c r="DD44" i="25"/>
  <c r="DC44" i="25"/>
  <c r="DB44" i="25"/>
  <c r="DA44" i="25"/>
  <c r="CZ44" i="25"/>
  <c r="CY44" i="25"/>
  <c r="CX44" i="25"/>
  <c r="CW44" i="25"/>
  <c r="CV44" i="25"/>
  <c r="CU44" i="25"/>
  <c r="CT44" i="25"/>
  <c r="CS44" i="25"/>
  <c r="CR44" i="25"/>
  <c r="CQ44" i="25"/>
  <c r="CP44" i="25"/>
  <c r="CO44" i="25"/>
  <c r="CN44" i="25"/>
  <c r="CM44" i="25"/>
  <c r="CL44" i="25"/>
  <c r="CK44" i="25"/>
  <c r="CJ44" i="25"/>
  <c r="CI44" i="25"/>
  <c r="CH44" i="25"/>
  <c r="CG44" i="25"/>
  <c r="CF44" i="25"/>
  <c r="CE44" i="25"/>
  <c r="CD44" i="25"/>
  <c r="CC44" i="25"/>
  <c r="CB44" i="25"/>
  <c r="CA44" i="25"/>
  <c r="BZ44" i="25"/>
  <c r="BY44" i="25"/>
  <c r="BX44" i="25"/>
  <c r="BW44" i="25"/>
  <c r="BV44" i="25"/>
  <c r="BU44" i="25"/>
  <c r="BT44" i="25"/>
  <c r="BS44" i="25"/>
  <c r="BR44" i="25"/>
  <c r="BQ44" i="25"/>
  <c r="BP44" i="25"/>
  <c r="BO44" i="25"/>
  <c r="BN44" i="25"/>
  <c r="BM44" i="25"/>
  <c r="BL44" i="25"/>
  <c r="BK44" i="25"/>
  <c r="BJ44" i="25"/>
  <c r="BI44" i="25"/>
  <c r="BH44" i="25"/>
  <c r="BG44" i="25"/>
  <c r="BF44" i="25"/>
  <c r="BE44" i="25"/>
  <c r="BD44" i="25"/>
  <c r="BC44" i="25"/>
  <c r="BB44" i="25"/>
  <c r="BA44" i="25"/>
  <c r="AZ44" i="25"/>
  <c r="AY44" i="25"/>
  <c r="AX44" i="25"/>
  <c r="AW44" i="25"/>
  <c r="AV44" i="25"/>
  <c r="AU44" i="25"/>
  <c r="AT44" i="25"/>
  <c r="AS44" i="25"/>
  <c r="AR44" i="25"/>
  <c r="AQ44" i="25"/>
  <c r="AP44" i="25"/>
  <c r="AO44" i="25"/>
  <c r="AN44" i="25"/>
  <c r="AM44" i="25"/>
  <c r="AL44" i="25"/>
  <c r="AK44" i="25"/>
  <c r="AJ44" i="25"/>
  <c r="AI44" i="25"/>
  <c r="AH44" i="25"/>
  <c r="AG44" i="25"/>
  <c r="AF44" i="25"/>
  <c r="AE44" i="25"/>
  <c r="AD44" i="25"/>
  <c r="AC44" i="25"/>
  <c r="AB44" i="25"/>
  <c r="AA44" i="25"/>
  <c r="Z44" i="25"/>
  <c r="Y44" i="25"/>
  <c r="X44" i="25"/>
  <c r="W44" i="25"/>
  <c r="V44" i="25"/>
  <c r="U44" i="25"/>
  <c r="T44" i="25"/>
  <c r="S44" i="25"/>
  <c r="R44" i="25"/>
  <c r="Q44" i="25"/>
  <c r="P44" i="25"/>
  <c r="O44" i="25"/>
  <c r="N44" i="25"/>
  <c r="M44" i="25"/>
  <c r="L44" i="25"/>
  <c r="K44" i="25"/>
  <c r="J44" i="25"/>
  <c r="I44" i="25"/>
  <c r="H44" i="25"/>
  <c r="G44" i="25"/>
  <c r="F44" i="25"/>
  <c r="E44" i="25"/>
  <c r="D44" i="25"/>
  <c r="DF43" i="25"/>
  <c r="DE43" i="25"/>
  <c r="DD43" i="25"/>
  <c r="DC43" i="25"/>
  <c r="DB43" i="25"/>
  <c r="DA43" i="25"/>
  <c r="CZ43" i="25"/>
  <c r="CY43" i="25"/>
  <c r="CX43" i="25"/>
  <c r="CW43" i="25"/>
  <c r="CV43" i="25"/>
  <c r="CU43" i="25"/>
  <c r="CT43" i="25"/>
  <c r="CS43" i="25"/>
  <c r="CR43" i="25"/>
  <c r="CQ43" i="25"/>
  <c r="CP43" i="25"/>
  <c r="CO43" i="25"/>
  <c r="CN43" i="25"/>
  <c r="CM43" i="25"/>
  <c r="CL43" i="25"/>
  <c r="CK43" i="25"/>
  <c r="CJ43" i="25"/>
  <c r="CI43" i="25"/>
  <c r="CH43" i="25"/>
  <c r="CG43" i="25"/>
  <c r="CF43" i="25"/>
  <c r="CE43" i="25"/>
  <c r="CD43" i="25"/>
  <c r="CC43" i="25"/>
  <c r="CB43" i="25"/>
  <c r="CA43" i="25"/>
  <c r="BZ43" i="25"/>
  <c r="BY43" i="25"/>
  <c r="BX43" i="25"/>
  <c r="BW43" i="25"/>
  <c r="BV43" i="25"/>
  <c r="BU43" i="25"/>
  <c r="BT43" i="25"/>
  <c r="BS43" i="25"/>
  <c r="BR43" i="25"/>
  <c r="BQ43" i="25"/>
  <c r="BP43" i="25"/>
  <c r="BO43" i="25"/>
  <c r="BN43" i="25"/>
  <c r="BM43" i="25"/>
  <c r="BL43" i="25"/>
  <c r="BK43" i="25"/>
  <c r="BJ43" i="25"/>
  <c r="BI43" i="25"/>
  <c r="BH43" i="25"/>
  <c r="BG43" i="25"/>
  <c r="BF43" i="25"/>
  <c r="BE43" i="25"/>
  <c r="BD43" i="25"/>
  <c r="BC43" i="25"/>
  <c r="BB43" i="25"/>
  <c r="BA43" i="25"/>
  <c r="AZ43" i="25"/>
  <c r="AY43" i="25"/>
  <c r="AX43" i="25"/>
  <c r="AW43" i="25"/>
  <c r="AV43" i="25"/>
  <c r="AU43" i="25"/>
  <c r="AT43" i="25"/>
  <c r="AS43" i="25"/>
  <c r="AR43" i="25"/>
  <c r="AQ43" i="25"/>
  <c r="AP43" i="25"/>
  <c r="AO43" i="25"/>
  <c r="AN43" i="25"/>
  <c r="AM43" i="25"/>
  <c r="AL43" i="25"/>
  <c r="AK43" i="25"/>
  <c r="AJ43" i="25"/>
  <c r="AI43" i="25"/>
  <c r="AH43" i="25"/>
  <c r="AG43" i="25"/>
  <c r="AF43" i="25"/>
  <c r="AE43" i="25"/>
  <c r="AD43" i="25"/>
  <c r="AC43" i="25"/>
  <c r="AB43" i="25"/>
  <c r="AA43" i="25"/>
  <c r="Z43" i="25"/>
  <c r="Y43" i="25"/>
  <c r="X43" i="25"/>
  <c r="W43" i="25"/>
  <c r="V43" i="25"/>
  <c r="U43" i="25"/>
  <c r="T43" i="25"/>
  <c r="S43" i="25"/>
  <c r="R43" i="25"/>
  <c r="Q43" i="25"/>
  <c r="P43" i="25"/>
  <c r="O43" i="25"/>
  <c r="N43" i="25"/>
  <c r="M43" i="25"/>
  <c r="L43" i="25"/>
  <c r="K43" i="25"/>
  <c r="J43" i="25"/>
  <c r="I43" i="25"/>
  <c r="H43" i="25"/>
  <c r="G43" i="25"/>
  <c r="F43" i="25"/>
  <c r="E43" i="25"/>
  <c r="D43" i="25"/>
  <c r="DF42" i="25"/>
  <c r="DE42" i="25"/>
  <c r="DD42" i="25"/>
  <c r="DC42" i="25"/>
  <c r="DB42" i="25"/>
  <c r="DA42" i="25"/>
  <c r="CZ42" i="25"/>
  <c r="CY42" i="25"/>
  <c r="CX42" i="25"/>
  <c r="CW42" i="25"/>
  <c r="CV42" i="25"/>
  <c r="CU42" i="25"/>
  <c r="CT42" i="25"/>
  <c r="CS42" i="25"/>
  <c r="CR42" i="25"/>
  <c r="CQ42" i="25"/>
  <c r="CP42" i="25"/>
  <c r="CO42" i="25"/>
  <c r="CN42" i="25"/>
  <c r="CM42" i="25"/>
  <c r="CL42" i="25"/>
  <c r="CK42" i="25"/>
  <c r="CJ42" i="25"/>
  <c r="CI42" i="25"/>
  <c r="CH42" i="25"/>
  <c r="CG42" i="25"/>
  <c r="CF42" i="25"/>
  <c r="CE42" i="25"/>
  <c r="CD42" i="25"/>
  <c r="CC42" i="25"/>
  <c r="CB42" i="25"/>
  <c r="CA42" i="25"/>
  <c r="BZ42" i="25"/>
  <c r="BY42" i="25"/>
  <c r="BX42" i="25"/>
  <c r="BW42" i="25"/>
  <c r="BV42" i="25"/>
  <c r="BU42" i="25"/>
  <c r="BT42" i="25"/>
  <c r="BS42" i="25"/>
  <c r="BR42"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DF41" i="25"/>
  <c r="DE41" i="25"/>
  <c r="DD41" i="25"/>
  <c r="DC41" i="25"/>
  <c r="DB41" i="25"/>
  <c r="DA41" i="25"/>
  <c r="CZ41" i="25"/>
  <c r="CY41" i="25"/>
  <c r="CX41" i="25"/>
  <c r="CW41" i="25"/>
  <c r="CV41" i="25"/>
  <c r="CU41" i="25"/>
  <c r="CT41" i="25"/>
  <c r="CS41" i="25"/>
  <c r="CR41" i="25"/>
  <c r="CQ41" i="25"/>
  <c r="CP41" i="25"/>
  <c r="CO41" i="25"/>
  <c r="CN41" i="25"/>
  <c r="CM41" i="25"/>
  <c r="CL41" i="25"/>
  <c r="CK41" i="25"/>
  <c r="CJ41" i="25"/>
  <c r="CI41" i="25"/>
  <c r="CH41" i="25"/>
  <c r="CG41" i="25"/>
  <c r="CF41" i="25"/>
  <c r="CE41" i="25"/>
  <c r="CD41" i="25"/>
  <c r="CC41" i="25"/>
  <c r="CB41" i="25"/>
  <c r="CA41" i="25"/>
  <c r="BZ41" i="25"/>
  <c r="BY41" i="25"/>
  <c r="BX41" i="25"/>
  <c r="BW41" i="25"/>
  <c r="BV41" i="25"/>
  <c r="BU41" i="25"/>
  <c r="BT41" i="25"/>
  <c r="BS41" i="25"/>
  <c r="BR41"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DF40" i="25"/>
  <c r="DE40" i="25"/>
  <c r="DD40" i="25"/>
  <c r="DC40" i="25"/>
  <c r="DB40" i="25"/>
  <c r="DA40" i="25"/>
  <c r="CZ40" i="25"/>
  <c r="CY40" i="25"/>
  <c r="CX40" i="25"/>
  <c r="CW40" i="25"/>
  <c r="CV40" i="25"/>
  <c r="CU40" i="25"/>
  <c r="CT40" i="25"/>
  <c r="CS40" i="25"/>
  <c r="CR40" i="25"/>
  <c r="CQ40" i="25"/>
  <c r="CP40" i="25"/>
  <c r="CO40" i="25"/>
  <c r="CN40" i="25"/>
  <c r="CM40" i="25"/>
  <c r="CL40" i="25"/>
  <c r="CK40" i="25"/>
  <c r="CJ40" i="25"/>
  <c r="CI40" i="25"/>
  <c r="CH40" i="25"/>
  <c r="CG40" i="25"/>
  <c r="CF40" i="25"/>
  <c r="CE40" i="25"/>
  <c r="CD40" i="25"/>
  <c r="CC40" i="25"/>
  <c r="CB40" i="25"/>
  <c r="CA40" i="25"/>
  <c r="BZ40" i="25"/>
  <c r="BY40" i="25"/>
  <c r="BX40" i="25"/>
  <c r="BW40" i="25"/>
  <c r="BV40" i="25"/>
  <c r="BU40" i="25"/>
  <c r="BT40" i="25"/>
  <c r="BS40" i="25"/>
  <c r="BR40" i="25"/>
  <c r="BQ40" i="25"/>
  <c r="BP40" i="25"/>
  <c r="BO40" i="25"/>
  <c r="BN40" i="25"/>
  <c r="BM40" i="25"/>
  <c r="BL40" i="25"/>
  <c r="BK40" i="25"/>
  <c r="BJ40" i="25"/>
  <c r="BI40" i="25"/>
  <c r="BH40" i="25"/>
  <c r="BG40" i="25"/>
  <c r="BF40" i="25"/>
  <c r="BE40" i="25"/>
  <c r="BD40" i="25"/>
  <c r="BC40" i="25"/>
  <c r="BB40" i="25"/>
  <c r="BA40" i="25"/>
  <c r="AZ40" i="25"/>
  <c r="AY40" i="25"/>
  <c r="AX40" i="25"/>
  <c r="AW40" i="25"/>
  <c r="AV40" i="25"/>
  <c r="AU40" i="25"/>
  <c r="AT40" i="25"/>
  <c r="AS40" i="25"/>
  <c r="AR40" i="25"/>
  <c r="AQ40" i="25"/>
  <c r="AP40" i="25"/>
  <c r="AO40" i="25"/>
  <c r="AN40" i="25"/>
  <c r="AM40" i="25"/>
  <c r="AL40" i="25"/>
  <c r="AK40" i="25"/>
  <c r="AJ40" i="25"/>
  <c r="AI40" i="25"/>
  <c r="AH40" i="25"/>
  <c r="AG40" i="25"/>
  <c r="AF40" i="25"/>
  <c r="AE40" i="25"/>
  <c r="AD40" i="25"/>
  <c r="AC40" i="25"/>
  <c r="AB40" i="25"/>
  <c r="AA40" i="25"/>
  <c r="Z40" i="25"/>
  <c r="Y40" i="25"/>
  <c r="X40" i="25"/>
  <c r="W40" i="25"/>
  <c r="V40" i="25"/>
  <c r="U40" i="25"/>
  <c r="T40" i="25"/>
  <c r="S40" i="25"/>
  <c r="R40" i="25"/>
  <c r="Q40" i="25"/>
  <c r="P40" i="25"/>
  <c r="O40" i="25"/>
  <c r="N40" i="25"/>
  <c r="M40" i="25"/>
  <c r="L40" i="25"/>
  <c r="K40" i="25"/>
  <c r="J40" i="25"/>
  <c r="I40" i="25"/>
  <c r="H40" i="25"/>
  <c r="G40" i="25"/>
  <c r="F40" i="25"/>
  <c r="E40" i="25"/>
  <c r="D40" i="25"/>
  <c r="DF39" i="25"/>
  <c r="DE39" i="25"/>
  <c r="DD39" i="25"/>
  <c r="DC39" i="25"/>
  <c r="DB39" i="25"/>
  <c r="DA39" i="25"/>
  <c r="CZ39" i="25"/>
  <c r="CY39" i="25"/>
  <c r="CX39" i="25"/>
  <c r="CW39" i="25"/>
  <c r="CV39" i="25"/>
  <c r="CU39" i="25"/>
  <c r="CT39" i="25"/>
  <c r="CS39" i="25"/>
  <c r="CR39" i="25"/>
  <c r="CQ39" i="25"/>
  <c r="CP39" i="25"/>
  <c r="CO39" i="25"/>
  <c r="CN39" i="25"/>
  <c r="CM39" i="25"/>
  <c r="CL39" i="25"/>
  <c r="CK39" i="25"/>
  <c r="CJ39" i="25"/>
  <c r="CI39" i="25"/>
  <c r="CH39" i="25"/>
  <c r="CG39" i="25"/>
  <c r="CF39" i="25"/>
  <c r="CE39" i="25"/>
  <c r="CD39" i="25"/>
  <c r="CC39" i="25"/>
  <c r="CB39" i="25"/>
  <c r="CA39" i="25"/>
  <c r="BZ39" i="25"/>
  <c r="BY39" i="25"/>
  <c r="BX39" i="25"/>
  <c r="BW39" i="25"/>
  <c r="BV39" i="25"/>
  <c r="BU39" i="25"/>
  <c r="BT39" i="25"/>
  <c r="BS39" i="25"/>
  <c r="BR39" i="25"/>
  <c r="BQ39" i="25"/>
  <c r="BP39" i="25"/>
  <c r="BO39" i="25"/>
  <c r="BN39" i="25"/>
  <c r="BM39" i="25"/>
  <c r="BL39" i="25"/>
  <c r="BK39" i="25"/>
  <c r="BJ39" i="25"/>
  <c r="BI39" i="25"/>
  <c r="BH39" i="25"/>
  <c r="BG39" i="25"/>
  <c r="BF39" i="25"/>
  <c r="BE39" i="25"/>
  <c r="BD39" i="25"/>
  <c r="BC39" i="25"/>
  <c r="BB39" i="25"/>
  <c r="BA39" i="25"/>
  <c r="AZ39" i="25"/>
  <c r="AY39" i="25"/>
  <c r="AX39" i="25"/>
  <c r="AW39" i="25"/>
  <c r="AV39" i="25"/>
  <c r="AU39" i="25"/>
  <c r="AT39" i="25"/>
  <c r="AS39" i="25"/>
  <c r="AR39" i="25"/>
  <c r="AQ39" i="25"/>
  <c r="AP39" i="25"/>
  <c r="AO39" i="25"/>
  <c r="AN39" i="25"/>
  <c r="AM39" i="25"/>
  <c r="AL39" i="25"/>
  <c r="AK39" i="25"/>
  <c r="AJ39" i="25"/>
  <c r="AI39" i="25"/>
  <c r="AH39" i="25"/>
  <c r="AG39" i="25"/>
  <c r="AF39" i="25"/>
  <c r="AE39" i="25"/>
  <c r="AD39" i="25"/>
  <c r="AC39" i="25"/>
  <c r="AB39" i="25"/>
  <c r="AA39" i="25"/>
  <c r="Z39" i="25"/>
  <c r="Y39" i="25"/>
  <c r="X39" i="25"/>
  <c r="W39" i="25"/>
  <c r="V39" i="25"/>
  <c r="U39" i="25"/>
  <c r="T39" i="25"/>
  <c r="S39" i="25"/>
  <c r="R39" i="25"/>
  <c r="Q39" i="25"/>
  <c r="P39" i="25"/>
  <c r="O39" i="25"/>
  <c r="N39" i="25"/>
  <c r="M39" i="25"/>
  <c r="L39" i="25"/>
  <c r="K39" i="25"/>
  <c r="J39" i="25"/>
  <c r="I39" i="25"/>
  <c r="H39" i="25"/>
  <c r="G39" i="25"/>
  <c r="F39" i="25"/>
  <c r="E39" i="25"/>
  <c r="D39" i="25"/>
  <c r="DF38" i="25"/>
  <c r="DE38" i="25"/>
  <c r="DD38" i="25"/>
  <c r="DC38" i="25"/>
  <c r="DB38" i="25"/>
  <c r="DA38" i="25"/>
  <c r="CZ38" i="25"/>
  <c r="CY38" i="25"/>
  <c r="CX38" i="25"/>
  <c r="CW38" i="25"/>
  <c r="CV38" i="25"/>
  <c r="CU38" i="25"/>
  <c r="CT38" i="25"/>
  <c r="CS38" i="25"/>
  <c r="CR38" i="25"/>
  <c r="CQ38" i="25"/>
  <c r="CP38" i="25"/>
  <c r="CO38" i="25"/>
  <c r="CN38" i="25"/>
  <c r="CM38" i="25"/>
  <c r="CL38" i="25"/>
  <c r="CK38" i="25"/>
  <c r="CJ38" i="25"/>
  <c r="CI38" i="25"/>
  <c r="CH38" i="25"/>
  <c r="CG38" i="25"/>
  <c r="CF38" i="25"/>
  <c r="CE38" i="25"/>
  <c r="CD38" i="25"/>
  <c r="CC38" i="25"/>
  <c r="CB38" i="25"/>
  <c r="CA38" i="25"/>
  <c r="BZ38" i="25"/>
  <c r="BY38" i="25"/>
  <c r="BX38" i="25"/>
  <c r="BW38" i="25"/>
  <c r="BV38" i="25"/>
  <c r="BU38" i="25"/>
  <c r="BT38" i="25"/>
  <c r="BS38" i="25"/>
  <c r="BR38" i="25"/>
  <c r="BQ38" i="25"/>
  <c r="BP38" i="25"/>
  <c r="BO38" i="25"/>
  <c r="BN38" i="25"/>
  <c r="BM38" i="25"/>
  <c r="BL38" i="25"/>
  <c r="BK38" i="25"/>
  <c r="BJ38" i="25"/>
  <c r="BI38" i="25"/>
  <c r="BH38" i="25"/>
  <c r="BG38" i="25"/>
  <c r="BF38" i="25"/>
  <c r="BE38" i="25"/>
  <c r="BD38" i="25"/>
  <c r="BC38" i="25"/>
  <c r="BB38" i="25"/>
  <c r="BA38" i="25"/>
  <c r="AZ38" i="25"/>
  <c r="AY38" i="25"/>
  <c r="AX38" i="25"/>
  <c r="AW38" i="25"/>
  <c r="AV38" i="25"/>
  <c r="AU38" i="25"/>
  <c r="AT38" i="25"/>
  <c r="AS38" i="25"/>
  <c r="AR38" i="25"/>
  <c r="AQ38" i="25"/>
  <c r="AP38" i="25"/>
  <c r="AO38" i="25"/>
  <c r="AN38" i="25"/>
  <c r="AM38" i="25"/>
  <c r="AL38" i="25"/>
  <c r="AK38" i="25"/>
  <c r="AJ38" i="25"/>
  <c r="AI38" i="25"/>
  <c r="AH38" i="25"/>
  <c r="AG38" i="25"/>
  <c r="AF38" i="25"/>
  <c r="AE38" i="25"/>
  <c r="AD38" i="25"/>
  <c r="AC38" i="25"/>
  <c r="AB38" i="25"/>
  <c r="AA38" i="25"/>
  <c r="Z38" i="25"/>
  <c r="Y38" i="25"/>
  <c r="X38" i="25"/>
  <c r="W38" i="25"/>
  <c r="V38" i="25"/>
  <c r="U38" i="25"/>
  <c r="T38" i="25"/>
  <c r="S38" i="25"/>
  <c r="R38" i="25"/>
  <c r="Q38" i="25"/>
  <c r="P38" i="25"/>
  <c r="O38" i="25"/>
  <c r="N38" i="25"/>
  <c r="M38" i="25"/>
  <c r="L38" i="25"/>
  <c r="K38" i="25"/>
  <c r="J38" i="25"/>
  <c r="I38" i="25"/>
  <c r="H38" i="25"/>
  <c r="G38" i="25"/>
  <c r="F38" i="25"/>
  <c r="E38" i="25"/>
  <c r="D38" i="25"/>
  <c r="DF37" i="25"/>
  <c r="DE37" i="25"/>
  <c r="DD37" i="25"/>
  <c r="DC37" i="25"/>
  <c r="DB37" i="25"/>
  <c r="DA37" i="25"/>
  <c r="CZ37" i="25"/>
  <c r="CY37" i="25"/>
  <c r="CX37" i="25"/>
  <c r="CW37" i="25"/>
  <c r="CV37" i="25"/>
  <c r="CU37" i="25"/>
  <c r="CT37" i="25"/>
  <c r="CS37" i="25"/>
  <c r="CR37" i="25"/>
  <c r="CQ37" i="25"/>
  <c r="CP37" i="25"/>
  <c r="CO37" i="25"/>
  <c r="CN37" i="25"/>
  <c r="CM37" i="25"/>
  <c r="CL37" i="25"/>
  <c r="CK37" i="25"/>
  <c r="CJ37" i="25"/>
  <c r="CI37" i="25"/>
  <c r="CH37" i="25"/>
  <c r="CG37" i="25"/>
  <c r="CF37" i="25"/>
  <c r="CE37" i="25"/>
  <c r="CD37" i="25"/>
  <c r="CC37" i="25"/>
  <c r="CB37" i="25"/>
  <c r="CA37" i="25"/>
  <c r="BZ37" i="25"/>
  <c r="BY37" i="25"/>
  <c r="BX37" i="25"/>
  <c r="BW37" i="25"/>
  <c r="BV37" i="25"/>
  <c r="BU37" i="25"/>
  <c r="BT37" i="25"/>
  <c r="BS37" i="25"/>
  <c r="BR37" i="25"/>
  <c r="BQ37" i="25"/>
  <c r="BP37" i="25"/>
  <c r="BO37" i="25"/>
  <c r="BN37" i="25"/>
  <c r="BM37" i="25"/>
  <c r="BL37" i="25"/>
  <c r="BK37" i="25"/>
  <c r="BJ37" i="25"/>
  <c r="BI37" i="25"/>
  <c r="BH37" i="25"/>
  <c r="BG37" i="25"/>
  <c r="BF37" i="25"/>
  <c r="BE37" i="25"/>
  <c r="BD37" i="25"/>
  <c r="BC37" i="25"/>
  <c r="BB37" i="25"/>
  <c r="BA37" i="25"/>
  <c r="AZ37" i="25"/>
  <c r="AY37" i="25"/>
  <c r="AX37" i="25"/>
  <c r="AW37" i="25"/>
  <c r="AV37" i="25"/>
  <c r="AU37" i="25"/>
  <c r="AT37" i="25"/>
  <c r="AS37" i="25"/>
  <c r="AR37" i="25"/>
  <c r="AQ37" i="25"/>
  <c r="AP37" i="25"/>
  <c r="AO37" i="25"/>
  <c r="AN37" i="25"/>
  <c r="AM37" i="25"/>
  <c r="AL37" i="25"/>
  <c r="AK37" i="25"/>
  <c r="AJ37" i="25"/>
  <c r="AI37" i="25"/>
  <c r="AH37" i="25"/>
  <c r="AG37" i="25"/>
  <c r="AF37" i="25"/>
  <c r="AE37" i="25"/>
  <c r="AD37" i="25"/>
  <c r="AC37" i="25"/>
  <c r="AB37" i="25"/>
  <c r="AA37" i="25"/>
  <c r="Z37" i="25"/>
  <c r="Y37" i="25"/>
  <c r="X37" i="25"/>
  <c r="W37" i="25"/>
  <c r="V37" i="25"/>
  <c r="U37" i="25"/>
  <c r="T37" i="25"/>
  <c r="S37" i="25"/>
  <c r="R37" i="25"/>
  <c r="Q37" i="25"/>
  <c r="P37" i="25"/>
  <c r="O37" i="25"/>
  <c r="N37" i="25"/>
  <c r="M37" i="25"/>
  <c r="L37" i="25"/>
  <c r="K37" i="25"/>
  <c r="J37" i="25"/>
  <c r="I37" i="25"/>
  <c r="H37" i="25"/>
  <c r="G37" i="25"/>
  <c r="F37" i="25"/>
  <c r="E37" i="25"/>
  <c r="D37" i="25"/>
  <c r="DF36" i="25"/>
  <c r="DE36" i="25"/>
  <c r="DD36" i="25"/>
  <c r="DC36" i="25"/>
  <c r="DB36" i="25"/>
  <c r="DA36" i="25"/>
  <c r="CZ36" i="25"/>
  <c r="CY36" i="25"/>
  <c r="CX36" i="25"/>
  <c r="CW36" i="25"/>
  <c r="CV36" i="25"/>
  <c r="CU36" i="25"/>
  <c r="CT36" i="25"/>
  <c r="CS36" i="25"/>
  <c r="CR36" i="25"/>
  <c r="CQ36" i="25"/>
  <c r="CP36" i="25"/>
  <c r="CO36" i="25"/>
  <c r="CN36" i="25"/>
  <c r="CM36" i="25"/>
  <c r="CL36" i="25"/>
  <c r="CK36" i="25"/>
  <c r="CJ36" i="25"/>
  <c r="CI36" i="25"/>
  <c r="CH36" i="25"/>
  <c r="CG36" i="25"/>
  <c r="CF36" i="25"/>
  <c r="CE36" i="25"/>
  <c r="CD36" i="25"/>
  <c r="CC36" i="25"/>
  <c r="CB36" i="25"/>
  <c r="CA36" i="25"/>
  <c r="BZ36" i="25"/>
  <c r="BY36" i="25"/>
  <c r="BX36" i="25"/>
  <c r="BW36" i="25"/>
  <c r="BV36" i="25"/>
  <c r="BU36" i="25"/>
  <c r="BT36" i="25"/>
  <c r="BS36" i="25"/>
  <c r="BR36" i="25"/>
  <c r="BQ36" i="25"/>
  <c r="BP36" i="25"/>
  <c r="BO36" i="25"/>
  <c r="BN36" i="25"/>
  <c r="BM36" i="25"/>
  <c r="BL36" i="25"/>
  <c r="BK36" i="25"/>
  <c r="BJ36" i="25"/>
  <c r="BI36" i="25"/>
  <c r="BH36" i="25"/>
  <c r="BG36" i="25"/>
  <c r="BF36" i="25"/>
  <c r="BE36" i="25"/>
  <c r="BD36" i="25"/>
  <c r="BC36" i="25"/>
  <c r="BB36" i="25"/>
  <c r="BA36" i="25"/>
  <c r="AZ36" i="25"/>
  <c r="AY36" i="25"/>
  <c r="AX36" i="25"/>
  <c r="AW36" i="25"/>
  <c r="AV36" i="25"/>
  <c r="AU36" i="25"/>
  <c r="AT36" i="25"/>
  <c r="AS36" i="25"/>
  <c r="AR36" i="25"/>
  <c r="AQ36" i="25"/>
  <c r="AP36" i="25"/>
  <c r="AO36" i="25"/>
  <c r="AN36" i="25"/>
  <c r="AM36" i="25"/>
  <c r="AL36" i="25"/>
  <c r="AK36" i="25"/>
  <c r="AJ36" i="25"/>
  <c r="AI36" i="25"/>
  <c r="AH36" i="25"/>
  <c r="AG36" i="25"/>
  <c r="AF36" i="25"/>
  <c r="AE36" i="25"/>
  <c r="AD36" i="25"/>
  <c r="AC36" i="25"/>
  <c r="AB36" i="25"/>
  <c r="AA36" i="25"/>
  <c r="Z36" i="25"/>
  <c r="Y36" i="25"/>
  <c r="X36" i="25"/>
  <c r="W36" i="25"/>
  <c r="V36" i="25"/>
  <c r="U36" i="25"/>
  <c r="T36" i="25"/>
  <c r="S36" i="25"/>
  <c r="R36" i="25"/>
  <c r="Q36" i="25"/>
  <c r="P36" i="25"/>
  <c r="O36" i="25"/>
  <c r="N36" i="25"/>
  <c r="M36" i="25"/>
  <c r="L36" i="25"/>
  <c r="K36" i="25"/>
  <c r="J36" i="25"/>
  <c r="I36" i="25"/>
  <c r="H36" i="25"/>
  <c r="G36" i="25"/>
  <c r="F36" i="25"/>
  <c r="E36" i="25"/>
  <c r="D36" i="25"/>
  <c r="DF35" i="25"/>
  <c r="DE35" i="25"/>
  <c r="DD35" i="25"/>
  <c r="DC35" i="25"/>
  <c r="DB35" i="25"/>
  <c r="DA35" i="25"/>
  <c r="CZ35" i="25"/>
  <c r="CY35" i="25"/>
  <c r="CX35" i="25"/>
  <c r="CW35" i="25"/>
  <c r="CV35" i="25"/>
  <c r="CU35" i="25"/>
  <c r="CT35" i="25"/>
  <c r="CS35" i="25"/>
  <c r="CR35" i="25"/>
  <c r="CQ35" i="25"/>
  <c r="CP35" i="25"/>
  <c r="CO35" i="25"/>
  <c r="CN35" i="25"/>
  <c r="CM35" i="25"/>
  <c r="CL35" i="25"/>
  <c r="CK35" i="25"/>
  <c r="CJ35" i="25"/>
  <c r="CI35" i="25"/>
  <c r="CH35" i="25"/>
  <c r="CG35" i="25"/>
  <c r="CF35" i="25"/>
  <c r="CE35" i="25"/>
  <c r="CD35" i="25"/>
  <c r="CC35" i="25"/>
  <c r="CB35" i="25"/>
  <c r="CA35" i="25"/>
  <c r="BZ35" i="25"/>
  <c r="BY35" i="25"/>
  <c r="BX35" i="25"/>
  <c r="BW35" i="25"/>
  <c r="BV35" i="25"/>
  <c r="BU35" i="25"/>
  <c r="BT35" i="25"/>
  <c r="BS35" i="25"/>
  <c r="BR35" i="25"/>
  <c r="BQ35" i="25"/>
  <c r="BP35" i="25"/>
  <c r="BO35" i="25"/>
  <c r="BN35" i="25"/>
  <c r="BM35" i="25"/>
  <c r="BL35" i="25"/>
  <c r="BK35" i="25"/>
  <c r="BJ35" i="25"/>
  <c r="BI35" i="25"/>
  <c r="BH35" i="25"/>
  <c r="BG35" i="25"/>
  <c r="BF35" i="25"/>
  <c r="BE35" i="25"/>
  <c r="BD35" i="25"/>
  <c r="BC35" i="25"/>
  <c r="BB35" i="25"/>
  <c r="BA35" i="25"/>
  <c r="AZ35" i="25"/>
  <c r="AY35" i="25"/>
  <c r="AX35" i="25"/>
  <c r="AW35" i="25"/>
  <c r="AV35" i="25"/>
  <c r="AU35" i="25"/>
  <c r="AT35" i="25"/>
  <c r="AS35" i="25"/>
  <c r="AR35" i="25"/>
  <c r="AQ35" i="25"/>
  <c r="AP35" i="25"/>
  <c r="AO35" i="25"/>
  <c r="AN35" i="25"/>
  <c r="AM35" i="25"/>
  <c r="AL35" i="25"/>
  <c r="AK35" i="25"/>
  <c r="AJ35" i="25"/>
  <c r="AI35" i="25"/>
  <c r="AH35" i="25"/>
  <c r="AG35" i="25"/>
  <c r="AF35" i="25"/>
  <c r="AE35" i="25"/>
  <c r="AD35" i="25"/>
  <c r="AC35" i="25"/>
  <c r="AB35" i="25"/>
  <c r="AA35" i="25"/>
  <c r="Z35" i="25"/>
  <c r="Y35" i="25"/>
  <c r="X35" i="25"/>
  <c r="W35" i="25"/>
  <c r="V35" i="25"/>
  <c r="U35" i="25"/>
  <c r="T35" i="25"/>
  <c r="S35" i="25"/>
  <c r="R35" i="25"/>
  <c r="Q35" i="25"/>
  <c r="P35" i="25"/>
  <c r="O35" i="25"/>
  <c r="N35" i="25"/>
  <c r="M35" i="25"/>
  <c r="L35" i="25"/>
  <c r="K35" i="25"/>
  <c r="J35" i="25"/>
  <c r="I35" i="25"/>
  <c r="H35" i="25"/>
  <c r="G35" i="25"/>
  <c r="F35" i="25"/>
  <c r="E35" i="25"/>
  <c r="D35" i="25"/>
  <c r="DF34" i="25"/>
  <c r="DE34" i="25"/>
  <c r="DD34" i="25"/>
  <c r="DC34" i="25"/>
  <c r="DB34" i="25"/>
  <c r="DA34" i="25"/>
  <c r="CZ34" i="25"/>
  <c r="CY34" i="25"/>
  <c r="CX34" i="25"/>
  <c r="CW34" i="25"/>
  <c r="CV34" i="25"/>
  <c r="CU34" i="25"/>
  <c r="CT34" i="25"/>
  <c r="CS34" i="25"/>
  <c r="CR34" i="25"/>
  <c r="CQ34" i="25"/>
  <c r="CP34" i="25"/>
  <c r="CO34" i="25"/>
  <c r="CN34" i="25"/>
  <c r="CM34" i="25"/>
  <c r="CL34" i="25"/>
  <c r="CK34" i="25"/>
  <c r="CJ34" i="25"/>
  <c r="CI34" i="25"/>
  <c r="CH34" i="25"/>
  <c r="CG34" i="25"/>
  <c r="CF34" i="25"/>
  <c r="CE34" i="25"/>
  <c r="CD34" i="25"/>
  <c r="CC34" i="25"/>
  <c r="CB34" i="25"/>
  <c r="CA34" i="25"/>
  <c r="BZ34" i="25"/>
  <c r="BY34" i="25"/>
  <c r="BX34" i="25"/>
  <c r="BW34" i="25"/>
  <c r="BV34" i="25"/>
  <c r="BU34" i="25"/>
  <c r="BT34" i="25"/>
  <c r="BS34" i="25"/>
  <c r="BR34" i="25"/>
  <c r="BQ34" i="25"/>
  <c r="BP34" i="25"/>
  <c r="BO34" i="25"/>
  <c r="BN34" i="25"/>
  <c r="BM34" i="25"/>
  <c r="BL34" i="25"/>
  <c r="BK34" i="25"/>
  <c r="BJ34" i="25"/>
  <c r="BI34" i="25"/>
  <c r="BH34" i="25"/>
  <c r="BG34" i="25"/>
  <c r="BF34" i="25"/>
  <c r="BE34" i="25"/>
  <c r="BD34" i="25"/>
  <c r="BC34" i="25"/>
  <c r="BB34" i="25"/>
  <c r="BA34" i="25"/>
  <c r="AZ34" i="25"/>
  <c r="AY34" i="25"/>
  <c r="AX34" i="25"/>
  <c r="AW34" i="25"/>
  <c r="AV34" i="25"/>
  <c r="AU34" i="25"/>
  <c r="AT34" i="25"/>
  <c r="AS34" i="25"/>
  <c r="AR34" i="25"/>
  <c r="AQ34" i="25"/>
  <c r="AP34" i="25"/>
  <c r="AO34" i="25"/>
  <c r="AN34" i="25"/>
  <c r="AM34" i="25"/>
  <c r="AL34" i="25"/>
  <c r="AK34" i="25"/>
  <c r="AJ34" i="25"/>
  <c r="AI34" i="25"/>
  <c r="AH34" i="25"/>
  <c r="AG34" i="25"/>
  <c r="AF34" i="25"/>
  <c r="AE34" i="25"/>
  <c r="AD34" i="25"/>
  <c r="AC34" i="25"/>
  <c r="AB34" i="25"/>
  <c r="AA34" i="25"/>
  <c r="Z34" i="25"/>
  <c r="Y34" i="25"/>
  <c r="X34" i="25"/>
  <c r="W34" i="25"/>
  <c r="V34" i="25"/>
  <c r="U34" i="25"/>
  <c r="T34" i="25"/>
  <c r="S34" i="25"/>
  <c r="R34" i="25"/>
  <c r="Q34" i="25"/>
  <c r="P34" i="25"/>
  <c r="O34" i="25"/>
  <c r="N34" i="25"/>
  <c r="M34" i="25"/>
  <c r="L34" i="25"/>
  <c r="K34" i="25"/>
  <c r="J34" i="25"/>
  <c r="I34" i="25"/>
  <c r="H34" i="25"/>
  <c r="G34" i="25"/>
  <c r="F34" i="25"/>
  <c r="E34" i="25"/>
  <c r="D34" i="25"/>
  <c r="DF33" i="25"/>
  <c r="DE33" i="25"/>
  <c r="DD33" i="25"/>
  <c r="DC33" i="25"/>
  <c r="DB33" i="25"/>
  <c r="DA33" i="25"/>
  <c r="CZ33" i="25"/>
  <c r="CY33" i="25"/>
  <c r="CX33" i="25"/>
  <c r="CW33" i="25"/>
  <c r="CV33" i="25"/>
  <c r="CU33" i="25"/>
  <c r="CT33" i="25"/>
  <c r="CS33" i="25"/>
  <c r="CR33" i="25"/>
  <c r="CQ33" i="25"/>
  <c r="CP33" i="25"/>
  <c r="CO33" i="25"/>
  <c r="CN33" i="25"/>
  <c r="CM33" i="25"/>
  <c r="CL33" i="25"/>
  <c r="CK33" i="25"/>
  <c r="CJ33" i="25"/>
  <c r="CI33" i="25"/>
  <c r="CH33" i="25"/>
  <c r="CG33" i="25"/>
  <c r="CF33" i="25"/>
  <c r="CE33" i="25"/>
  <c r="CD33" i="25"/>
  <c r="CC33" i="25"/>
  <c r="CB33" i="25"/>
  <c r="CA33" i="25"/>
  <c r="BZ33" i="25"/>
  <c r="BY33" i="25"/>
  <c r="BX33" i="25"/>
  <c r="BW33" i="25"/>
  <c r="BV33" i="25"/>
  <c r="BU33" i="25"/>
  <c r="BT33" i="25"/>
  <c r="BS33" i="25"/>
  <c r="BR33"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DF32" i="25"/>
  <c r="DE32" i="25"/>
  <c r="DD32" i="25"/>
  <c r="DC32" i="25"/>
  <c r="DB32" i="25"/>
  <c r="DA32" i="25"/>
  <c r="CZ32" i="25"/>
  <c r="CY32" i="25"/>
  <c r="CX32" i="25"/>
  <c r="CW32" i="25"/>
  <c r="CV32" i="25"/>
  <c r="CU32" i="25"/>
  <c r="CT32" i="25"/>
  <c r="CS32" i="25"/>
  <c r="CR32" i="25"/>
  <c r="CQ32" i="25"/>
  <c r="CP32" i="25"/>
  <c r="CO32" i="25"/>
  <c r="CN32" i="25"/>
  <c r="CM32" i="25"/>
  <c r="CL32" i="25"/>
  <c r="CK32" i="25"/>
  <c r="CJ32" i="25"/>
  <c r="CI32" i="25"/>
  <c r="CH32" i="25"/>
  <c r="CG32" i="25"/>
  <c r="CF32" i="25"/>
  <c r="CE32" i="25"/>
  <c r="CD32" i="25"/>
  <c r="CC32" i="25"/>
  <c r="CB32" i="25"/>
  <c r="CA32" i="25"/>
  <c r="BZ32" i="25"/>
  <c r="BY32" i="25"/>
  <c r="BX32" i="25"/>
  <c r="BW32" i="25"/>
  <c r="BV32" i="25"/>
  <c r="BU32" i="25"/>
  <c r="BT32" i="25"/>
  <c r="BS32" i="25"/>
  <c r="BR32"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DF31" i="25"/>
  <c r="DE31" i="25"/>
  <c r="DD31" i="25"/>
  <c r="DC31" i="25"/>
  <c r="DB31" i="25"/>
  <c r="DA31" i="25"/>
  <c r="CZ31" i="25"/>
  <c r="CY31" i="25"/>
  <c r="CX31" i="25"/>
  <c r="CW31" i="25"/>
  <c r="CV31" i="25"/>
  <c r="CU31" i="25"/>
  <c r="CT31" i="25"/>
  <c r="CS31" i="25"/>
  <c r="CR31" i="25"/>
  <c r="CQ31" i="25"/>
  <c r="CP31" i="25"/>
  <c r="CO31" i="25"/>
  <c r="CN31" i="25"/>
  <c r="CM31" i="25"/>
  <c r="CL31" i="25"/>
  <c r="CK31" i="25"/>
  <c r="CJ31" i="25"/>
  <c r="CI31" i="25"/>
  <c r="CH31" i="25"/>
  <c r="CG31" i="25"/>
  <c r="CF31" i="25"/>
  <c r="CE31" i="25"/>
  <c r="CD31" i="25"/>
  <c r="CC31" i="25"/>
  <c r="CB31" i="25"/>
  <c r="CA31" i="25"/>
  <c r="BZ31" i="25"/>
  <c r="BY31" i="25"/>
  <c r="BX31" i="25"/>
  <c r="BW31" i="25"/>
  <c r="BV31" i="25"/>
  <c r="BU31" i="25"/>
  <c r="BT31" i="25"/>
  <c r="BS31" i="25"/>
  <c r="BR31"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DF30" i="25"/>
  <c r="DE30" i="25"/>
  <c r="DD30" i="25"/>
  <c r="DC30" i="25"/>
  <c r="DB30" i="25"/>
  <c r="DA30" i="25"/>
  <c r="CZ30" i="25"/>
  <c r="CY30" i="25"/>
  <c r="CX30" i="25"/>
  <c r="CW30" i="25"/>
  <c r="CV30" i="25"/>
  <c r="CU30" i="25"/>
  <c r="CT30" i="25"/>
  <c r="CS30" i="25"/>
  <c r="CR30" i="25"/>
  <c r="CQ30" i="25"/>
  <c r="CP30" i="25"/>
  <c r="CO30" i="25"/>
  <c r="CN30" i="25"/>
  <c r="CM30" i="25"/>
  <c r="CL30" i="25"/>
  <c r="CK30" i="25"/>
  <c r="CJ30" i="25"/>
  <c r="CI30" i="25"/>
  <c r="CH30" i="25"/>
  <c r="CG30" i="25"/>
  <c r="CF30" i="25"/>
  <c r="CE30" i="25"/>
  <c r="CD30" i="25"/>
  <c r="CC30" i="25"/>
  <c r="CB30" i="25"/>
  <c r="CA30" i="25"/>
  <c r="BZ30" i="25"/>
  <c r="BY30" i="25"/>
  <c r="BX30" i="25"/>
  <c r="BW30" i="25"/>
  <c r="BV30" i="25"/>
  <c r="BU30" i="25"/>
  <c r="BT30" i="25"/>
  <c r="BS30" i="25"/>
  <c r="BR30" i="25"/>
  <c r="BQ30" i="25"/>
  <c r="BP30" i="25"/>
  <c r="BO30" i="25"/>
  <c r="BN30" i="25"/>
  <c r="BM30" i="25"/>
  <c r="BL30" i="25"/>
  <c r="BK30" i="25"/>
  <c r="BJ30" i="25"/>
  <c r="BI30" i="25"/>
  <c r="BH30" i="25"/>
  <c r="BG30" i="25"/>
  <c r="BF30" i="25"/>
  <c r="BE30" i="25"/>
  <c r="BD30" i="25"/>
  <c r="BC30" i="25"/>
  <c r="BB30" i="25"/>
  <c r="BA30" i="25"/>
  <c r="AZ30" i="25"/>
  <c r="AY30" i="25"/>
  <c r="AX30" i="25"/>
  <c r="AW30" i="25"/>
  <c r="AV30" i="25"/>
  <c r="AU30" i="25"/>
  <c r="AT30" i="25"/>
  <c r="AS30" i="25"/>
  <c r="AR30" i="25"/>
  <c r="AQ30" i="25"/>
  <c r="AP30" i="25"/>
  <c r="AO30" i="25"/>
  <c r="AN30" i="25"/>
  <c r="AM30" i="25"/>
  <c r="AL30" i="25"/>
  <c r="AK30" i="25"/>
  <c r="AJ30" i="25"/>
  <c r="AI30" i="25"/>
  <c r="AH30" i="25"/>
  <c r="AG30" i="25"/>
  <c r="AF30" i="25"/>
  <c r="AE30" i="25"/>
  <c r="AD30" i="25"/>
  <c r="AC30" i="25"/>
  <c r="AB30" i="25"/>
  <c r="AA30" i="25"/>
  <c r="Z30" i="25"/>
  <c r="Y30" i="25"/>
  <c r="X30" i="25"/>
  <c r="W30" i="25"/>
  <c r="V30" i="25"/>
  <c r="U30" i="25"/>
  <c r="T30" i="25"/>
  <c r="S30" i="25"/>
  <c r="R30" i="25"/>
  <c r="Q30" i="25"/>
  <c r="P30" i="25"/>
  <c r="O30" i="25"/>
  <c r="N30" i="25"/>
  <c r="M30" i="25"/>
  <c r="L30" i="25"/>
  <c r="K30" i="25"/>
  <c r="J30" i="25"/>
  <c r="I30" i="25"/>
  <c r="H30" i="25"/>
  <c r="G30" i="25"/>
  <c r="F30" i="25"/>
  <c r="E30" i="25"/>
  <c r="D30" i="25"/>
  <c r="DF29" i="25"/>
  <c r="DE29" i="25"/>
  <c r="DD29" i="25"/>
  <c r="DC29" i="25"/>
  <c r="DB29" i="25"/>
  <c r="DA29" i="25"/>
  <c r="CZ29" i="25"/>
  <c r="CY29" i="25"/>
  <c r="CX29" i="25"/>
  <c r="CW29" i="25"/>
  <c r="CV29" i="25"/>
  <c r="CU29" i="25"/>
  <c r="CT29" i="25"/>
  <c r="CS29" i="25"/>
  <c r="CR29" i="25"/>
  <c r="CQ29" i="25"/>
  <c r="CP29" i="25"/>
  <c r="CO29" i="25"/>
  <c r="CN29" i="25"/>
  <c r="CM29" i="25"/>
  <c r="CL29" i="25"/>
  <c r="CK29" i="25"/>
  <c r="CJ29" i="25"/>
  <c r="CI29" i="25"/>
  <c r="CH29" i="25"/>
  <c r="CG29" i="25"/>
  <c r="CF29" i="25"/>
  <c r="CE29" i="25"/>
  <c r="CD29" i="25"/>
  <c r="CC29" i="25"/>
  <c r="CB29" i="25"/>
  <c r="CA29" i="25"/>
  <c r="BZ29" i="25"/>
  <c r="BY29" i="25"/>
  <c r="BX29" i="25"/>
  <c r="BW29" i="25"/>
  <c r="BV29" i="25"/>
  <c r="BU29" i="25"/>
  <c r="BT29" i="25"/>
  <c r="BS29" i="25"/>
  <c r="BR29"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DF28" i="25"/>
  <c r="DE28" i="25"/>
  <c r="DD28" i="25"/>
  <c r="DC28" i="25"/>
  <c r="DB28" i="25"/>
  <c r="DA28" i="25"/>
  <c r="CZ28" i="25"/>
  <c r="CY28" i="25"/>
  <c r="CX28" i="25"/>
  <c r="CW28" i="25"/>
  <c r="CV28" i="25"/>
  <c r="CU28" i="25"/>
  <c r="CT28" i="25"/>
  <c r="CS28" i="25"/>
  <c r="CR28" i="25"/>
  <c r="CQ28" i="25"/>
  <c r="CP28" i="25"/>
  <c r="CO28" i="25"/>
  <c r="CN28" i="25"/>
  <c r="CM28" i="25"/>
  <c r="CL28" i="25"/>
  <c r="CK28" i="25"/>
  <c r="CJ28" i="25"/>
  <c r="CI28" i="25"/>
  <c r="CH28" i="25"/>
  <c r="CG28" i="25"/>
  <c r="CF28" i="25"/>
  <c r="CE28" i="25"/>
  <c r="CD28" i="25"/>
  <c r="CC28" i="25"/>
  <c r="CB28" i="25"/>
  <c r="CA28" i="25"/>
  <c r="BZ28" i="25"/>
  <c r="BY28" i="25"/>
  <c r="BX28" i="25"/>
  <c r="BW28" i="25"/>
  <c r="BV28" i="25"/>
  <c r="BU28" i="25"/>
  <c r="BT28" i="25"/>
  <c r="BS28" i="25"/>
  <c r="BR28"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T27" i="25"/>
  <c r="S27" i="25"/>
  <c r="R27" i="25"/>
  <c r="Q27" i="25"/>
  <c r="P27" i="25"/>
  <c r="O27" i="25"/>
  <c r="N27" i="25"/>
  <c r="M27" i="25"/>
  <c r="L27" i="25"/>
  <c r="K27" i="25"/>
  <c r="J27" i="25"/>
  <c r="I27" i="25"/>
  <c r="H27" i="25"/>
  <c r="G27" i="25"/>
  <c r="F27" i="25"/>
  <c r="E27" i="25"/>
  <c r="D27" i="25"/>
  <c r="DF26" i="25"/>
  <c r="DE26" i="25"/>
  <c r="DD26" i="25"/>
  <c r="DC26" i="25"/>
  <c r="DB26" i="25"/>
  <c r="DA26" i="25"/>
  <c r="CZ26" i="25"/>
  <c r="CY26" i="25"/>
  <c r="CX26" i="25"/>
  <c r="CW26" i="25"/>
  <c r="CV26" i="25"/>
  <c r="CU26" i="25"/>
  <c r="CT26" i="25"/>
  <c r="CS26" i="25"/>
  <c r="CR26" i="25"/>
  <c r="CQ26" i="25"/>
  <c r="CP26" i="25"/>
  <c r="CO26" i="25"/>
  <c r="CN26" i="25"/>
  <c r="CM26" i="25"/>
  <c r="CL26" i="25"/>
  <c r="CK26" i="25"/>
  <c r="CJ26" i="25"/>
  <c r="CI26" i="25"/>
  <c r="CH26" i="25"/>
  <c r="CG26" i="25"/>
  <c r="CF26" i="25"/>
  <c r="CE26" i="25"/>
  <c r="CD26" i="25"/>
  <c r="CC26" i="25"/>
  <c r="CB26" i="25"/>
  <c r="CA26" i="25"/>
  <c r="BZ26" i="25"/>
  <c r="BY26" i="25"/>
  <c r="BX26" i="25"/>
  <c r="BW26" i="25"/>
  <c r="BV26" i="25"/>
  <c r="BU26" i="25"/>
  <c r="BT26" i="25"/>
  <c r="BS26" i="25"/>
  <c r="BR26" i="25"/>
  <c r="BQ26" i="25"/>
  <c r="BP26" i="25"/>
  <c r="BO26" i="25"/>
  <c r="BN26" i="25"/>
  <c r="BM26" i="25"/>
  <c r="BL26" i="25"/>
  <c r="BK26" i="25"/>
  <c r="BJ26" i="25"/>
  <c r="BI26" i="25"/>
  <c r="BH26" i="25"/>
  <c r="BG26" i="25"/>
  <c r="BF26" i="25"/>
  <c r="BE26" i="25"/>
  <c r="BD26" i="25"/>
  <c r="BC26" i="25"/>
  <c r="BB26" i="25"/>
  <c r="BA26" i="25"/>
  <c r="AZ26" i="25"/>
  <c r="AY26" i="25"/>
  <c r="AX26" i="25"/>
  <c r="AW26" i="25"/>
  <c r="AV26" i="25"/>
  <c r="AU26" i="25"/>
  <c r="AT26" i="25"/>
  <c r="AS26" i="25"/>
  <c r="AR26" i="25"/>
  <c r="AQ26" i="25"/>
  <c r="AP26" i="25"/>
  <c r="AO26" i="25"/>
  <c r="AN26" i="25"/>
  <c r="AM26" i="25"/>
  <c r="AL26" i="25"/>
  <c r="AK26" i="25"/>
  <c r="AJ26" i="25"/>
  <c r="AI26" i="25"/>
  <c r="AH26" i="25"/>
  <c r="AG26" i="25"/>
  <c r="AF26" i="25"/>
  <c r="AE26" i="25"/>
  <c r="AD26" i="25"/>
  <c r="AC26" i="25"/>
  <c r="AB26" i="25"/>
  <c r="AA26" i="25"/>
  <c r="Z26" i="25"/>
  <c r="Y26" i="25"/>
  <c r="X26" i="25"/>
  <c r="W26" i="25"/>
  <c r="V26" i="25"/>
  <c r="U26" i="25"/>
  <c r="T26" i="25"/>
  <c r="S26" i="25"/>
  <c r="R26" i="25"/>
  <c r="Q26" i="25"/>
  <c r="P26" i="25"/>
  <c r="O26" i="25"/>
  <c r="N26" i="25"/>
  <c r="M26" i="25"/>
  <c r="L26" i="25"/>
  <c r="K26" i="25"/>
  <c r="J26" i="25"/>
  <c r="I26" i="25"/>
  <c r="H26" i="25"/>
  <c r="G26" i="25"/>
  <c r="F26" i="25"/>
  <c r="E26" i="25"/>
  <c r="D26" i="25"/>
  <c r="DF25" i="25"/>
  <c r="DE25" i="25"/>
  <c r="DD25" i="25"/>
  <c r="DC25" i="25"/>
  <c r="DB25" i="25"/>
  <c r="DA25" i="25"/>
  <c r="CZ25" i="25"/>
  <c r="CY25" i="25"/>
  <c r="CX25" i="25"/>
  <c r="CW25" i="25"/>
  <c r="CV25" i="25"/>
  <c r="CU25" i="25"/>
  <c r="CT25" i="25"/>
  <c r="CS25" i="25"/>
  <c r="CR25" i="25"/>
  <c r="CQ25" i="25"/>
  <c r="CP25" i="25"/>
  <c r="CO25" i="25"/>
  <c r="CN25" i="25"/>
  <c r="CM25" i="25"/>
  <c r="CL25" i="25"/>
  <c r="CK25" i="25"/>
  <c r="CJ25" i="25"/>
  <c r="CI25" i="25"/>
  <c r="CH25" i="25"/>
  <c r="CG25" i="25"/>
  <c r="CF25" i="25"/>
  <c r="CE25" i="25"/>
  <c r="CD25" i="25"/>
  <c r="CC25" i="25"/>
  <c r="CB25" i="25"/>
  <c r="CA25" i="25"/>
  <c r="BZ25" i="25"/>
  <c r="BY25" i="25"/>
  <c r="BX25" i="25"/>
  <c r="BW25" i="25"/>
  <c r="BV25" i="25"/>
  <c r="BU25" i="25"/>
  <c r="BT25" i="25"/>
  <c r="BS25" i="25"/>
  <c r="BR25" i="25"/>
  <c r="BQ25" i="25"/>
  <c r="BP25" i="25"/>
  <c r="BO25" i="25"/>
  <c r="BN25" i="25"/>
  <c r="BM25" i="25"/>
  <c r="BL25" i="25"/>
  <c r="BK25" i="25"/>
  <c r="BJ25" i="25"/>
  <c r="BI25" i="25"/>
  <c r="BH25" i="25"/>
  <c r="BG25" i="25"/>
  <c r="BF25" i="25"/>
  <c r="BE25" i="25"/>
  <c r="BD25" i="25"/>
  <c r="BC25" i="25"/>
  <c r="BB25" i="25"/>
  <c r="BA25" i="25"/>
  <c r="AZ25" i="25"/>
  <c r="AY25" i="25"/>
  <c r="AX25" i="25"/>
  <c r="AW25" i="25"/>
  <c r="AV25" i="25"/>
  <c r="AU25" i="25"/>
  <c r="AT25" i="25"/>
  <c r="AS25" i="25"/>
  <c r="AR25" i="25"/>
  <c r="AQ25" i="25"/>
  <c r="AP25" i="25"/>
  <c r="AO25" i="25"/>
  <c r="AN25" i="25"/>
  <c r="AM25" i="25"/>
  <c r="AL25" i="25"/>
  <c r="AK25" i="25"/>
  <c r="AJ25" i="25"/>
  <c r="AI25" i="25"/>
  <c r="AH25" i="25"/>
  <c r="AG25" i="25"/>
  <c r="AF25" i="25"/>
  <c r="AE25" i="25"/>
  <c r="AD25" i="25"/>
  <c r="AC25" i="25"/>
  <c r="AB25" i="25"/>
  <c r="AA25" i="25"/>
  <c r="Z25" i="25"/>
  <c r="Y25" i="25"/>
  <c r="X25" i="25"/>
  <c r="W25" i="25"/>
  <c r="V25" i="25"/>
  <c r="U25" i="25"/>
  <c r="T25" i="25"/>
  <c r="S25" i="25"/>
  <c r="R25" i="25"/>
  <c r="Q25" i="25"/>
  <c r="P25" i="25"/>
  <c r="O25" i="25"/>
  <c r="N25" i="25"/>
  <c r="M25" i="25"/>
  <c r="L25" i="25"/>
  <c r="K25" i="25"/>
  <c r="J25" i="25"/>
  <c r="I25" i="25"/>
  <c r="H25" i="25"/>
  <c r="G25" i="25"/>
  <c r="F25" i="25"/>
  <c r="E25" i="25"/>
  <c r="D25" i="25"/>
  <c r="DF24" i="25"/>
  <c r="DE24" i="25"/>
  <c r="DD24" i="25"/>
  <c r="DC24" i="25"/>
  <c r="DB24" i="25"/>
  <c r="DA24" i="25"/>
  <c r="CZ24" i="25"/>
  <c r="CY24" i="25"/>
  <c r="CX24" i="25"/>
  <c r="CW24" i="25"/>
  <c r="CV24" i="25"/>
  <c r="CU24" i="25"/>
  <c r="CT24" i="25"/>
  <c r="CS24" i="25"/>
  <c r="CR24" i="25"/>
  <c r="CQ24" i="25"/>
  <c r="CP24" i="25"/>
  <c r="CO24" i="25"/>
  <c r="CN24" i="25"/>
  <c r="CM24" i="25"/>
  <c r="CL24" i="25"/>
  <c r="CK24" i="25"/>
  <c r="CJ24" i="25"/>
  <c r="CI24" i="25"/>
  <c r="CH24" i="25"/>
  <c r="CG24" i="25"/>
  <c r="CF24" i="25"/>
  <c r="CE24" i="25"/>
  <c r="CD24" i="25"/>
  <c r="CC24" i="25"/>
  <c r="CB24" i="25"/>
  <c r="CA24" i="25"/>
  <c r="BZ24" i="25"/>
  <c r="BY24" i="25"/>
  <c r="BX24" i="25"/>
  <c r="BW24" i="25"/>
  <c r="BV24" i="25"/>
  <c r="BU24" i="25"/>
  <c r="BT24" i="25"/>
  <c r="BS24" i="25"/>
  <c r="BR24"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DF23" i="25"/>
  <c r="DE23" i="25"/>
  <c r="DD23" i="25"/>
  <c r="DC23" i="25"/>
  <c r="DB23" i="25"/>
  <c r="DA23" i="25"/>
  <c r="CZ23" i="25"/>
  <c r="CY23" i="25"/>
  <c r="CX23" i="25"/>
  <c r="CW23" i="25"/>
  <c r="CV23" i="25"/>
  <c r="CU23" i="25"/>
  <c r="CT23" i="25"/>
  <c r="CS23" i="25"/>
  <c r="CR23" i="25"/>
  <c r="CQ23" i="25"/>
  <c r="CP23" i="25"/>
  <c r="CO23" i="25"/>
  <c r="CN23" i="25"/>
  <c r="CM23" i="25"/>
  <c r="CL23" i="25"/>
  <c r="CK23" i="25"/>
  <c r="CJ23" i="25"/>
  <c r="CI23" i="25"/>
  <c r="CH23" i="25"/>
  <c r="CG23" i="25"/>
  <c r="CF23" i="25"/>
  <c r="CE23" i="25"/>
  <c r="CD23" i="25"/>
  <c r="CC23" i="25"/>
  <c r="CB23" i="25"/>
  <c r="CA23" i="25"/>
  <c r="BZ23" i="25"/>
  <c r="BY23" i="25"/>
  <c r="BX23" i="25"/>
  <c r="BW23" i="25"/>
  <c r="BV23" i="25"/>
  <c r="BU23" i="25"/>
  <c r="BT23" i="25"/>
  <c r="BS23" i="25"/>
  <c r="BR23" i="25"/>
  <c r="BQ23" i="25"/>
  <c r="BP23" i="25"/>
  <c r="BO23" i="25"/>
  <c r="BN23" i="25"/>
  <c r="BM23" i="25"/>
  <c r="BL23" i="25"/>
  <c r="BK23" i="25"/>
  <c r="BJ23" i="25"/>
  <c r="BI23" i="25"/>
  <c r="BH23" i="25"/>
  <c r="BG23" i="25"/>
  <c r="BF23" i="25"/>
  <c r="BE23" i="25"/>
  <c r="BD23" i="25"/>
  <c r="BC23" i="25"/>
  <c r="BB23" i="25"/>
  <c r="BA23" i="25"/>
  <c r="AZ23" i="25"/>
  <c r="AY23" i="25"/>
  <c r="AX23" i="25"/>
  <c r="AW23" i="25"/>
  <c r="AV23" i="25"/>
  <c r="AU23" i="25"/>
  <c r="AT23" i="25"/>
  <c r="AS23" i="25"/>
  <c r="AR23" i="25"/>
  <c r="AQ23" i="25"/>
  <c r="AP23" i="25"/>
  <c r="AO23" i="25"/>
  <c r="AN23" i="25"/>
  <c r="AM23" i="25"/>
  <c r="AL23" i="25"/>
  <c r="AK23" i="25"/>
  <c r="AJ23" i="25"/>
  <c r="AI23" i="25"/>
  <c r="AH23" i="25"/>
  <c r="AG23" i="25"/>
  <c r="AF23" i="25"/>
  <c r="AE23" i="25"/>
  <c r="AD23" i="25"/>
  <c r="AC23" i="25"/>
  <c r="AB23" i="25"/>
  <c r="AA23" i="25"/>
  <c r="Z23" i="25"/>
  <c r="Y23" i="25"/>
  <c r="X23" i="25"/>
  <c r="W23" i="25"/>
  <c r="V23" i="25"/>
  <c r="U23" i="25"/>
  <c r="T23" i="25"/>
  <c r="S23" i="25"/>
  <c r="R23" i="25"/>
  <c r="Q23" i="25"/>
  <c r="P23" i="25"/>
  <c r="O23" i="25"/>
  <c r="N23" i="25"/>
  <c r="M23" i="25"/>
  <c r="L23" i="25"/>
  <c r="K23" i="25"/>
  <c r="J23" i="25"/>
  <c r="I23" i="25"/>
  <c r="H23" i="25"/>
  <c r="G23" i="25"/>
  <c r="F23" i="25"/>
  <c r="E23" i="25"/>
  <c r="D23" i="25"/>
  <c r="DF22" i="25"/>
  <c r="DE22" i="25"/>
  <c r="DD22" i="25"/>
  <c r="DC22" i="25"/>
  <c r="DB22" i="25"/>
  <c r="DA22" i="25"/>
  <c r="CZ22" i="25"/>
  <c r="CY22" i="25"/>
  <c r="CX22" i="25"/>
  <c r="CW22" i="25"/>
  <c r="CV22" i="25"/>
  <c r="CU22" i="25"/>
  <c r="CT22" i="25"/>
  <c r="CS22" i="25"/>
  <c r="CR22" i="25"/>
  <c r="CQ22" i="25"/>
  <c r="CP22" i="25"/>
  <c r="CO22" i="25"/>
  <c r="CN22" i="25"/>
  <c r="CM22" i="25"/>
  <c r="CL22" i="25"/>
  <c r="CK22" i="25"/>
  <c r="CJ22" i="25"/>
  <c r="CI22" i="25"/>
  <c r="CH22" i="25"/>
  <c r="CG22" i="25"/>
  <c r="CF22" i="25"/>
  <c r="CE22" i="25"/>
  <c r="CD22" i="25"/>
  <c r="CC22" i="25"/>
  <c r="CB22" i="25"/>
  <c r="CA22" i="25"/>
  <c r="BZ22" i="25"/>
  <c r="BY22" i="25"/>
  <c r="BX22" i="25"/>
  <c r="BW22" i="25"/>
  <c r="BV22" i="25"/>
  <c r="BU22" i="25"/>
  <c r="BT22" i="25"/>
  <c r="BS22" i="25"/>
  <c r="BR22"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DF21" i="25"/>
  <c r="DE21" i="25"/>
  <c r="DD21" i="25"/>
  <c r="DC21" i="25"/>
  <c r="DB21" i="25"/>
  <c r="DA21" i="25"/>
  <c r="CZ21" i="25"/>
  <c r="CY21" i="25"/>
  <c r="CX21" i="25"/>
  <c r="CW21" i="25"/>
  <c r="CV21" i="25"/>
  <c r="CU21" i="25"/>
  <c r="CT21" i="25"/>
  <c r="CS21" i="25"/>
  <c r="CR21" i="25"/>
  <c r="CQ21" i="25"/>
  <c r="CP21" i="25"/>
  <c r="CO21" i="25"/>
  <c r="CN21" i="25"/>
  <c r="CM21" i="25"/>
  <c r="CL21" i="25"/>
  <c r="CK21" i="25"/>
  <c r="CJ21" i="25"/>
  <c r="CI21" i="25"/>
  <c r="CH21" i="25"/>
  <c r="CG21" i="25"/>
  <c r="CF21" i="25"/>
  <c r="CE21" i="25"/>
  <c r="CD21" i="25"/>
  <c r="CC21" i="25"/>
  <c r="CB21" i="25"/>
  <c r="CA21" i="25"/>
  <c r="BZ21" i="25"/>
  <c r="BY21" i="25"/>
  <c r="BX21" i="25"/>
  <c r="BW21" i="25"/>
  <c r="BV21" i="25"/>
  <c r="BU21" i="25"/>
  <c r="BT21" i="25"/>
  <c r="BS21" i="25"/>
  <c r="BR21" i="25"/>
  <c r="BQ21" i="25"/>
  <c r="BP21" i="25"/>
  <c r="BO21" i="25"/>
  <c r="BN21" i="25"/>
  <c r="BM21" i="25"/>
  <c r="BL21" i="25"/>
  <c r="BK21" i="25"/>
  <c r="BJ21" i="25"/>
  <c r="BI21" i="25"/>
  <c r="BH21" i="25"/>
  <c r="BG21" i="25"/>
  <c r="BF21" i="25"/>
  <c r="BE21" i="25"/>
  <c r="BD21" i="25"/>
  <c r="BC21" i="25"/>
  <c r="BB21" i="25"/>
  <c r="BA21" i="25"/>
  <c r="AZ21" i="25"/>
  <c r="AY21" i="25"/>
  <c r="AX21" i="25"/>
  <c r="AW21" i="25"/>
  <c r="AV21" i="25"/>
  <c r="AU21" i="25"/>
  <c r="AT21" i="25"/>
  <c r="AS21" i="25"/>
  <c r="AR21" i="25"/>
  <c r="AQ21" i="25"/>
  <c r="AP21" i="25"/>
  <c r="AO21" i="25"/>
  <c r="AN21" i="25"/>
  <c r="AM21" i="25"/>
  <c r="AL21" i="25"/>
  <c r="AK21" i="25"/>
  <c r="AJ21" i="25"/>
  <c r="AI21" i="25"/>
  <c r="AH21" i="25"/>
  <c r="AG21" i="25"/>
  <c r="AF21" i="25"/>
  <c r="AE21" i="25"/>
  <c r="AD21" i="25"/>
  <c r="AC21" i="25"/>
  <c r="AB21" i="25"/>
  <c r="AA21" i="25"/>
  <c r="Z21" i="25"/>
  <c r="Y21" i="25"/>
  <c r="X21" i="25"/>
  <c r="W21" i="25"/>
  <c r="V21" i="25"/>
  <c r="U21" i="25"/>
  <c r="T21" i="25"/>
  <c r="S21" i="25"/>
  <c r="R21" i="25"/>
  <c r="Q21" i="25"/>
  <c r="P21" i="25"/>
  <c r="O21" i="25"/>
  <c r="N21" i="25"/>
  <c r="M21" i="25"/>
  <c r="L21" i="25"/>
  <c r="K21" i="25"/>
  <c r="J21" i="25"/>
  <c r="I21" i="25"/>
  <c r="H21" i="25"/>
  <c r="G21" i="25"/>
  <c r="F21" i="25"/>
  <c r="E21" i="25"/>
  <c r="D21" i="25"/>
  <c r="DF20" i="25"/>
  <c r="DE20" i="25"/>
  <c r="DD20" i="25"/>
  <c r="DC20" i="25"/>
  <c r="DB20" i="25"/>
  <c r="DA20" i="25"/>
  <c r="CZ20" i="25"/>
  <c r="CY20" i="25"/>
  <c r="CX20" i="25"/>
  <c r="CW20" i="25"/>
  <c r="CV20" i="25"/>
  <c r="CU20" i="25"/>
  <c r="CT20" i="25"/>
  <c r="CS20" i="25"/>
  <c r="CR20" i="25"/>
  <c r="CQ20" i="25"/>
  <c r="CP20" i="25"/>
  <c r="CO20" i="25"/>
  <c r="CN20" i="25"/>
  <c r="CM20" i="25"/>
  <c r="CL20" i="25"/>
  <c r="CK20" i="25"/>
  <c r="CJ20" i="25"/>
  <c r="CI20" i="25"/>
  <c r="CH20" i="25"/>
  <c r="CG20" i="25"/>
  <c r="CF20" i="25"/>
  <c r="CE20" i="25"/>
  <c r="CD20" i="25"/>
  <c r="CC20" i="25"/>
  <c r="CB20" i="25"/>
  <c r="CA20" i="25"/>
  <c r="BZ20" i="25"/>
  <c r="BY20" i="25"/>
  <c r="BX20" i="25"/>
  <c r="BW20" i="25"/>
  <c r="BV20" i="25"/>
  <c r="BU20" i="25"/>
  <c r="BT20" i="25"/>
  <c r="BS20" i="25"/>
  <c r="BR20" i="25"/>
  <c r="BQ20" i="25"/>
  <c r="BP20" i="25"/>
  <c r="BO20" i="25"/>
  <c r="BN20" i="25"/>
  <c r="BM20" i="25"/>
  <c r="BL20" i="25"/>
  <c r="BK20" i="25"/>
  <c r="BJ20" i="25"/>
  <c r="BI20" i="25"/>
  <c r="BH20" i="25"/>
  <c r="BG20" i="25"/>
  <c r="BF20" i="25"/>
  <c r="BE20" i="25"/>
  <c r="BD20" i="25"/>
  <c r="BC20" i="25"/>
  <c r="BB20" i="25"/>
  <c r="BA20" i="25"/>
  <c r="AZ20" i="25"/>
  <c r="AY20" i="25"/>
  <c r="AX20" i="25"/>
  <c r="AW20" i="25"/>
  <c r="AV20" i="25"/>
  <c r="AU20" i="25"/>
  <c r="AT20" i="25"/>
  <c r="AS20" i="25"/>
  <c r="AR20" i="25"/>
  <c r="AQ20" i="25"/>
  <c r="AP20" i="25"/>
  <c r="AO20" i="25"/>
  <c r="AN20" i="25"/>
  <c r="AM20" i="25"/>
  <c r="AL20" i="25"/>
  <c r="AK20" i="25"/>
  <c r="AJ20" i="25"/>
  <c r="AI20" i="25"/>
  <c r="AH20" i="25"/>
  <c r="AG20" i="25"/>
  <c r="AF20" i="25"/>
  <c r="AE20" i="25"/>
  <c r="AD20" i="25"/>
  <c r="AC20" i="25"/>
  <c r="AB20" i="25"/>
  <c r="AA20" i="25"/>
  <c r="Z20" i="25"/>
  <c r="Y20" i="25"/>
  <c r="X20" i="25"/>
  <c r="W20" i="25"/>
  <c r="V20" i="25"/>
  <c r="U20" i="25"/>
  <c r="T20" i="25"/>
  <c r="S20" i="25"/>
  <c r="R20" i="25"/>
  <c r="Q20" i="25"/>
  <c r="P20" i="25"/>
  <c r="O20" i="25"/>
  <c r="N20" i="25"/>
  <c r="M20" i="25"/>
  <c r="L20" i="25"/>
  <c r="K20" i="25"/>
  <c r="J20" i="25"/>
  <c r="I20" i="25"/>
  <c r="H20" i="25"/>
  <c r="G20" i="25"/>
  <c r="F20" i="25"/>
  <c r="E20" i="25"/>
  <c r="D20" i="25"/>
  <c r="DF19" i="25"/>
  <c r="DE19" i="25"/>
  <c r="DD19" i="25"/>
  <c r="DC19" i="25"/>
  <c r="DB19" i="25"/>
  <c r="DA19" i="25"/>
  <c r="CZ19" i="25"/>
  <c r="CY19" i="25"/>
  <c r="CX19" i="25"/>
  <c r="CW19" i="25"/>
  <c r="CV19" i="25"/>
  <c r="CU19" i="25"/>
  <c r="CT19" i="25"/>
  <c r="CS19" i="25"/>
  <c r="CR19" i="25"/>
  <c r="CQ19" i="25"/>
  <c r="CP19" i="25"/>
  <c r="CO19" i="25"/>
  <c r="CN19" i="25"/>
  <c r="CM19" i="25"/>
  <c r="CL19" i="25"/>
  <c r="CK19" i="25"/>
  <c r="CJ19" i="25"/>
  <c r="CI19" i="25"/>
  <c r="CH19" i="25"/>
  <c r="CG19" i="25"/>
  <c r="CF19" i="25"/>
  <c r="CE19" i="25"/>
  <c r="CD19" i="25"/>
  <c r="CC19" i="25"/>
  <c r="CB19" i="25"/>
  <c r="CA19" i="25"/>
  <c r="BZ19" i="25"/>
  <c r="BY19" i="25"/>
  <c r="BX19" i="25"/>
  <c r="BW19" i="25"/>
  <c r="BV19" i="25"/>
  <c r="BU19" i="25"/>
  <c r="BT19" i="25"/>
  <c r="BS19" i="25"/>
  <c r="BR19" i="25"/>
  <c r="BQ19" i="25"/>
  <c r="BP19" i="25"/>
  <c r="BO19" i="25"/>
  <c r="BN19" i="25"/>
  <c r="BM19" i="25"/>
  <c r="BL19" i="25"/>
  <c r="BK19" i="25"/>
  <c r="BJ19" i="25"/>
  <c r="BI19" i="25"/>
  <c r="BH19" i="25"/>
  <c r="BG19" i="25"/>
  <c r="BF19" i="25"/>
  <c r="BE19" i="25"/>
  <c r="BD19" i="25"/>
  <c r="BC19" i="25"/>
  <c r="BB19" i="25"/>
  <c r="BA19" i="25"/>
  <c r="AZ19" i="25"/>
  <c r="AY19" i="25"/>
  <c r="AX19" i="25"/>
  <c r="AW19" i="25"/>
  <c r="AV19" i="25"/>
  <c r="AU19" i="25"/>
  <c r="AT19" i="25"/>
  <c r="AS19" i="25"/>
  <c r="AR19" i="25"/>
  <c r="AQ19" i="25"/>
  <c r="AP19" i="25"/>
  <c r="AO19" i="25"/>
  <c r="AN19" i="25"/>
  <c r="AM19" i="25"/>
  <c r="AL19" i="25"/>
  <c r="AK19" i="25"/>
  <c r="AJ19" i="25"/>
  <c r="AI19" i="25"/>
  <c r="AH19" i="25"/>
  <c r="AG19" i="25"/>
  <c r="AF19" i="25"/>
  <c r="AE19" i="25"/>
  <c r="AD19" i="25"/>
  <c r="AC19" i="25"/>
  <c r="AB19" i="25"/>
  <c r="AA19" i="25"/>
  <c r="Z19" i="25"/>
  <c r="Y19" i="25"/>
  <c r="X19" i="25"/>
  <c r="W19" i="25"/>
  <c r="V19" i="25"/>
  <c r="U19" i="25"/>
  <c r="T19" i="25"/>
  <c r="S19" i="25"/>
  <c r="R19" i="25"/>
  <c r="Q19" i="25"/>
  <c r="P19" i="25"/>
  <c r="O19" i="25"/>
  <c r="N19" i="25"/>
  <c r="M19" i="25"/>
  <c r="L19" i="25"/>
  <c r="K19" i="25"/>
  <c r="J19" i="25"/>
  <c r="I19" i="25"/>
  <c r="H19" i="25"/>
  <c r="G19" i="25"/>
  <c r="F19" i="25"/>
  <c r="E19" i="25"/>
  <c r="D19" i="25"/>
  <c r="DF18" i="25"/>
  <c r="DE18" i="25"/>
  <c r="DD18" i="25"/>
  <c r="DC18" i="25"/>
  <c r="DB18" i="25"/>
  <c r="DA18" i="25"/>
  <c r="CZ18" i="25"/>
  <c r="CY18" i="25"/>
  <c r="CX18" i="25"/>
  <c r="CW18" i="25"/>
  <c r="CV18" i="25"/>
  <c r="CU18" i="25"/>
  <c r="CT18" i="25"/>
  <c r="CS18" i="25"/>
  <c r="CR18" i="25"/>
  <c r="CQ18" i="25"/>
  <c r="CP18" i="25"/>
  <c r="CO18" i="25"/>
  <c r="CN18" i="25"/>
  <c r="CM18" i="25"/>
  <c r="CL18" i="25"/>
  <c r="CK18" i="25"/>
  <c r="CJ18" i="25"/>
  <c r="CI18" i="25"/>
  <c r="CH18" i="25"/>
  <c r="CG18" i="25"/>
  <c r="CF18" i="25"/>
  <c r="CE18" i="25"/>
  <c r="CD18" i="25"/>
  <c r="CC18" i="25"/>
  <c r="CB18" i="25"/>
  <c r="CA18" i="25"/>
  <c r="BZ18" i="25"/>
  <c r="BY18" i="25"/>
  <c r="BX18" i="25"/>
  <c r="BW18" i="25"/>
  <c r="BV18" i="25"/>
  <c r="BU18" i="25"/>
  <c r="BT18" i="25"/>
  <c r="BS18" i="25"/>
  <c r="BR18" i="25"/>
  <c r="BQ18" i="25"/>
  <c r="BP18" i="25"/>
  <c r="BO18" i="25"/>
  <c r="BN18" i="25"/>
  <c r="BM18" i="25"/>
  <c r="BL18" i="25"/>
  <c r="BK18" i="25"/>
  <c r="BJ18" i="25"/>
  <c r="BI18" i="25"/>
  <c r="BH18" i="25"/>
  <c r="BG18" i="25"/>
  <c r="BF18" i="25"/>
  <c r="BE18" i="25"/>
  <c r="BD18" i="25"/>
  <c r="BC18" i="25"/>
  <c r="BB18" i="25"/>
  <c r="BA18" i="25"/>
  <c r="AZ18" i="25"/>
  <c r="AY18" i="25"/>
  <c r="AX18" i="25"/>
  <c r="AW18" i="25"/>
  <c r="AV18" i="25"/>
  <c r="AU18" i="25"/>
  <c r="AT18" i="25"/>
  <c r="AS18" i="25"/>
  <c r="AR18" i="25"/>
  <c r="AQ18" i="25"/>
  <c r="AP18" i="25"/>
  <c r="AO18" i="25"/>
  <c r="AN18" i="25"/>
  <c r="AM18" i="25"/>
  <c r="AL18" i="25"/>
  <c r="AK18" i="25"/>
  <c r="AJ18" i="25"/>
  <c r="AI18" i="25"/>
  <c r="AH18" i="25"/>
  <c r="AG18"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DF17" i="25"/>
  <c r="DE17" i="25"/>
  <c r="DD17" i="25"/>
  <c r="DC17" i="25"/>
  <c r="DB17" i="25"/>
  <c r="DA17" i="25"/>
  <c r="CZ17" i="25"/>
  <c r="CY17" i="25"/>
  <c r="CX17" i="25"/>
  <c r="CW17" i="25"/>
  <c r="CV17" i="25"/>
  <c r="CU17" i="25"/>
  <c r="CT17" i="25"/>
  <c r="CS17" i="25"/>
  <c r="CR17" i="25"/>
  <c r="CQ17" i="25"/>
  <c r="CP17" i="25"/>
  <c r="CO17" i="25"/>
  <c r="CN17" i="25"/>
  <c r="CM17" i="25"/>
  <c r="CL17" i="25"/>
  <c r="CK17" i="25"/>
  <c r="CJ17" i="25"/>
  <c r="CI17" i="25"/>
  <c r="CH17" i="25"/>
  <c r="CG17" i="25"/>
  <c r="CF17" i="25"/>
  <c r="CE17" i="25"/>
  <c r="CD17" i="25"/>
  <c r="CC17" i="25"/>
  <c r="CB17" i="25"/>
  <c r="CA17" i="25"/>
  <c r="BZ17" i="25"/>
  <c r="BY17" i="25"/>
  <c r="BX17" i="25"/>
  <c r="BW17" i="25"/>
  <c r="BV17" i="25"/>
  <c r="BU17" i="25"/>
  <c r="BT17" i="25"/>
  <c r="BS17" i="25"/>
  <c r="BR17" i="25"/>
  <c r="BQ17" i="25"/>
  <c r="BP17" i="25"/>
  <c r="BO17" i="25"/>
  <c r="BN17" i="25"/>
  <c r="BM17" i="25"/>
  <c r="BL17" i="25"/>
  <c r="BK17" i="25"/>
  <c r="BJ17" i="25"/>
  <c r="BI17" i="25"/>
  <c r="BH17" i="25"/>
  <c r="BG17" i="25"/>
  <c r="BF17" i="25"/>
  <c r="BE17" i="25"/>
  <c r="BD17" i="25"/>
  <c r="BC17" i="25"/>
  <c r="BB17" i="25"/>
  <c r="BA17" i="25"/>
  <c r="AZ17" i="25"/>
  <c r="AY17" i="25"/>
  <c r="AX17" i="25"/>
  <c r="AW17" i="25"/>
  <c r="AV17" i="25"/>
  <c r="AU17" i="25"/>
  <c r="AT17" i="25"/>
  <c r="AS17" i="25"/>
  <c r="AR17" i="25"/>
  <c r="AQ17" i="25"/>
  <c r="AP17" i="25"/>
  <c r="AO17" i="25"/>
  <c r="AN17" i="25"/>
  <c r="AM17" i="25"/>
  <c r="AL17" i="25"/>
  <c r="AK17" i="25"/>
  <c r="AJ17" i="25"/>
  <c r="AI17" i="25"/>
  <c r="AH17" i="25"/>
  <c r="AG17"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DF14" i="25"/>
  <c r="DE14" i="25"/>
  <c r="DD14" i="25"/>
  <c r="DC14" i="25"/>
  <c r="DB14" i="25"/>
  <c r="DA14" i="25"/>
  <c r="CZ14" i="25"/>
  <c r="CY14" i="25"/>
  <c r="CX14" i="25"/>
  <c r="CW14" i="25"/>
  <c r="CV14" i="25"/>
  <c r="CU14" i="25"/>
  <c r="CT14" i="25"/>
  <c r="CS14" i="25"/>
  <c r="CR14" i="25"/>
  <c r="CQ14" i="25"/>
  <c r="CP14" i="25"/>
  <c r="CO14" i="25"/>
  <c r="CN14" i="25"/>
  <c r="CM14" i="25"/>
  <c r="CL14" i="25"/>
  <c r="CK14" i="25"/>
  <c r="CJ14" i="25"/>
  <c r="CI14" i="25"/>
  <c r="CH14" i="25"/>
  <c r="CG14" i="25"/>
  <c r="CF14" i="25"/>
  <c r="CE14" i="25"/>
  <c r="CD14" i="25"/>
  <c r="CC14" i="25"/>
  <c r="CB14" i="25"/>
  <c r="CA14" i="25"/>
  <c r="BZ14" i="25"/>
  <c r="BY14" i="25"/>
  <c r="BX14" i="25"/>
  <c r="BW14" i="25"/>
  <c r="BV14" i="25"/>
  <c r="BU14" i="25"/>
  <c r="BT14" i="25"/>
  <c r="BS14" i="25"/>
  <c r="BR14" i="25"/>
  <c r="BQ14" i="25"/>
  <c r="BP14" i="25"/>
  <c r="BO14" i="25"/>
  <c r="BN14" i="25"/>
  <c r="BM14" i="25"/>
  <c r="BL14" i="25"/>
  <c r="BK14" i="25"/>
  <c r="BJ14" i="25"/>
  <c r="BI14" i="25"/>
  <c r="BH14" i="25"/>
  <c r="BG14" i="25"/>
  <c r="BF14" i="25"/>
  <c r="BE14" i="25"/>
  <c r="BD14" i="25"/>
  <c r="BC14" i="25"/>
  <c r="BB14" i="25"/>
  <c r="BA14" i="25"/>
  <c r="AZ14" i="25"/>
  <c r="AY14" i="25"/>
  <c r="AX14" i="25"/>
  <c r="AW14" i="25"/>
  <c r="AV14" i="25"/>
  <c r="AU14" i="25"/>
  <c r="AT14" i="25"/>
  <c r="AS14" i="25"/>
  <c r="AR14" i="25"/>
  <c r="AQ14" i="25"/>
  <c r="AP14" i="25"/>
  <c r="AO14" i="25"/>
  <c r="AN14" i="25"/>
  <c r="AM14" i="25"/>
  <c r="AL14" i="25"/>
  <c r="AK14" i="25"/>
  <c r="AJ14" i="25"/>
  <c r="AI14" i="25"/>
  <c r="AH14" i="25"/>
  <c r="AG14"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DF13" i="25"/>
  <c r="DE13" i="25"/>
  <c r="DD13" i="25"/>
  <c r="DC13" i="25"/>
  <c r="DB13" i="25"/>
  <c r="DA13" i="25"/>
  <c r="CZ13" i="25"/>
  <c r="CY13" i="25"/>
  <c r="CX13" i="25"/>
  <c r="CW13" i="25"/>
  <c r="CV13" i="25"/>
  <c r="CU13" i="25"/>
  <c r="CT13" i="25"/>
  <c r="CS13" i="25"/>
  <c r="CR13" i="25"/>
  <c r="CQ13" i="25"/>
  <c r="CP13" i="25"/>
  <c r="CO13" i="25"/>
  <c r="CN13" i="25"/>
  <c r="CM13" i="25"/>
  <c r="CL13" i="25"/>
  <c r="CK13" i="25"/>
  <c r="CJ13" i="25"/>
  <c r="CI13" i="25"/>
  <c r="CH13" i="25"/>
  <c r="CG13" i="25"/>
  <c r="CF13" i="25"/>
  <c r="CE13" i="25"/>
  <c r="CD13" i="25"/>
  <c r="CC13" i="25"/>
  <c r="CB13" i="25"/>
  <c r="CA13" i="25"/>
  <c r="BZ13" i="25"/>
  <c r="BY13" i="25"/>
  <c r="BX13" i="25"/>
  <c r="BW13" i="25"/>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DF12" i="25"/>
  <c r="DE12" i="25"/>
  <c r="DD12" i="25"/>
  <c r="DC12" i="25"/>
  <c r="DB12" i="25"/>
  <c r="DA12" i="25"/>
  <c r="CZ12" i="25"/>
  <c r="CY12" i="25"/>
  <c r="CX12" i="25"/>
  <c r="CW12" i="25"/>
  <c r="CV12" i="25"/>
  <c r="CU12" i="25"/>
  <c r="CT12" i="25"/>
  <c r="CS12" i="25"/>
  <c r="CR12" i="25"/>
  <c r="CQ12" i="25"/>
  <c r="CP12" i="25"/>
  <c r="CO12" i="25"/>
  <c r="CN12" i="25"/>
  <c r="CM12" i="25"/>
  <c r="CL12" i="25"/>
  <c r="CK12" i="25"/>
  <c r="CJ12" i="25"/>
  <c r="CI12" i="25"/>
  <c r="CH12" i="25"/>
  <c r="CG12" i="25"/>
  <c r="CF12" i="25"/>
  <c r="CE12" i="25"/>
  <c r="CD12" i="25"/>
  <c r="CC12" i="25"/>
  <c r="CB12" i="25"/>
  <c r="CA12" i="25"/>
  <c r="BZ12" i="25"/>
  <c r="BY12" i="25"/>
  <c r="BX12" i="25"/>
  <c r="BW12" i="25"/>
  <c r="BV12" i="25"/>
  <c r="BU12" i="25"/>
  <c r="BT12" i="25"/>
  <c r="BS12" i="25"/>
  <c r="BR12" i="25"/>
  <c r="BQ12" i="25"/>
  <c r="BP12" i="25"/>
  <c r="BO12" i="25"/>
  <c r="BN12" i="25"/>
  <c r="BM12" i="25"/>
  <c r="BL12" i="25"/>
  <c r="BK12" i="25"/>
  <c r="BJ12" i="25"/>
  <c r="BI12" i="25"/>
  <c r="BH12" i="25"/>
  <c r="BG12" i="25"/>
  <c r="BF12" i="25"/>
  <c r="BE12" i="25"/>
  <c r="BD12" i="25"/>
  <c r="BC12" i="25"/>
  <c r="BB12" i="25"/>
  <c r="BA12" i="25"/>
  <c r="AZ12" i="25"/>
  <c r="AY12" i="25"/>
  <c r="AX12" i="25"/>
  <c r="AW12" i="25"/>
  <c r="AV12" i="25"/>
  <c r="AU12" i="25"/>
  <c r="AT12" i="25"/>
  <c r="AS12" i="25"/>
  <c r="AR12" i="25"/>
  <c r="AQ12" i="25"/>
  <c r="AP12" i="25"/>
  <c r="AO12" i="25"/>
  <c r="AN12" i="25"/>
  <c r="AM12" i="25"/>
  <c r="AL12" i="25"/>
  <c r="AK12" i="25"/>
  <c r="AJ12" i="25"/>
  <c r="AI12" i="25"/>
  <c r="AH12" i="25"/>
  <c r="AG12"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DF11" i="25"/>
  <c r="DE11" i="25"/>
  <c r="DD11" i="25"/>
  <c r="DC11" i="25"/>
  <c r="DB11" i="25"/>
  <c r="DA11" i="25"/>
  <c r="CZ11" i="25"/>
  <c r="CY11" i="25"/>
  <c r="CX11" i="25"/>
  <c r="CW11" i="25"/>
  <c r="CV11" i="25"/>
  <c r="CU11" i="25"/>
  <c r="CT11" i="25"/>
  <c r="CS11" i="25"/>
  <c r="CR11" i="25"/>
  <c r="CQ11" i="25"/>
  <c r="CP11" i="25"/>
  <c r="CO11" i="25"/>
  <c r="CN11" i="25"/>
  <c r="CM11" i="25"/>
  <c r="CL11" i="25"/>
  <c r="CK11" i="25"/>
  <c r="CJ11" i="25"/>
  <c r="CI11" i="25"/>
  <c r="CH11" i="25"/>
  <c r="CG11" i="25"/>
  <c r="CF11" i="25"/>
  <c r="CE11" i="25"/>
  <c r="CD11" i="25"/>
  <c r="CC11" i="25"/>
  <c r="CB11" i="25"/>
  <c r="CA11" i="25"/>
  <c r="BZ11" i="25"/>
  <c r="BY11" i="25"/>
  <c r="BX11" i="25"/>
  <c r="BW11" i="25"/>
  <c r="BV11" i="25"/>
  <c r="BU11" i="25"/>
  <c r="BT11" i="25"/>
  <c r="BS11" i="25"/>
  <c r="BR11" i="25"/>
  <c r="BQ11" i="25"/>
  <c r="BP11" i="25"/>
  <c r="BO11" i="25"/>
  <c r="BN11" i="25"/>
  <c r="BM11" i="25"/>
  <c r="BL11" i="25"/>
  <c r="BK11" i="25"/>
  <c r="BJ11" i="25"/>
  <c r="BI11" i="25"/>
  <c r="BH11" i="25"/>
  <c r="BG11" i="25"/>
  <c r="BF11" i="25"/>
  <c r="BE11" i="25"/>
  <c r="BD11" i="25"/>
  <c r="BC11" i="25"/>
  <c r="BB11" i="25"/>
  <c r="BA11" i="25"/>
  <c r="AZ11" i="25"/>
  <c r="AY11" i="25"/>
  <c r="AX11" i="25"/>
  <c r="AW11" i="25"/>
  <c r="AV11" i="25"/>
  <c r="AU11" i="25"/>
  <c r="AT11" i="25"/>
  <c r="AS11" i="25"/>
  <c r="AR11" i="25"/>
  <c r="AQ11" i="25"/>
  <c r="AP11" i="25"/>
  <c r="AO11" i="25"/>
  <c r="AN11" i="25"/>
  <c r="AM11" i="25"/>
  <c r="AL11" i="25"/>
  <c r="AK11" i="25"/>
  <c r="AJ11" i="25"/>
  <c r="AI11" i="25"/>
  <c r="AH11" i="25"/>
  <c r="AG11"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DF10" i="25"/>
  <c r="DE10" i="25"/>
  <c r="DD10" i="25"/>
  <c r="DC10" i="25"/>
  <c r="DB10" i="25"/>
  <c r="DA10" i="25"/>
  <c r="CZ10" i="25"/>
  <c r="CY10" i="25"/>
  <c r="CX10" i="25"/>
  <c r="CW10" i="25"/>
  <c r="CV10" i="25"/>
  <c r="CU10" i="25"/>
  <c r="CT10" i="25"/>
  <c r="CS10" i="25"/>
  <c r="CR10" i="25"/>
  <c r="CQ10" i="25"/>
  <c r="CP10" i="25"/>
  <c r="CO10" i="25"/>
  <c r="CN10" i="25"/>
  <c r="CM10" i="25"/>
  <c r="CL10" i="25"/>
  <c r="CK10" i="25"/>
  <c r="CJ10" i="25"/>
  <c r="CI10" i="25"/>
  <c r="CH10" i="25"/>
  <c r="CG10" i="25"/>
  <c r="CF10" i="25"/>
  <c r="CE10" i="25"/>
  <c r="CD10" i="25"/>
  <c r="CC10" i="25"/>
  <c r="CB10" i="25"/>
  <c r="CA10" i="25"/>
  <c r="BZ10" i="25"/>
  <c r="BY10" i="25"/>
  <c r="BX10" i="25"/>
  <c r="BW10" i="25"/>
  <c r="BV10" i="25"/>
  <c r="BU10" i="25"/>
  <c r="BT10" i="25"/>
  <c r="BS10" i="25"/>
  <c r="BR10" i="25"/>
  <c r="BQ10" i="25"/>
  <c r="BP10" i="25"/>
  <c r="BO10" i="25"/>
  <c r="BN10" i="25"/>
  <c r="BM10" i="25"/>
  <c r="BL10" i="25"/>
  <c r="BK10" i="25"/>
  <c r="BJ10" i="25"/>
  <c r="BI10" i="25"/>
  <c r="BH10" i="25"/>
  <c r="BG10" i="25"/>
  <c r="BF10" i="25"/>
  <c r="BE10" i="25"/>
  <c r="BD10" i="25"/>
  <c r="BC10" i="25"/>
  <c r="BB10" i="25"/>
  <c r="BA10" i="25"/>
  <c r="AZ10" i="25"/>
  <c r="AY10" i="25"/>
  <c r="AX10" i="25"/>
  <c r="AW10" i="25"/>
  <c r="AV10" i="25"/>
  <c r="AU10" i="25"/>
  <c r="AT10" i="25"/>
  <c r="AS10" i="25"/>
  <c r="AR10" i="25"/>
  <c r="AQ10" i="25"/>
  <c r="AP10" i="25"/>
  <c r="AO10" i="25"/>
  <c r="AN10" i="25"/>
  <c r="AM10" i="25"/>
  <c r="AL10" i="25"/>
  <c r="AK10" i="25"/>
  <c r="AJ10" i="25"/>
  <c r="AI10" i="25"/>
  <c r="AH10" i="25"/>
  <c r="AG10" i="25"/>
  <c r="AF10" i="25"/>
  <c r="AE10" i="25"/>
  <c r="AD10" i="25"/>
  <c r="AC10" i="25"/>
  <c r="AB10" i="25"/>
  <c r="AA10" i="25"/>
  <c r="Z10" i="25"/>
  <c r="Y10" i="25"/>
  <c r="X10" i="25"/>
  <c r="W10" i="25"/>
  <c r="V10" i="25"/>
  <c r="U10" i="25"/>
  <c r="T10" i="25"/>
  <c r="S10" i="25"/>
  <c r="R10" i="25"/>
  <c r="Q10" i="25"/>
  <c r="P10" i="25"/>
  <c r="O10" i="25"/>
  <c r="N10" i="25"/>
  <c r="M10" i="25"/>
  <c r="L10" i="25"/>
  <c r="K10" i="25"/>
  <c r="J10" i="25"/>
  <c r="I10" i="25"/>
  <c r="H10" i="25"/>
  <c r="G10" i="25"/>
  <c r="F10" i="25"/>
  <c r="E10" i="25"/>
  <c r="D10" i="25"/>
  <c r="DF9" i="25"/>
  <c r="DE9" i="25"/>
  <c r="DD9" i="25"/>
  <c r="DC9" i="25"/>
  <c r="DB9" i="25"/>
  <c r="DA9" i="25"/>
  <c r="CZ9" i="25"/>
  <c r="CY9" i="25"/>
  <c r="CX9" i="25"/>
  <c r="CW9" i="25"/>
  <c r="CV9" i="25"/>
  <c r="CU9" i="25"/>
  <c r="CT9" i="25"/>
  <c r="CS9" i="25"/>
  <c r="CR9" i="25"/>
  <c r="CQ9" i="25"/>
  <c r="CP9" i="25"/>
  <c r="CO9" i="25"/>
  <c r="CN9" i="25"/>
  <c r="CM9" i="25"/>
  <c r="CL9" i="25"/>
  <c r="CK9" i="25"/>
  <c r="CJ9" i="25"/>
  <c r="CI9" i="25"/>
  <c r="CH9" i="25"/>
  <c r="CG9" i="25"/>
  <c r="CF9" i="25"/>
  <c r="CE9" i="25"/>
  <c r="CD9" i="25"/>
  <c r="CC9" i="25"/>
  <c r="CB9" i="25"/>
  <c r="CA9" i="25"/>
  <c r="BZ9" i="25"/>
  <c r="BY9" i="25"/>
  <c r="BX9" i="25"/>
  <c r="BW9" i="25"/>
  <c r="BV9" i="25"/>
  <c r="BU9" i="25"/>
  <c r="BT9" i="25"/>
  <c r="BS9" i="25"/>
  <c r="BR9" i="25"/>
  <c r="BQ9" i="25"/>
  <c r="BP9" i="25"/>
  <c r="BO9" i="25"/>
  <c r="BN9" i="25"/>
  <c r="BM9" i="25"/>
  <c r="BL9" i="25"/>
  <c r="BK9" i="25"/>
  <c r="BJ9" i="25"/>
  <c r="BI9" i="25"/>
  <c r="BH9" i="25"/>
  <c r="BG9" i="25"/>
  <c r="BF9" i="25"/>
  <c r="BE9" i="25"/>
  <c r="BD9" i="25"/>
  <c r="BC9" i="25"/>
  <c r="BB9" i="25"/>
  <c r="BA9" i="25"/>
  <c r="AZ9" i="25"/>
  <c r="AY9" i="25"/>
  <c r="AX9" i="25"/>
  <c r="AW9" i="25"/>
  <c r="AV9" i="25"/>
  <c r="AU9" i="25"/>
  <c r="AT9" i="25"/>
  <c r="AS9" i="25"/>
  <c r="AR9" i="25"/>
  <c r="AQ9" i="25"/>
  <c r="AP9" i="25"/>
  <c r="AO9" i="25"/>
  <c r="AN9" i="25"/>
  <c r="AM9" i="25"/>
  <c r="AL9" i="25"/>
  <c r="AK9" i="25"/>
  <c r="AJ9" i="25"/>
  <c r="AI9" i="25"/>
  <c r="AH9" i="25"/>
  <c r="AG9"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DF8" i="25"/>
  <c r="DE8" i="25"/>
  <c r="DD8" i="25"/>
  <c r="DC8" i="25"/>
  <c r="DB8" i="25"/>
  <c r="DA8" i="25"/>
  <c r="CZ8" i="25"/>
  <c r="CY8" i="25"/>
  <c r="CX8" i="25"/>
  <c r="CW8" i="25"/>
  <c r="CV8" i="25"/>
  <c r="CU8" i="25"/>
  <c r="CT8" i="25"/>
  <c r="CS8" i="25"/>
  <c r="CR8" i="25"/>
  <c r="CQ8" i="25"/>
  <c r="CP8" i="25"/>
  <c r="CO8" i="25"/>
  <c r="CN8" i="25"/>
  <c r="CM8" i="25"/>
  <c r="CL8" i="25"/>
  <c r="CK8" i="25"/>
  <c r="CJ8" i="25"/>
  <c r="CI8" i="25"/>
  <c r="CH8" i="25"/>
  <c r="CG8" i="25"/>
  <c r="CF8" i="25"/>
  <c r="CE8" i="25"/>
  <c r="CD8" i="25"/>
  <c r="CC8" i="25"/>
  <c r="CB8" i="25"/>
  <c r="CA8" i="25"/>
  <c r="BZ8" i="25"/>
  <c r="BY8" i="25"/>
  <c r="BX8" i="25"/>
  <c r="BW8" i="25"/>
  <c r="BV8" i="25"/>
  <c r="BU8" i="25"/>
  <c r="BT8" i="25"/>
  <c r="BS8" i="25"/>
  <c r="BR8" i="25"/>
  <c r="BQ8" i="25"/>
  <c r="BP8" i="25"/>
  <c r="BO8" i="25"/>
  <c r="BN8" i="25"/>
  <c r="BM8" i="25"/>
  <c r="BL8" i="25"/>
  <c r="BK8" i="25"/>
  <c r="BJ8" i="25"/>
  <c r="BI8" i="25"/>
  <c r="BH8" i="25"/>
  <c r="BG8" i="25"/>
  <c r="BF8" i="25"/>
  <c r="BE8" i="25"/>
  <c r="BD8" i="25"/>
  <c r="BC8" i="25"/>
  <c r="BB8" i="25"/>
  <c r="BA8" i="25"/>
  <c r="AZ8" i="25"/>
  <c r="AY8" i="25"/>
  <c r="AX8" i="25"/>
  <c r="AW8" i="25"/>
  <c r="AV8" i="25"/>
  <c r="AU8" i="25"/>
  <c r="AT8" i="25"/>
  <c r="AS8" i="25"/>
  <c r="AR8" i="25"/>
  <c r="AQ8" i="25"/>
  <c r="AP8" i="25"/>
  <c r="AO8" i="25"/>
  <c r="AN8" i="25"/>
  <c r="AM8" i="25"/>
  <c r="AL8" i="25"/>
  <c r="AK8" i="25"/>
  <c r="AJ8" i="25"/>
  <c r="AI8" i="25"/>
  <c r="AH8" i="25"/>
  <c r="AG8" i="25"/>
  <c r="AF8" i="25"/>
  <c r="AE8" i="25"/>
  <c r="AD8" i="25"/>
  <c r="AC8" i="25"/>
  <c r="AB8" i="25"/>
  <c r="AA8" i="25"/>
  <c r="Z8" i="25"/>
  <c r="Y8" i="25"/>
  <c r="X8" i="25"/>
  <c r="W8" i="25"/>
  <c r="V8" i="25"/>
  <c r="U8" i="25"/>
  <c r="T8" i="25"/>
  <c r="S8" i="25"/>
  <c r="R8" i="25"/>
  <c r="Q8" i="25"/>
  <c r="P8" i="25"/>
  <c r="O8" i="25"/>
  <c r="N8" i="25"/>
  <c r="M8" i="25"/>
  <c r="L8" i="25"/>
  <c r="K8" i="25"/>
  <c r="J8" i="25"/>
  <c r="I8" i="25"/>
  <c r="H8" i="25"/>
  <c r="G8" i="25"/>
  <c r="F8" i="25"/>
  <c r="E8" i="25"/>
  <c r="D8" i="25"/>
  <c r="DF7" i="25"/>
  <c r="DE7" i="25"/>
  <c r="DD7" i="25"/>
  <c r="DC7" i="25"/>
  <c r="DB7" i="25"/>
  <c r="DA7" i="25"/>
  <c r="CZ7" i="25"/>
  <c r="CY7" i="25"/>
  <c r="CX7" i="25"/>
  <c r="CW7" i="25"/>
  <c r="CV7" i="25"/>
  <c r="CU7" i="25"/>
  <c r="CT7" i="25"/>
  <c r="CS7" i="25"/>
  <c r="CR7" i="25"/>
  <c r="CQ7" i="25"/>
  <c r="CP7" i="25"/>
  <c r="CO7" i="25"/>
  <c r="CN7" i="25"/>
  <c r="CM7" i="25"/>
  <c r="CL7" i="25"/>
  <c r="CK7" i="25"/>
  <c r="CJ7" i="25"/>
  <c r="CI7" i="25"/>
  <c r="CH7" i="25"/>
  <c r="CG7" i="25"/>
  <c r="CF7" i="25"/>
  <c r="CE7" i="25"/>
  <c r="CD7" i="25"/>
  <c r="CC7" i="25"/>
  <c r="CB7" i="25"/>
  <c r="CA7" i="25"/>
  <c r="BZ7" i="25"/>
  <c r="BY7" i="25"/>
  <c r="BX7" i="25"/>
  <c r="BW7" i="25"/>
  <c r="BV7" i="25"/>
  <c r="BU7" i="25"/>
  <c r="BT7" i="25"/>
  <c r="BS7" i="25"/>
  <c r="BR7" i="25"/>
  <c r="BQ7" i="25"/>
  <c r="BP7" i="25"/>
  <c r="BO7" i="25"/>
  <c r="BN7" i="25"/>
  <c r="BM7" i="25"/>
  <c r="BL7" i="25"/>
  <c r="BK7" i="25"/>
  <c r="BJ7" i="25"/>
  <c r="BI7" i="25"/>
  <c r="BH7" i="25"/>
  <c r="BG7" i="25"/>
  <c r="BF7" i="25"/>
  <c r="BE7" i="25"/>
  <c r="BD7" i="25"/>
  <c r="BC7" i="25"/>
  <c r="BB7" i="25"/>
  <c r="BA7" i="25"/>
  <c r="AZ7" i="25"/>
  <c r="AY7" i="25"/>
  <c r="AX7" i="25"/>
  <c r="AW7" i="25"/>
  <c r="AV7" i="25"/>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P7" i="25"/>
  <c r="O7" i="25"/>
  <c r="N7" i="25"/>
  <c r="M7" i="25"/>
  <c r="L7" i="25"/>
  <c r="K7" i="25"/>
  <c r="J7" i="25"/>
  <c r="I7" i="25"/>
  <c r="H7" i="25"/>
  <c r="G7" i="25"/>
  <c r="F7" i="25"/>
  <c r="E7" i="25"/>
  <c r="D7" i="25"/>
  <c r="F116" i="1"/>
  <c r="E116" i="1"/>
  <c r="D116" i="1"/>
  <c r="J116" i="22"/>
  <c r="DY8" i="15"/>
  <c r="DY9" i="15"/>
  <c r="R9" i="3" s="1"/>
  <c r="DY10" i="15"/>
  <c r="R10" i="3" s="1"/>
  <c r="DY11" i="15"/>
  <c r="R11" i="3" s="1"/>
  <c r="DY12" i="15"/>
  <c r="R12" i="3" s="1"/>
  <c r="DY13" i="15"/>
  <c r="R13" i="3" s="1"/>
  <c r="DY14" i="15"/>
  <c r="R14" i="3" s="1"/>
  <c r="DY15" i="15"/>
  <c r="R15" i="3" s="1"/>
  <c r="DY16" i="15"/>
  <c r="R16" i="3" s="1"/>
  <c r="DY17" i="15"/>
  <c r="R17" i="3" s="1"/>
  <c r="DY18" i="15"/>
  <c r="R18" i="3" s="1"/>
  <c r="DY19" i="15"/>
  <c r="R19" i="3" s="1"/>
  <c r="DY20" i="15"/>
  <c r="R20" i="3" s="1"/>
  <c r="DY21" i="15"/>
  <c r="R21" i="3" s="1"/>
  <c r="DY22" i="15"/>
  <c r="R22" i="3" s="1"/>
  <c r="DY23" i="15"/>
  <c r="R23" i="3" s="1"/>
  <c r="DY24" i="15"/>
  <c r="R24" i="3" s="1"/>
  <c r="DY25" i="15"/>
  <c r="R25" i="3" s="1"/>
  <c r="DY26" i="15"/>
  <c r="R26" i="3" s="1"/>
  <c r="DY27" i="15"/>
  <c r="R27" i="3" s="1"/>
  <c r="DY28" i="15"/>
  <c r="R28" i="3" s="1"/>
  <c r="DY29" i="15"/>
  <c r="R29" i="3" s="1"/>
  <c r="DY30" i="15"/>
  <c r="R30" i="3" s="1"/>
  <c r="DY31" i="15"/>
  <c r="R31" i="3" s="1"/>
  <c r="DY32" i="15"/>
  <c r="R32" i="3" s="1"/>
  <c r="DY33" i="15"/>
  <c r="R33" i="3" s="1"/>
  <c r="DY34" i="15"/>
  <c r="R34" i="3" s="1"/>
  <c r="DY35" i="15"/>
  <c r="R35" i="3" s="1"/>
  <c r="DY36" i="15"/>
  <c r="R36" i="3" s="1"/>
  <c r="DY37" i="15"/>
  <c r="R37" i="3" s="1"/>
  <c r="DY38" i="15"/>
  <c r="R38" i="3" s="1"/>
  <c r="DY39" i="15"/>
  <c r="R39" i="3" s="1"/>
  <c r="DY40" i="15"/>
  <c r="R40" i="3" s="1"/>
  <c r="DY41" i="15"/>
  <c r="R41" i="3" s="1"/>
  <c r="DY42" i="15"/>
  <c r="R42" i="3" s="1"/>
  <c r="DY43" i="15"/>
  <c r="R43" i="3" s="1"/>
  <c r="DY44" i="15"/>
  <c r="R44" i="3" s="1"/>
  <c r="DY45" i="15"/>
  <c r="R45" i="3" s="1"/>
  <c r="DY46" i="15"/>
  <c r="R46" i="3" s="1"/>
  <c r="DY47" i="15"/>
  <c r="R47" i="3" s="1"/>
  <c r="DY48" i="15"/>
  <c r="R48" i="3" s="1"/>
  <c r="DY49" i="15"/>
  <c r="R49" i="3" s="1"/>
  <c r="DY50" i="15"/>
  <c r="R50" i="3" s="1"/>
  <c r="DY51" i="15"/>
  <c r="R51" i="3" s="1"/>
  <c r="DY52" i="15"/>
  <c r="R52" i="3" s="1"/>
  <c r="DY53" i="15"/>
  <c r="R53" i="3" s="1"/>
  <c r="DY54" i="15"/>
  <c r="R54" i="3" s="1"/>
  <c r="DY55" i="15"/>
  <c r="R55" i="3" s="1"/>
  <c r="DY56" i="15"/>
  <c r="R56" i="3" s="1"/>
  <c r="DY57" i="15"/>
  <c r="R57" i="3" s="1"/>
  <c r="DY58" i="15"/>
  <c r="R58" i="3" s="1"/>
  <c r="DY59" i="15"/>
  <c r="R59" i="3" s="1"/>
  <c r="DY60" i="15"/>
  <c r="R60" i="3" s="1"/>
  <c r="DY61" i="15"/>
  <c r="R61" i="3" s="1"/>
  <c r="DY62" i="15"/>
  <c r="R62" i="3" s="1"/>
  <c r="DY63" i="15"/>
  <c r="R63" i="3" s="1"/>
  <c r="DY64" i="15"/>
  <c r="R64" i="3" s="1"/>
  <c r="DY65" i="15"/>
  <c r="R65" i="3" s="1"/>
  <c r="DY66" i="15"/>
  <c r="R66" i="3" s="1"/>
  <c r="DY67" i="15"/>
  <c r="R67" i="3" s="1"/>
  <c r="DY68" i="15"/>
  <c r="R68" i="3" s="1"/>
  <c r="DY69" i="15"/>
  <c r="R69" i="3" s="1"/>
  <c r="DY70" i="15"/>
  <c r="R70" i="3" s="1"/>
  <c r="DY71" i="15"/>
  <c r="R71" i="3" s="1"/>
  <c r="DY72" i="15"/>
  <c r="R72" i="3" s="1"/>
  <c r="DY73" i="15"/>
  <c r="R73" i="3" s="1"/>
  <c r="DY74" i="15"/>
  <c r="R74" i="3" s="1"/>
  <c r="DY75" i="15"/>
  <c r="R75" i="3" s="1"/>
  <c r="DY76" i="15"/>
  <c r="R76" i="3" s="1"/>
  <c r="DY77" i="15"/>
  <c r="R77" i="3" s="1"/>
  <c r="DY78" i="15"/>
  <c r="R78" i="3" s="1"/>
  <c r="DY79" i="15"/>
  <c r="R79" i="3" s="1"/>
  <c r="DY80" i="15"/>
  <c r="R80" i="3" s="1"/>
  <c r="DY81" i="15"/>
  <c r="R81" i="3" s="1"/>
  <c r="DY82" i="15"/>
  <c r="R82" i="3" s="1"/>
  <c r="DY83" i="15"/>
  <c r="R83" i="3" s="1"/>
  <c r="DY84" i="15"/>
  <c r="R84" i="3" s="1"/>
  <c r="DY85" i="15"/>
  <c r="R85" i="3" s="1"/>
  <c r="DY86" i="15"/>
  <c r="R86" i="3" s="1"/>
  <c r="DY87" i="15"/>
  <c r="R87" i="3" s="1"/>
  <c r="DY88" i="15"/>
  <c r="R88" i="3" s="1"/>
  <c r="DY89" i="15"/>
  <c r="R89" i="3" s="1"/>
  <c r="DY90" i="15"/>
  <c r="R90" i="3" s="1"/>
  <c r="DY91" i="15"/>
  <c r="R91" i="3" s="1"/>
  <c r="DY92" i="15"/>
  <c r="R92" i="3" s="1"/>
  <c r="DY93" i="15"/>
  <c r="R93" i="3" s="1"/>
  <c r="DY94" i="15"/>
  <c r="R94" i="3" s="1"/>
  <c r="DY95" i="15"/>
  <c r="R95" i="3" s="1"/>
  <c r="DY96" i="15"/>
  <c r="R96" i="3" s="1"/>
  <c r="DY97" i="15"/>
  <c r="R97" i="3" s="1"/>
  <c r="DY98" i="15"/>
  <c r="R98" i="3" s="1"/>
  <c r="DY99" i="15"/>
  <c r="R99" i="3" s="1"/>
  <c r="DY100" i="15"/>
  <c r="R100" i="3" s="1"/>
  <c r="DY101" i="15"/>
  <c r="R101" i="3" s="1"/>
  <c r="DY102" i="15"/>
  <c r="R102" i="3" s="1"/>
  <c r="DY103" i="15"/>
  <c r="R103" i="3" s="1"/>
  <c r="DY104" i="15"/>
  <c r="R104" i="3" s="1"/>
  <c r="DY105" i="15"/>
  <c r="R105" i="3" s="1"/>
  <c r="DY106" i="15"/>
  <c r="R106" i="3" s="1"/>
  <c r="DY107" i="15"/>
  <c r="R107" i="3" s="1"/>
  <c r="DY108" i="15"/>
  <c r="R108" i="3" s="1"/>
  <c r="DY109" i="15"/>
  <c r="R109" i="3" s="1"/>
  <c r="DY110" i="15"/>
  <c r="R110" i="3" s="1"/>
  <c r="DY111" i="15"/>
  <c r="R111" i="3" s="1"/>
  <c r="DY112" i="15"/>
  <c r="R112" i="3" s="1"/>
  <c r="DY113" i="15"/>
  <c r="R113" i="3" s="1"/>
  <c r="DY115" i="15"/>
  <c r="DY7" i="15"/>
  <c r="DT8" i="15"/>
  <c r="DT9" i="15"/>
  <c r="DT10" i="15"/>
  <c r="DT11" i="15"/>
  <c r="DT12" i="15"/>
  <c r="DT13" i="15"/>
  <c r="DT14" i="15"/>
  <c r="DT15" i="15"/>
  <c r="DT16" i="15"/>
  <c r="DT17" i="15"/>
  <c r="DT18" i="15"/>
  <c r="DT19" i="15"/>
  <c r="DT20" i="15"/>
  <c r="DT21" i="15"/>
  <c r="DT22" i="15"/>
  <c r="DT23" i="15"/>
  <c r="DT24" i="15"/>
  <c r="DT25" i="15"/>
  <c r="DT26" i="15"/>
  <c r="DT27" i="15"/>
  <c r="DT28" i="15"/>
  <c r="DT29" i="15"/>
  <c r="DT30" i="15"/>
  <c r="DT31" i="15"/>
  <c r="DT32" i="15"/>
  <c r="DT33" i="15"/>
  <c r="DT34" i="15"/>
  <c r="DT35" i="15"/>
  <c r="DT36" i="15"/>
  <c r="DT37" i="15"/>
  <c r="DT38" i="15"/>
  <c r="DT39" i="15"/>
  <c r="DT40" i="15"/>
  <c r="DT41" i="15"/>
  <c r="DT42" i="15"/>
  <c r="DT43" i="15"/>
  <c r="DT44" i="15"/>
  <c r="DT45" i="15"/>
  <c r="DT46" i="15"/>
  <c r="DT47" i="15"/>
  <c r="DT48" i="15"/>
  <c r="DT49" i="15"/>
  <c r="DT50" i="15"/>
  <c r="DT51" i="15"/>
  <c r="DT52" i="15"/>
  <c r="DT53" i="15"/>
  <c r="DT54" i="15"/>
  <c r="DT55" i="15"/>
  <c r="DT56" i="15"/>
  <c r="DT57" i="15"/>
  <c r="DT58" i="15"/>
  <c r="DT59" i="15"/>
  <c r="DT60" i="15"/>
  <c r="DT61" i="15"/>
  <c r="DT62" i="15"/>
  <c r="DT63" i="15"/>
  <c r="DT64" i="15"/>
  <c r="DT65" i="15"/>
  <c r="DT66" i="15"/>
  <c r="DT67" i="15"/>
  <c r="DT68" i="15"/>
  <c r="DT69" i="15"/>
  <c r="DT70" i="15"/>
  <c r="DT71" i="15"/>
  <c r="DT72" i="15"/>
  <c r="DT73" i="15"/>
  <c r="DT74" i="15"/>
  <c r="DT75" i="15"/>
  <c r="DT76" i="15"/>
  <c r="DT77" i="15"/>
  <c r="DT78" i="15"/>
  <c r="DT79" i="15"/>
  <c r="DT80" i="15"/>
  <c r="DT81" i="15"/>
  <c r="DT82" i="15"/>
  <c r="DT83" i="15"/>
  <c r="DT84" i="15"/>
  <c r="DT85" i="15"/>
  <c r="DT86" i="15"/>
  <c r="DT87" i="15"/>
  <c r="DT88" i="15"/>
  <c r="DT89" i="15"/>
  <c r="DT90" i="15"/>
  <c r="DT91" i="15"/>
  <c r="DT92" i="15"/>
  <c r="DT93" i="15"/>
  <c r="DT94" i="15"/>
  <c r="DT95" i="15"/>
  <c r="DT96" i="15"/>
  <c r="DT97" i="15"/>
  <c r="DT98" i="15"/>
  <c r="DT99" i="15"/>
  <c r="DT100" i="15"/>
  <c r="DT101" i="15"/>
  <c r="DT102" i="15"/>
  <c r="DT103" i="15"/>
  <c r="DT104" i="15"/>
  <c r="DT105" i="15"/>
  <c r="DT106" i="15"/>
  <c r="DT107" i="15"/>
  <c r="DT108" i="15"/>
  <c r="DT109" i="15"/>
  <c r="DT110" i="15"/>
  <c r="DT111" i="15"/>
  <c r="DT112" i="15"/>
  <c r="DT113" i="15"/>
  <c r="DT115" i="15"/>
  <c r="DT7" i="15"/>
  <c r="DP8" i="15"/>
  <c r="DP9" i="15"/>
  <c r="DP10" i="15"/>
  <c r="DU10" i="15" s="1"/>
  <c r="DP11" i="15"/>
  <c r="DP12" i="15"/>
  <c r="DP13" i="15"/>
  <c r="DU13" i="15" s="1"/>
  <c r="DP14" i="15"/>
  <c r="DP15" i="15"/>
  <c r="DP16" i="15"/>
  <c r="DP17" i="15"/>
  <c r="DP18" i="15"/>
  <c r="DP19" i="15"/>
  <c r="DP20" i="15"/>
  <c r="DP21" i="15"/>
  <c r="DP22" i="15"/>
  <c r="DP23" i="15"/>
  <c r="DP24" i="15"/>
  <c r="DP25" i="15"/>
  <c r="DP26" i="15"/>
  <c r="DU26" i="15" s="1"/>
  <c r="DP27" i="15"/>
  <c r="DP28" i="15"/>
  <c r="DP29" i="15"/>
  <c r="DU29" i="15" s="1"/>
  <c r="DP30" i="15"/>
  <c r="DP31" i="15"/>
  <c r="DP32" i="15"/>
  <c r="DP33" i="15"/>
  <c r="DP34" i="15"/>
  <c r="DP35" i="15"/>
  <c r="DP36" i="15"/>
  <c r="DP37" i="15"/>
  <c r="DP38" i="15"/>
  <c r="DP39" i="15"/>
  <c r="DP40" i="15"/>
  <c r="DP41" i="15"/>
  <c r="DP42" i="15"/>
  <c r="DU42" i="15" s="1"/>
  <c r="DP43" i="15"/>
  <c r="DP44" i="15"/>
  <c r="DP45" i="15"/>
  <c r="DU45" i="15" s="1"/>
  <c r="DP46" i="15"/>
  <c r="DP47" i="15"/>
  <c r="DP48" i="15"/>
  <c r="DP49" i="15"/>
  <c r="DP50" i="15"/>
  <c r="DP51" i="15"/>
  <c r="DP52" i="15"/>
  <c r="DP53" i="15"/>
  <c r="DP54" i="15"/>
  <c r="DP55" i="15"/>
  <c r="DP56" i="15"/>
  <c r="DP57" i="15"/>
  <c r="DP58" i="15"/>
  <c r="DU58" i="15" s="1"/>
  <c r="DP59" i="15"/>
  <c r="DP60" i="15"/>
  <c r="DP61" i="15"/>
  <c r="DU61" i="15" s="1"/>
  <c r="DP62" i="15"/>
  <c r="DP63" i="15"/>
  <c r="DP64" i="15"/>
  <c r="DP65" i="15"/>
  <c r="DP66" i="15"/>
  <c r="DP67" i="15"/>
  <c r="DP68" i="15"/>
  <c r="DP69" i="15"/>
  <c r="DP70" i="15"/>
  <c r="DP71" i="15"/>
  <c r="DP72" i="15"/>
  <c r="DP73" i="15"/>
  <c r="DP74" i="15"/>
  <c r="DU74" i="15" s="1"/>
  <c r="DP75" i="15"/>
  <c r="DP76" i="15"/>
  <c r="DP77" i="15"/>
  <c r="DU77" i="15" s="1"/>
  <c r="DP78" i="15"/>
  <c r="DP79" i="15"/>
  <c r="DP80" i="15"/>
  <c r="DP81" i="15"/>
  <c r="DP82" i="15"/>
  <c r="DP83" i="15"/>
  <c r="DP84" i="15"/>
  <c r="DP85" i="15"/>
  <c r="DP86" i="15"/>
  <c r="DP87" i="15"/>
  <c r="DP88" i="15"/>
  <c r="DP89" i="15"/>
  <c r="DP90" i="15"/>
  <c r="DU90" i="15" s="1"/>
  <c r="DP91" i="15"/>
  <c r="DP92" i="15"/>
  <c r="DP93" i="15"/>
  <c r="DU93" i="15" s="1"/>
  <c r="DP94" i="15"/>
  <c r="DP95" i="15"/>
  <c r="DP96" i="15"/>
  <c r="DP97" i="15"/>
  <c r="DP98" i="15"/>
  <c r="DP99" i="15"/>
  <c r="DP100" i="15"/>
  <c r="DP101" i="15"/>
  <c r="DP102" i="15"/>
  <c r="DP103" i="15"/>
  <c r="DP104" i="15"/>
  <c r="DP105" i="15"/>
  <c r="DP106" i="15"/>
  <c r="DU106" i="15" s="1"/>
  <c r="DP107" i="15"/>
  <c r="DP108" i="15"/>
  <c r="DP109" i="15"/>
  <c r="DU109" i="15" s="1"/>
  <c r="DP110" i="15"/>
  <c r="DP111" i="15"/>
  <c r="DP112" i="15"/>
  <c r="DP113" i="15"/>
  <c r="DP115" i="15"/>
  <c r="DP7" i="15"/>
  <c r="DI123" i="15"/>
  <c r="DI122" i="15"/>
  <c r="DI120" i="15"/>
  <c r="DI119" i="15"/>
  <c r="DI118" i="15"/>
  <c r="DI117" i="15"/>
  <c r="DI8" i="15"/>
  <c r="DI9" i="15"/>
  <c r="DI10" i="15"/>
  <c r="DI11" i="15"/>
  <c r="DI12" i="15"/>
  <c r="DI13" i="15"/>
  <c r="DI14" i="15"/>
  <c r="DI15" i="15"/>
  <c r="DI16" i="15"/>
  <c r="DI17" i="15"/>
  <c r="DI18" i="15"/>
  <c r="DI19" i="15"/>
  <c r="DI20" i="15"/>
  <c r="DI21" i="15"/>
  <c r="DI22" i="15"/>
  <c r="DI23" i="15"/>
  <c r="DI24" i="15"/>
  <c r="DI25" i="15"/>
  <c r="DI26" i="15"/>
  <c r="DI27" i="15"/>
  <c r="DI28" i="15"/>
  <c r="DI29" i="15"/>
  <c r="DI30" i="15"/>
  <c r="DI31" i="15"/>
  <c r="DI32" i="15"/>
  <c r="DI33" i="15"/>
  <c r="DI34" i="15"/>
  <c r="DI35" i="15"/>
  <c r="DI36" i="15"/>
  <c r="DI37" i="15"/>
  <c r="DI38" i="15"/>
  <c r="DI39" i="15"/>
  <c r="DI40" i="15"/>
  <c r="DI41" i="15"/>
  <c r="DI42" i="15"/>
  <c r="DI43" i="15"/>
  <c r="DI44" i="15"/>
  <c r="DI45" i="15"/>
  <c r="DI46" i="15"/>
  <c r="DI47" i="15"/>
  <c r="DI48" i="15"/>
  <c r="DI49" i="15"/>
  <c r="DI50" i="15"/>
  <c r="DI51" i="15"/>
  <c r="DI52" i="15"/>
  <c r="DI53" i="15"/>
  <c r="DI54" i="15"/>
  <c r="DI55" i="15"/>
  <c r="DI56" i="15"/>
  <c r="DI57" i="15"/>
  <c r="DI58" i="15"/>
  <c r="DI59" i="15"/>
  <c r="DI60" i="15"/>
  <c r="DI61" i="15"/>
  <c r="DI62" i="15"/>
  <c r="DI63" i="15"/>
  <c r="DI64" i="15"/>
  <c r="DI65" i="15"/>
  <c r="DI66" i="15"/>
  <c r="DI67" i="15"/>
  <c r="DI68" i="15"/>
  <c r="DI69" i="15"/>
  <c r="DI70" i="15"/>
  <c r="DI71" i="15"/>
  <c r="DI72" i="15"/>
  <c r="DI73" i="15"/>
  <c r="DI74" i="15"/>
  <c r="DI75" i="15"/>
  <c r="DI76" i="15"/>
  <c r="DI77" i="15"/>
  <c r="DI78" i="15"/>
  <c r="DI79" i="15"/>
  <c r="DI80" i="15"/>
  <c r="DI81" i="15"/>
  <c r="DI82" i="15"/>
  <c r="DI83" i="15"/>
  <c r="DI84" i="15"/>
  <c r="DI85" i="15"/>
  <c r="DI86" i="15"/>
  <c r="DI87" i="15"/>
  <c r="DI88" i="15"/>
  <c r="DI89" i="15"/>
  <c r="DI90" i="15"/>
  <c r="DI91" i="15"/>
  <c r="DI92" i="15"/>
  <c r="DI93" i="15"/>
  <c r="DI94" i="15"/>
  <c r="DI95" i="15"/>
  <c r="DI96" i="15"/>
  <c r="DI97" i="15"/>
  <c r="DI98" i="15"/>
  <c r="DI99" i="15"/>
  <c r="DI100" i="15"/>
  <c r="DI101" i="15"/>
  <c r="DI102" i="15"/>
  <c r="DI103" i="15"/>
  <c r="DI104" i="15"/>
  <c r="DI105" i="15"/>
  <c r="DI106" i="15"/>
  <c r="DI107" i="15"/>
  <c r="DI108" i="15"/>
  <c r="DI109" i="15"/>
  <c r="DI110" i="15"/>
  <c r="DI111" i="15"/>
  <c r="DI112" i="15"/>
  <c r="DI113" i="15"/>
  <c r="DI115" i="15"/>
  <c r="DI7" i="15"/>
  <c r="E116" i="15"/>
  <c r="F116" i="15"/>
  <c r="G116" i="15"/>
  <c r="G125" i="15" s="1"/>
  <c r="H116" i="15"/>
  <c r="I116" i="15"/>
  <c r="J116" i="15"/>
  <c r="K116" i="15"/>
  <c r="L116" i="15"/>
  <c r="M116" i="15"/>
  <c r="N116" i="15"/>
  <c r="O116" i="15"/>
  <c r="P116" i="15"/>
  <c r="Q116" i="15"/>
  <c r="R116" i="15"/>
  <c r="R125" i="15" s="1"/>
  <c r="S116" i="15"/>
  <c r="T116" i="15"/>
  <c r="U116" i="15"/>
  <c r="V116" i="15"/>
  <c r="W116" i="15"/>
  <c r="W125" i="15" s="1"/>
  <c r="X116" i="15"/>
  <c r="Y116" i="15"/>
  <c r="Z116" i="15"/>
  <c r="Z125" i="15" s="1"/>
  <c r="AA116" i="15"/>
  <c r="AB116" i="15"/>
  <c r="AC116" i="15"/>
  <c r="AD116" i="15"/>
  <c r="AE116" i="15"/>
  <c r="AF116" i="15"/>
  <c r="AG116" i="15"/>
  <c r="AH116" i="15"/>
  <c r="AI116" i="15"/>
  <c r="AJ116" i="15"/>
  <c r="AK116" i="15"/>
  <c r="AL116" i="15"/>
  <c r="AM116" i="15"/>
  <c r="AM125" i="15" s="1"/>
  <c r="AN116" i="15"/>
  <c r="AO116" i="15"/>
  <c r="AP116" i="15"/>
  <c r="AQ116" i="15"/>
  <c r="AQ125" i="15" s="1"/>
  <c r="AR116" i="15"/>
  <c r="AS116" i="15"/>
  <c r="AT116" i="15"/>
  <c r="AU116" i="15"/>
  <c r="AV116" i="15"/>
  <c r="AW116" i="15"/>
  <c r="AX116" i="15"/>
  <c r="AY116" i="15"/>
  <c r="AZ116" i="15"/>
  <c r="BA116" i="15"/>
  <c r="BB116" i="15"/>
  <c r="BC116" i="15"/>
  <c r="BC125" i="15" s="1"/>
  <c r="BD116" i="15"/>
  <c r="BE116" i="15"/>
  <c r="BF116" i="15"/>
  <c r="BG116" i="15"/>
  <c r="BH116" i="15"/>
  <c r="BI116" i="15"/>
  <c r="BJ116" i="15"/>
  <c r="BK116" i="15"/>
  <c r="BK125" i="15" s="1"/>
  <c r="BL116" i="15"/>
  <c r="BM116" i="15"/>
  <c r="BN116" i="15"/>
  <c r="BO116" i="15"/>
  <c r="BP116" i="15"/>
  <c r="BQ116" i="15"/>
  <c r="BR116" i="15"/>
  <c r="BS116" i="15"/>
  <c r="BS125" i="15" s="1"/>
  <c r="BT116" i="15"/>
  <c r="BU116" i="15"/>
  <c r="BV116" i="15"/>
  <c r="BW116" i="15"/>
  <c r="BX116" i="15"/>
  <c r="BY116" i="15"/>
  <c r="BZ116" i="15"/>
  <c r="CA116" i="15"/>
  <c r="CA125" i="15" s="1"/>
  <c r="CB116" i="15"/>
  <c r="CC116" i="15"/>
  <c r="CD116" i="15"/>
  <c r="CE116" i="15"/>
  <c r="CF116" i="15"/>
  <c r="CG116" i="15"/>
  <c r="CH116" i="15"/>
  <c r="CI116" i="15"/>
  <c r="CI125" i="15" s="1"/>
  <c r="CJ116" i="15"/>
  <c r="CK116" i="15"/>
  <c r="CL116" i="15"/>
  <c r="CM116" i="15"/>
  <c r="CN116" i="15"/>
  <c r="CO116" i="15"/>
  <c r="CP116" i="15"/>
  <c r="CQ116" i="15"/>
  <c r="CQ125" i="15" s="1"/>
  <c r="CR116" i="15"/>
  <c r="CS116" i="15"/>
  <c r="CT116" i="15"/>
  <c r="CU116" i="15"/>
  <c r="CV116" i="15"/>
  <c r="CW116" i="15"/>
  <c r="CX116" i="15"/>
  <c r="CY116" i="15"/>
  <c r="CY125" i="15" s="1"/>
  <c r="CZ116" i="15"/>
  <c r="DA116" i="15"/>
  <c r="DA125" i="15" s="1"/>
  <c r="DB116" i="15"/>
  <c r="DC116" i="15"/>
  <c r="DD116" i="15"/>
  <c r="DE116" i="15"/>
  <c r="DF116" i="15"/>
  <c r="DH116" i="15"/>
  <c r="DJ116" i="15"/>
  <c r="DK116" i="15"/>
  <c r="DL116" i="15"/>
  <c r="DN116" i="15"/>
  <c r="DO116" i="15"/>
  <c r="DR116" i="15"/>
  <c r="DS116" i="15"/>
  <c r="DW116" i="15"/>
  <c r="DX116" i="15"/>
  <c r="D116" i="15"/>
  <c r="P8" i="3"/>
  <c r="P7" i="3"/>
  <c r="DQ86" i="15" l="1"/>
  <c r="DQ38" i="15"/>
  <c r="DQ54" i="15"/>
  <c r="DV54" i="15" s="1"/>
  <c r="EA54" i="15" s="1"/>
  <c r="DQ77" i="15"/>
  <c r="O77" i="3" s="1"/>
  <c r="S77" i="3" s="1"/>
  <c r="DQ29" i="15"/>
  <c r="O29" i="3" s="1"/>
  <c r="Q29" i="3" s="1"/>
  <c r="DQ109" i="15"/>
  <c r="O109" i="3" s="1"/>
  <c r="S109" i="3" s="1"/>
  <c r="T109" i="3" s="1"/>
  <c r="DQ61" i="15"/>
  <c r="O61" i="3" s="1"/>
  <c r="S61" i="3" s="1"/>
  <c r="DQ13" i="15"/>
  <c r="O13" i="3" s="1"/>
  <c r="Q13" i="3" s="1"/>
  <c r="DQ93" i="15"/>
  <c r="O93" i="3" s="1"/>
  <c r="Q93" i="3" s="1"/>
  <c r="DQ70" i="15"/>
  <c r="DV70" i="15" s="1"/>
  <c r="EA70" i="15" s="1"/>
  <c r="DQ22" i="15"/>
  <c r="DV22" i="15" s="1"/>
  <c r="EA22" i="15" s="1"/>
  <c r="V22" i="3" s="1"/>
  <c r="Z22" i="3" s="1"/>
  <c r="DQ45" i="15"/>
  <c r="O45" i="3" s="1"/>
  <c r="S45" i="3" s="1"/>
  <c r="DU66" i="15"/>
  <c r="DZ66" i="15" s="1"/>
  <c r="DU98" i="15"/>
  <c r="DZ98" i="15" s="1"/>
  <c r="DZ106" i="15"/>
  <c r="DZ90" i="15"/>
  <c r="DZ74" i="15"/>
  <c r="DZ58" i="15"/>
  <c r="DZ42" i="15"/>
  <c r="DZ26" i="15"/>
  <c r="DZ10" i="15"/>
  <c r="DU18" i="15"/>
  <c r="DZ18" i="15" s="1"/>
  <c r="DU82" i="15"/>
  <c r="DZ82" i="15" s="1"/>
  <c r="DU50" i="15"/>
  <c r="DZ50" i="15" s="1"/>
  <c r="DU115" i="15"/>
  <c r="DZ115" i="15" s="1"/>
  <c r="DU34" i="15"/>
  <c r="DZ34" i="15" s="1"/>
  <c r="DZ109" i="15"/>
  <c r="DZ93" i="15"/>
  <c r="DZ77" i="15"/>
  <c r="DZ61" i="15"/>
  <c r="DZ45" i="15"/>
  <c r="DZ29" i="15"/>
  <c r="DZ13" i="15"/>
  <c r="DU110" i="15"/>
  <c r="DZ110" i="15" s="1"/>
  <c r="DU78" i="15"/>
  <c r="DZ78" i="15" s="1"/>
  <c r="DU62" i="15"/>
  <c r="DZ62" i="15" s="1"/>
  <c r="DU46" i="15"/>
  <c r="DZ46" i="15" s="1"/>
  <c r="DU30" i="15"/>
  <c r="DZ30" i="15" s="1"/>
  <c r="DU14" i="15"/>
  <c r="DZ14" i="15" s="1"/>
  <c r="DU94" i="15"/>
  <c r="DU103" i="15"/>
  <c r="DZ103" i="15" s="1"/>
  <c r="DU23" i="15"/>
  <c r="DZ23" i="15" s="1"/>
  <c r="DU55" i="15"/>
  <c r="DZ55" i="15" s="1"/>
  <c r="DU102" i="15"/>
  <c r="DZ102" i="15" s="1"/>
  <c r="DU86" i="15"/>
  <c r="DZ86" i="15" s="1"/>
  <c r="DU70" i="15"/>
  <c r="DZ70" i="15" s="1"/>
  <c r="DU54" i="15"/>
  <c r="DZ54" i="15" s="1"/>
  <c r="DU38" i="15"/>
  <c r="DZ38" i="15" s="1"/>
  <c r="DU22" i="15"/>
  <c r="DZ22" i="15" s="1"/>
  <c r="DU85" i="15"/>
  <c r="DU69" i="15"/>
  <c r="DZ69" i="15" s="1"/>
  <c r="DU53" i="15"/>
  <c r="DZ53" i="15" s="1"/>
  <c r="DU37" i="15"/>
  <c r="DZ37" i="15" s="1"/>
  <c r="DU21" i="15"/>
  <c r="DZ21" i="15" s="1"/>
  <c r="DU87" i="15"/>
  <c r="DZ87" i="15" s="1"/>
  <c r="DU101" i="15"/>
  <c r="DZ101" i="15" s="1"/>
  <c r="DU39" i="15"/>
  <c r="DZ39" i="15" s="1"/>
  <c r="DU71" i="15"/>
  <c r="DZ71" i="15" s="1"/>
  <c r="DQ102" i="15"/>
  <c r="DV102" i="15" s="1"/>
  <c r="EA102" i="15" s="1"/>
  <c r="DQ111" i="15"/>
  <c r="O111" i="3" s="1"/>
  <c r="Q111" i="3" s="1"/>
  <c r="DQ95" i="15"/>
  <c r="DV95" i="15" s="1"/>
  <c r="EA95" i="15" s="1"/>
  <c r="DQ79" i="15"/>
  <c r="DV79" i="15" s="1"/>
  <c r="EA79" i="15" s="1"/>
  <c r="DQ63" i="15"/>
  <c r="O63" i="3" s="1"/>
  <c r="DQ47" i="15"/>
  <c r="DV47" i="15" s="1"/>
  <c r="EA47" i="15" s="1"/>
  <c r="DQ31" i="15"/>
  <c r="O31" i="3" s="1"/>
  <c r="DQ15" i="15"/>
  <c r="DV15" i="15" s="1"/>
  <c r="EA15" i="15" s="1"/>
  <c r="V15" i="3" s="1"/>
  <c r="DQ92" i="15"/>
  <c r="O92" i="3" s="1"/>
  <c r="DQ76" i="15"/>
  <c r="O76" i="3" s="1"/>
  <c r="DQ60" i="15"/>
  <c r="DV60" i="15" s="1"/>
  <c r="EA60" i="15" s="1"/>
  <c r="DQ44" i="15"/>
  <c r="DV44" i="15" s="1"/>
  <c r="EA44" i="15" s="1"/>
  <c r="V44" i="3" s="1"/>
  <c r="Z44" i="3" s="1"/>
  <c r="DQ28" i="15"/>
  <c r="O28" i="3" s="1"/>
  <c r="DQ12" i="15"/>
  <c r="O12" i="3" s="1"/>
  <c r="DQ108" i="15"/>
  <c r="O108" i="3" s="1"/>
  <c r="DZ85" i="15"/>
  <c r="DZ94" i="15"/>
  <c r="DU100" i="15"/>
  <c r="DZ100" i="15" s="1"/>
  <c r="DU84" i="15"/>
  <c r="DZ84" i="15" s="1"/>
  <c r="DU68" i="15"/>
  <c r="DZ68" i="15" s="1"/>
  <c r="DU52" i="15"/>
  <c r="DZ52" i="15" s="1"/>
  <c r="DU36" i="15"/>
  <c r="DZ36" i="15" s="1"/>
  <c r="DU20" i="15"/>
  <c r="DZ20" i="15" s="1"/>
  <c r="DU65" i="15"/>
  <c r="DZ65" i="15" s="1"/>
  <c r="DU17" i="15"/>
  <c r="DZ17" i="15" s="1"/>
  <c r="DQ110" i="15"/>
  <c r="O110" i="3" s="1"/>
  <c r="S110" i="3" s="1"/>
  <c r="DQ94" i="15"/>
  <c r="DV94" i="15" s="1"/>
  <c r="EA94" i="15" s="1"/>
  <c r="DQ78" i="15"/>
  <c r="DV78" i="15" s="1"/>
  <c r="EA78" i="15" s="1"/>
  <c r="DQ62" i="15"/>
  <c r="DV62" i="15" s="1"/>
  <c r="DQ46" i="15"/>
  <c r="O46" i="3" s="1"/>
  <c r="DQ30" i="15"/>
  <c r="DV30" i="15" s="1"/>
  <c r="EA30" i="15" s="1"/>
  <c r="V30" i="3" s="1"/>
  <c r="DQ14" i="15"/>
  <c r="DV14" i="15" s="1"/>
  <c r="EA14" i="15" s="1"/>
  <c r="V14" i="3" s="1"/>
  <c r="Z14" i="3" s="1"/>
  <c r="DQ103" i="15"/>
  <c r="O103" i="3" s="1"/>
  <c r="DQ71" i="15"/>
  <c r="DV71" i="15" s="1"/>
  <c r="EA71" i="15" s="1"/>
  <c r="DQ39" i="15"/>
  <c r="DV39" i="15" s="1"/>
  <c r="EA39" i="15" s="1"/>
  <c r="V39" i="3" s="1"/>
  <c r="DU111" i="15"/>
  <c r="DZ111" i="15" s="1"/>
  <c r="DU95" i="15"/>
  <c r="DZ95" i="15" s="1"/>
  <c r="DU79" i="15"/>
  <c r="DZ79" i="15" s="1"/>
  <c r="DU63" i="15"/>
  <c r="DZ63" i="15" s="1"/>
  <c r="DU47" i="15"/>
  <c r="DZ47" i="15" s="1"/>
  <c r="DU31" i="15"/>
  <c r="DZ31" i="15" s="1"/>
  <c r="DU15" i="15"/>
  <c r="DZ15" i="15" s="1"/>
  <c r="DU104" i="15"/>
  <c r="DZ104" i="15" s="1"/>
  <c r="DQ87" i="15"/>
  <c r="DV87" i="15" s="1"/>
  <c r="EA87" i="15" s="1"/>
  <c r="DQ55" i="15"/>
  <c r="DU72" i="15"/>
  <c r="DZ72" i="15" s="1"/>
  <c r="DQ23" i="15"/>
  <c r="O23" i="3" s="1"/>
  <c r="S23" i="3" s="1"/>
  <c r="DU8" i="15"/>
  <c r="DZ8" i="15" s="1"/>
  <c r="DQ112" i="15"/>
  <c r="O112" i="3" s="1"/>
  <c r="S112" i="3" s="1"/>
  <c r="DQ96" i="15"/>
  <c r="O96" i="3" s="1"/>
  <c r="Q96" i="3" s="1"/>
  <c r="DQ80" i="15"/>
  <c r="O80" i="3" s="1"/>
  <c r="S80" i="3" s="1"/>
  <c r="DQ64" i="15"/>
  <c r="O64" i="3" s="1"/>
  <c r="S64" i="3" s="1"/>
  <c r="DQ48" i="15"/>
  <c r="O48" i="3" s="1"/>
  <c r="Q48" i="3" s="1"/>
  <c r="DQ32" i="15"/>
  <c r="O32" i="3" s="1"/>
  <c r="Q32" i="3" s="1"/>
  <c r="DQ16" i="15"/>
  <c r="O16" i="3" s="1"/>
  <c r="Q16" i="3" s="1"/>
  <c r="DU88" i="15"/>
  <c r="DZ88" i="15" s="1"/>
  <c r="DU24" i="15"/>
  <c r="DZ24" i="15" s="1"/>
  <c r="DU108" i="15"/>
  <c r="DZ108" i="15" s="1"/>
  <c r="DU92" i="15"/>
  <c r="DZ92" i="15" s="1"/>
  <c r="DU76" i="15"/>
  <c r="DZ76" i="15" s="1"/>
  <c r="DU60" i="15"/>
  <c r="DZ60" i="15" s="1"/>
  <c r="DU44" i="15"/>
  <c r="DZ44" i="15" s="1"/>
  <c r="DU28" i="15"/>
  <c r="DZ28" i="15" s="1"/>
  <c r="DU12" i="15"/>
  <c r="DZ12" i="15" s="1"/>
  <c r="DU56" i="15"/>
  <c r="DZ56" i="15" s="1"/>
  <c r="DU40" i="15"/>
  <c r="DZ40" i="15" s="1"/>
  <c r="DC125" i="15"/>
  <c r="CM125" i="15"/>
  <c r="BW125" i="15"/>
  <c r="BG125" i="15"/>
  <c r="K125" i="15"/>
  <c r="CO125" i="15"/>
  <c r="BY125" i="15"/>
  <c r="M125" i="15"/>
  <c r="DQ107" i="15"/>
  <c r="O107" i="3" s="1"/>
  <c r="S107" i="3" s="1"/>
  <c r="DQ91" i="15"/>
  <c r="O91" i="3" s="1"/>
  <c r="S91" i="3" s="1"/>
  <c r="DQ75" i="15"/>
  <c r="O75" i="3" s="1"/>
  <c r="Q75" i="3" s="1"/>
  <c r="DQ59" i="15"/>
  <c r="O59" i="3" s="1"/>
  <c r="S59" i="3" s="1"/>
  <c r="DQ43" i="15"/>
  <c r="O43" i="3" s="1"/>
  <c r="S43" i="3" s="1"/>
  <c r="DQ27" i="15"/>
  <c r="O27" i="3" s="1"/>
  <c r="Q27" i="3" s="1"/>
  <c r="DQ11" i="15"/>
  <c r="O11" i="3" s="1"/>
  <c r="S11" i="3" s="1"/>
  <c r="BX125" i="15"/>
  <c r="AB125" i="15"/>
  <c r="L125" i="15"/>
  <c r="BI125" i="15"/>
  <c r="DQ106" i="15"/>
  <c r="DQ90" i="15"/>
  <c r="DQ74" i="15"/>
  <c r="DQ58" i="15"/>
  <c r="DQ42" i="15"/>
  <c r="DQ26" i="15"/>
  <c r="DQ10" i="15"/>
  <c r="AR125" i="15"/>
  <c r="DQ105" i="15"/>
  <c r="O105" i="3" s="1"/>
  <c r="Q105" i="3" s="1"/>
  <c r="DQ89" i="15"/>
  <c r="O89" i="3" s="1"/>
  <c r="S89" i="3" s="1"/>
  <c r="DQ73" i="15"/>
  <c r="O73" i="3" s="1"/>
  <c r="S73" i="3" s="1"/>
  <c r="DQ57" i="15"/>
  <c r="O57" i="3" s="1"/>
  <c r="Q57" i="3" s="1"/>
  <c r="DQ41" i="15"/>
  <c r="O41" i="3" s="1"/>
  <c r="S41" i="3" s="1"/>
  <c r="DQ25" i="15"/>
  <c r="O25" i="3" s="1"/>
  <c r="S25" i="3" s="1"/>
  <c r="DQ9" i="15"/>
  <c r="O9" i="3" s="1"/>
  <c r="S9" i="3" s="1"/>
  <c r="O54" i="3"/>
  <c r="Q54" i="3" s="1"/>
  <c r="DV55" i="15"/>
  <c r="EA55" i="15" s="1"/>
  <c r="O55" i="3"/>
  <c r="S55" i="3" s="1"/>
  <c r="BU125" i="15"/>
  <c r="BE125" i="15"/>
  <c r="AO125" i="15"/>
  <c r="Y125" i="15"/>
  <c r="AP125" i="15"/>
  <c r="CZ125" i="15"/>
  <c r="CJ125" i="15"/>
  <c r="BT125" i="15"/>
  <c r="BD125" i="15"/>
  <c r="X125" i="15"/>
  <c r="H125" i="15"/>
  <c r="AN125" i="15"/>
  <c r="CW125" i="15"/>
  <c r="CG125" i="15"/>
  <c r="BQ125" i="15"/>
  <c r="BA125" i="15"/>
  <c r="AK125" i="15"/>
  <c r="U125" i="15"/>
  <c r="E125" i="15"/>
  <c r="DV77" i="15"/>
  <c r="EA77" i="15" s="1"/>
  <c r="DV86" i="15"/>
  <c r="EA86" i="15" s="1"/>
  <c r="O86" i="3"/>
  <c r="Q86" i="3" s="1"/>
  <c r="AA125" i="15"/>
  <c r="CU125" i="15"/>
  <c r="CE125" i="15"/>
  <c r="BO125" i="15"/>
  <c r="AY125" i="15"/>
  <c r="AI125" i="15"/>
  <c r="S125" i="15"/>
  <c r="BF125" i="15"/>
  <c r="DV38" i="15"/>
  <c r="EA38" i="15" s="1"/>
  <c r="V38" i="3" s="1"/>
  <c r="Y38" i="3" s="1"/>
  <c r="O38" i="3"/>
  <c r="Q38" i="3" s="1"/>
  <c r="CT125" i="15"/>
  <c r="CD125" i="15"/>
  <c r="BN125" i="15"/>
  <c r="AX125" i="15"/>
  <c r="AH125" i="15"/>
  <c r="DQ7" i="15"/>
  <c r="DV7" i="15" s="1"/>
  <c r="EA7" i="15" s="1"/>
  <c r="DQ99" i="15"/>
  <c r="O99" i="3" s="1"/>
  <c r="Q99" i="3" s="1"/>
  <c r="DQ83" i="15"/>
  <c r="O83" i="3" s="1"/>
  <c r="Q83" i="3" s="1"/>
  <c r="DQ67" i="15"/>
  <c r="O67" i="3" s="1"/>
  <c r="S67" i="3" s="1"/>
  <c r="DQ51" i="15"/>
  <c r="O51" i="3" s="1"/>
  <c r="S51" i="3" s="1"/>
  <c r="DQ35" i="15"/>
  <c r="O35" i="3" s="1"/>
  <c r="S35" i="3" s="1"/>
  <c r="DQ19" i="15"/>
  <c r="O19" i="3" s="1"/>
  <c r="Q19" i="3" s="1"/>
  <c r="BV125" i="15"/>
  <c r="D125" i="15"/>
  <c r="J125" i="15"/>
  <c r="DQ115" i="15"/>
  <c r="DQ98" i="15"/>
  <c r="DQ82" i="15"/>
  <c r="DQ66" i="15"/>
  <c r="DQ50" i="15"/>
  <c r="DQ34" i="15"/>
  <c r="DQ18" i="15"/>
  <c r="DB125" i="15"/>
  <c r="I125" i="15"/>
  <c r="DQ113" i="15"/>
  <c r="O113" i="3" s="1"/>
  <c r="Q113" i="3" s="1"/>
  <c r="DQ97" i="15"/>
  <c r="O97" i="3" s="1"/>
  <c r="Q97" i="3" s="1"/>
  <c r="DQ81" i="15"/>
  <c r="O81" i="3" s="1"/>
  <c r="Q81" i="3" s="1"/>
  <c r="DQ49" i="15"/>
  <c r="O49" i="3" s="1"/>
  <c r="Q49" i="3" s="1"/>
  <c r="DQ33" i="15"/>
  <c r="O33" i="3" s="1"/>
  <c r="Q33" i="3" s="1"/>
  <c r="CR125" i="15"/>
  <c r="CB125" i="15"/>
  <c r="BL125" i="15"/>
  <c r="AV125" i="15"/>
  <c r="AF125" i="15"/>
  <c r="CL125" i="15"/>
  <c r="DE125" i="15"/>
  <c r="AS125" i="15"/>
  <c r="AC125" i="15"/>
  <c r="DH125" i="15"/>
  <c r="AU125" i="15"/>
  <c r="AE125" i="15"/>
  <c r="CK125" i="15"/>
  <c r="DD125" i="15"/>
  <c r="CN125" i="15"/>
  <c r="BH125" i="15"/>
  <c r="Q77" i="3"/>
  <c r="Q61" i="3"/>
  <c r="E116" i="22"/>
  <c r="F116" i="22"/>
  <c r="M116" i="22"/>
  <c r="I116" i="22"/>
  <c r="G116" i="22"/>
  <c r="H116" i="22"/>
  <c r="K116" i="22"/>
  <c r="L116" i="22"/>
  <c r="D116" i="22"/>
  <c r="DV89" i="15"/>
  <c r="EA89" i="15" s="1"/>
  <c r="DQ65" i="15"/>
  <c r="O65" i="3" s="1"/>
  <c r="Q65" i="3" s="1"/>
  <c r="DQ17" i="15"/>
  <c r="CV125" i="15"/>
  <c r="CF125" i="15"/>
  <c r="BP125" i="15"/>
  <c r="AZ125" i="15"/>
  <c r="AJ125" i="15"/>
  <c r="T125" i="15"/>
  <c r="DU7" i="15"/>
  <c r="DZ7" i="15" s="1"/>
  <c r="DU107" i="15"/>
  <c r="DZ107" i="15" s="1"/>
  <c r="DU99" i="15"/>
  <c r="DZ99" i="15" s="1"/>
  <c r="DU91" i="15"/>
  <c r="DZ91" i="15" s="1"/>
  <c r="DU83" i="15"/>
  <c r="DZ83" i="15" s="1"/>
  <c r="DU75" i="15"/>
  <c r="DZ75" i="15" s="1"/>
  <c r="DU67" i="15"/>
  <c r="DZ67" i="15" s="1"/>
  <c r="DU59" i="15"/>
  <c r="DZ59" i="15" s="1"/>
  <c r="DU51" i="15"/>
  <c r="DZ51" i="15" s="1"/>
  <c r="DU43" i="15"/>
  <c r="DZ43" i="15" s="1"/>
  <c r="DU35" i="15"/>
  <c r="DZ35" i="15" s="1"/>
  <c r="DU27" i="15"/>
  <c r="DZ27" i="15" s="1"/>
  <c r="DU19" i="15"/>
  <c r="DZ19" i="15" s="1"/>
  <c r="DU11" i="15"/>
  <c r="DZ11" i="15" s="1"/>
  <c r="CS125" i="15"/>
  <c r="CC125" i="15"/>
  <c r="BM125" i="15"/>
  <c r="AW125" i="15"/>
  <c r="AG125" i="15"/>
  <c r="Q125" i="15"/>
  <c r="P125" i="15"/>
  <c r="DU113" i="15"/>
  <c r="DZ113" i="15" s="1"/>
  <c r="DU105" i="15"/>
  <c r="DZ105" i="15" s="1"/>
  <c r="DU97" i="15"/>
  <c r="DZ97" i="15" s="1"/>
  <c r="DU89" i="15"/>
  <c r="DZ89" i="15" s="1"/>
  <c r="DU81" i="15"/>
  <c r="DZ81" i="15" s="1"/>
  <c r="DU73" i="15"/>
  <c r="DZ73" i="15" s="1"/>
  <c r="DU57" i="15"/>
  <c r="DZ57" i="15" s="1"/>
  <c r="DU49" i="15"/>
  <c r="DZ49" i="15" s="1"/>
  <c r="DU41" i="15"/>
  <c r="DZ41" i="15" s="1"/>
  <c r="DU33" i="15"/>
  <c r="DZ33" i="15" s="1"/>
  <c r="DU25" i="15"/>
  <c r="DZ25" i="15" s="1"/>
  <c r="DU9" i="15"/>
  <c r="DZ9" i="15" s="1"/>
  <c r="O125" i="15"/>
  <c r="DF125" i="15"/>
  <c r="CP125" i="15"/>
  <c r="BZ125" i="15"/>
  <c r="BJ125" i="15"/>
  <c r="AT125" i="15"/>
  <c r="AD125" i="15"/>
  <c r="N125" i="15"/>
  <c r="DQ104" i="15"/>
  <c r="O104" i="3" s="1"/>
  <c r="Q104" i="3" s="1"/>
  <c r="DQ88" i="15"/>
  <c r="DQ72" i="15"/>
  <c r="DQ56" i="15"/>
  <c r="DQ40" i="15"/>
  <c r="DQ24" i="15"/>
  <c r="DQ8" i="15"/>
  <c r="DV8" i="15" s="1"/>
  <c r="EA8" i="15" s="1"/>
  <c r="V8" i="3" s="1"/>
  <c r="DU112" i="15"/>
  <c r="DZ112" i="15" s="1"/>
  <c r="DU96" i="15"/>
  <c r="DZ96" i="15" s="1"/>
  <c r="DU80" i="15"/>
  <c r="DZ80" i="15" s="1"/>
  <c r="DU64" i="15"/>
  <c r="DZ64" i="15" s="1"/>
  <c r="DU48" i="15"/>
  <c r="DZ48" i="15" s="1"/>
  <c r="DU32" i="15"/>
  <c r="DZ32" i="15" s="1"/>
  <c r="DU16" i="15"/>
  <c r="DZ16" i="15" s="1"/>
  <c r="DP116" i="15"/>
  <c r="DQ101" i="15"/>
  <c r="DQ85" i="15"/>
  <c r="DQ69" i="15"/>
  <c r="DQ53" i="15"/>
  <c r="DQ37" i="15"/>
  <c r="DQ21" i="15"/>
  <c r="DQ100" i="15"/>
  <c r="DQ84" i="15"/>
  <c r="DQ68" i="15"/>
  <c r="DQ52" i="15"/>
  <c r="DQ36" i="15"/>
  <c r="DQ20" i="15"/>
  <c r="DI124" i="15"/>
  <c r="CX125" i="15"/>
  <c r="CH125" i="15"/>
  <c r="BR125" i="15"/>
  <c r="BB125" i="15"/>
  <c r="AL125" i="15"/>
  <c r="V125" i="15"/>
  <c r="F125" i="15"/>
  <c r="DY116" i="15"/>
  <c r="DT116" i="15"/>
  <c r="DI116" i="15"/>
  <c r="S93" i="3" l="1"/>
  <c r="T93" i="3" s="1"/>
  <c r="DV23" i="15"/>
  <c r="EA23" i="15" s="1"/>
  <c r="V23" i="3" s="1"/>
  <c r="Y23" i="3" s="1"/>
  <c r="DV29" i="15"/>
  <c r="EA29" i="15" s="1"/>
  <c r="V29" i="3" s="1"/>
  <c r="Y29" i="3" s="1"/>
  <c r="DV92" i="15"/>
  <c r="EA92" i="15" s="1"/>
  <c r="DV107" i="15"/>
  <c r="EA107" i="15" s="1"/>
  <c r="V107" i="3" s="1"/>
  <c r="DV9" i="15"/>
  <c r="EA9" i="15" s="1"/>
  <c r="V9" i="3" s="1"/>
  <c r="Y9" i="3" s="1"/>
  <c r="Q109" i="3"/>
  <c r="O78" i="3"/>
  <c r="S78" i="3" s="1"/>
  <c r="Q112" i="3"/>
  <c r="S75" i="3"/>
  <c r="DV31" i="15"/>
  <c r="EA31" i="15" s="1"/>
  <c r="V31" i="3" s="1"/>
  <c r="Z31" i="3" s="1"/>
  <c r="DV75" i="15"/>
  <c r="EA75" i="15" s="1"/>
  <c r="V75" i="3" s="1"/>
  <c r="DV63" i="15"/>
  <c r="EA63" i="15" s="1"/>
  <c r="V63" i="3" s="1"/>
  <c r="O14" i="3"/>
  <c r="S14" i="3" s="1"/>
  <c r="T14" i="3" s="1"/>
  <c r="DV13" i="15"/>
  <c r="EA13" i="15" s="1"/>
  <c r="V13" i="3" s="1"/>
  <c r="Z13" i="3" s="1"/>
  <c r="Q92" i="3"/>
  <c r="S92" i="3"/>
  <c r="T92" i="3" s="1"/>
  <c r="S13" i="3"/>
  <c r="S29" i="3"/>
  <c r="T29" i="3" s="1"/>
  <c r="EA62" i="15"/>
  <c r="AB62" i="3" s="1"/>
  <c r="AD62" i="3" s="1"/>
  <c r="DV61" i="15"/>
  <c r="DV109" i="15"/>
  <c r="EA109" i="15" s="1"/>
  <c r="AB109" i="3" s="1"/>
  <c r="AD109" i="3" s="1"/>
  <c r="DV112" i="15"/>
  <c r="EA112" i="15" s="1"/>
  <c r="AF112" i="3" s="1"/>
  <c r="DV93" i="15"/>
  <c r="EA93" i="15" s="1"/>
  <c r="V93" i="3" s="1"/>
  <c r="DV11" i="15"/>
  <c r="EA11" i="15" s="1"/>
  <c r="V11" i="3" s="1"/>
  <c r="Y11" i="3" s="1"/>
  <c r="Q35" i="3"/>
  <c r="O70" i="3"/>
  <c r="Q70" i="3" s="1"/>
  <c r="O95" i="3"/>
  <c r="Q95" i="3" s="1"/>
  <c r="S57" i="3"/>
  <c r="T57" i="3" s="1"/>
  <c r="O87" i="3"/>
  <c r="Q87" i="3" s="1"/>
  <c r="O71" i="3"/>
  <c r="O30" i="3"/>
  <c r="S30" i="3" s="1"/>
  <c r="DV46" i="15"/>
  <c r="EA46" i="15" s="1"/>
  <c r="V46" i="3" s="1"/>
  <c r="DV103" i="15"/>
  <c r="EA103" i="15" s="1"/>
  <c r="AB103" i="3" s="1"/>
  <c r="AD103" i="3" s="1"/>
  <c r="DV27" i="15"/>
  <c r="EA27" i="15" s="1"/>
  <c r="V27" i="3" s="1"/>
  <c r="Y27" i="3" s="1"/>
  <c r="S32" i="3"/>
  <c r="T32" i="3" s="1"/>
  <c r="Q45" i="3"/>
  <c r="DV45" i="15"/>
  <c r="EA45" i="15" s="1"/>
  <c r="V45" i="3" s="1"/>
  <c r="Z45" i="3" s="1"/>
  <c r="DV111" i="15"/>
  <c r="EA111" i="15" s="1"/>
  <c r="V111" i="3" s="1"/>
  <c r="S27" i="3"/>
  <c r="DV12" i="15"/>
  <c r="EA12" i="15" s="1"/>
  <c r="V12" i="3" s="1"/>
  <c r="Q11" i="3"/>
  <c r="O102" i="3"/>
  <c r="Q102" i="3" s="1"/>
  <c r="O22" i="3"/>
  <c r="S22" i="3" s="1"/>
  <c r="O62" i="3"/>
  <c r="O44" i="3"/>
  <c r="Q44" i="3" s="1"/>
  <c r="Q107" i="3"/>
  <c r="Q46" i="3"/>
  <c r="S46" i="3"/>
  <c r="Z30" i="3"/>
  <c r="Y30" i="3"/>
  <c r="O94" i="3"/>
  <c r="Q94" i="3" s="1"/>
  <c r="Q73" i="3"/>
  <c r="Q89" i="3"/>
  <c r="DV110" i="15"/>
  <c r="EA110" i="15" s="1"/>
  <c r="AF110" i="3" s="1"/>
  <c r="DV28" i="15"/>
  <c r="EA28" i="15" s="1"/>
  <c r="V28" i="3" s="1"/>
  <c r="Y28" i="3" s="1"/>
  <c r="S49" i="3"/>
  <c r="T49" i="3" s="1"/>
  <c r="DV73" i="15"/>
  <c r="EA73" i="15" s="1"/>
  <c r="AB73" i="3" s="1"/>
  <c r="AD73" i="3" s="1"/>
  <c r="Q76" i="3"/>
  <c r="S76" i="3"/>
  <c r="T76" i="3" s="1"/>
  <c r="DV76" i="15"/>
  <c r="EA76" i="15" s="1"/>
  <c r="V76" i="3" s="1"/>
  <c r="O79" i="3"/>
  <c r="Q79" i="3" s="1"/>
  <c r="DV16" i="15"/>
  <c r="EA16" i="15" s="1"/>
  <c r="V16" i="3" s="1"/>
  <c r="Z16" i="3" s="1"/>
  <c r="S111" i="3"/>
  <c r="O60" i="3"/>
  <c r="Q60" i="3" s="1"/>
  <c r="S16" i="3"/>
  <c r="T16" i="3" s="1"/>
  <c r="Z15" i="3"/>
  <c r="Y15" i="3"/>
  <c r="Q103" i="3"/>
  <c r="S103" i="3"/>
  <c r="DV108" i="15"/>
  <c r="EA108" i="15" s="1"/>
  <c r="V108" i="3" s="1"/>
  <c r="Q9" i="3"/>
  <c r="DV91" i="15"/>
  <c r="EA91" i="15" s="1"/>
  <c r="V91" i="3" s="1"/>
  <c r="S86" i="3"/>
  <c r="S83" i="3"/>
  <c r="T83" i="3" s="1"/>
  <c r="O15" i="3"/>
  <c r="Q28" i="3"/>
  <c r="S28" i="3"/>
  <c r="T28" i="3" s="1"/>
  <c r="Y39" i="3"/>
  <c r="Z39" i="3"/>
  <c r="S33" i="3"/>
  <c r="S48" i="3"/>
  <c r="T48" i="3" s="1"/>
  <c r="O39" i="3"/>
  <c r="S39" i="3" s="1"/>
  <c r="R109" i="6"/>
  <c r="DV48" i="15"/>
  <c r="EA48" i="15" s="1"/>
  <c r="V48" i="3" s="1"/>
  <c r="O47" i="3"/>
  <c r="S81" i="3"/>
  <c r="T81" i="3" s="1"/>
  <c r="Q64" i="3"/>
  <c r="DV32" i="15"/>
  <c r="EA32" i="15" s="1"/>
  <c r="V32" i="3" s="1"/>
  <c r="Y32" i="3" s="1"/>
  <c r="DV64" i="15"/>
  <c r="S54" i="3"/>
  <c r="T54" i="3" s="1"/>
  <c r="S105" i="3"/>
  <c r="T61" i="3"/>
  <c r="Y44" i="3"/>
  <c r="Z23" i="3"/>
  <c r="Z38" i="3"/>
  <c r="S96" i="3"/>
  <c r="T96" i="3" s="1"/>
  <c r="Q80" i="3"/>
  <c r="DV80" i="15"/>
  <c r="EA80" i="15" s="1"/>
  <c r="V80" i="3" s="1"/>
  <c r="DV96" i="15"/>
  <c r="EA96" i="15" s="1"/>
  <c r="V96" i="3" s="1"/>
  <c r="DV43" i="15"/>
  <c r="EA43" i="15" s="1"/>
  <c r="V43" i="3" s="1"/>
  <c r="Y43" i="3" s="1"/>
  <c r="Q43" i="3"/>
  <c r="Y22" i="3"/>
  <c r="Q59" i="3"/>
  <c r="DV59" i="15"/>
  <c r="EA59" i="15" s="1"/>
  <c r="V59" i="3" s="1"/>
  <c r="Q110" i="3"/>
  <c r="S97" i="3"/>
  <c r="T97" i="3" s="1"/>
  <c r="DV41" i="15"/>
  <c r="EA41" i="15" s="1"/>
  <c r="V41" i="3" s="1"/>
  <c r="Y41" i="3" s="1"/>
  <c r="S19" i="3"/>
  <c r="DV57" i="15"/>
  <c r="EA57" i="15" s="1"/>
  <c r="AF57" i="3" s="1"/>
  <c r="Q55" i="3"/>
  <c r="DV25" i="15"/>
  <c r="EA25" i="15" s="1"/>
  <c r="V25" i="3" s="1"/>
  <c r="Y25" i="3" s="1"/>
  <c r="Q67" i="3"/>
  <c r="DV81" i="15"/>
  <c r="EA81" i="15" s="1"/>
  <c r="AB81" i="3" s="1"/>
  <c r="AD81" i="3" s="1"/>
  <c r="Q91" i="3"/>
  <c r="Q25" i="3"/>
  <c r="DV65" i="15"/>
  <c r="S113" i="3"/>
  <c r="T113" i="3" s="1"/>
  <c r="DV83" i="15"/>
  <c r="EA83" i="15" s="1"/>
  <c r="AF83" i="3" s="1"/>
  <c r="T51" i="3"/>
  <c r="T23" i="3"/>
  <c r="T41" i="3"/>
  <c r="Z8" i="3"/>
  <c r="Y8" i="3"/>
  <c r="DV21" i="15"/>
  <c r="EA21" i="15" s="1"/>
  <c r="V21" i="3" s="1"/>
  <c r="O21" i="3"/>
  <c r="DV98" i="15"/>
  <c r="EA98" i="15" s="1"/>
  <c r="O98" i="3"/>
  <c r="DV56" i="15"/>
  <c r="EA56" i="15" s="1"/>
  <c r="O56" i="3"/>
  <c r="DV53" i="15"/>
  <c r="EA53" i="15" s="1"/>
  <c r="O53" i="3"/>
  <c r="DV72" i="15"/>
  <c r="EA72" i="15" s="1"/>
  <c r="O72" i="3"/>
  <c r="DV69" i="15"/>
  <c r="EA69" i="15" s="1"/>
  <c r="O69" i="3"/>
  <c r="DV88" i="15"/>
  <c r="EA88" i="15" s="1"/>
  <c r="O88" i="3"/>
  <c r="S99" i="3"/>
  <c r="DV10" i="15"/>
  <c r="EA10" i="15" s="1"/>
  <c r="V10" i="3" s="1"/>
  <c r="O10" i="3"/>
  <c r="DV26" i="15"/>
  <c r="EA26" i="15" s="1"/>
  <c r="V26" i="3" s="1"/>
  <c r="O26" i="3"/>
  <c r="AB71" i="3"/>
  <c r="AD71" i="3" s="1"/>
  <c r="V71" i="3"/>
  <c r="AF71" i="3"/>
  <c r="DV101" i="15"/>
  <c r="EA101" i="15" s="1"/>
  <c r="O101" i="3"/>
  <c r="DV105" i="15"/>
  <c r="EA105" i="15" s="1"/>
  <c r="Q23" i="3"/>
  <c r="T67" i="3"/>
  <c r="DV42" i="15"/>
  <c r="EA42" i="15" s="1"/>
  <c r="V42" i="3" s="1"/>
  <c r="O42" i="3"/>
  <c r="DV58" i="15"/>
  <c r="EA58" i="15" s="1"/>
  <c r="O58" i="3"/>
  <c r="V78" i="3"/>
  <c r="AF78" i="3"/>
  <c r="AB78" i="3"/>
  <c r="AD78" i="3" s="1"/>
  <c r="V60" i="3"/>
  <c r="AF60" i="3"/>
  <c r="AB60" i="3"/>
  <c r="AD60" i="3" s="1"/>
  <c r="AB86" i="3"/>
  <c r="AD86" i="3" s="1"/>
  <c r="V86" i="3"/>
  <c r="AF86" i="3"/>
  <c r="DV74" i="15"/>
  <c r="EA74" i="15" s="1"/>
  <c r="O74" i="3"/>
  <c r="DV85" i="15"/>
  <c r="EA85" i="15" s="1"/>
  <c r="O85" i="3"/>
  <c r="Q41" i="3"/>
  <c r="S38" i="3"/>
  <c r="T110" i="3"/>
  <c r="AB102" i="3"/>
  <c r="AD102" i="3" s="1"/>
  <c r="V102" i="3"/>
  <c r="AF102" i="3"/>
  <c r="DV90" i="15"/>
  <c r="EA90" i="15" s="1"/>
  <c r="O90" i="3"/>
  <c r="T11" i="3"/>
  <c r="X61" i="6"/>
  <c r="U61" i="6"/>
  <c r="T61" i="6"/>
  <c r="Q61" i="6"/>
  <c r="R61" i="6"/>
  <c r="P61" i="6"/>
  <c r="V61" i="6"/>
  <c r="S61" i="6"/>
  <c r="W61" i="6"/>
  <c r="Y14" i="3"/>
  <c r="T107" i="3"/>
  <c r="DV106" i="15"/>
  <c r="EA106" i="15" s="1"/>
  <c r="O106" i="3"/>
  <c r="S31" i="3"/>
  <c r="Q31" i="3"/>
  <c r="DV20" i="15"/>
  <c r="EA20" i="15" s="1"/>
  <c r="V20" i="3" s="1"/>
  <c r="O20" i="3"/>
  <c r="T73" i="3"/>
  <c r="Q51" i="3"/>
  <c r="DV18" i="15"/>
  <c r="EA18" i="15" s="1"/>
  <c r="V18" i="3" s="1"/>
  <c r="O18" i="3"/>
  <c r="T59" i="3"/>
  <c r="S12" i="3"/>
  <c r="Q12" i="3"/>
  <c r="Q63" i="3"/>
  <c r="S63" i="3"/>
  <c r="DQ116" i="15"/>
  <c r="O17" i="3"/>
  <c r="T35" i="3"/>
  <c r="DV36" i="15"/>
  <c r="EA36" i="15" s="1"/>
  <c r="V36" i="3" s="1"/>
  <c r="O36" i="3"/>
  <c r="DV17" i="15"/>
  <c r="EA17" i="15" s="1"/>
  <c r="V17" i="3" s="1"/>
  <c r="T112" i="3"/>
  <c r="DV52" i="15"/>
  <c r="EA52" i="15" s="1"/>
  <c r="O52" i="3"/>
  <c r="T64" i="3"/>
  <c r="T9" i="3"/>
  <c r="T89" i="3"/>
  <c r="DV34" i="15"/>
  <c r="EA34" i="15" s="1"/>
  <c r="V34" i="3" s="1"/>
  <c r="O34" i="3"/>
  <c r="AB70" i="3"/>
  <c r="AD70" i="3" s="1"/>
  <c r="V70" i="3"/>
  <c r="AF70" i="3"/>
  <c r="DV19" i="15"/>
  <c r="EA19" i="15" s="1"/>
  <c r="V19" i="3" s="1"/>
  <c r="T25" i="3"/>
  <c r="DV68" i="15"/>
  <c r="EA68" i="15" s="1"/>
  <c r="O68" i="3"/>
  <c r="DV104" i="15"/>
  <c r="EA104" i="15" s="1"/>
  <c r="T43" i="3"/>
  <c r="DV50" i="15"/>
  <c r="EA50" i="15" s="1"/>
  <c r="O50" i="3"/>
  <c r="T91" i="3"/>
  <c r="DV35" i="15"/>
  <c r="EA35" i="15" s="1"/>
  <c r="V35" i="3" s="1"/>
  <c r="DV84" i="15"/>
  <c r="EA84" i="15" s="1"/>
  <c r="O84" i="3"/>
  <c r="T80" i="3"/>
  <c r="DV66" i="15"/>
  <c r="EA66" i="15" s="1"/>
  <c r="O66" i="3"/>
  <c r="DV33" i="15"/>
  <c r="EA33" i="15" s="1"/>
  <c r="V33" i="3" s="1"/>
  <c r="DV51" i="15"/>
  <c r="EA51" i="15" s="1"/>
  <c r="Q108" i="3"/>
  <c r="S108" i="3"/>
  <c r="V79" i="3"/>
  <c r="AF79" i="3"/>
  <c r="AB79" i="3"/>
  <c r="AD79" i="3" s="1"/>
  <c r="DV100" i="15"/>
  <c r="EA100" i="15" s="1"/>
  <c r="O100" i="3"/>
  <c r="DV24" i="15"/>
  <c r="EA24" i="15" s="1"/>
  <c r="V24" i="3" s="1"/>
  <c r="O24" i="3"/>
  <c r="S65" i="3"/>
  <c r="DV82" i="15"/>
  <c r="EA82" i="15" s="1"/>
  <c r="O82" i="3"/>
  <c r="T55" i="3"/>
  <c r="DV49" i="15"/>
  <c r="EA49" i="15" s="1"/>
  <c r="DV67" i="15"/>
  <c r="EA67" i="15" s="1"/>
  <c r="AF89" i="3"/>
  <c r="AB89" i="3"/>
  <c r="AD89" i="3" s="1"/>
  <c r="V89" i="3"/>
  <c r="V92" i="3"/>
  <c r="AF92" i="3"/>
  <c r="AB92" i="3"/>
  <c r="AD92" i="3" s="1"/>
  <c r="V95" i="3"/>
  <c r="AF95" i="3"/>
  <c r="AB95" i="3"/>
  <c r="AD95" i="3" s="1"/>
  <c r="DV40" i="15"/>
  <c r="EA40" i="15" s="1"/>
  <c r="V40" i="3" s="1"/>
  <c r="O40" i="3"/>
  <c r="T45" i="3"/>
  <c r="AB55" i="3"/>
  <c r="AD55" i="3" s="1"/>
  <c r="V55" i="3"/>
  <c r="AF55" i="3"/>
  <c r="AB87" i="3"/>
  <c r="AD87" i="3" s="1"/>
  <c r="V87" i="3"/>
  <c r="AF87" i="3"/>
  <c r="V94" i="3"/>
  <c r="AF94" i="3"/>
  <c r="AB94" i="3"/>
  <c r="AD94" i="3" s="1"/>
  <c r="DV115" i="15"/>
  <c r="EA115" i="15" s="1"/>
  <c r="V77" i="3"/>
  <c r="AF77" i="3"/>
  <c r="AB77" i="3"/>
  <c r="AD77" i="3" s="1"/>
  <c r="DV97" i="15"/>
  <c r="EA97" i="15" s="1"/>
  <c r="DV99" i="15"/>
  <c r="EA99" i="15" s="1"/>
  <c r="S104" i="3"/>
  <c r="DV37" i="15"/>
  <c r="EA37" i="15" s="1"/>
  <c r="V37" i="3" s="1"/>
  <c r="O37" i="3"/>
  <c r="T77" i="3"/>
  <c r="AB54" i="3"/>
  <c r="AD54" i="3" s="1"/>
  <c r="V54" i="3"/>
  <c r="AF54" i="3"/>
  <c r="DV113" i="15"/>
  <c r="EA113" i="15" s="1"/>
  <c r="V47" i="3"/>
  <c r="AF47" i="3"/>
  <c r="DZ116" i="15"/>
  <c r="DI125" i="15"/>
  <c r="EA125" i="15" s="1"/>
  <c r="DU116" i="15"/>
  <c r="P89" i="6" l="1"/>
  <c r="Q89" i="6"/>
  <c r="S89" i="6"/>
  <c r="T89" i="6"/>
  <c r="U89" i="6"/>
  <c r="R89" i="6"/>
  <c r="V89" i="6"/>
  <c r="W89" i="6"/>
  <c r="T77" i="6"/>
  <c r="R77" i="6"/>
  <c r="U77" i="6"/>
  <c r="W77" i="6"/>
  <c r="V77" i="6"/>
  <c r="X77" i="6"/>
  <c r="S77" i="6"/>
  <c r="P77" i="6"/>
  <c r="Q77" i="6"/>
  <c r="W91" i="6"/>
  <c r="P91" i="6"/>
  <c r="T91" i="6"/>
  <c r="X91" i="6"/>
  <c r="U91" i="6"/>
  <c r="V91" i="6"/>
  <c r="Q91" i="6"/>
  <c r="R91" i="6"/>
  <c r="S91" i="6"/>
  <c r="P86" i="6"/>
  <c r="S86" i="6"/>
  <c r="T86" i="6"/>
  <c r="X86" i="6"/>
  <c r="Q86" i="6"/>
  <c r="U86" i="6"/>
  <c r="R86" i="6"/>
  <c r="V86" i="6"/>
  <c r="W86" i="6"/>
  <c r="Q93" i="6"/>
  <c r="R93" i="6"/>
  <c r="T93" i="6"/>
  <c r="V93" i="6"/>
  <c r="S93" i="6"/>
  <c r="U93" i="6"/>
  <c r="P93" i="6"/>
  <c r="W93" i="6"/>
  <c r="X93" i="6"/>
  <c r="S80" i="6"/>
  <c r="V80" i="6"/>
  <c r="T80" i="6"/>
  <c r="X80" i="6"/>
  <c r="R80" i="6"/>
  <c r="U80" i="6"/>
  <c r="W80" i="6"/>
  <c r="Q80" i="6"/>
  <c r="P80" i="6"/>
  <c r="Z29" i="3"/>
  <c r="W109" i="6"/>
  <c r="Q109" i="6"/>
  <c r="T78" i="3"/>
  <c r="AB107" i="3"/>
  <c r="AD107" i="3" s="1"/>
  <c r="AF107" i="3"/>
  <c r="T57" i="6"/>
  <c r="AB91" i="3"/>
  <c r="AD91" i="3" s="1"/>
  <c r="T13" i="3"/>
  <c r="T75" i="3"/>
  <c r="Z9" i="3"/>
  <c r="S109" i="6"/>
  <c r="V109" i="6"/>
  <c r="AF62" i="3"/>
  <c r="V73" i="3"/>
  <c r="Z73" i="3" s="1"/>
  <c r="V62" i="3"/>
  <c r="Z62" i="3" s="1"/>
  <c r="Q78" i="3"/>
  <c r="T105" i="3"/>
  <c r="AB75" i="3"/>
  <c r="AD75" i="3" s="1"/>
  <c r="T103" i="3"/>
  <c r="Y31" i="3"/>
  <c r="AF91" i="3"/>
  <c r="AF109" i="3"/>
  <c r="X109" i="6"/>
  <c r="AF76" i="3"/>
  <c r="AF93" i="3"/>
  <c r="T30" i="3"/>
  <c r="V32" i="6"/>
  <c r="AF73" i="3"/>
  <c r="Y13" i="3"/>
  <c r="AB93" i="3"/>
  <c r="AD93" i="3" s="1"/>
  <c r="V14" i="6"/>
  <c r="AF75" i="3"/>
  <c r="W96" i="6"/>
  <c r="U109" i="6"/>
  <c r="Y45" i="3"/>
  <c r="AF48" i="3"/>
  <c r="P109" i="6"/>
  <c r="AB76" i="3"/>
  <c r="AD76" i="3" s="1"/>
  <c r="T46" i="3"/>
  <c r="Q14" i="3"/>
  <c r="AB111" i="3"/>
  <c r="AD111" i="3" s="1"/>
  <c r="T109" i="6"/>
  <c r="L29" i="6"/>
  <c r="AF111" i="3"/>
  <c r="T27" i="3"/>
  <c r="V109" i="3"/>
  <c r="Z109" i="3" s="1"/>
  <c r="S70" i="3"/>
  <c r="T70" i="3" s="1"/>
  <c r="S79" i="3"/>
  <c r="S95" i="3"/>
  <c r="T95" i="3" s="1"/>
  <c r="P29" i="6"/>
  <c r="Z11" i="3"/>
  <c r="U13" i="6"/>
  <c r="T39" i="3"/>
  <c r="EA64" i="15"/>
  <c r="AF64" i="3" s="1"/>
  <c r="EA61" i="15"/>
  <c r="V112" i="3"/>
  <c r="Z112" i="3" s="1"/>
  <c r="T19" i="3"/>
  <c r="W49" i="6"/>
  <c r="EA65" i="15"/>
  <c r="AB65" i="3" s="1"/>
  <c r="AD65" i="3" s="1"/>
  <c r="AB112" i="3"/>
  <c r="AD112" i="3" s="1"/>
  <c r="S44" i="3"/>
  <c r="T44" i="3" s="1"/>
  <c r="AB63" i="3"/>
  <c r="AD63" i="3" s="1"/>
  <c r="Z27" i="3"/>
  <c r="P39" i="6"/>
  <c r="AF63" i="3"/>
  <c r="V83" i="3"/>
  <c r="Y83" i="3" s="1"/>
  <c r="AB83" i="3"/>
  <c r="AD83" i="3" s="1"/>
  <c r="AF46" i="3"/>
  <c r="S97" i="6"/>
  <c r="V110" i="3"/>
  <c r="Z110" i="3" s="1"/>
  <c r="T22" i="3"/>
  <c r="S87" i="3"/>
  <c r="T87" i="3" s="1"/>
  <c r="S60" i="3"/>
  <c r="AF103" i="3"/>
  <c r="T33" i="3"/>
  <c r="AB110" i="3"/>
  <c r="AD110" i="3" s="1"/>
  <c r="S102" i="3"/>
  <c r="T102" i="3" s="1"/>
  <c r="S71" i="3"/>
  <c r="Q71" i="3"/>
  <c r="V103" i="3"/>
  <c r="Z103" i="3" s="1"/>
  <c r="Q30" i="3"/>
  <c r="S62" i="3"/>
  <c r="Q62" i="3"/>
  <c r="Z41" i="3"/>
  <c r="P33" i="6"/>
  <c r="S94" i="3"/>
  <c r="AB80" i="3"/>
  <c r="AD80" i="3" s="1"/>
  <c r="Y16" i="3"/>
  <c r="AF80" i="3"/>
  <c r="V22" i="6"/>
  <c r="Q22" i="3"/>
  <c r="X16" i="6"/>
  <c r="T86" i="3"/>
  <c r="T111" i="3"/>
  <c r="Z28" i="3"/>
  <c r="T54" i="6"/>
  <c r="AB108" i="3"/>
  <c r="AD108" i="3" s="1"/>
  <c r="AF108" i="3"/>
  <c r="T48" i="6"/>
  <c r="Y86" i="3"/>
  <c r="Z86" i="3"/>
  <c r="T28" i="6"/>
  <c r="Q15" i="3"/>
  <c r="S15" i="3"/>
  <c r="Y87" i="3"/>
  <c r="Z87" i="3"/>
  <c r="Z18" i="3"/>
  <c r="Y18" i="3"/>
  <c r="AF81" i="3"/>
  <c r="V81" i="3"/>
  <c r="Z81" i="3" s="1"/>
  <c r="V57" i="3"/>
  <c r="Y57" i="3" s="1"/>
  <c r="Q47" i="3"/>
  <c r="S47" i="3"/>
  <c r="Q39" i="3"/>
  <c r="Z32" i="3"/>
  <c r="AB96" i="3"/>
  <c r="AD96" i="3" s="1"/>
  <c r="AF96" i="3"/>
  <c r="Z43" i="3"/>
  <c r="AB59" i="3"/>
  <c r="AD59" i="3" s="1"/>
  <c r="AF59" i="3"/>
  <c r="Z25" i="3"/>
  <c r="AB57" i="3"/>
  <c r="AD57" i="3" s="1"/>
  <c r="T63" i="3"/>
  <c r="S59" i="6"/>
  <c r="U59" i="6"/>
  <c r="X59" i="6"/>
  <c r="T59" i="6"/>
  <c r="Q59" i="6"/>
  <c r="P59" i="6"/>
  <c r="V59" i="6"/>
  <c r="R59" i="6"/>
  <c r="W59" i="6"/>
  <c r="Q74" i="3"/>
  <c r="S74" i="3"/>
  <c r="Y60" i="3"/>
  <c r="Z60" i="3"/>
  <c r="AB101" i="3"/>
  <c r="AD101" i="3" s="1"/>
  <c r="V101" i="3"/>
  <c r="AF101" i="3"/>
  <c r="Z94" i="3"/>
  <c r="Y94" i="3"/>
  <c r="AB67" i="3"/>
  <c r="AD67" i="3" s="1"/>
  <c r="V67" i="3"/>
  <c r="AF67" i="3"/>
  <c r="Y35" i="3"/>
  <c r="Z35" i="3"/>
  <c r="V74" i="3"/>
  <c r="AF74" i="3"/>
  <c r="AB74" i="3"/>
  <c r="AD74" i="3" s="1"/>
  <c r="Q56" i="3"/>
  <c r="S56" i="3"/>
  <c r="W45" i="6"/>
  <c r="T45" i="6"/>
  <c r="U45" i="6"/>
  <c r="R45" i="6"/>
  <c r="Q45" i="6"/>
  <c r="S45" i="6"/>
  <c r="V45" i="6"/>
  <c r="X45" i="6"/>
  <c r="P45" i="6"/>
  <c r="V25" i="6"/>
  <c r="R25" i="6"/>
  <c r="W25" i="6"/>
  <c r="U25" i="6"/>
  <c r="T25" i="6"/>
  <c r="Q25" i="6"/>
  <c r="P25" i="6"/>
  <c r="S25" i="6"/>
  <c r="X25" i="6"/>
  <c r="I61" i="6"/>
  <c r="G61" i="6"/>
  <c r="N61" i="6"/>
  <c r="J61" i="6"/>
  <c r="L61" i="6"/>
  <c r="O61" i="6"/>
  <c r="H61" i="6"/>
  <c r="M61" i="6"/>
  <c r="K61" i="6"/>
  <c r="Y59" i="3"/>
  <c r="Z59" i="3"/>
  <c r="T38" i="3"/>
  <c r="S85" i="3"/>
  <c r="Q85" i="3"/>
  <c r="V67" i="6"/>
  <c r="R67" i="6"/>
  <c r="W67" i="6"/>
  <c r="U67" i="6"/>
  <c r="T67" i="6"/>
  <c r="Q67" i="6"/>
  <c r="P67" i="6"/>
  <c r="X67" i="6"/>
  <c r="S67" i="6"/>
  <c r="T99" i="3"/>
  <c r="AB56" i="3"/>
  <c r="AD56" i="3" s="1"/>
  <c r="V56" i="3"/>
  <c r="AF56" i="3"/>
  <c r="Z111" i="3"/>
  <c r="Y111" i="3"/>
  <c r="T104" i="3"/>
  <c r="AB49" i="3"/>
  <c r="AD49" i="3" s="1"/>
  <c r="V49" i="3"/>
  <c r="AF49" i="3"/>
  <c r="S82" i="3"/>
  <c r="Q82" i="3"/>
  <c r="Q24" i="3"/>
  <c r="S24" i="3"/>
  <c r="Q84" i="3"/>
  <c r="S84" i="3"/>
  <c r="AB104" i="3"/>
  <c r="AD104" i="3" s="1"/>
  <c r="V104" i="3"/>
  <c r="AF104" i="3"/>
  <c r="AB85" i="3"/>
  <c r="AD85" i="3" s="1"/>
  <c r="V85" i="3"/>
  <c r="AF85" i="3"/>
  <c r="S98" i="3"/>
  <c r="Q98" i="3"/>
  <c r="T41" i="6"/>
  <c r="P41" i="6"/>
  <c r="R41" i="6"/>
  <c r="Q41" i="6"/>
  <c r="W41" i="6"/>
  <c r="U41" i="6"/>
  <c r="S41" i="6"/>
  <c r="V41" i="6"/>
  <c r="X41" i="6"/>
  <c r="V55" i="6"/>
  <c r="S55" i="6"/>
  <c r="R55" i="6"/>
  <c r="T55" i="6"/>
  <c r="Q55" i="6"/>
  <c r="P55" i="6"/>
  <c r="W55" i="6"/>
  <c r="U55" i="6"/>
  <c r="X55" i="6"/>
  <c r="AB82" i="3"/>
  <c r="AD82" i="3" s="1"/>
  <c r="V82" i="3"/>
  <c r="AF82" i="3"/>
  <c r="Z24" i="3"/>
  <c r="Y24" i="3"/>
  <c r="AB84" i="3"/>
  <c r="AD84" i="3" s="1"/>
  <c r="V84" i="3"/>
  <c r="AF84" i="3"/>
  <c r="S18" i="3"/>
  <c r="Q18" i="3"/>
  <c r="X103" i="6"/>
  <c r="W103" i="6"/>
  <c r="V103" i="6"/>
  <c r="U103" i="6"/>
  <c r="T103" i="6"/>
  <c r="S103" i="6"/>
  <c r="R103" i="6"/>
  <c r="Q103" i="6"/>
  <c r="P103" i="6"/>
  <c r="Q42" i="3"/>
  <c r="S42" i="3"/>
  <c r="AB98" i="3"/>
  <c r="AD98" i="3" s="1"/>
  <c r="V98" i="3"/>
  <c r="AF98" i="3"/>
  <c r="Y47" i="3"/>
  <c r="Z47" i="3"/>
  <c r="Y93" i="3"/>
  <c r="Z93" i="3"/>
  <c r="Q40" i="3"/>
  <c r="S40" i="3"/>
  <c r="Q100" i="3"/>
  <c r="S100" i="3"/>
  <c r="S50" i="3"/>
  <c r="Q50" i="3"/>
  <c r="Z70" i="3"/>
  <c r="Y70" i="3"/>
  <c r="Y80" i="3"/>
  <c r="Z80" i="3"/>
  <c r="X11" i="6"/>
  <c r="V11" i="6"/>
  <c r="S11" i="6"/>
  <c r="W11" i="6"/>
  <c r="R11" i="6"/>
  <c r="T11" i="6"/>
  <c r="P11" i="6"/>
  <c r="Q11" i="6"/>
  <c r="U11" i="6"/>
  <c r="Z42" i="3"/>
  <c r="Y42" i="3"/>
  <c r="X111" i="6"/>
  <c r="R111" i="6"/>
  <c r="Q111" i="6"/>
  <c r="P111" i="6"/>
  <c r="W111" i="6"/>
  <c r="T111" i="6"/>
  <c r="U111" i="6"/>
  <c r="S111" i="6"/>
  <c r="V111" i="6"/>
  <c r="Q88" i="3"/>
  <c r="S88" i="3"/>
  <c r="Q72" i="3"/>
  <c r="S72" i="3"/>
  <c r="Y77" i="3"/>
  <c r="Z77" i="3"/>
  <c r="S57" i="6"/>
  <c r="Z40" i="3"/>
  <c r="Y40" i="3"/>
  <c r="AB100" i="3"/>
  <c r="AD100" i="3" s="1"/>
  <c r="V100" i="3"/>
  <c r="AF100" i="3"/>
  <c r="AB50" i="3"/>
  <c r="AD50" i="3" s="1"/>
  <c r="V50" i="3"/>
  <c r="AF50" i="3"/>
  <c r="S36" i="3"/>
  <c r="Q36" i="3"/>
  <c r="Z102" i="3"/>
  <c r="Y102" i="3"/>
  <c r="Z71" i="3"/>
  <c r="Y71" i="3"/>
  <c r="AB88" i="3"/>
  <c r="AD88" i="3" s="1"/>
  <c r="V88" i="3"/>
  <c r="AF88" i="3"/>
  <c r="AB72" i="3"/>
  <c r="AD72" i="3" s="1"/>
  <c r="V72" i="3"/>
  <c r="AF72" i="3"/>
  <c r="S23" i="6"/>
  <c r="R23" i="6"/>
  <c r="X23" i="6"/>
  <c r="U23" i="6"/>
  <c r="T23" i="6"/>
  <c r="Q23" i="6"/>
  <c r="W23" i="6"/>
  <c r="P23" i="6"/>
  <c r="V23" i="6"/>
  <c r="Y89" i="3"/>
  <c r="Z89" i="3"/>
  <c r="T108" i="3"/>
  <c r="Y96" i="3"/>
  <c r="Z96" i="3"/>
  <c r="S34" i="3"/>
  <c r="Q34" i="3"/>
  <c r="X9" i="6"/>
  <c r="W9" i="6"/>
  <c r="U9" i="6"/>
  <c r="T9" i="6"/>
  <c r="Q9" i="6"/>
  <c r="S9" i="6"/>
  <c r="P9" i="6"/>
  <c r="V9" i="6"/>
  <c r="R9" i="6"/>
  <c r="Q52" i="3"/>
  <c r="S52" i="3"/>
  <c r="Y36" i="3"/>
  <c r="Z36" i="3"/>
  <c r="Q20" i="3"/>
  <c r="S20" i="3"/>
  <c r="S69" i="3"/>
  <c r="Q69" i="3"/>
  <c r="S53" i="3"/>
  <c r="Q53" i="3"/>
  <c r="Q66" i="3"/>
  <c r="S66" i="3"/>
  <c r="O93" i="6"/>
  <c r="I93" i="6"/>
  <c r="G93" i="6"/>
  <c r="N93" i="6"/>
  <c r="J93" i="6"/>
  <c r="L93" i="6"/>
  <c r="K93" i="6"/>
  <c r="M93" i="6"/>
  <c r="H93" i="6"/>
  <c r="Q68" i="3"/>
  <c r="S68" i="3"/>
  <c r="Z34" i="3"/>
  <c r="Y34" i="3"/>
  <c r="AB52" i="3"/>
  <c r="AD52" i="3" s="1"/>
  <c r="V52" i="3"/>
  <c r="AF52" i="3"/>
  <c r="V73" i="6"/>
  <c r="R73" i="6"/>
  <c r="S73" i="6"/>
  <c r="T73" i="6"/>
  <c r="P73" i="6"/>
  <c r="X73" i="6"/>
  <c r="W73" i="6"/>
  <c r="U73" i="6"/>
  <c r="Q73" i="6"/>
  <c r="Z20" i="3"/>
  <c r="Y20" i="3"/>
  <c r="T31" i="3"/>
  <c r="Q90" i="3"/>
  <c r="S90" i="3"/>
  <c r="AF105" i="3"/>
  <c r="AB105" i="3"/>
  <c r="AD105" i="3" s="1"/>
  <c r="V105" i="3"/>
  <c r="S26" i="3"/>
  <c r="Q26" i="3"/>
  <c r="AB69" i="3"/>
  <c r="AD69" i="3" s="1"/>
  <c r="V69" i="3"/>
  <c r="AF69" i="3"/>
  <c r="AB53" i="3"/>
  <c r="AD53" i="3" s="1"/>
  <c r="V53" i="3"/>
  <c r="AF53" i="3"/>
  <c r="Z95" i="3"/>
  <c r="Y95" i="3"/>
  <c r="AB51" i="3"/>
  <c r="AD51" i="3" s="1"/>
  <c r="V51" i="3"/>
  <c r="AF51" i="3"/>
  <c r="AB66" i="3"/>
  <c r="AD66" i="3" s="1"/>
  <c r="V66" i="3"/>
  <c r="AF66" i="3"/>
  <c r="AB68" i="3"/>
  <c r="AD68" i="3" s="1"/>
  <c r="V68" i="3"/>
  <c r="AF68" i="3"/>
  <c r="P46" i="6"/>
  <c r="X46" i="6"/>
  <c r="Q46" i="6"/>
  <c r="W46" i="6"/>
  <c r="V46" i="6"/>
  <c r="R46" i="6"/>
  <c r="S46" i="6"/>
  <c r="T46" i="6"/>
  <c r="U46" i="6"/>
  <c r="V90" i="3"/>
  <c r="AF90" i="3"/>
  <c r="AB90" i="3"/>
  <c r="AD90" i="3" s="1"/>
  <c r="X110" i="6"/>
  <c r="V110" i="6"/>
  <c r="U110" i="6"/>
  <c r="S110" i="6"/>
  <c r="T110" i="6"/>
  <c r="R110" i="6"/>
  <c r="Q110" i="6"/>
  <c r="P110" i="6"/>
  <c r="W110" i="6"/>
  <c r="Z26" i="3"/>
  <c r="Y26" i="3"/>
  <c r="O109" i="6"/>
  <c r="N109" i="6"/>
  <c r="L109" i="6"/>
  <c r="K109" i="6"/>
  <c r="H109" i="6"/>
  <c r="G109" i="6"/>
  <c r="M109" i="6"/>
  <c r="I109" i="6"/>
  <c r="J109" i="6"/>
  <c r="T65" i="3"/>
  <c r="Y91" i="3"/>
  <c r="Z91" i="3"/>
  <c r="X64" i="6"/>
  <c r="P64" i="6"/>
  <c r="U64" i="6"/>
  <c r="T64" i="6"/>
  <c r="Q64" i="6"/>
  <c r="S64" i="6"/>
  <c r="W64" i="6"/>
  <c r="R64" i="6"/>
  <c r="V64" i="6"/>
  <c r="Y107" i="3"/>
  <c r="Z107" i="3"/>
  <c r="S106" i="3"/>
  <c r="Q106" i="3"/>
  <c r="Z78" i="3"/>
  <c r="Y78" i="3"/>
  <c r="AB113" i="3"/>
  <c r="AD113" i="3" s="1"/>
  <c r="V113" i="3"/>
  <c r="AF113" i="3"/>
  <c r="T30" i="6"/>
  <c r="P30" i="6"/>
  <c r="X30" i="6"/>
  <c r="R30" i="6"/>
  <c r="U30" i="6"/>
  <c r="Q30" i="6"/>
  <c r="W30" i="6"/>
  <c r="V30" i="6"/>
  <c r="S30" i="6"/>
  <c r="AB99" i="3"/>
  <c r="AD99" i="3" s="1"/>
  <c r="V99" i="3"/>
  <c r="AF99" i="3"/>
  <c r="Z79" i="3"/>
  <c r="Y79" i="3"/>
  <c r="Z63" i="3"/>
  <c r="Y63" i="3"/>
  <c r="P35" i="6"/>
  <c r="R35" i="6"/>
  <c r="W35" i="6"/>
  <c r="Q35" i="6"/>
  <c r="U35" i="6"/>
  <c r="S35" i="6"/>
  <c r="T35" i="6"/>
  <c r="V35" i="6"/>
  <c r="X35" i="6"/>
  <c r="V106" i="3"/>
  <c r="AF106" i="3"/>
  <c r="AB106" i="3"/>
  <c r="AD106" i="3" s="1"/>
  <c r="S58" i="3"/>
  <c r="Q58" i="3"/>
  <c r="Q21" i="3"/>
  <c r="S21" i="3"/>
  <c r="S37" i="3"/>
  <c r="Q37" i="3"/>
  <c r="Z55" i="3"/>
  <c r="Y55" i="3"/>
  <c r="Y76" i="3"/>
  <c r="Z76" i="3"/>
  <c r="Y75" i="3"/>
  <c r="Z75" i="3"/>
  <c r="T12" i="3"/>
  <c r="V58" i="3"/>
  <c r="AF58" i="3"/>
  <c r="AB58" i="3"/>
  <c r="AD58" i="3" s="1"/>
  <c r="S10" i="3"/>
  <c r="Q10" i="3"/>
  <c r="Y37" i="3"/>
  <c r="Z37" i="3"/>
  <c r="S27" i="6"/>
  <c r="X27" i="6"/>
  <c r="U27" i="6"/>
  <c r="T27" i="6"/>
  <c r="Q27" i="6"/>
  <c r="P27" i="6"/>
  <c r="R27" i="6"/>
  <c r="V27" i="6"/>
  <c r="W27" i="6"/>
  <c r="U43" i="6"/>
  <c r="Q43" i="6"/>
  <c r="R43" i="6"/>
  <c r="S43" i="6"/>
  <c r="T43" i="6"/>
  <c r="W43" i="6"/>
  <c r="V43" i="6"/>
  <c r="X43" i="6"/>
  <c r="P43" i="6"/>
  <c r="Z10" i="3"/>
  <c r="Y10" i="3"/>
  <c r="X51" i="6"/>
  <c r="R51" i="6"/>
  <c r="S51" i="6"/>
  <c r="U51" i="6"/>
  <c r="T51" i="6"/>
  <c r="Q51" i="6"/>
  <c r="V51" i="6"/>
  <c r="W51" i="6"/>
  <c r="P51" i="6"/>
  <c r="DV116" i="15"/>
  <c r="Z54" i="3"/>
  <c r="Y54" i="3"/>
  <c r="AB97" i="3"/>
  <c r="AD97" i="3" s="1"/>
  <c r="V97" i="3"/>
  <c r="AF97" i="3"/>
  <c r="Y21" i="3"/>
  <c r="Z21" i="3"/>
  <c r="Y92" i="3"/>
  <c r="Z92" i="3"/>
  <c r="Y33" i="3"/>
  <c r="Z33" i="3"/>
  <c r="X112" i="6"/>
  <c r="Q112" i="6"/>
  <c r="P112" i="6"/>
  <c r="W112" i="6"/>
  <c r="V112" i="6"/>
  <c r="T112" i="6"/>
  <c r="R112" i="6"/>
  <c r="U112" i="6"/>
  <c r="S112" i="6"/>
  <c r="Q17" i="3"/>
  <c r="S17" i="3"/>
  <c r="Z48" i="3"/>
  <c r="Y48" i="3"/>
  <c r="X105" i="6"/>
  <c r="U105" i="6"/>
  <c r="T105" i="6"/>
  <c r="S105" i="6"/>
  <c r="R105" i="6"/>
  <c r="Q105" i="6"/>
  <c r="P105" i="6"/>
  <c r="W105" i="6"/>
  <c r="V105" i="6"/>
  <c r="S19" i="6"/>
  <c r="W19" i="6"/>
  <c r="U19" i="6"/>
  <c r="Q19" i="6"/>
  <c r="P19" i="6"/>
  <c r="V19" i="6"/>
  <c r="X19" i="6"/>
  <c r="R19" i="6"/>
  <c r="T19" i="6"/>
  <c r="Y108" i="3"/>
  <c r="Z108" i="3"/>
  <c r="Y19" i="3"/>
  <c r="Z19" i="3"/>
  <c r="Z46" i="3"/>
  <c r="Y46" i="3"/>
  <c r="X107" i="6"/>
  <c r="W107" i="6"/>
  <c r="V107" i="6"/>
  <c r="U107" i="6"/>
  <c r="T107" i="6"/>
  <c r="S107" i="6"/>
  <c r="R107" i="6"/>
  <c r="Q107" i="6"/>
  <c r="P107" i="6"/>
  <c r="S101" i="3"/>
  <c r="Q101" i="3"/>
  <c r="AF42" i="3"/>
  <c r="AF43" i="3"/>
  <c r="AF44" i="3"/>
  <c r="AF45" i="3"/>
  <c r="AB42" i="3"/>
  <c r="AD42" i="3" s="1"/>
  <c r="AB43" i="3"/>
  <c r="AD43" i="3" s="1"/>
  <c r="AB44" i="3"/>
  <c r="AD44" i="3" s="1"/>
  <c r="AB45" i="3"/>
  <c r="AD45" i="3" s="1"/>
  <c r="AB46" i="3"/>
  <c r="AD46" i="3" s="1"/>
  <c r="AB47" i="3"/>
  <c r="AD47" i="3" s="1"/>
  <c r="AB48" i="3"/>
  <c r="AD48" i="3" s="1"/>
  <c r="V75" i="6" l="1"/>
  <c r="S75" i="6"/>
  <c r="W75" i="6"/>
  <c r="P75" i="6"/>
  <c r="Q75" i="6"/>
  <c r="R75" i="6"/>
  <c r="X75" i="6"/>
  <c r="T75" i="6"/>
  <c r="U75" i="6"/>
  <c r="X78" i="6"/>
  <c r="W78" i="6"/>
  <c r="Q78" i="6"/>
  <c r="T78" i="6"/>
  <c r="V78" i="6"/>
  <c r="U78" i="6"/>
  <c r="R78" i="6"/>
  <c r="S78" i="6"/>
  <c r="T79" i="6"/>
  <c r="X79" i="6"/>
  <c r="P79" i="6"/>
  <c r="R79" i="6"/>
  <c r="S79" i="6"/>
  <c r="U79" i="6"/>
  <c r="V79" i="6"/>
  <c r="W79" i="6"/>
  <c r="K86" i="6"/>
  <c r="O86" i="6"/>
  <c r="L86" i="6"/>
  <c r="N86" i="6"/>
  <c r="I86" i="6"/>
  <c r="J86" i="6"/>
  <c r="M86" i="6"/>
  <c r="I89" i="6"/>
  <c r="J89" i="6"/>
  <c r="M89" i="6"/>
  <c r="N89" i="6"/>
  <c r="K89" i="6"/>
  <c r="L89" i="6"/>
  <c r="G76" i="6"/>
  <c r="H76" i="6"/>
  <c r="J81" i="6"/>
  <c r="K81" i="6"/>
  <c r="L81" i="6"/>
  <c r="O81" i="6"/>
  <c r="I81" i="6"/>
  <c r="M81" i="6"/>
  <c r="N81" i="6"/>
  <c r="Q76" i="6"/>
  <c r="T76" i="6"/>
  <c r="U76" i="6"/>
  <c r="R76" i="6"/>
  <c r="S76" i="6"/>
  <c r="V76" i="6"/>
  <c r="W76" i="6"/>
  <c r="X76" i="6"/>
  <c r="P76" i="6"/>
  <c r="V81" i="6"/>
  <c r="S81" i="6"/>
  <c r="W81" i="6"/>
  <c r="T81" i="6"/>
  <c r="X81" i="6"/>
  <c r="U81" i="6"/>
  <c r="P81" i="6"/>
  <c r="Q81" i="6"/>
  <c r="R81" i="6"/>
  <c r="P83" i="6"/>
  <c r="T83" i="6"/>
  <c r="Q83" i="6"/>
  <c r="S83" i="6"/>
  <c r="X83" i="6"/>
  <c r="R83" i="6"/>
  <c r="U83" i="6"/>
  <c r="V83" i="6"/>
  <c r="W83" i="6"/>
  <c r="J83" i="6"/>
  <c r="N83" i="6"/>
  <c r="I83" i="6"/>
  <c r="O83" i="6"/>
  <c r="K83" i="6"/>
  <c r="L83" i="6"/>
  <c r="M83" i="6"/>
  <c r="R92" i="6"/>
  <c r="P92" i="6"/>
  <c r="Q92" i="6"/>
  <c r="S92" i="6"/>
  <c r="V92" i="6"/>
  <c r="W92" i="6"/>
  <c r="X92" i="6"/>
  <c r="T92" i="6"/>
  <c r="U92" i="6"/>
  <c r="V57" i="6"/>
  <c r="Y73" i="3"/>
  <c r="W57" i="6"/>
  <c r="K78" i="6"/>
  <c r="R57" i="6"/>
  <c r="P57" i="6"/>
  <c r="X57" i="6"/>
  <c r="P49" i="6"/>
  <c r="U57" i="6"/>
  <c r="S29" i="6"/>
  <c r="I13" i="6"/>
  <c r="S32" i="6"/>
  <c r="U32" i="6"/>
  <c r="T32" i="6"/>
  <c r="Q57" i="6"/>
  <c r="V39" i="6"/>
  <c r="R14" i="6"/>
  <c r="T14" i="6"/>
  <c r="W14" i="6"/>
  <c r="X22" i="6"/>
  <c r="Q14" i="6"/>
  <c r="T22" i="6"/>
  <c r="X14" i="6"/>
  <c r="Y110" i="3"/>
  <c r="P14" i="6"/>
  <c r="T79" i="3"/>
  <c r="S14" i="6"/>
  <c r="AB64" i="3"/>
  <c r="AD64" i="3" s="1"/>
  <c r="X39" i="6"/>
  <c r="O29" i="6"/>
  <c r="S39" i="6"/>
  <c r="H103" i="6"/>
  <c r="R32" i="6"/>
  <c r="X29" i="6"/>
  <c r="Q39" i="6"/>
  <c r="U14" i="6"/>
  <c r="M19" i="6"/>
  <c r="Y112" i="3"/>
  <c r="G29" i="6"/>
  <c r="T29" i="6"/>
  <c r="H29" i="6"/>
  <c r="X32" i="6"/>
  <c r="Y62" i="3"/>
  <c r="I29" i="6"/>
  <c r="W32" i="6"/>
  <c r="O105" i="6"/>
  <c r="W29" i="6"/>
  <c r="T96" i="6"/>
  <c r="N29" i="6"/>
  <c r="P32" i="6"/>
  <c r="Q32" i="6"/>
  <c r="V29" i="6"/>
  <c r="T97" i="6"/>
  <c r="J29" i="6"/>
  <c r="W97" i="6"/>
  <c r="V97" i="6"/>
  <c r="X33" i="6"/>
  <c r="U97" i="6"/>
  <c r="X96" i="6"/>
  <c r="Q96" i="6"/>
  <c r="W33" i="6"/>
  <c r="P96" i="6"/>
  <c r="X97" i="6"/>
  <c r="R96" i="6"/>
  <c r="S33" i="6"/>
  <c r="W70" i="6"/>
  <c r="R102" i="6"/>
  <c r="X44" i="6"/>
  <c r="P97" i="6"/>
  <c r="S96" i="6"/>
  <c r="R97" i="6"/>
  <c r="Q33" i="6"/>
  <c r="M46" i="6"/>
  <c r="V96" i="6"/>
  <c r="Q97" i="6"/>
  <c r="U33" i="6"/>
  <c r="R33" i="6"/>
  <c r="U96" i="6"/>
  <c r="P13" i="6"/>
  <c r="V65" i="3"/>
  <c r="Z65" i="3" s="1"/>
  <c r="Q29" i="6"/>
  <c r="R29" i="6"/>
  <c r="Q13" i="6"/>
  <c r="AF65" i="3"/>
  <c r="U29" i="6"/>
  <c r="V13" i="6"/>
  <c r="Y103" i="3"/>
  <c r="K29" i="6"/>
  <c r="Y109" i="3"/>
  <c r="V64" i="3"/>
  <c r="S13" i="6"/>
  <c r="T13" i="6"/>
  <c r="W13" i="6"/>
  <c r="X13" i="6"/>
  <c r="M29" i="6"/>
  <c r="R13" i="6"/>
  <c r="R49" i="6"/>
  <c r="Z83" i="3"/>
  <c r="T39" i="6"/>
  <c r="P22" i="6"/>
  <c r="U16" i="6"/>
  <c r="T60" i="3"/>
  <c r="S49" i="6"/>
  <c r="P16" i="6"/>
  <c r="U22" i="6"/>
  <c r="Q49" i="6"/>
  <c r="D7" i="17" a="1"/>
  <c r="W39" i="6"/>
  <c r="Q22" i="6"/>
  <c r="T49" i="6"/>
  <c r="AB61" i="3"/>
  <c r="AF61" i="3"/>
  <c r="V61" i="3"/>
  <c r="V16" i="6"/>
  <c r="W22" i="6"/>
  <c r="U49" i="6"/>
  <c r="EA116" i="15"/>
  <c r="U39" i="6"/>
  <c r="R22" i="6"/>
  <c r="X49" i="6"/>
  <c r="S22" i="6"/>
  <c r="R39" i="6"/>
  <c r="V49" i="6"/>
  <c r="S16" i="6"/>
  <c r="Q16" i="6"/>
  <c r="T16" i="6"/>
  <c r="V33" i="6"/>
  <c r="T71" i="3"/>
  <c r="G22" i="6"/>
  <c r="T33" i="6"/>
  <c r="Y81" i="3"/>
  <c r="I111" i="6"/>
  <c r="T94" i="3"/>
  <c r="T62" i="3"/>
  <c r="R16" i="6"/>
  <c r="X54" i="6"/>
  <c r="W16" i="6"/>
  <c r="V48" i="6"/>
  <c r="V28" i="6"/>
  <c r="W48" i="6"/>
  <c r="W28" i="6"/>
  <c r="Q28" i="6"/>
  <c r="U28" i="6"/>
  <c r="S28" i="6"/>
  <c r="P28" i="6"/>
  <c r="R28" i="6"/>
  <c r="X28" i="6"/>
  <c r="P54" i="6"/>
  <c r="R54" i="6"/>
  <c r="S54" i="6"/>
  <c r="V54" i="6"/>
  <c r="W54" i="6"/>
  <c r="Q54" i="6"/>
  <c r="U54" i="6"/>
  <c r="Q48" i="6"/>
  <c r="R48" i="6"/>
  <c r="Z57" i="3"/>
  <c r="U48" i="6"/>
  <c r="X48" i="6"/>
  <c r="S48" i="6"/>
  <c r="P48" i="6"/>
  <c r="Y85" i="3"/>
  <c r="Z85" i="3"/>
  <c r="T15" i="3"/>
  <c r="T47" i="3"/>
  <c r="Y61" i="6"/>
  <c r="H61" i="1" s="1"/>
  <c r="Y109" i="6"/>
  <c r="H109" i="1" s="1"/>
  <c r="Y93" i="6"/>
  <c r="H93" i="1" s="1"/>
  <c r="Z58" i="3"/>
  <c r="Y58" i="3"/>
  <c r="Z106" i="3"/>
  <c r="Y106" i="3"/>
  <c r="T88" i="3"/>
  <c r="Z104" i="3"/>
  <c r="Y104" i="3"/>
  <c r="O76" i="6"/>
  <c r="L76" i="6"/>
  <c r="N76" i="6"/>
  <c r="J76" i="6"/>
  <c r="K76" i="6"/>
  <c r="I76" i="6"/>
  <c r="M76" i="6"/>
  <c r="O107" i="6"/>
  <c r="G107" i="6"/>
  <c r="M107" i="6"/>
  <c r="J107" i="6"/>
  <c r="I107" i="6"/>
  <c r="K107" i="6"/>
  <c r="L107" i="6"/>
  <c r="H107" i="6"/>
  <c r="N107" i="6"/>
  <c r="T74" i="3"/>
  <c r="T58" i="3"/>
  <c r="T20" i="3"/>
  <c r="Z50" i="3"/>
  <c r="Y50" i="3"/>
  <c r="T100" i="3"/>
  <c r="T42" i="3"/>
  <c r="T56" i="3"/>
  <c r="Y51" i="3"/>
  <c r="Z51" i="3"/>
  <c r="N28" i="6"/>
  <c r="L28" i="6"/>
  <c r="M28" i="6"/>
  <c r="O28" i="6"/>
  <c r="G28" i="6"/>
  <c r="J28" i="6"/>
  <c r="H28" i="6"/>
  <c r="I28" i="6"/>
  <c r="K28" i="6"/>
  <c r="N64" i="6"/>
  <c r="H64" i="6"/>
  <c r="J64" i="6"/>
  <c r="K64" i="6"/>
  <c r="L64" i="6"/>
  <c r="I64" i="6"/>
  <c r="G64" i="6"/>
  <c r="M64" i="6"/>
  <c r="O64" i="6"/>
  <c r="N51" i="6"/>
  <c r="O51" i="6"/>
  <c r="K51" i="6"/>
  <c r="I51" i="6"/>
  <c r="L51" i="6"/>
  <c r="G51" i="6"/>
  <c r="M51" i="6"/>
  <c r="J51" i="6"/>
  <c r="H51" i="6"/>
  <c r="T37" i="3"/>
  <c r="N16" i="6"/>
  <c r="J16" i="6"/>
  <c r="G16" i="6"/>
  <c r="H16" i="6"/>
  <c r="O16" i="6"/>
  <c r="K16" i="6"/>
  <c r="I16" i="6"/>
  <c r="M16" i="6"/>
  <c r="L16" i="6"/>
  <c r="O23" i="6"/>
  <c r="L23" i="6"/>
  <c r="K23" i="6"/>
  <c r="N23" i="6"/>
  <c r="M23" i="6"/>
  <c r="H23" i="6"/>
  <c r="I23" i="6"/>
  <c r="G23" i="6"/>
  <c r="J23" i="6"/>
  <c r="L73" i="6"/>
  <c r="O73" i="6"/>
  <c r="J73" i="6"/>
  <c r="K73" i="6"/>
  <c r="M73" i="6"/>
  <c r="I73" i="6"/>
  <c r="N73" i="6"/>
  <c r="G73" i="6"/>
  <c r="H73" i="6"/>
  <c r="T34" i="3"/>
  <c r="T40" i="3"/>
  <c r="Z56" i="3"/>
  <c r="Y56" i="3"/>
  <c r="J49" i="6"/>
  <c r="I49" i="6"/>
  <c r="G49" i="6"/>
  <c r="O49" i="6"/>
  <c r="M49" i="6"/>
  <c r="L49" i="6"/>
  <c r="H49" i="6"/>
  <c r="K49" i="6"/>
  <c r="N49" i="6"/>
  <c r="T90" i="3"/>
  <c r="T84" i="3"/>
  <c r="Y67" i="3"/>
  <c r="Z67" i="3"/>
  <c r="I39" i="6"/>
  <c r="J39" i="6"/>
  <c r="G39" i="6"/>
  <c r="L39" i="6"/>
  <c r="K39" i="6"/>
  <c r="M39" i="6"/>
  <c r="N39" i="6"/>
  <c r="O39" i="6"/>
  <c r="H39" i="6"/>
  <c r="T106" i="3"/>
  <c r="X65" i="6"/>
  <c r="V65" i="6"/>
  <c r="R65" i="6"/>
  <c r="W65" i="6"/>
  <c r="U65" i="6"/>
  <c r="P65" i="6"/>
  <c r="S65" i="6"/>
  <c r="Q65" i="6"/>
  <c r="T65" i="6"/>
  <c r="Y52" i="3"/>
  <c r="Z52" i="3"/>
  <c r="T36" i="3"/>
  <c r="K92" i="6"/>
  <c r="O92" i="6"/>
  <c r="J92" i="6"/>
  <c r="H92" i="6"/>
  <c r="M92" i="6"/>
  <c r="I92" i="6"/>
  <c r="N92" i="6"/>
  <c r="G92" i="6"/>
  <c r="L92" i="6"/>
  <c r="T98" i="3"/>
  <c r="X99" i="6"/>
  <c r="U99" i="6"/>
  <c r="T99" i="6"/>
  <c r="S99" i="6"/>
  <c r="R99" i="6"/>
  <c r="Q99" i="6"/>
  <c r="P99" i="6"/>
  <c r="W99" i="6"/>
  <c r="V99" i="6"/>
  <c r="Y101" i="3"/>
  <c r="Z101" i="3"/>
  <c r="I43" i="6"/>
  <c r="K43" i="6"/>
  <c r="L43" i="6"/>
  <c r="M43" i="6"/>
  <c r="N43" i="6"/>
  <c r="O43" i="6"/>
  <c r="H43" i="6"/>
  <c r="J43" i="6"/>
  <c r="G43" i="6"/>
  <c r="H33" i="6"/>
  <c r="K33" i="6"/>
  <c r="J33" i="6"/>
  <c r="I33" i="6"/>
  <c r="L33" i="6"/>
  <c r="M33" i="6"/>
  <c r="N33" i="6"/>
  <c r="O33" i="6"/>
  <c r="G33" i="6"/>
  <c r="Y53" i="3"/>
  <c r="Z53" i="3"/>
  <c r="V31" i="6"/>
  <c r="P31" i="6"/>
  <c r="S31" i="6"/>
  <c r="X31" i="6"/>
  <c r="U31" i="6"/>
  <c r="R31" i="6"/>
  <c r="Q31" i="6"/>
  <c r="W31" i="6"/>
  <c r="T31" i="6"/>
  <c r="Z72" i="3"/>
  <c r="Y72" i="3"/>
  <c r="G89" i="6"/>
  <c r="H89" i="6"/>
  <c r="T24" i="3"/>
  <c r="H25" i="6"/>
  <c r="L25" i="6"/>
  <c r="J25" i="6"/>
  <c r="O25" i="6"/>
  <c r="I25" i="6"/>
  <c r="M25" i="6"/>
  <c r="K25" i="6"/>
  <c r="N25" i="6"/>
  <c r="G25" i="6"/>
  <c r="O75" i="6"/>
  <c r="M75" i="6"/>
  <c r="I75" i="6"/>
  <c r="G75" i="6"/>
  <c r="N75" i="6"/>
  <c r="H75" i="6"/>
  <c r="J75" i="6"/>
  <c r="L75" i="6"/>
  <c r="K75" i="6"/>
  <c r="X60" i="6"/>
  <c r="V60" i="6"/>
  <c r="R60" i="6"/>
  <c r="S60" i="6"/>
  <c r="P60" i="6"/>
  <c r="Q60" i="6"/>
  <c r="W60" i="6"/>
  <c r="U60" i="6"/>
  <c r="T60" i="6"/>
  <c r="T52" i="3"/>
  <c r="Y100" i="3"/>
  <c r="Z100" i="3"/>
  <c r="T50" i="3"/>
  <c r="O91" i="6"/>
  <c r="N91" i="6"/>
  <c r="L91" i="6"/>
  <c r="K91" i="6"/>
  <c r="H91" i="6"/>
  <c r="G91" i="6"/>
  <c r="I91" i="6"/>
  <c r="J91" i="6"/>
  <c r="M91" i="6"/>
  <c r="O45" i="6"/>
  <c r="G45" i="6"/>
  <c r="L45" i="6"/>
  <c r="N45" i="6"/>
  <c r="M45" i="6"/>
  <c r="I45" i="6"/>
  <c r="H45" i="6"/>
  <c r="K45" i="6"/>
  <c r="J45" i="6"/>
  <c r="H27" i="6"/>
  <c r="O27" i="6"/>
  <c r="J27" i="6"/>
  <c r="M27" i="6"/>
  <c r="N27" i="6"/>
  <c r="L27" i="6"/>
  <c r="I27" i="6"/>
  <c r="G27" i="6"/>
  <c r="K27" i="6"/>
  <c r="Y97" i="3"/>
  <c r="Z97" i="3"/>
  <c r="H81" i="6"/>
  <c r="G81" i="6"/>
  <c r="Y113" i="3"/>
  <c r="Z113" i="3"/>
  <c r="O80" i="6"/>
  <c r="I80" i="6"/>
  <c r="H80" i="6"/>
  <c r="L80" i="6"/>
  <c r="J80" i="6"/>
  <c r="M80" i="6"/>
  <c r="N80" i="6"/>
  <c r="G80" i="6"/>
  <c r="K80" i="6"/>
  <c r="T21" i="3"/>
  <c r="M95" i="6"/>
  <c r="K95" i="6"/>
  <c r="G95" i="6"/>
  <c r="J95" i="6"/>
  <c r="O95" i="6"/>
  <c r="H95" i="6"/>
  <c r="I95" i="6"/>
  <c r="N95" i="6"/>
  <c r="L95" i="6"/>
  <c r="H9" i="6"/>
  <c r="L9" i="6"/>
  <c r="J9" i="6"/>
  <c r="I9" i="6"/>
  <c r="O9" i="6"/>
  <c r="N9" i="6"/>
  <c r="G9" i="6"/>
  <c r="K9" i="6"/>
  <c r="M9" i="6"/>
  <c r="Z69" i="3"/>
  <c r="Y69" i="3"/>
  <c r="G86" i="6"/>
  <c r="H86" i="6"/>
  <c r="Z88" i="3"/>
  <c r="Y88" i="3"/>
  <c r="G83" i="6"/>
  <c r="H83" i="6"/>
  <c r="O77" i="6"/>
  <c r="K77" i="6"/>
  <c r="I77" i="6"/>
  <c r="G77" i="6"/>
  <c r="N77" i="6"/>
  <c r="L77" i="6"/>
  <c r="J77" i="6"/>
  <c r="H77" i="6"/>
  <c r="M77" i="6"/>
  <c r="T82" i="3"/>
  <c r="N48" i="6"/>
  <c r="K48" i="6"/>
  <c r="I48" i="6"/>
  <c r="M48" i="6"/>
  <c r="L48" i="6"/>
  <c r="J48" i="6"/>
  <c r="O48" i="6"/>
  <c r="G48" i="6"/>
  <c r="H48" i="6"/>
  <c r="I30" i="6"/>
  <c r="N30" i="6"/>
  <c r="M30" i="6"/>
  <c r="O30" i="6"/>
  <c r="G30" i="6"/>
  <c r="J30" i="6"/>
  <c r="K30" i="6"/>
  <c r="L30" i="6"/>
  <c r="H30" i="6"/>
  <c r="K110" i="6"/>
  <c r="J110" i="6"/>
  <c r="N110" i="6"/>
  <c r="M110" i="6"/>
  <c r="I110" i="6"/>
  <c r="O110" i="6"/>
  <c r="G110" i="6"/>
  <c r="H110" i="6"/>
  <c r="L110" i="6"/>
  <c r="X108" i="6"/>
  <c r="W108" i="6"/>
  <c r="V108" i="6"/>
  <c r="U108" i="6"/>
  <c r="S108" i="6"/>
  <c r="R108" i="6"/>
  <c r="Q108" i="6"/>
  <c r="P108" i="6"/>
  <c r="T108" i="6"/>
  <c r="Y84" i="3"/>
  <c r="Z84" i="3"/>
  <c r="Y82" i="3"/>
  <c r="Z82" i="3"/>
  <c r="H54" i="6"/>
  <c r="M54" i="6"/>
  <c r="L54" i="6"/>
  <c r="I54" i="6"/>
  <c r="G54" i="6"/>
  <c r="N54" i="6"/>
  <c r="O54" i="6"/>
  <c r="K54" i="6"/>
  <c r="J54" i="6"/>
  <c r="M97" i="6"/>
  <c r="N97" i="6"/>
  <c r="L97" i="6"/>
  <c r="K97" i="6"/>
  <c r="H97" i="6"/>
  <c r="J97" i="6"/>
  <c r="I97" i="6"/>
  <c r="O97" i="6"/>
  <c r="G97" i="6"/>
  <c r="T68" i="3"/>
  <c r="T66" i="3"/>
  <c r="T53" i="3"/>
  <c r="O55" i="6"/>
  <c r="M55" i="6"/>
  <c r="I55" i="6"/>
  <c r="G55" i="6"/>
  <c r="N55" i="6"/>
  <c r="H55" i="6"/>
  <c r="J55" i="6"/>
  <c r="L55" i="6"/>
  <c r="K55" i="6"/>
  <c r="Z49" i="3"/>
  <c r="Y49" i="3"/>
  <c r="V63" i="6"/>
  <c r="R63" i="6"/>
  <c r="W63" i="6"/>
  <c r="S63" i="6"/>
  <c r="U63" i="6"/>
  <c r="T63" i="6"/>
  <c r="X63" i="6"/>
  <c r="Q63" i="6"/>
  <c r="P63" i="6"/>
  <c r="J35" i="6"/>
  <c r="O35" i="6"/>
  <c r="K35" i="6"/>
  <c r="G35" i="6"/>
  <c r="L35" i="6"/>
  <c r="M35" i="6"/>
  <c r="N35" i="6"/>
  <c r="I35" i="6"/>
  <c r="H35" i="6"/>
  <c r="Y99" i="3"/>
  <c r="Z99" i="3"/>
  <c r="Y68" i="3"/>
  <c r="Z68" i="3"/>
  <c r="T26" i="3"/>
  <c r="L41" i="6"/>
  <c r="J41" i="6"/>
  <c r="K41" i="6"/>
  <c r="M41" i="6"/>
  <c r="N41" i="6"/>
  <c r="O41" i="6"/>
  <c r="H41" i="6"/>
  <c r="I41" i="6"/>
  <c r="G41" i="6"/>
  <c r="Y98" i="3"/>
  <c r="Z98" i="3"/>
  <c r="O70" i="6"/>
  <c r="M70" i="6"/>
  <c r="L70" i="6"/>
  <c r="I70" i="6"/>
  <c r="G70" i="6"/>
  <c r="K70" i="6"/>
  <c r="J70" i="6"/>
  <c r="H70" i="6"/>
  <c r="N70" i="6"/>
  <c r="N32" i="6"/>
  <c r="G32" i="6"/>
  <c r="K32" i="6"/>
  <c r="I32" i="6"/>
  <c r="M32" i="6"/>
  <c r="O32" i="6"/>
  <c r="L32" i="6"/>
  <c r="J32" i="6"/>
  <c r="H32" i="6"/>
  <c r="T17" i="3"/>
  <c r="T10" i="3"/>
  <c r="Y105" i="3"/>
  <c r="Z105" i="3"/>
  <c r="T69" i="3"/>
  <c r="J11" i="6"/>
  <c r="O11" i="6"/>
  <c r="L11" i="6"/>
  <c r="N11" i="6"/>
  <c r="G11" i="6"/>
  <c r="M11" i="6"/>
  <c r="K11" i="6"/>
  <c r="H11" i="6"/>
  <c r="I11" i="6"/>
  <c r="T18" i="3"/>
  <c r="X104" i="6"/>
  <c r="W104" i="6"/>
  <c r="V104" i="6"/>
  <c r="S104" i="6"/>
  <c r="R104" i="6"/>
  <c r="T104" i="6"/>
  <c r="Q104" i="6"/>
  <c r="U104" i="6"/>
  <c r="P104" i="6"/>
  <c r="Y74" i="3"/>
  <c r="Z74" i="3"/>
  <c r="T101" i="3"/>
  <c r="T12" i="6"/>
  <c r="V12" i="6"/>
  <c r="R12" i="6"/>
  <c r="X12" i="6"/>
  <c r="Q12" i="6"/>
  <c r="S12" i="6"/>
  <c r="U12" i="6"/>
  <c r="P12" i="6"/>
  <c r="W12" i="6"/>
  <c r="N14" i="6"/>
  <c r="J14" i="6"/>
  <c r="L14" i="6"/>
  <c r="G14" i="6"/>
  <c r="H14" i="6"/>
  <c r="O14" i="6"/>
  <c r="I14" i="6"/>
  <c r="M14" i="6"/>
  <c r="K14" i="6"/>
  <c r="T72" i="3"/>
  <c r="T85" i="3"/>
  <c r="O59" i="6"/>
  <c r="K59" i="6"/>
  <c r="L59" i="6"/>
  <c r="M59" i="6"/>
  <c r="I59" i="6"/>
  <c r="H59" i="6"/>
  <c r="N59" i="6"/>
  <c r="J59" i="6"/>
  <c r="G59" i="6"/>
  <c r="K96" i="6"/>
  <c r="O96" i="6"/>
  <c r="J96" i="6"/>
  <c r="L96" i="6"/>
  <c r="H96" i="6"/>
  <c r="N96" i="6"/>
  <c r="M96" i="6"/>
  <c r="I96" i="6"/>
  <c r="G96" i="6"/>
  <c r="K112" i="6"/>
  <c r="O112" i="6"/>
  <c r="L112" i="6"/>
  <c r="I112" i="6"/>
  <c r="H112" i="6"/>
  <c r="N112" i="6"/>
  <c r="M112" i="6"/>
  <c r="G112" i="6"/>
  <c r="J112" i="6"/>
  <c r="Z90" i="3"/>
  <c r="Y90" i="3"/>
  <c r="Z66" i="3"/>
  <c r="Y66" i="3"/>
  <c r="K57" i="6"/>
  <c r="O57" i="6"/>
  <c r="M57" i="6"/>
  <c r="I57" i="6"/>
  <c r="G57" i="6"/>
  <c r="N57" i="6"/>
  <c r="J57" i="6"/>
  <c r="L57" i="6"/>
  <c r="H57" i="6"/>
  <c r="L67" i="6"/>
  <c r="O67" i="6"/>
  <c r="K67" i="6"/>
  <c r="J67" i="6"/>
  <c r="M67" i="6"/>
  <c r="I67" i="6"/>
  <c r="N67" i="6"/>
  <c r="H67" i="6"/>
  <c r="G67" i="6"/>
  <c r="S38" i="6"/>
  <c r="T38" i="6"/>
  <c r="P38" i="6"/>
  <c r="U38" i="6"/>
  <c r="V38" i="6"/>
  <c r="W38" i="6"/>
  <c r="X38" i="6"/>
  <c r="Q38" i="6"/>
  <c r="R38" i="6"/>
  <c r="H78" i="6" l="1"/>
  <c r="Y81" i="6"/>
  <c r="H81" i="1" s="1"/>
  <c r="J78" i="6"/>
  <c r="Y91" i="6"/>
  <c r="H91" i="1" s="1"/>
  <c r="Y76" i="6"/>
  <c r="H76" i="1" s="1"/>
  <c r="Y83" i="6"/>
  <c r="H83" i="1" s="1"/>
  <c r="M105" i="6"/>
  <c r="Y86" i="6"/>
  <c r="H86" i="1" s="1"/>
  <c r="N87" i="6"/>
  <c r="O87" i="6"/>
  <c r="I87" i="6"/>
  <c r="J87" i="6"/>
  <c r="M87" i="6"/>
  <c r="P85" i="6"/>
  <c r="T85" i="6"/>
  <c r="V85" i="6"/>
  <c r="U85" i="6"/>
  <c r="Q85" i="6"/>
  <c r="R85" i="6"/>
  <c r="X85" i="6"/>
  <c r="O13" i="6"/>
  <c r="S87" i="6"/>
  <c r="P87" i="6"/>
  <c r="R87" i="6"/>
  <c r="V87" i="6"/>
  <c r="W87" i="6"/>
  <c r="X87" i="6"/>
  <c r="Q87" i="6"/>
  <c r="Q82" i="6"/>
  <c r="R82" i="6"/>
  <c r="V82" i="6"/>
  <c r="X82" i="6"/>
  <c r="P82" i="6"/>
  <c r="U82" i="6"/>
  <c r="W82" i="6"/>
  <c r="S82" i="6"/>
  <c r="T82" i="6"/>
  <c r="J13" i="6"/>
  <c r="K13" i="6"/>
  <c r="W95" i="6"/>
  <c r="P95" i="6"/>
  <c r="S95" i="6"/>
  <c r="U95" i="6"/>
  <c r="X95" i="6"/>
  <c r="V95" i="6"/>
  <c r="Q95" i="6"/>
  <c r="R95" i="6"/>
  <c r="T95" i="6"/>
  <c r="H13" i="6"/>
  <c r="L13" i="6"/>
  <c r="P88" i="6"/>
  <c r="W88" i="6"/>
  <c r="T88" i="6"/>
  <c r="X88" i="6"/>
  <c r="Q88" i="6"/>
  <c r="R88" i="6"/>
  <c r="S88" i="6"/>
  <c r="U88" i="6"/>
  <c r="T90" i="6"/>
  <c r="W90" i="6"/>
  <c r="X90" i="6"/>
  <c r="P90" i="6"/>
  <c r="S90" i="6"/>
  <c r="U90" i="6"/>
  <c r="Q90" i="6"/>
  <c r="V90" i="6"/>
  <c r="R90" i="6"/>
  <c r="T84" i="6"/>
  <c r="Q84" i="6"/>
  <c r="U84" i="6"/>
  <c r="P84" i="6"/>
  <c r="V84" i="6"/>
  <c r="W84" i="6"/>
  <c r="X84" i="6"/>
  <c r="S84" i="6"/>
  <c r="T94" i="6"/>
  <c r="Q94" i="6"/>
  <c r="U94" i="6"/>
  <c r="X94" i="6"/>
  <c r="P94" i="6"/>
  <c r="V94" i="6"/>
  <c r="W94" i="6"/>
  <c r="R94" i="6"/>
  <c r="S94" i="6"/>
  <c r="S12" i="17"/>
  <c r="AM8" i="17"/>
  <c r="CH9" i="17"/>
  <c r="D12" i="17"/>
  <c r="CM15" i="17"/>
  <c r="AV10" i="17"/>
  <c r="CA7" i="17"/>
  <c r="AR9" i="17"/>
  <c r="AY16" i="17"/>
  <c r="AO10" i="17"/>
  <c r="Z18" i="17"/>
  <c r="M10" i="17"/>
  <c r="AP9" i="17"/>
  <c r="BS8" i="17"/>
  <c r="BI13" i="17"/>
  <c r="M17" i="17"/>
  <c r="AF13" i="17"/>
  <c r="AK11" i="17"/>
  <c r="AE9" i="17"/>
  <c r="T15" i="17"/>
  <c r="D9" i="17"/>
  <c r="U10" i="17"/>
  <c r="K9" i="17"/>
  <c r="BT17" i="17"/>
  <c r="CX7" i="17"/>
  <c r="V7" i="17"/>
  <c r="CN13" i="17"/>
  <c r="AC13" i="17"/>
  <c r="P15" i="17"/>
  <c r="DA14" i="17"/>
  <c r="W20" i="17"/>
  <c r="E14" i="17"/>
  <c r="Y10" i="17"/>
  <c r="CL11" i="17"/>
  <c r="BD8" i="17"/>
  <c r="CI11" i="17"/>
  <c r="CK7" i="17"/>
  <c r="DG13" i="17"/>
  <c r="CJ10" i="17"/>
  <c r="BG16" i="17"/>
  <c r="CE10" i="17"/>
  <c r="CI7" i="17"/>
  <c r="CW11" i="17"/>
  <c r="BH7" i="17"/>
  <c r="DH7" i="17"/>
  <c r="AF7" i="17"/>
  <c r="DB8" i="17"/>
  <c r="AW18" i="17"/>
  <c r="AR19" i="17"/>
  <c r="BQ9" i="17"/>
  <c r="AS12" i="17"/>
  <c r="AM13" i="17"/>
  <c r="BL13" i="17"/>
  <c r="AR7" i="17"/>
  <c r="DD7" i="17"/>
  <c r="AU14" i="17"/>
  <c r="CN17" i="17"/>
  <c r="Q12" i="17"/>
  <c r="CD7" i="17"/>
  <c r="AD7" i="17"/>
  <c r="CA12" i="17"/>
  <c r="BM10" i="17"/>
  <c r="BH13" i="17"/>
  <c r="CQ8" i="17"/>
  <c r="BB8" i="17"/>
  <c r="AE7" i="17"/>
  <c r="DA8" i="17"/>
  <c r="DA15" i="17"/>
  <c r="DA10" i="17"/>
  <c r="BS17" i="17"/>
  <c r="BH9" i="17"/>
  <c r="BM12" i="17"/>
  <c r="AC15" i="17"/>
  <c r="BG17" i="17"/>
  <c r="BN19" i="17"/>
  <c r="AC21" i="17"/>
  <c r="BV22" i="17"/>
  <c r="DG7" i="17"/>
  <c r="AM12" i="17"/>
  <c r="I15" i="17"/>
  <c r="AQ17" i="17"/>
  <c r="AX19" i="17"/>
  <c r="Q21" i="17"/>
  <c r="BK22" i="17"/>
  <c r="CT23" i="17"/>
  <c r="U12" i="17"/>
  <c r="AE16" i="17"/>
  <c r="E7" i="17"/>
  <c r="AF9" i="17"/>
  <c r="K14" i="17"/>
  <c r="AN7" i="17"/>
  <c r="E9" i="17"/>
  <c r="AH8" i="17"/>
  <c r="CH17" i="17"/>
  <c r="J20" i="17"/>
  <c r="CX19" i="17"/>
  <c r="AV11" i="17"/>
  <c r="AF8" i="17"/>
  <c r="BI7" i="17"/>
  <c r="CM11" i="17"/>
  <c r="BG15" i="17"/>
  <c r="BB15" i="17"/>
  <c r="CG18" i="17"/>
  <c r="CP7" i="17"/>
  <c r="BO7" i="17"/>
  <c r="I7" i="17"/>
  <c r="CH16" i="17"/>
  <c r="N12" i="17"/>
  <c r="AP19" i="17"/>
  <c r="AB9" i="17"/>
  <c r="BE8" i="17"/>
  <c r="AU15" i="17"/>
  <c r="BF11" i="17"/>
  <c r="H17" i="17"/>
  <c r="BA8" i="17"/>
  <c r="AY8" i="17"/>
  <c r="AT10" i="17"/>
  <c r="CQ12" i="17"/>
  <c r="DE16" i="17"/>
  <c r="CM9" i="17"/>
  <c r="BZ12" i="17"/>
  <c r="O9" i="17"/>
  <c r="AK15" i="17"/>
  <c r="AQ12" i="17"/>
  <c r="CN14" i="17"/>
  <c r="H13" i="17"/>
  <c r="BL11" i="17"/>
  <c r="BH8" i="17"/>
  <c r="DF7" i="17"/>
  <c r="AL9" i="17"/>
  <c r="BO8" i="17"/>
  <c r="CR7" i="17"/>
  <c r="BK14" i="17"/>
  <c r="DA17" i="17"/>
  <c r="CX11" i="17"/>
  <c r="E19" i="17"/>
  <c r="BJ7" i="17"/>
  <c r="DA9" i="17"/>
  <c r="BQ7" i="17"/>
  <c r="AH9" i="17"/>
  <c r="BY12" i="17"/>
  <c r="AR16" i="17"/>
  <c r="AW14" i="17"/>
  <c r="AV8" i="17"/>
  <c r="CL8" i="17"/>
  <c r="BW21" i="17"/>
  <c r="BL7" i="17"/>
  <c r="AV18" i="17"/>
  <c r="AG15" i="17"/>
  <c r="CA8" i="17"/>
  <c r="BN8" i="17"/>
  <c r="CQ7" i="17"/>
  <c r="AL17" i="17"/>
  <c r="AA7" i="17"/>
  <c r="AO19" i="17"/>
  <c r="CF9" i="17"/>
  <c r="CI12" i="17"/>
  <c r="AZ15" i="17"/>
  <c r="BY17" i="17"/>
  <c r="CF19" i="17"/>
  <c r="AP21" i="17"/>
  <c r="CH22" i="17"/>
  <c r="BI9" i="17"/>
  <c r="BN12" i="17"/>
  <c r="AE15" i="17"/>
  <c r="BH17" i="17"/>
  <c r="BO19" i="17"/>
  <c r="AD21" i="17"/>
  <c r="BW22" i="17"/>
  <c r="BJ8" i="17"/>
  <c r="AV12" i="17"/>
  <c r="BZ8" i="17"/>
  <c r="F9" i="17"/>
  <c r="BT8" i="17"/>
  <c r="AO12" i="17"/>
  <c r="BW8" i="17"/>
  <c r="CZ7" i="17"/>
  <c r="X7" i="17"/>
  <c r="L19" i="17"/>
  <c r="BW18" i="17"/>
  <c r="CF10" i="17"/>
  <c r="CE12" i="17"/>
  <c r="BO9" i="17"/>
  <c r="CR8" i="17"/>
  <c r="K10" i="17"/>
  <c r="CK13" i="17"/>
  <c r="AO17" i="17"/>
  <c r="AJ20" i="17"/>
  <c r="Y7" i="17"/>
  <c r="AQ9" i="17"/>
  <c r="E11" i="17"/>
  <c r="S11" i="17"/>
  <c r="CI16" i="17"/>
  <c r="U11" i="17"/>
  <c r="R8" i="17"/>
  <c r="AU7" i="17"/>
  <c r="CU16" i="17"/>
  <c r="CJ9" i="17"/>
  <c r="CI18" i="17"/>
  <c r="S9" i="17"/>
  <c r="H15" i="17"/>
  <c r="AB10" i="17"/>
  <c r="CJ8" i="17"/>
  <c r="CY11" i="17"/>
  <c r="M15" i="17"/>
  <c r="AK20" i="17"/>
  <c r="E8" i="17"/>
  <c r="AH7" i="17"/>
  <c r="DC13" i="17"/>
  <c r="M13" i="17"/>
  <c r="AI15" i="17"/>
  <c r="BV9" i="17"/>
  <c r="CS18" i="17"/>
  <c r="BG10" i="17"/>
  <c r="BU10" i="17"/>
  <c r="BE7" i="17"/>
  <c r="V9" i="17"/>
  <c r="CN12" i="17"/>
  <c r="BE16" i="17"/>
  <c r="Y14" i="17"/>
  <c r="CJ14" i="17"/>
  <c r="BY18" i="17"/>
  <c r="J10" i="17"/>
  <c r="CZ8" i="17"/>
  <c r="X8" i="17"/>
  <c r="DB10" i="17"/>
  <c r="BW14" i="17"/>
  <c r="BC16" i="17"/>
  <c r="CW12" i="17"/>
  <c r="BN10" i="17"/>
  <c r="CT9" i="17"/>
  <c r="U14" i="17"/>
  <c r="BU13" i="17"/>
  <c r="CX16" i="17"/>
  <c r="AA8" i="17"/>
  <c r="BD7" i="17"/>
  <c r="U9" i="17"/>
  <c r="BU18" i="17"/>
  <c r="R19" i="17"/>
  <c r="DH9" i="17"/>
  <c r="G10" i="17"/>
  <c r="D13" i="17"/>
  <c r="BY15" i="17"/>
  <c r="CR17" i="17"/>
  <c r="CW19" i="17"/>
  <c r="BC21" i="17"/>
  <c r="CT22" i="17"/>
  <c r="CI9" i="17"/>
  <c r="CL12" i="17"/>
  <c r="BC15" i="17"/>
  <c r="BZ17" i="17"/>
  <c r="CH19" i="17"/>
  <c r="AQ21" i="17"/>
  <c r="CI22" i="17"/>
  <c r="BM9" i="17"/>
  <c r="BQ12" i="17"/>
  <c r="CO7" i="17"/>
  <c r="AA13" i="17"/>
  <c r="T13" i="17"/>
  <c r="BR10" i="17"/>
  <c r="DF9" i="17"/>
  <c r="AD9" i="17"/>
  <c r="BG8" i="17"/>
  <c r="BY13" i="17"/>
  <c r="AA17" i="17"/>
  <c r="I13" i="17"/>
  <c r="I14" i="17"/>
  <c r="CX10" i="17"/>
  <c r="CH7" i="17"/>
  <c r="CS19" i="17"/>
  <c r="I12" i="17"/>
  <c r="K19" i="17"/>
  <c r="AD14" i="17"/>
  <c r="BR14" i="17"/>
  <c r="DB7" i="17"/>
  <c r="AJ16" i="17"/>
  <c r="AA19" i="17"/>
  <c r="AD13" i="17"/>
  <c r="CJ7" i="17"/>
  <c r="H7" i="17"/>
  <c r="CD8" i="17"/>
  <c r="Y18" i="17"/>
  <c r="BR19" i="17"/>
  <c r="BK7" i="17"/>
  <c r="CG15" i="17"/>
  <c r="DA7" i="17"/>
  <c r="BG12" i="17"/>
  <c r="AR8" i="17"/>
  <c r="CI14" i="17"/>
  <c r="AI7" i="17"/>
  <c r="CO15" i="17"/>
  <c r="AN9" i="17"/>
  <c r="BQ8" i="17"/>
  <c r="BJ15" i="17"/>
  <c r="AQ11" i="17"/>
  <c r="W17" i="17"/>
  <c r="R7" i="17"/>
  <c r="O14" i="17"/>
  <c r="M18" i="17"/>
  <c r="DD11" i="17"/>
  <c r="CN8" i="17"/>
  <c r="L8" i="17"/>
  <c r="M11" i="17"/>
  <c r="CL14" i="17"/>
  <c r="AN16" i="17"/>
  <c r="L11" i="17"/>
  <c r="I17" i="17"/>
  <c r="W10" i="17"/>
  <c r="AX14" i="17"/>
  <c r="J8" i="17"/>
  <c r="BV17" i="17"/>
  <c r="BN9" i="17"/>
  <c r="AJ11" i="17"/>
  <c r="T8" i="17"/>
  <c r="AW7" i="17"/>
  <c r="DB11" i="17"/>
  <c r="BW15" i="17"/>
  <c r="AJ15" i="17"/>
  <c r="AR15" i="17"/>
  <c r="AB12" i="17"/>
  <c r="L9" i="17"/>
  <c r="AY18" i="17"/>
  <c r="AM10" i="17"/>
  <c r="BX20" i="17"/>
  <c r="BN17" i="17"/>
  <c r="AD12" i="17"/>
  <c r="L7" i="17"/>
  <c r="BU7" i="17"/>
  <c r="DG8" i="17"/>
  <c r="BU19" i="17"/>
  <c r="N9" i="17"/>
  <c r="AQ8" i="17"/>
  <c r="BT7" i="17"/>
  <c r="BH19" i="17"/>
  <c r="V18" i="17"/>
  <c r="BJ11" i="17"/>
  <c r="AG9" i="17"/>
  <c r="BJ14" i="17"/>
  <c r="AP7" i="17"/>
  <c r="BW13" i="17"/>
  <c r="U20" i="17"/>
  <c r="CG7" i="17"/>
  <c r="Z22" i="17"/>
  <c r="AD8" i="17"/>
  <c r="BG7" i="17"/>
  <c r="DG16" i="17"/>
  <c r="BT9" i="17"/>
  <c r="CZ18" i="17"/>
  <c r="CY8" i="17"/>
  <c r="BD12" i="17"/>
  <c r="CK9" i="17"/>
  <c r="AH13" i="17"/>
  <c r="R10" i="17"/>
  <c r="AU9" i="17"/>
  <c r="CH8" i="17"/>
  <c r="K13" i="17"/>
  <c r="J18" i="17"/>
  <c r="BC7" i="17"/>
  <c r="BH11" i="17"/>
  <c r="N22" i="17"/>
  <c r="BM11" i="17"/>
  <c r="AW8" i="17"/>
  <c r="T19" i="17"/>
  <c r="Y11" i="17"/>
  <c r="CY19" i="17"/>
  <c r="CY18" i="17"/>
  <c r="AI8" i="17"/>
  <c r="CX8" i="17"/>
  <c r="S8" i="17"/>
  <c r="BD18" i="17"/>
  <c r="CG10" i="17"/>
  <c r="CS10" i="17"/>
  <c r="CC7" i="17"/>
  <c r="AT9" i="17"/>
  <c r="BI12" i="17"/>
  <c r="AC16" i="17"/>
  <c r="BP14" i="17"/>
  <c r="BJ10" i="17"/>
  <c r="BC13" i="17"/>
  <c r="K16" i="17"/>
  <c r="W18" i="17"/>
  <c r="AB20" i="17"/>
  <c r="CC21" i="17"/>
  <c r="M23" i="17"/>
  <c r="AI10" i="17"/>
  <c r="AG13" i="17"/>
  <c r="CV15" i="17"/>
  <c r="F18" i="17"/>
  <c r="M20" i="17"/>
  <c r="BQ21" i="17"/>
  <c r="DG22" i="17"/>
  <c r="O10" i="17"/>
  <c r="P13" i="17"/>
  <c r="W8" i="17"/>
  <c r="AB7" i="17"/>
  <c r="H18" i="17"/>
  <c r="CL10" i="17"/>
  <c r="CU14" i="17"/>
  <c r="O12" i="17"/>
  <c r="BN7" i="17"/>
  <c r="AE10" i="17"/>
  <c r="DC19" i="17"/>
  <c r="AQ7" i="17"/>
  <c r="BT10" i="17"/>
  <c r="BD15" i="17"/>
  <c r="Q11" i="17"/>
  <c r="J13" i="17"/>
  <c r="DC8" i="17"/>
  <c r="BT16" i="17"/>
  <c r="BF19" i="17"/>
  <c r="AX7" i="17"/>
  <c r="Q15" i="17"/>
  <c r="BM7" i="17"/>
  <c r="BI10" i="17"/>
  <c r="CP8" i="17"/>
  <c r="AT19" i="17"/>
  <c r="U16" i="17"/>
  <c r="BT18" i="17"/>
  <c r="CV20" i="17"/>
  <c r="AT7" i="17"/>
  <c r="AT16" i="17"/>
  <c r="CK19" i="17"/>
  <c r="BK8" i="17"/>
  <c r="CI13" i="17"/>
  <c r="N7" i="17"/>
  <c r="CM12" i="17"/>
  <c r="AA18" i="17"/>
  <c r="BD19" i="17"/>
  <c r="Q7" i="17"/>
  <c r="X9" i="17"/>
  <c r="O8" i="17"/>
  <c r="S16" i="17"/>
  <c r="K8" i="17"/>
  <c r="BP17" i="17"/>
  <c r="AJ12" i="17"/>
  <c r="BO11" i="17"/>
  <c r="CU15" i="17"/>
  <c r="CU18" i="17"/>
  <c r="BP21" i="17"/>
  <c r="BI23" i="17"/>
  <c r="E13" i="17"/>
  <c r="BX16" i="17"/>
  <c r="CZ19" i="17"/>
  <c r="L22" i="17"/>
  <c r="CS9" i="17"/>
  <c r="D14" i="17"/>
  <c r="BI16" i="17"/>
  <c r="BP18" i="17"/>
  <c r="BK20" i="17"/>
  <c r="DH21" i="17"/>
  <c r="N8" i="17"/>
  <c r="AJ13" i="17"/>
  <c r="BY16" i="17"/>
  <c r="AY19" i="17"/>
  <c r="BR21" i="17"/>
  <c r="AU23" i="17"/>
  <c r="CN24" i="17"/>
  <c r="R26" i="17"/>
  <c r="CA11" i="17"/>
  <c r="AP15" i="17"/>
  <c r="AH18" i="17"/>
  <c r="CD10" i="17"/>
  <c r="BN14" i="17"/>
  <c r="BW17" i="17"/>
  <c r="AP20" i="17"/>
  <c r="AI22" i="17"/>
  <c r="DE23" i="17"/>
  <c r="AI25" i="17"/>
  <c r="CB10" i="17"/>
  <c r="BV15" i="17"/>
  <c r="BB19" i="17"/>
  <c r="H22" i="17"/>
  <c r="J24" i="17"/>
  <c r="BV25" i="17"/>
  <c r="N27" i="17"/>
  <c r="AG10" i="17"/>
  <c r="AN15" i="17"/>
  <c r="V19" i="17"/>
  <c r="CW21" i="17"/>
  <c r="DC23" i="17"/>
  <c r="BJ25" i="17"/>
  <c r="D27" i="17"/>
  <c r="AM28" i="17"/>
  <c r="BV29" i="17"/>
  <c r="AZ10" i="17"/>
  <c r="AK16" i="17"/>
  <c r="BN20" i="17"/>
  <c r="CD9" i="17"/>
  <c r="AZ8" i="17"/>
  <c r="CK18" i="17"/>
  <c r="P12" i="17"/>
  <c r="AA10" i="17"/>
  <c r="AV14" i="17"/>
  <c r="CW8" i="17"/>
  <c r="CP11" i="17"/>
  <c r="BJ18" i="17"/>
  <c r="CK11" i="17"/>
  <c r="AB14" i="17"/>
  <c r="AS10" i="17"/>
  <c r="J7" i="17"/>
  <c r="AS14" i="17"/>
  <c r="CS7" i="17"/>
  <c r="DD14" i="17"/>
  <c r="DH20" i="17"/>
  <c r="AY11" i="17"/>
  <c r="W7" i="17"/>
  <c r="CL7" i="17"/>
  <c r="CR11" i="17"/>
  <c r="CF7" i="17"/>
  <c r="DC17" i="17"/>
  <c r="CY17" i="17"/>
  <c r="CP13" i="17"/>
  <c r="BQ14" i="17"/>
  <c r="CC8" i="17"/>
  <c r="BY14" i="17"/>
  <c r="AA21" i="17"/>
  <c r="BY8" i="17"/>
  <c r="AJ9" i="17"/>
  <c r="BA9" i="17"/>
  <c r="K11" i="17"/>
  <c r="AM21" i="17"/>
  <c r="BE18" i="17"/>
  <c r="H8" i="17"/>
  <c r="R15" i="17"/>
  <c r="K12" i="17"/>
  <c r="P8" i="17"/>
  <c r="AJ8" i="17"/>
  <c r="P16" i="17"/>
  <c r="BS16" i="17"/>
  <c r="CO11" i="17"/>
  <c r="AH16" i="17"/>
  <c r="I19" i="17"/>
  <c r="CP21" i="17"/>
  <c r="BU23" i="17"/>
  <c r="BD13" i="17"/>
  <c r="CO16" i="17"/>
  <c r="AC20" i="17"/>
  <c r="Y22" i="17"/>
  <c r="AN10" i="17"/>
  <c r="AF14" i="17"/>
  <c r="CA16" i="17"/>
  <c r="CH18" i="17"/>
  <c r="BY20" i="17"/>
  <c r="P22" i="17"/>
  <c r="BX9" i="17"/>
  <c r="BO13" i="17"/>
  <c r="CW16" i="17"/>
  <c r="BY19" i="17"/>
  <c r="CJ21" i="17"/>
  <c r="BK23" i="17"/>
  <c r="CZ24" i="17"/>
  <c r="AD26" i="17"/>
  <c r="F12" i="17"/>
  <c r="BR15" i="17"/>
  <c r="BG18" i="17"/>
  <c r="O11" i="17"/>
  <c r="CV14" i="17"/>
  <c r="CV17" i="17"/>
  <c r="BJ20" i="17"/>
  <c r="BA22" i="17"/>
  <c r="L24" i="17"/>
  <c r="AU25" i="17"/>
  <c r="W11" i="17"/>
  <c r="F16" i="17"/>
  <c r="CI19" i="17"/>
  <c r="AD22" i="17"/>
  <c r="Y24" i="17"/>
  <c r="CJ25" i="17"/>
  <c r="Z27" i="17"/>
  <c r="CI10" i="17"/>
  <c r="CF15" i="17"/>
  <c r="BJ19" i="17"/>
  <c r="J22" i="17"/>
  <c r="M24" i="17"/>
  <c r="BX25" i="17"/>
  <c r="P27" i="17"/>
  <c r="AY28" i="17"/>
  <c r="CH29" i="17"/>
  <c r="CZ10" i="17"/>
  <c r="BU16" i="17"/>
  <c r="CK20" i="17"/>
  <c r="AV23" i="17"/>
  <c r="J16" i="17"/>
  <c r="AQ10" i="17"/>
  <c r="AZ20" i="17"/>
  <c r="AY13" i="17"/>
  <c r="DE19" i="17"/>
  <c r="BB16" i="17"/>
  <c r="CM7" i="17"/>
  <c r="AW13" i="17"/>
  <c r="DE9" i="17"/>
  <c r="H9" i="17"/>
  <c r="CC11" i="17"/>
  <c r="BW16" i="17"/>
  <c r="BR8" i="17"/>
  <c r="CB15" i="17"/>
  <c r="W9" i="17"/>
  <c r="CE16" i="17"/>
  <c r="AL22" i="17"/>
  <c r="BJ17" i="17"/>
  <c r="AV7" i="17"/>
  <c r="AE8" i="17"/>
  <c r="V13" i="17"/>
  <c r="J9" i="17"/>
  <c r="BE19" i="17"/>
  <c r="BW19" i="17"/>
  <c r="R9" i="17"/>
  <c r="CZ15" i="17"/>
  <c r="BS7" i="17"/>
  <c r="DB12" i="17"/>
  <c r="AY9" i="17"/>
  <c r="BA7" i="17"/>
  <c r="AX9" i="17"/>
  <c r="H11" i="17"/>
  <c r="BV8" i="17"/>
  <c r="BW9" i="17"/>
  <c r="P7" i="17"/>
  <c r="DE15" i="17"/>
  <c r="AS13" i="17"/>
  <c r="AT13" i="17"/>
  <c r="F7" i="17"/>
  <c r="Z7" i="17"/>
  <c r="AT14" i="17"/>
  <c r="AP18" i="17"/>
  <c r="H12" i="17"/>
  <c r="BA16" i="17"/>
  <c r="AC19" i="17"/>
  <c r="DC21" i="17"/>
  <c r="CG23" i="17"/>
  <c r="CE13" i="17"/>
  <c r="D17" i="17"/>
  <c r="AS20" i="17"/>
  <c r="AM22" i="17"/>
  <c r="BS10" i="17"/>
  <c r="BB14" i="17"/>
  <c r="CS16" i="17"/>
  <c r="DC18" i="17"/>
  <c r="CL20" i="17"/>
  <c r="AC22" i="17"/>
  <c r="DC9" i="17"/>
  <c r="CV13" i="17"/>
  <c r="Q17" i="17"/>
  <c r="CT19" i="17"/>
  <c r="CZ21" i="17"/>
  <c r="BY23" i="17"/>
  <c r="G25" i="17"/>
  <c r="AP26" i="17"/>
  <c r="AT12" i="17"/>
  <c r="CX15" i="17"/>
  <c r="CF18" i="17"/>
  <c r="AZ11" i="17"/>
  <c r="V15" i="17"/>
  <c r="Q18" i="17"/>
  <c r="CB20" i="17"/>
  <c r="BQ22" i="17"/>
  <c r="X24" i="17"/>
  <c r="BG25" i="17"/>
  <c r="BQ11" i="17"/>
  <c r="AS16" i="17"/>
  <c r="E20" i="17"/>
  <c r="AW22" i="17"/>
  <c r="AM24" i="17"/>
  <c r="CX25" i="17"/>
  <c r="BW10" i="17"/>
  <c r="BZ15" i="17"/>
  <c r="CI21" i="17"/>
  <c r="CH14" i="17"/>
  <c r="BL18" i="17"/>
  <c r="X17" i="17"/>
  <c r="Q9" i="17"/>
  <c r="D15" i="17"/>
  <c r="AH12" i="17"/>
  <c r="M7" i="17"/>
  <c r="BV19" i="17"/>
  <c r="AJ19" i="17"/>
  <c r="CG16" i="17"/>
  <c r="BY7" i="17"/>
  <c r="M8" i="17"/>
  <c r="L15" i="17"/>
  <c r="AS11" i="17"/>
  <c r="CL18" i="17"/>
  <c r="CT7" i="17"/>
  <c r="BZ13" i="17"/>
  <c r="BE14" i="17"/>
  <c r="DE7" i="17"/>
  <c r="I18" i="17"/>
  <c r="O21" i="17"/>
  <c r="AK7" i="17"/>
  <c r="CW7" i="17"/>
  <c r="AK8" i="17"/>
  <c r="AA11" i="17"/>
  <c r="CG11" i="17"/>
  <c r="CY7" i="17"/>
  <c r="AM9" i="17"/>
  <c r="BT12" i="17"/>
  <c r="AE19" i="17"/>
  <c r="DC11" i="17"/>
  <c r="CD13" i="17"/>
  <c r="AU8" i="17"/>
  <c r="AL18" i="17"/>
  <c r="CC14" i="17"/>
  <c r="AO8" i="17"/>
  <c r="BI8" i="17"/>
  <c r="BW12" i="17"/>
  <c r="H20" i="17"/>
  <c r="AL12" i="17"/>
  <c r="BV16" i="17"/>
  <c r="AW19" i="17"/>
  <c r="K22" i="17"/>
  <c r="CS23" i="17"/>
  <c r="DA13" i="17"/>
  <c r="U17" i="17"/>
  <c r="BH20" i="17"/>
  <c r="AY22" i="17"/>
  <c r="CT10" i="17"/>
  <c r="CA14" i="17"/>
  <c r="G17" i="17"/>
  <c r="P19" i="17"/>
  <c r="CY20" i="17"/>
  <c r="AP22" i="17"/>
  <c r="AJ10" i="17"/>
  <c r="W14" i="17"/>
  <c r="AR17" i="17"/>
  <c r="N20" i="17"/>
  <c r="M22" i="17"/>
  <c r="CM23" i="17"/>
  <c r="S25" i="17"/>
  <c r="BB26" i="17"/>
  <c r="CB12" i="17"/>
  <c r="Z16" i="17"/>
  <c r="DG18" i="17"/>
  <c r="CJ11" i="17"/>
  <c r="AX15" i="17"/>
  <c r="AN18" i="17"/>
  <c r="CR20" i="17"/>
  <c r="CF22" i="17"/>
  <c r="AJ24" i="17"/>
  <c r="BS25" i="17"/>
  <c r="G12" i="17"/>
  <c r="CB16" i="17"/>
  <c r="AG20" i="17"/>
  <c r="BR22" i="17"/>
  <c r="BA24" i="17"/>
  <c r="H26" i="17"/>
  <c r="AX27" i="17"/>
  <c r="BX11" i="17"/>
  <c r="AV16" i="17"/>
  <c r="I20" i="17"/>
  <c r="CJ16" i="17"/>
  <c r="V20" i="17"/>
  <c r="AF15" i="17"/>
  <c r="CF8" i="17"/>
  <c r="CM13" i="17"/>
  <c r="CU21" i="17"/>
  <c r="CT14" i="17"/>
  <c r="X19" i="17"/>
  <c r="AO18" i="17"/>
  <c r="BC12" i="17"/>
  <c r="DG9" i="17"/>
  <c r="CQ19" i="17"/>
  <c r="BE13" i="17"/>
  <c r="BP8" i="17"/>
  <c r="AC12" i="17"/>
  <c r="CW9" i="17"/>
  <c r="BC17" i="17"/>
  <c r="CN7" i="17"/>
  <c r="BW11" i="17"/>
  <c r="X18" i="17"/>
  <c r="BC8" i="17"/>
  <c r="O7" i="17"/>
  <c r="Z13" i="17"/>
  <c r="DF15" i="17"/>
  <c r="AR13" i="17"/>
  <c r="G7" i="17"/>
  <c r="BE12" i="17"/>
  <c r="BR9" i="17"/>
  <c r="AL7" i="17"/>
  <c r="DF14" i="17"/>
  <c r="Z14" i="17"/>
  <c r="Z17" i="17"/>
  <c r="R11" i="17"/>
  <c r="BP7" i="17"/>
  <c r="DE13" i="17"/>
  <c r="CO13" i="17"/>
  <c r="CJ20" i="17"/>
  <c r="AC8" i="17"/>
  <c r="AP10" i="17"/>
  <c r="CH12" i="17"/>
  <c r="CK12" i="17"/>
  <c r="AY7" i="17"/>
  <c r="CY13" i="17"/>
  <c r="T17" i="17"/>
  <c r="BG20" i="17"/>
  <c r="AX22" i="17"/>
  <c r="CP10" i="17"/>
  <c r="BU14" i="17"/>
  <c r="AS18" i="17"/>
  <c r="CU20" i="17"/>
  <c r="Z23" i="17"/>
  <c r="BU11" i="17"/>
  <c r="AM15" i="17"/>
  <c r="BL17" i="17"/>
  <c r="BS19" i="17"/>
  <c r="AG21" i="17"/>
  <c r="BZ22" i="17"/>
  <c r="AP11" i="17"/>
  <c r="J15" i="17"/>
  <c r="G18" i="17"/>
  <c r="BV20" i="17"/>
  <c r="BL22" i="17"/>
  <c r="T24" i="17"/>
  <c r="BC25" i="17"/>
  <c r="BY9" i="17"/>
  <c r="BP13" i="17"/>
  <c r="CZ16" i="17"/>
  <c r="BZ19" i="17"/>
  <c r="CF12" i="17"/>
  <c r="AD16" i="17"/>
  <c r="F19" i="17"/>
  <c r="AN21" i="17"/>
  <c r="W23" i="17"/>
  <c r="BT24" i="17"/>
  <c r="DC25" i="17"/>
  <c r="AN13" i="17"/>
  <c r="BR17" i="17"/>
  <c r="CX20" i="17"/>
  <c r="R23" i="17"/>
  <c r="CS24" i="17"/>
  <c r="AW26" i="17"/>
  <c r="CK10" i="17"/>
  <c r="X14" i="17"/>
  <c r="DE8" i="17"/>
  <c r="BL20" i="17"/>
  <c r="AJ7" i="17"/>
  <c r="DG21" i="17"/>
  <c r="CF14" i="17"/>
  <c r="BV11" i="17"/>
  <c r="CU13" i="17"/>
  <c r="CS12" i="17"/>
  <c r="CH10" i="17"/>
  <c r="BT11" i="17"/>
  <c r="F10" i="17"/>
  <c r="BD11" i="17"/>
  <c r="M12" i="17"/>
  <c r="N14" i="17"/>
  <c r="AE13" i="17"/>
  <c r="CA9" i="17"/>
  <c r="I9" i="17"/>
  <c r="BD17" i="17"/>
  <c r="AP17" i="17"/>
  <c r="BB12" i="17"/>
  <c r="BF13" i="17"/>
  <c r="AE14" i="17"/>
  <c r="CP9" i="17"/>
  <c r="G15" i="17"/>
  <c r="CT20" i="17"/>
  <c r="J11" i="17"/>
  <c r="CS17" i="17"/>
  <c r="CQ21" i="17"/>
  <c r="CR12" i="17"/>
  <c r="AT17" i="17"/>
  <c r="AX20" i="17"/>
  <c r="E23" i="17"/>
  <c r="AO15" i="17"/>
  <c r="AI20" i="17"/>
  <c r="S23" i="17"/>
  <c r="CA25" i="17"/>
  <c r="AK13" i="17"/>
  <c r="L18" i="17"/>
  <c r="CA13" i="17"/>
  <c r="AH19" i="17"/>
  <c r="CW22" i="17"/>
  <c r="K25" i="17"/>
  <c r="Q14" i="17"/>
  <c r="CC20" i="17"/>
  <c r="CZ23" i="17"/>
  <c r="CI26" i="17"/>
  <c r="AD11" i="17"/>
  <c r="AJ17" i="17"/>
  <c r="AK21" i="17"/>
  <c r="CL23" i="17"/>
  <c r="DA25" i="17"/>
  <c r="BL27" i="17"/>
  <c r="N29" i="17"/>
  <c r="BU30" i="17"/>
  <c r="CR15" i="17"/>
  <c r="AB21" i="17"/>
  <c r="DG23" i="17"/>
  <c r="BM14" i="17"/>
  <c r="AL19" i="17"/>
  <c r="AT22" i="17"/>
  <c r="BU24" i="17"/>
  <c r="BF26" i="17"/>
  <c r="N28" i="17"/>
  <c r="F11" i="17"/>
  <c r="CK16" i="17"/>
  <c r="CO20" i="17"/>
  <c r="AZ23" i="17"/>
  <c r="AY25" i="17"/>
  <c r="W27" i="17"/>
  <c r="CC28" i="17"/>
  <c r="T30" i="17"/>
  <c r="R14" i="17"/>
  <c r="DH18" i="17"/>
  <c r="AA22" i="17"/>
  <c r="BF24" i="17"/>
  <c r="AS26" i="17"/>
  <c r="DG27" i="17"/>
  <c r="AZ29" i="17"/>
  <c r="CB13" i="17"/>
  <c r="BX18" i="17"/>
  <c r="E22" i="17"/>
  <c r="AP24" i="17"/>
  <c r="CY12" i="17"/>
  <c r="AF10" i="17"/>
  <c r="AU19" i="17"/>
  <c r="P24" i="17"/>
  <c r="CN26" i="17"/>
  <c r="CR28" i="17"/>
  <c r="BH30" i="17"/>
  <c r="CS31" i="17"/>
  <c r="W33" i="17"/>
  <c r="R18" i="17"/>
  <c r="BO15" i="17"/>
  <c r="R22" i="17"/>
  <c r="Y13" i="17"/>
  <c r="DE20" i="17"/>
  <c r="O19" i="17"/>
  <c r="CQ24" i="17"/>
  <c r="BE27" i="17"/>
  <c r="BQ29" i="17"/>
  <c r="AA31" i="17"/>
  <c r="BW32" i="17"/>
  <c r="F34" i="17"/>
  <c r="H16" i="17"/>
  <c r="I24" i="17"/>
  <c r="CW10" i="17"/>
  <c r="AL16" i="17"/>
  <c r="P10" i="17"/>
  <c r="BP10" i="17"/>
  <c r="BK16" i="17"/>
  <c r="CN10" i="17"/>
  <c r="DE18" i="17"/>
  <c r="AI18" i="17"/>
  <c r="Y15" i="17"/>
  <c r="CR13" i="17"/>
  <c r="BZ10" i="17"/>
  <c r="AV19" i="17"/>
  <c r="AO11" i="17"/>
  <c r="CG9" i="17"/>
  <c r="CT12" i="17"/>
  <c r="AW15" i="17"/>
  <c r="BA15" i="17"/>
  <c r="BF8" i="17"/>
  <c r="AA14" i="17"/>
  <c r="Z19" i="17"/>
  <c r="AR12" i="17"/>
  <c r="BA13" i="17"/>
  <c r="CO14" i="17"/>
  <c r="CM10" i="17"/>
  <c r="CU7" i="17"/>
  <c r="CN16" i="17"/>
  <c r="DG20" i="17"/>
  <c r="AI11" i="17"/>
  <c r="AB18" i="17"/>
  <c r="DD21" i="17"/>
  <c r="AL13" i="17"/>
  <c r="CE17" i="17"/>
  <c r="G21" i="17"/>
  <c r="Q23" i="17"/>
  <c r="BQ15" i="17"/>
  <c r="BD20" i="17"/>
  <c r="AG23" i="17"/>
  <c r="CM25" i="17"/>
  <c r="CW13" i="17"/>
  <c r="Y19" i="17"/>
  <c r="DH13" i="17"/>
  <c r="BI19" i="17"/>
  <c r="H23" i="17"/>
  <c r="W25" i="17"/>
  <c r="BL14" i="17"/>
  <c r="L21" i="17"/>
  <c r="BO24" i="17"/>
  <c r="CU26" i="17"/>
  <c r="V12" i="17"/>
  <c r="BX17" i="17"/>
  <c r="BH21" i="17"/>
  <c r="AA24" i="17"/>
  <c r="K26" i="17"/>
  <c r="BX27" i="17"/>
  <c r="Z29" i="17"/>
  <c r="BD9" i="17"/>
  <c r="K17" i="17"/>
  <c r="BA21" i="17"/>
  <c r="R24" i="17"/>
  <c r="E15" i="17"/>
  <c r="BX19" i="17"/>
  <c r="BS22" i="17"/>
  <c r="CK24" i="17"/>
  <c r="BU26" i="17"/>
  <c r="AB28" i="17"/>
  <c r="BK11" i="17"/>
  <c r="O17" i="17"/>
  <c r="I21" i="17"/>
  <c r="BW23" i="17"/>
  <c r="BP25" i="17"/>
  <c r="AK27" i="17"/>
  <c r="CP28" i="17"/>
  <c r="AG30" i="17"/>
  <c r="BZ14" i="17"/>
  <c r="AN19" i="17"/>
  <c r="AZ22" i="17"/>
  <c r="BW24" i="17"/>
  <c r="BH26" i="17"/>
  <c r="Q28" i="17"/>
  <c r="BM29" i="17"/>
  <c r="AH14" i="17"/>
  <c r="D19" i="17"/>
  <c r="AB22" i="17"/>
  <c r="BG24" i="17"/>
  <c r="CS13" i="17"/>
  <c r="AF11" i="17"/>
  <c r="DF19" i="17"/>
  <c r="AU24" i="17"/>
  <c r="DE26" i="17"/>
  <c r="D29" i="17"/>
  <c r="BV30" i="17"/>
  <c r="DE31" i="17"/>
  <c r="BK9" i="17"/>
  <c r="CN18" i="17"/>
  <c r="AG16" i="17"/>
  <c r="BH22" i="17"/>
  <c r="G14" i="17"/>
  <c r="AU21" i="17"/>
  <c r="Y20" i="17"/>
  <c r="L25" i="17"/>
  <c r="BZ27" i="17"/>
  <c r="CG29" i="17"/>
  <c r="AN31" i="17"/>
  <c r="CJ32" i="17"/>
  <c r="R34" i="17"/>
  <c r="AE17" i="17"/>
  <c r="AS24" i="17"/>
  <c r="T27" i="17"/>
  <c r="CG8" i="17"/>
  <c r="BS12" i="17"/>
  <c r="CB11" i="17"/>
  <c r="AZ7" i="17"/>
  <c r="CT17" i="17"/>
  <c r="BR13" i="17"/>
  <c r="AC17" i="17"/>
  <c r="AR10" i="17"/>
  <c r="AV9" i="17"/>
  <c r="DH15" i="17"/>
  <c r="BV14" i="17"/>
  <c r="BG11" i="17"/>
  <c r="BX12" i="17"/>
  <c r="AK9" i="17"/>
  <c r="CE19" i="17"/>
  <c r="AX8" i="17"/>
  <c r="AM17" i="17"/>
  <c r="DD8" i="17"/>
  <c r="CL15" i="17"/>
  <c r="CN9" i="17"/>
  <c r="DC15" i="17"/>
  <c r="BX7" i="17"/>
  <c r="CM8" i="17"/>
  <c r="AV20" i="17"/>
  <c r="AH10" i="17"/>
  <c r="DF16" i="17"/>
  <c r="P21" i="17"/>
  <c r="BP11" i="17"/>
  <c r="BM18" i="17"/>
  <c r="CU22" i="17"/>
  <c r="BM13" i="17"/>
  <c r="CW17" i="17"/>
  <c r="T21" i="17"/>
  <c r="BW7" i="17"/>
  <c r="CW15" i="17"/>
  <c r="CN20" i="17"/>
  <c r="DA23" i="17"/>
  <c r="CY25" i="17"/>
  <c r="AC14" i="17"/>
  <c r="AZ19" i="17"/>
  <c r="AJ14" i="17"/>
  <c r="CC19" i="17"/>
  <c r="AM23" i="17"/>
  <c r="CE25" i="17"/>
  <c r="CY14" i="17"/>
  <c r="AH21" i="17"/>
  <c r="CD24" i="17"/>
  <c r="DG26" i="17"/>
  <c r="BK12" i="17"/>
  <c r="DE17" i="17"/>
  <c r="CA21" i="17"/>
  <c r="AO24" i="17"/>
  <c r="Y26" i="17"/>
  <c r="CJ27" i="17"/>
  <c r="AL29" i="17"/>
  <c r="CV9" i="17"/>
  <c r="AY17" i="17"/>
  <c r="CB21" i="17"/>
  <c r="AI24" i="17"/>
  <c r="BE15" i="17"/>
  <c r="DH19" i="17"/>
  <c r="CP22" i="17"/>
  <c r="DB24" i="17"/>
  <c r="CJ26" i="17"/>
  <c r="AO28" i="17"/>
  <c r="X12" i="17"/>
  <c r="BB17" i="17"/>
  <c r="AF21" i="17"/>
  <c r="CP23" i="17"/>
  <c r="CG25" i="17"/>
  <c r="BA27" i="17"/>
  <c r="DC28" i="17"/>
  <c r="AT30" i="17"/>
  <c r="S15" i="17"/>
  <c r="CB19" i="17"/>
  <c r="BX22" i="17"/>
  <c r="CM24" i="17"/>
  <c r="BX26" i="17"/>
  <c r="AD28" i="17"/>
  <c r="BZ29" i="17"/>
  <c r="CB14" i="17"/>
  <c r="AQ19" i="17"/>
  <c r="BD22" i="17"/>
  <c r="BX24" i="17"/>
  <c r="CD14" i="17"/>
  <c r="AF12" i="17"/>
  <c r="Y16" i="17"/>
  <c r="DB13" i="17"/>
  <c r="AI13" i="17"/>
  <c r="CI8" i="17"/>
  <c r="DH16" i="17"/>
  <c r="D7" i="17"/>
  <c r="CJ19" i="17"/>
  <c r="BS18" i="17"/>
  <c r="BV10" i="17"/>
  <c r="CJ17" i="17"/>
  <c r="V8" i="17"/>
  <c r="O15" i="17"/>
  <c r="AI9" i="17"/>
  <c r="CD11" i="17"/>
  <c r="AB15" i="17"/>
  <c r="CY10" i="17"/>
  <c r="J19" i="17"/>
  <c r="AK10" i="17"/>
  <c r="BI18" i="17"/>
  <c r="DE10" i="17"/>
  <c r="Y9" i="17"/>
  <c r="AG14" i="17"/>
  <c r="G9" i="17"/>
  <c r="G19" i="17"/>
  <c r="CO10" i="17"/>
  <c r="AK17" i="17"/>
  <c r="X22" i="17"/>
  <c r="CQ11" i="17"/>
  <c r="CD18" i="17"/>
  <c r="N23" i="17"/>
  <c r="CH13" i="17"/>
  <c r="N18" i="17"/>
  <c r="AT21" i="17"/>
  <c r="BY10" i="17"/>
  <c r="W16" i="17"/>
  <c r="DD20" i="17"/>
  <c r="H24" i="17"/>
  <c r="F26" i="17"/>
  <c r="BH14" i="17"/>
  <c r="CU19" i="17"/>
  <c r="CD15" i="17"/>
  <c r="DB19" i="17"/>
  <c r="BA23" i="17"/>
  <c r="CQ25" i="17"/>
  <c r="AH15" i="17"/>
  <c r="BB21" i="17"/>
  <c r="DG24" i="17"/>
  <c r="AL27" i="17"/>
  <c r="DA12" i="17"/>
  <c r="AF18" i="17"/>
  <c r="AG22" i="17"/>
  <c r="BC24" i="17"/>
  <c r="AL26" i="17"/>
  <c r="CV27" i="17"/>
  <c r="AX29" i="17"/>
  <c r="BC11" i="17"/>
  <c r="CK17" i="17"/>
  <c r="DA21" i="17"/>
  <c r="CX9" i="17"/>
  <c r="CT15" i="17"/>
  <c r="AM20" i="17"/>
  <c r="I23" i="17"/>
  <c r="N25" i="17"/>
  <c r="CY26" i="17"/>
  <c r="BB28" i="17"/>
  <c r="BR12" i="17"/>
  <c r="CQ17" i="17"/>
  <c r="BI21" i="17"/>
  <c r="D24" i="17"/>
  <c r="CW25" i="17"/>
  <c r="BO27" i="17"/>
  <c r="K29" i="17"/>
  <c r="AZ9" i="17"/>
  <c r="BL15" i="17"/>
  <c r="F20" i="17"/>
  <c r="CS22" i="17"/>
  <c r="DE24" i="17"/>
  <c r="CM26" i="17"/>
  <c r="AQ28" i="17"/>
  <c r="CM29" i="17"/>
  <c r="U15" i="17"/>
  <c r="CD19" i="17"/>
  <c r="BY22" i="17"/>
  <c r="CO24" i="17"/>
  <c r="AS15" i="17"/>
  <c r="DG12" i="17"/>
  <c r="CZ20" i="17"/>
  <c r="CV24" i="17"/>
  <c r="AO27" i="17"/>
  <c r="AI29" i="17"/>
  <c r="CT30" i="17"/>
  <c r="X32" i="17"/>
  <c r="AG11" i="17"/>
  <c r="Q20" i="17"/>
  <c r="BU17" i="17"/>
  <c r="AB23" i="17"/>
  <c r="CC15" i="17"/>
  <c r="BX10" i="17"/>
  <c r="AR21" i="17"/>
  <c r="BU25" i="17"/>
  <c r="J28" i="17"/>
  <c r="I30" i="17"/>
  <c r="BN31" i="17"/>
  <c r="DC14" i="17"/>
  <c r="BB7" i="17"/>
  <c r="L12" i="17"/>
  <c r="G8" i="17"/>
  <c r="DA11" i="17"/>
  <c r="AU12" i="17"/>
  <c r="AD15" i="17"/>
  <c r="CF11" i="17"/>
  <c r="BU9" i="17"/>
  <c r="AT20" i="17"/>
  <c r="DE11" i="17"/>
  <c r="CV7" i="17"/>
  <c r="BT19" i="17"/>
  <c r="BC14" i="17"/>
  <c r="AM11" i="17"/>
  <c r="N17" i="17"/>
  <c r="CS15" i="17"/>
  <c r="AD10" i="17"/>
  <c r="AF16" i="17"/>
  <c r="P14" i="17"/>
  <c r="AM16" i="17"/>
  <c r="AS8" i="17"/>
  <c r="AL14" i="17"/>
  <c r="I11" i="17"/>
  <c r="AB13" i="17"/>
  <c r="BK18" i="17"/>
  <c r="DF22" i="17"/>
  <c r="AY14" i="17"/>
  <c r="AD19" i="17"/>
  <c r="BJ23" i="17"/>
  <c r="BH15" i="17"/>
  <c r="AI19" i="17"/>
  <c r="CG21" i="17"/>
  <c r="E12" i="17"/>
  <c r="CM17" i="17"/>
  <c r="AZ21" i="17"/>
  <c r="BD24" i="17"/>
  <c r="DD9" i="17"/>
  <c r="AX16" i="17"/>
  <c r="N10" i="17"/>
  <c r="CD16" i="17"/>
  <c r="W21" i="17"/>
  <c r="CQ23" i="17"/>
  <c r="CT8" i="17"/>
  <c r="DB17" i="17"/>
  <c r="CK22" i="17"/>
  <c r="AS25" i="17"/>
  <c r="CH27" i="17"/>
  <c r="S14" i="17"/>
  <c r="CN19" i="17"/>
  <c r="CN22" i="17"/>
  <c r="CU24" i="17"/>
  <c r="BY26" i="17"/>
  <c r="AA28" i="17"/>
  <c r="DF29" i="17"/>
  <c r="Q13" i="17"/>
  <c r="CX18" i="17"/>
  <c r="BP22" i="17"/>
  <c r="BE11" i="17"/>
  <c r="L17" i="17"/>
  <c r="H21" i="17"/>
  <c r="BS23" i="17"/>
  <c r="BN25" i="17"/>
  <c r="AJ27" i="17"/>
  <c r="CO28" i="17"/>
  <c r="M14" i="17"/>
  <c r="DD18" i="17"/>
  <c r="W22" i="17"/>
  <c r="BE24" i="17"/>
  <c r="AR26" i="17"/>
  <c r="DE27" i="17"/>
  <c r="AY29" i="17"/>
  <c r="N11" i="17"/>
  <c r="CL16" i="17"/>
  <c r="CP20" i="17"/>
  <c r="BC23" i="17"/>
  <c r="AZ25" i="17"/>
  <c r="X27" i="17"/>
  <c r="CD28" i="17"/>
  <c r="BO10" i="17"/>
  <c r="AZ16" i="17"/>
  <c r="BR20" i="17"/>
  <c r="AH23" i="17"/>
  <c r="AK25" i="17"/>
  <c r="AV17" i="17"/>
  <c r="X20" i="17"/>
  <c r="I8" i="17"/>
  <c r="X16" i="17"/>
  <c r="E10" i="17"/>
  <c r="U7" i="17"/>
  <c r="AP13" i="17"/>
  <c r="DF17" i="17"/>
  <c r="Y8" i="17"/>
  <c r="AN8" i="17"/>
  <c r="CP17" i="17"/>
  <c r="AO9" i="17"/>
  <c r="BS15" i="17"/>
  <c r="AN12" i="17"/>
  <c r="BU15" i="17"/>
  <c r="G11" i="17"/>
  <c r="BT20" i="17"/>
  <c r="CA15" i="17"/>
  <c r="AX23" i="17"/>
  <c r="AB17" i="17"/>
  <c r="BN22" i="17"/>
  <c r="AG18" i="17"/>
  <c r="AF24" i="17"/>
  <c r="AT11" i="17"/>
  <c r="T12" i="17"/>
  <c r="F21" i="17"/>
  <c r="DD24" i="17"/>
  <c r="CQ18" i="17"/>
  <c r="BH25" i="17"/>
  <c r="AU13" i="17"/>
  <c r="DA20" i="17"/>
  <c r="R25" i="17"/>
  <c r="O28" i="17"/>
  <c r="BI30" i="17"/>
  <c r="DG19" i="17"/>
  <c r="R12" i="17"/>
  <c r="BO20" i="17"/>
  <c r="AK24" i="17"/>
  <c r="BN27" i="17"/>
  <c r="BQ13" i="17"/>
  <c r="BP20" i="17"/>
  <c r="DC24" i="17"/>
  <c r="P28" i="17"/>
  <c r="D10" i="17"/>
  <c r="AD18" i="17"/>
  <c r="CR23" i="17"/>
  <c r="J27" i="17"/>
  <c r="AM29" i="17"/>
  <c r="BI17" i="17"/>
  <c r="BE23" i="17"/>
  <c r="V16" i="17"/>
  <c r="BK17" i="17"/>
  <c r="BS24" i="17"/>
  <c r="CS27" i="17"/>
  <c r="R30" i="17"/>
  <c r="L32" i="17"/>
  <c r="CX13" i="17"/>
  <c r="X13" i="17"/>
  <c r="CZ22" i="17"/>
  <c r="CB17" i="17"/>
  <c r="CI15" i="17"/>
  <c r="AP25" i="17"/>
  <c r="BR28" i="17"/>
  <c r="CR30" i="17"/>
  <c r="CW32" i="17"/>
  <c r="BB34" i="17"/>
  <c r="AX21" i="17"/>
  <c r="S26" i="17"/>
  <c r="BU28" i="17"/>
  <c r="BF30" i="17"/>
  <c r="AU18" i="17"/>
  <c r="BZ24" i="17"/>
  <c r="AR27" i="17"/>
  <c r="BE29" i="17"/>
  <c r="Q16" i="17"/>
  <c r="N24" i="17"/>
  <c r="BW20" i="17"/>
  <c r="AV26" i="17"/>
  <c r="AQ29" i="17"/>
  <c r="AT31" i="17"/>
  <c r="DE32" i="17"/>
  <c r="AX34" i="17"/>
  <c r="CJ35" i="17"/>
  <c r="N37" i="17"/>
  <c r="AA15" i="17"/>
  <c r="BF25" i="17"/>
  <c r="CA28" i="17"/>
  <c r="DH30" i="17"/>
  <c r="BO32" i="17"/>
  <c r="L34" i="17"/>
  <c r="BA35" i="17"/>
  <c r="CJ36" i="17"/>
  <c r="N38" i="17"/>
  <c r="AW39" i="17"/>
  <c r="CF40" i="17"/>
  <c r="J42" i="17"/>
  <c r="AS43" i="17"/>
  <c r="CB44" i="17"/>
  <c r="F46" i="17"/>
  <c r="BI24" i="17"/>
  <c r="E28" i="17"/>
  <c r="BM30" i="17"/>
  <c r="Z32" i="17"/>
  <c r="CE33" i="17"/>
  <c r="R35" i="17"/>
  <c r="BA36" i="17"/>
  <c r="CJ37" i="17"/>
  <c r="N39" i="17"/>
  <c r="AW40" i="17"/>
  <c r="CF41" i="17"/>
  <c r="J43" i="17"/>
  <c r="AS44" i="17"/>
  <c r="CD20" i="17"/>
  <c r="BC26" i="17"/>
  <c r="AT29" i="17"/>
  <c r="AX31" i="17"/>
  <c r="DH32" i="17"/>
  <c r="BA34" i="17"/>
  <c r="CM35" i="17"/>
  <c r="Q37" i="17"/>
  <c r="AZ38" i="17"/>
  <c r="CI39" i="17"/>
  <c r="M41" i="17"/>
  <c r="AV42" i="17"/>
  <c r="CE43" i="17"/>
  <c r="CJ15" i="17"/>
  <c r="BL25" i="17"/>
  <c r="CG28" i="17"/>
  <c r="G31" i="17"/>
  <c r="BR32" i="17"/>
  <c r="O34" i="17"/>
  <c r="BD35" i="17"/>
  <c r="CM36" i="17"/>
  <c r="Q38" i="17"/>
  <c r="AZ39" i="17"/>
  <c r="CI40" i="17"/>
  <c r="M42" i="17"/>
  <c r="AV43" i="17"/>
  <c r="CE44" i="17"/>
  <c r="CR10" i="17"/>
  <c r="DA24" i="17"/>
  <c r="AK28" i="17"/>
  <c r="CG30" i="17"/>
  <c r="AQ32" i="17"/>
  <c r="CU33" i="17"/>
  <c r="AG35" i="17"/>
  <c r="BP36" i="17"/>
  <c r="CY37" i="17"/>
  <c r="AC39" i="17"/>
  <c r="BL40" i="17"/>
  <c r="CU41" i="17"/>
  <c r="Y43" i="17"/>
  <c r="BH44" i="17"/>
  <c r="CQ45" i="17"/>
  <c r="AE24" i="17"/>
  <c r="CU27" i="17"/>
  <c r="BB30" i="17"/>
  <c r="R32" i="17"/>
  <c r="BX33" i="17"/>
  <c r="L35" i="17"/>
  <c r="AU36" i="17"/>
  <c r="CD37" i="17"/>
  <c r="H39" i="17"/>
  <c r="AQ40" i="17"/>
  <c r="BZ41" i="17"/>
  <c r="D43" i="17"/>
  <c r="AM44" i="17"/>
  <c r="BV45" i="17"/>
  <c r="BR27" i="17"/>
  <c r="BU32" i="17"/>
  <c r="DG35" i="17"/>
  <c r="CW18" i="17"/>
  <c r="BV7" i="17"/>
  <c r="U8" i="17"/>
  <c r="BM8" i="17"/>
  <c r="BT13" i="17"/>
  <c r="BS11" i="17"/>
  <c r="CT16" i="17"/>
  <c r="AK18" i="17"/>
  <c r="T16" i="17"/>
  <c r="BE9" i="17"/>
  <c r="CV12" i="17"/>
  <c r="AB8" i="17"/>
  <c r="AG8" i="17"/>
  <c r="BR7" i="17"/>
  <c r="AH11" i="17"/>
  <c r="CG20" i="17"/>
  <c r="M16" i="17"/>
  <c r="BV23" i="17"/>
  <c r="AE18" i="17"/>
  <c r="CL22" i="17"/>
  <c r="BF18" i="17"/>
  <c r="AR24" i="17"/>
  <c r="DF12" i="17"/>
  <c r="AY12" i="17"/>
  <c r="BF21" i="17"/>
  <c r="J26" i="17"/>
  <c r="S19" i="17"/>
  <c r="W26" i="17"/>
  <c r="CJ13" i="17"/>
  <c r="N21" i="17"/>
  <c r="AG25" i="17"/>
  <c r="BK28" i="17"/>
  <c r="DH11" i="17"/>
  <c r="AE20" i="17"/>
  <c r="BP12" i="17"/>
  <c r="CM20" i="17"/>
  <c r="BB24" i="17"/>
  <c r="CB27" i="17"/>
  <c r="BX14" i="17"/>
  <c r="CF21" i="17"/>
  <c r="O25" i="17"/>
  <c r="AC28" i="17"/>
  <c r="BH10" i="17"/>
  <c r="BV18" i="17"/>
  <c r="E24" i="17"/>
  <c r="AM27" i="17"/>
  <c r="BG9" i="17"/>
  <c r="CZ17" i="17"/>
  <c r="BZ23" i="17"/>
  <c r="CQ16" i="17"/>
  <c r="P18" i="17"/>
  <c r="M25" i="17"/>
  <c r="G28" i="17"/>
  <c r="AF30" i="17"/>
  <c r="AJ32" i="17"/>
  <c r="CG14" i="17"/>
  <c r="DF13" i="17"/>
  <c r="BM23" i="17"/>
  <c r="AQ18" i="17"/>
  <c r="CP16" i="17"/>
  <c r="CS25" i="17"/>
  <c r="CJ28" i="17"/>
  <c r="DE30" i="17"/>
  <c r="E33" i="17"/>
  <c r="BN34" i="17"/>
  <c r="CY21" i="17"/>
  <c r="AO26" i="17"/>
  <c r="CM28" i="17"/>
  <c r="BT30" i="17"/>
  <c r="AF19" i="17"/>
  <c r="CY24" i="17"/>
  <c r="BK27" i="17"/>
  <c r="BU29" i="17"/>
  <c r="AG17" i="17"/>
  <c r="CC10" i="17"/>
  <c r="Z21" i="17"/>
  <c r="CA26" i="17"/>
  <c r="BK29" i="17"/>
  <c r="BH31" i="17"/>
  <c r="N33" i="17"/>
  <c r="BK34" i="17"/>
  <c r="CV35" i="17"/>
  <c r="Z37" i="17"/>
  <c r="AI17" i="17"/>
  <c r="CP25" i="17"/>
  <c r="CY28" i="17"/>
  <c r="S31" i="17"/>
  <c r="CC32" i="17"/>
  <c r="Y34" i="17"/>
  <c r="BM35" i="17"/>
  <c r="CV36" i="17"/>
  <c r="Z38" i="17"/>
  <c r="BI39" i="17"/>
  <c r="CR40" i="17"/>
  <c r="V42" i="17"/>
  <c r="BE43" i="17"/>
  <c r="CN44" i="17"/>
  <c r="S10" i="17"/>
  <c r="CP24" i="17"/>
  <c r="AE28" i="17"/>
  <c r="CC30" i="17"/>
  <c r="AN32" i="17"/>
  <c r="CR33" i="17"/>
  <c r="AD35" i="17"/>
  <c r="BM36" i="17"/>
  <c r="CV37" i="17"/>
  <c r="Z39" i="17"/>
  <c r="BI40" i="17"/>
  <c r="CR41" i="17"/>
  <c r="V43" i="17"/>
  <c r="BE44" i="17"/>
  <c r="BO21" i="17"/>
  <c r="CE26" i="17"/>
  <c r="BR29" i="17"/>
  <c r="BL31" i="17"/>
  <c r="Q33" i="17"/>
  <c r="BO34" i="17"/>
  <c r="CY35" i="17"/>
  <c r="AC37" i="17"/>
  <c r="BL38" i="17"/>
  <c r="CU39" i="17"/>
  <c r="Y41" i="17"/>
  <c r="BH42" i="17"/>
  <c r="CQ43" i="17"/>
  <c r="CG17" i="17"/>
  <c r="CU25" i="17"/>
  <c r="DF28" i="17"/>
  <c r="V31" i="17"/>
  <c r="CG32" i="17"/>
  <c r="AB34" i="17"/>
  <c r="BP35" i="17"/>
  <c r="CY36" i="17"/>
  <c r="AC38" i="17"/>
  <c r="BL39" i="17"/>
  <c r="CU40" i="17"/>
  <c r="Y42" i="17"/>
  <c r="BH43" i="17"/>
  <c r="CQ44" i="17"/>
  <c r="CG13" i="17"/>
  <c r="AC25" i="17"/>
  <c r="BJ28" i="17"/>
  <c r="CX30" i="17"/>
  <c r="BE32" i="17"/>
  <c r="DH33" i="17"/>
  <c r="AS35" i="17"/>
  <c r="CB36" i="17"/>
  <c r="F38" i="17"/>
  <c r="AO39" i="17"/>
  <c r="BX40" i="17"/>
  <c r="DG41" i="17"/>
  <c r="AK43" i="17"/>
  <c r="BT44" i="17"/>
  <c r="DC45" i="17"/>
  <c r="CA24" i="17"/>
  <c r="T28" i="17"/>
  <c r="BW30" i="17"/>
  <c r="AF32" i="17"/>
  <c r="CK33" i="17"/>
  <c r="X35" i="17"/>
  <c r="BG36" i="17"/>
  <c r="CP37" i="17"/>
  <c r="T39" i="17"/>
  <c r="BC40" i="17"/>
  <c r="CL41" i="17"/>
  <c r="P43" i="17"/>
  <c r="AY44" i="17"/>
  <c r="CH45" i="17"/>
  <c r="V28" i="17"/>
  <c r="DA32" i="17"/>
  <c r="AH36" i="17"/>
  <c r="AA12" i="17"/>
  <c r="P17" i="17"/>
  <c r="K7" i="17"/>
  <c r="CB7" i="17"/>
  <c r="AW10" i="17"/>
  <c r="BL10" i="17"/>
  <c r="BT15" i="17"/>
  <c r="DD12" i="17"/>
  <c r="H10" i="17"/>
  <c r="AN11" i="17"/>
  <c r="BI15" i="17"/>
  <c r="BB10" i="17"/>
  <c r="CE8" i="17"/>
  <c r="BP9" i="17"/>
  <c r="CC13" i="17"/>
  <c r="AK22" i="17"/>
  <c r="AI16" i="17"/>
  <c r="CH23" i="17"/>
  <c r="AX18" i="17"/>
  <c r="CX22" i="17"/>
  <c r="CE18" i="17"/>
  <c r="BP24" i="17"/>
  <c r="CM14" i="17"/>
  <c r="L13" i="17"/>
  <c r="BX21" i="17"/>
  <c r="V26" i="17"/>
  <c r="BF20" i="17"/>
  <c r="AJ26" i="17"/>
  <c r="BS14" i="17"/>
  <c r="BC22" i="17"/>
  <c r="AV25" i="17"/>
  <c r="BW28" i="17"/>
  <c r="BO12" i="17"/>
  <c r="E21" i="17"/>
  <c r="R13" i="17"/>
  <c r="AE21" i="17"/>
  <c r="AF25" i="17"/>
  <c r="CP27" i="17"/>
  <c r="F15" i="17"/>
  <c r="DE21" i="17"/>
  <c r="AH25" i="17"/>
  <c r="AP28" i="17"/>
  <c r="BR11" i="17"/>
  <c r="AQ20" i="17"/>
  <c r="V24" i="17"/>
  <c r="BB27" i="17"/>
  <c r="L10" i="17"/>
  <c r="AJ18" i="17"/>
  <c r="CU23" i="17"/>
  <c r="O18" i="17"/>
  <c r="CM18" i="17"/>
  <c r="AO25" i="17"/>
  <c r="X28" i="17"/>
  <c r="AU30" i="17"/>
  <c r="AV32" i="17"/>
  <c r="BN15" i="17"/>
  <c r="CP14" i="17"/>
  <c r="CX23" i="17"/>
  <c r="CR18" i="17"/>
  <c r="DG17" i="17"/>
  <c r="O26" i="17"/>
  <c r="DA28" i="17"/>
  <c r="N31" i="17"/>
  <c r="R33" i="17"/>
  <c r="BZ34" i="17"/>
  <c r="AR22" i="17"/>
  <c r="BO26" i="17"/>
  <c r="DH28" i="17"/>
  <c r="CI30" i="17"/>
  <c r="AW20" i="17"/>
  <c r="Y25" i="17"/>
  <c r="CG27" i="17"/>
  <c r="CN29" i="17"/>
  <c r="AZ18" i="17"/>
  <c r="BA12" i="17"/>
  <c r="Q22" i="17"/>
  <c r="DB26" i="17"/>
  <c r="CI29" i="17"/>
  <c r="BW31" i="17"/>
  <c r="AB33" i="17"/>
  <c r="BX34" i="17"/>
  <c r="DH35" i="17"/>
  <c r="AL37" i="17"/>
  <c r="Q19" i="17"/>
  <c r="Q26" i="17"/>
  <c r="S29" i="17"/>
  <c r="AG31" i="17"/>
  <c r="CQ32" i="17"/>
  <c r="AL34" i="17"/>
  <c r="BY35" i="17"/>
  <c r="DH36" i="17"/>
  <c r="AL38" i="17"/>
  <c r="BU39" i="17"/>
  <c r="DD40" i="17"/>
  <c r="AH42" i="17"/>
  <c r="BQ43" i="17"/>
  <c r="CZ44" i="17"/>
  <c r="CU12" i="17"/>
  <c r="Z25" i="17"/>
  <c r="BF28" i="17"/>
  <c r="CS30" i="17"/>
  <c r="BB32" i="17"/>
  <c r="DE33" i="17"/>
  <c r="AP35" i="17"/>
  <c r="BY36" i="17"/>
  <c r="DH37" i="17"/>
  <c r="AL39" i="17"/>
  <c r="BU40" i="17"/>
  <c r="DD41" i="17"/>
  <c r="AH43" i="17"/>
  <c r="BQ44" i="17"/>
  <c r="AH22" i="17"/>
  <c r="E27" i="17"/>
  <c r="CP29" i="17"/>
  <c r="BZ31" i="17"/>
  <c r="AF33" i="17"/>
  <c r="CB34" i="17"/>
  <c r="F36" i="17"/>
  <c r="AO37" i="17"/>
  <c r="BX38" i="17"/>
  <c r="DG39" i="17"/>
  <c r="AK41" i="17"/>
  <c r="BT42" i="17"/>
  <c r="DC43" i="17"/>
  <c r="CL19" i="17"/>
  <c r="Z26" i="17"/>
  <c r="AB29" i="17"/>
  <c r="AJ31" i="17"/>
  <c r="CU32" i="17"/>
  <c r="AO34" i="17"/>
  <c r="CB35" i="17"/>
  <c r="F37" i="17"/>
  <c r="AO38" i="17"/>
  <c r="BX39" i="17"/>
  <c r="DG40" i="17"/>
  <c r="AK42" i="17"/>
  <c r="BT43" i="17"/>
  <c r="DC44" i="17"/>
  <c r="CQ15" i="17"/>
  <c r="BT25" i="17"/>
  <c r="CH28" i="17"/>
  <c r="H31" i="17"/>
  <c r="BS32" i="17"/>
  <c r="P34" i="17"/>
  <c r="BE35" i="17"/>
  <c r="CN36" i="17"/>
  <c r="R38" i="17"/>
  <c r="BA39" i="17"/>
  <c r="CJ40" i="17"/>
  <c r="N42" i="17"/>
  <c r="AW43" i="17"/>
  <c r="CF44" i="17"/>
  <c r="CH11" i="17"/>
  <c r="F25" i="17"/>
  <c r="AS28" i="17"/>
  <c r="CL30" i="17"/>
  <c r="AT32" i="17"/>
  <c r="CX33" i="17"/>
  <c r="AJ35" i="17"/>
  <c r="BS36" i="17"/>
  <c r="DB37" i="17"/>
  <c r="AF39" i="17"/>
  <c r="BO40" i="17"/>
  <c r="CX41" i="17"/>
  <c r="AB43" i="17"/>
  <c r="BK44" i="17"/>
  <c r="CT45" i="17"/>
  <c r="CK28" i="17"/>
  <c r="AA33" i="17"/>
  <c r="BI36" i="17"/>
  <c r="BE10" i="17"/>
  <c r="BK15" i="17"/>
  <c r="AT8" i="17"/>
  <c r="CP15" i="17"/>
  <c r="DH8" i="17"/>
  <c r="BU8" i="17"/>
  <c r="BE17" i="17"/>
  <c r="AB11" i="17"/>
  <c r="CZ14" i="17"/>
  <c r="DC10" i="17"/>
  <c r="BF7" i="17"/>
  <c r="BH12" i="17"/>
  <c r="F8" i="17"/>
  <c r="V11" i="17"/>
  <c r="T14" i="17"/>
  <c r="BJ22" i="17"/>
  <c r="BD16" i="17"/>
  <c r="P11" i="17"/>
  <c r="BA19" i="17"/>
  <c r="DH10" i="17"/>
  <c r="DF18" i="17"/>
  <c r="CB24" i="17"/>
  <c r="K15" i="17"/>
  <c r="AQ13" i="17"/>
  <c r="CN21" i="17"/>
  <c r="CO9" i="17"/>
  <c r="BY21" i="17"/>
  <c r="BJ26" i="17"/>
  <c r="DG14" i="17"/>
  <c r="BT22" i="17"/>
  <c r="CL25" i="17"/>
  <c r="CI28" i="17"/>
  <c r="BJ13" i="17"/>
  <c r="U22" i="17"/>
  <c r="BN13" i="17"/>
  <c r="BE21" i="17"/>
  <c r="AX25" i="17"/>
  <c r="DD27" i="17"/>
  <c r="BF15" i="17"/>
  <c r="AV22" i="17"/>
  <c r="L26" i="17"/>
  <c r="BC28" i="17"/>
  <c r="Z12" i="17"/>
  <c r="BQ20" i="17"/>
  <c r="AN24" i="17"/>
  <c r="BP27" i="17"/>
  <c r="T11" i="17"/>
  <c r="O20" i="17"/>
  <c r="F24" i="17"/>
  <c r="CB18" i="17"/>
  <c r="BC20" i="17"/>
  <c r="BM25" i="17"/>
  <c r="AR28" i="17"/>
  <c r="CH30" i="17"/>
  <c r="BH32" i="17"/>
  <c r="AB16" i="17"/>
  <c r="DB16" i="17"/>
  <c r="Z24" i="17"/>
  <c r="BL19" i="17"/>
  <c r="CI20" i="17"/>
  <c r="AK26" i="17"/>
  <c r="Q29" i="17"/>
  <c r="BA31" i="17"/>
  <c r="AE33" i="17"/>
  <c r="CB9" i="17"/>
  <c r="CY22" i="17"/>
  <c r="CG26" i="17"/>
  <c r="U29" i="17"/>
  <c r="CV30" i="17"/>
  <c r="DF20" i="17"/>
  <c r="BB25" i="17"/>
  <c r="DA27" i="17"/>
  <c r="DC29" i="17"/>
  <c r="BM19" i="17"/>
  <c r="CL13" i="17"/>
  <c r="CD22" i="17"/>
  <c r="AA27" i="17"/>
  <c r="DE29" i="17"/>
  <c r="CK31" i="17"/>
  <c r="AO33" i="17"/>
  <c r="CK34" i="17"/>
  <c r="O36" i="17"/>
  <c r="AX37" i="17"/>
  <c r="BZ20" i="17"/>
  <c r="AZ26" i="17"/>
  <c r="AR29" i="17"/>
  <c r="AU31" i="17"/>
  <c r="DF32" i="17"/>
  <c r="AY34" i="17"/>
  <c r="CK35" i="17"/>
  <c r="O37" i="17"/>
  <c r="AX38" i="17"/>
  <c r="CG39" i="17"/>
  <c r="K41" i="17"/>
  <c r="AT42" i="17"/>
  <c r="CC43" i="17"/>
  <c r="G45" i="17"/>
  <c r="AL15" i="17"/>
  <c r="BI25" i="17"/>
  <c r="CE28" i="17"/>
  <c r="E31" i="17"/>
  <c r="BP32" i="17"/>
  <c r="M34" i="17"/>
  <c r="BB35" i="17"/>
  <c r="CK36" i="17"/>
  <c r="O38" i="17"/>
  <c r="AX39" i="17"/>
  <c r="CG40" i="17"/>
  <c r="K42" i="17"/>
  <c r="AT43" i="17"/>
  <c r="CC44" i="17"/>
  <c r="DD22" i="17"/>
  <c r="AE27" i="17"/>
  <c r="E30" i="17"/>
  <c r="CO31" i="17"/>
  <c r="AS33" i="17"/>
  <c r="CN34" i="17"/>
  <c r="R36" i="17"/>
  <c r="BA37" i="17"/>
  <c r="CJ38" i="17"/>
  <c r="N40" i="17"/>
  <c r="AW41" i="17"/>
  <c r="CF42" i="17"/>
  <c r="J44" i="17"/>
  <c r="CF20" i="17"/>
  <c r="BD26" i="17"/>
  <c r="AU29" i="17"/>
  <c r="AY31" i="17"/>
  <c r="D33" i="17"/>
  <c r="BC34" i="17"/>
  <c r="CN35" i="17"/>
  <c r="R37" i="17"/>
  <c r="BA38" i="17"/>
  <c r="CJ39" i="17"/>
  <c r="N41" i="17"/>
  <c r="AW42" i="17"/>
  <c r="CF43" i="17"/>
  <c r="J45" i="17"/>
  <c r="DD17" i="17"/>
  <c r="DE25" i="17"/>
  <c r="F29" i="17"/>
  <c r="W31" i="17"/>
  <c r="CH32" i="17"/>
  <c r="AC34" i="17"/>
  <c r="BQ35" i="17"/>
  <c r="CZ36" i="17"/>
  <c r="AD38" i="17"/>
  <c r="BM39" i="17"/>
  <c r="CV40" i="17"/>
  <c r="Z42" i="17"/>
  <c r="BI43" i="17"/>
  <c r="CR44" i="17"/>
  <c r="AM14" i="17"/>
  <c r="AN25" i="17"/>
  <c r="BN28" i="17"/>
  <c r="DA30" i="17"/>
  <c r="BI32" i="17"/>
  <c r="G34" i="17"/>
  <c r="AV35" i="17"/>
  <c r="CE36" i="17"/>
  <c r="I38" i="17"/>
  <c r="AR39" i="17"/>
  <c r="CA40" i="17"/>
  <c r="E42" i="17"/>
  <c r="AN43" i="17"/>
  <c r="BW44" i="17"/>
  <c r="DF45" i="17"/>
  <c r="AH29" i="17"/>
  <c r="BJ33" i="17"/>
  <c r="CO36" i="17"/>
  <c r="CV11" i="17"/>
  <c r="BC10" i="17"/>
  <c r="Z10" i="17"/>
  <c r="CU8" i="17"/>
  <c r="AC11" i="17"/>
  <c r="CQ13" i="17"/>
  <c r="CR16" i="17"/>
  <c r="DB14" i="17"/>
  <c r="AP8" i="17"/>
  <c r="CR9" i="17"/>
  <c r="AM7" i="17"/>
  <c r="T9" i="17"/>
  <c r="D8" i="17"/>
  <c r="BG14" i="17"/>
  <c r="CQ14" i="17"/>
  <c r="AW23" i="17"/>
  <c r="BU20" i="17"/>
  <c r="CW14" i="17"/>
  <c r="P20" i="17"/>
  <c r="BV12" i="17"/>
  <c r="AI21" i="17"/>
  <c r="BO25" i="17"/>
  <c r="AS17" i="17"/>
  <c r="DC16" i="17"/>
  <c r="BO23" i="17"/>
  <c r="CX12" i="17"/>
  <c r="AI23" i="17"/>
  <c r="BV27" i="17"/>
  <c r="J17" i="17"/>
  <c r="AN23" i="17"/>
  <c r="CK26" i="17"/>
  <c r="BJ29" i="17"/>
  <c r="DH14" i="17"/>
  <c r="G23" i="17"/>
  <c r="CC16" i="17"/>
  <c r="V22" i="17"/>
  <c r="I26" i="17"/>
  <c r="DB28" i="17"/>
  <c r="U18" i="17"/>
  <c r="J23" i="17"/>
  <c r="BV26" i="17"/>
  <c r="AK29" i="17"/>
  <c r="BV13" i="17"/>
  <c r="BJ21" i="17"/>
  <c r="BQ25" i="17"/>
  <c r="BD28" i="17"/>
  <c r="CD12" i="17"/>
  <c r="K21" i="17"/>
  <c r="T25" i="17"/>
  <c r="BB20" i="17"/>
  <c r="O22" i="17"/>
  <c r="AE26" i="17"/>
  <c r="T29" i="17"/>
  <c r="Y31" i="17"/>
  <c r="CR32" i="17"/>
  <c r="BC19" i="17"/>
  <c r="BK19" i="17"/>
  <c r="BQ10" i="17"/>
  <c r="BZ9" i="17"/>
  <c r="CE22" i="17"/>
  <c r="CX26" i="17"/>
  <c r="CX29" i="17"/>
  <c r="DA31" i="17"/>
  <c r="BO33" i="17"/>
  <c r="AV13" i="17"/>
  <c r="BY24" i="17"/>
  <c r="BI27" i="17"/>
  <c r="BT29" i="17"/>
  <c r="CQ9" i="17"/>
  <c r="BE22" i="17"/>
  <c r="T26" i="17"/>
  <c r="BE28" i="17"/>
  <c r="AR30" i="17"/>
  <c r="BN21" i="17"/>
  <c r="CD17" i="17"/>
  <c r="AY24" i="17"/>
  <c r="DC27" i="17"/>
  <c r="BK30" i="17"/>
  <c r="W32" i="17"/>
  <c r="CC33" i="17"/>
  <c r="P35" i="17"/>
  <c r="AY36" i="17"/>
  <c r="CH37" i="17"/>
  <c r="CG22" i="17"/>
  <c r="AC27" i="17"/>
  <c r="DG29" i="17"/>
  <c r="CL31" i="17"/>
  <c r="AP33" i="17"/>
  <c r="CL34" i="17"/>
  <c r="P36" i="17"/>
  <c r="AY37" i="17"/>
  <c r="CH38" i="17"/>
  <c r="L40" i="17"/>
  <c r="AU41" i="17"/>
  <c r="CD42" i="17"/>
  <c r="H44" i="17"/>
  <c r="AQ45" i="17"/>
  <c r="CA20" i="17"/>
  <c r="BA26" i="17"/>
  <c r="AS29" i="17"/>
  <c r="AV31" i="17"/>
  <c r="DG32" i="17"/>
  <c r="AZ34" i="17"/>
  <c r="CL35" i="17"/>
  <c r="P37" i="17"/>
  <c r="AY38" i="17"/>
  <c r="CH39" i="17"/>
  <c r="L41" i="17"/>
  <c r="AU42" i="17"/>
  <c r="CD43" i="17"/>
  <c r="H45" i="17"/>
  <c r="BJ24" i="17"/>
  <c r="F28" i="17"/>
  <c r="BN30" i="17"/>
  <c r="AA32" i="17"/>
  <c r="CF33" i="17"/>
  <c r="S35" i="17"/>
  <c r="BB36" i="17"/>
  <c r="CK37" i="17"/>
  <c r="O39" i="17"/>
  <c r="AX40" i="17"/>
  <c r="CG41" i="17"/>
  <c r="K43" i="17"/>
  <c r="AT44" i="17"/>
  <c r="D23" i="17"/>
  <c r="AF27" i="17"/>
  <c r="F30" i="17"/>
  <c r="CP31" i="17"/>
  <c r="AT33" i="17"/>
  <c r="CO34" i="17"/>
  <c r="S36" i="17"/>
  <c r="BB37" i="17"/>
  <c r="CK38" i="17"/>
  <c r="O40" i="17"/>
  <c r="AX41" i="17"/>
  <c r="CG42" i="17"/>
  <c r="K44" i="17"/>
  <c r="AT45" i="17"/>
  <c r="BU21" i="17"/>
  <c r="CO26" i="17"/>
  <c r="BW29" i="17"/>
  <c r="BO31" i="17"/>
  <c r="T33" i="17"/>
  <c r="BQ34" i="17"/>
  <c r="DA35" i="17"/>
  <c r="AE37" i="17"/>
  <c r="BN38" i="17"/>
  <c r="CW39" i="17"/>
  <c r="AA41" i="17"/>
  <c r="BJ42" i="17"/>
  <c r="CS43" i="17"/>
  <c r="W45" i="17"/>
  <c r="CV19" i="17"/>
  <c r="AI26" i="17"/>
  <c r="AF29" i="17"/>
  <c r="AP31" i="17"/>
  <c r="CZ32" i="17"/>
  <c r="AT34" i="17"/>
  <c r="CF35" i="17"/>
  <c r="J37" i="17"/>
  <c r="AS38" i="17"/>
  <c r="CB39" i="17"/>
  <c r="F41" i="17"/>
  <c r="AO42" i="17"/>
  <c r="BX43" i="17"/>
  <c r="DG44" i="17"/>
  <c r="I22" i="17"/>
  <c r="BY30" i="17"/>
  <c r="AU34" i="17"/>
  <c r="BQ37" i="17"/>
  <c r="CJ18" i="17"/>
  <c r="BX8" i="17"/>
  <c r="AQ15" i="17"/>
  <c r="BU12" i="17"/>
  <c r="CB8" i="17"/>
  <c r="L14" i="17"/>
  <c r="CC17" i="17"/>
  <c r="AZ12" i="17"/>
  <c r="CK15" i="17"/>
  <c r="BK10" i="17"/>
  <c r="CU11" i="17"/>
  <c r="BB22" i="17"/>
  <c r="CB22" i="17"/>
  <c r="BQ17" i="17"/>
  <c r="DF21" i="17"/>
  <c r="AC18" i="17"/>
  <c r="DF27" i="17"/>
  <c r="U23" i="17"/>
  <c r="DH27" i="17"/>
  <c r="BC18" i="17"/>
  <c r="AZ17" i="17"/>
  <c r="CF25" i="17"/>
  <c r="BD10" i="17"/>
  <c r="U24" i="17"/>
  <c r="X29" i="17"/>
  <c r="CU17" i="17"/>
  <c r="M26" i="17"/>
  <c r="W13" i="17"/>
  <c r="W24" i="17"/>
  <c r="AA16" i="17"/>
  <c r="BR26" i="17"/>
  <c r="M31" i="17"/>
  <c r="G13" i="17"/>
  <c r="DC20" i="17"/>
  <c r="BB11" i="17"/>
  <c r="BI26" i="17"/>
  <c r="BQ30" i="17"/>
  <c r="CM33" i="17"/>
  <c r="CB23" i="17"/>
  <c r="BA28" i="17"/>
  <c r="CX14" i="17"/>
  <c r="AT26" i="17"/>
  <c r="N30" i="17"/>
  <c r="AQ23" i="17"/>
  <c r="U25" i="17"/>
  <c r="AO30" i="17"/>
  <c r="CP32" i="17"/>
  <c r="AZ35" i="17"/>
  <c r="CT37" i="17"/>
  <c r="CB26" i="17"/>
  <c r="CB30" i="17"/>
  <c r="BQ33" i="17"/>
  <c r="D36" i="17"/>
  <c r="DG37" i="17"/>
  <c r="AV40" i="17"/>
  <c r="CP42" i="17"/>
  <c r="S45" i="17"/>
  <c r="BF23" i="17"/>
  <c r="CO29" i="17"/>
  <c r="CS32" i="17"/>
  <c r="F35" i="17"/>
  <c r="AZ37" i="17"/>
  <c r="CT39" i="17"/>
  <c r="W42" i="17"/>
  <c r="U44" i="17"/>
  <c r="AA25" i="17"/>
  <c r="AV30" i="17"/>
  <c r="CT32" i="17"/>
  <c r="BC35" i="17"/>
  <c r="CW37" i="17"/>
  <c r="Z40" i="17"/>
  <c r="X42" i="17"/>
  <c r="BR44" i="17"/>
  <c r="F27" i="17"/>
  <c r="CW30" i="17"/>
  <c r="CG33" i="17"/>
  <c r="AE36" i="17"/>
  <c r="BM38" i="17"/>
  <c r="BK40" i="17"/>
  <c r="DE42" i="17"/>
  <c r="AH45" i="17"/>
  <c r="BL24" i="17"/>
  <c r="AD30" i="17"/>
  <c r="AH33" i="17"/>
  <c r="CC35" i="17"/>
  <c r="CA37" i="17"/>
  <c r="P40" i="17"/>
  <c r="AX42" i="17"/>
  <c r="AV44" i="17"/>
  <c r="BM22" i="17"/>
  <c r="BF29" i="17"/>
  <c r="BX32" i="17"/>
  <c r="CS34" i="17"/>
  <c r="AH37" i="17"/>
  <c r="BP39" i="17"/>
  <c r="BN41" i="17"/>
  <c r="DH43" i="17"/>
  <c r="CF23" i="17"/>
  <c r="CN33" i="17"/>
  <c r="BP38" i="17"/>
  <c r="AC41" i="17"/>
  <c r="CU43" i="17"/>
  <c r="M46" i="17"/>
  <c r="AV47" i="17"/>
  <c r="CE48" i="17"/>
  <c r="I50" i="17"/>
  <c r="AR51" i="17"/>
  <c r="CA52" i="17"/>
  <c r="E54" i="17"/>
  <c r="AN55" i="17"/>
  <c r="CH24" i="17"/>
  <c r="AR31" i="17"/>
  <c r="DF34" i="17"/>
  <c r="T38" i="17"/>
  <c r="CN40" i="17"/>
  <c r="BA43" i="17"/>
  <c r="CL45" i="17"/>
  <c r="Y47" i="17"/>
  <c r="BH48" i="17"/>
  <c r="CQ49" i="17"/>
  <c r="U51" i="17"/>
  <c r="BD52" i="17"/>
  <c r="CM53" i="17"/>
  <c r="Q55" i="17"/>
  <c r="BO16" i="17"/>
  <c r="CV29" i="17"/>
  <c r="CV33" i="17"/>
  <c r="M37" i="17"/>
  <c r="BP16" i="17"/>
  <c r="CZ29" i="17"/>
  <c r="CW33" i="17"/>
  <c r="T37" i="17"/>
  <c r="DC39" i="17"/>
  <c r="BP42" i="17"/>
  <c r="U45" i="17"/>
  <c r="CJ46" i="17"/>
  <c r="N48" i="17"/>
  <c r="AW49" i="17"/>
  <c r="CF50" i="17"/>
  <c r="J52" i="17"/>
  <c r="AS53" i="17"/>
  <c r="CA22" i="17"/>
  <c r="CM30" i="17"/>
  <c r="BF34" i="17"/>
  <c r="CB37" i="17"/>
  <c r="AU40" i="17"/>
  <c r="H43" i="17"/>
  <c r="BH45" i="17"/>
  <c r="D47" i="17"/>
  <c r="AM48" i="17"/>
  <c r="BV49" i="17"/>
  <c r="DE50" i="17"/>
  <c r="AI52" i="17"/>
  <c r="BR53" i="17"/>
  <c r="DA54" i="17"/>
  <c r="I25" i="17"/>
  <c r="BE31" i="17"/>
  <c r="K35" i="17"/>
  <c r="AE38" i="17"/>
  <c r="CW40" i="17"/>
  <c r="BJ43" i="17"/>
  <c r="CS45" i="17"/>
  <c r="AC47" i="17"/>
  <c r="BL48" i="17"/>
  <c r="CU49" i="17"/>
  <c r="Y51" i="17"/>
  <c r="BH52" i="17"/>
  <c r="CQ53" i="17"/>
  <c r="L28" i="17"/>
  <c r="Z36" i="17"/>
  <c r="BO41" i="17"/>
  <c r="CJ45" i="17"/>
  <c r="S48" i="17"/>
  <c r="AU50" i="17"/>
  <c r="BX52" i="17"/>
  <c r="CQ54" i="17"/>
  <c r="BA56" i="17"/>
  <c r="CJ57" i="17"/>
  <c r="N59" i="17"/>
  <c r="AW60" i="17"/>
  <c r="CF61" i="17"/>
  <c r="J63" i="17"/>
  <c r="AS64" i="17"/>
  <c r="CB65" i="17"/>
  <c r="F67" i="17"/>
  <c r="BI33" i="17"/>
  <c r="BZ39" i="17"/>
  <c r="AC44" i="17"/>
  <c r="Z47" i="17"/>
  <c r="BC49" i="17"/>
  <c r="CH51" i="17"/>
  <c r="DH53" i="17"/>
  <c r="CR55" i="17"/>
  <c r="AC57" i="17"/>
  <c r="BL58" i="17"/>
  <c r="CU59" i="17"/>
  <c r="Y61" i="17"/>
  <c r="BH62" i="17"/>
  <c r="CQ63" i="17"/>
  <c r="U65" i="17"/>
  <c r="BD66" i="17"/>
  <c r="L33" i="17"/>
  <c r="AQ39" i="17"/>
  <c r="CT43" i="17"/>
  <c r="H47" i="17"/>
  <c r="AJ49" i="17"/>
  <c r="BM51" i="17"/>
  <c r="CR53" i="17"/>
  <c r="CE55" i="17"/>
  <c r="R57" i="17"/>
  <c r="BA58" i="17"/>
  <c r="CT31" i="17"/>
  <c r="BF38" i="17"/>
  <c r="S43" i="17"/>
  <c r="CA46" i="17"/>
  <c r="DA48" i="17"/>
  <c r="AA51" i="17"/>
  <c r="BA53" i="17"/>
  <c r="BB55" i="17"/>
  <c r="CZ56" i="17"/>
  <c r="AD58" i="17"/>
  <c r="BM59" i="17"/>
  <c r="CV60" i="17"/>
  <c r="Z62" i="17"/>
  <c r="BI63" i="17"/>
  <c r="BJ30" i="17"/>
  <c r="BG37" i="17"/>
  <c r="BB42" i="17"/>
  <c r="AJ46" i="17"/>
  <c r="BO48" i="17"/>
  <c r="CQ50" i="17"/>
  <c r="O53" i="17"/>
  <c r="W55" i="17"/>
  <c r="CC56" i="17"/>
  <c r="G58" i="17"/>
  <c r="AP59" i="17"/>
  <c r="BY60" i="17"/>
  <c r="DH61" i="17"/>
  <c r="AL63" i="17"/>
  <c r="BU64" i="17"/>
  <c r="DD65" i="17"/>
  <c r="N26" i="17"/>
  <c r="AW35" i="17"/>
  <c r="DB40" i="17"/>
  <c r="AR45" i="17"/>
  <c r="CP47" i="17"/>
  <c r="P50" i="17"/>
  <c r="AP52" i="17"/>
  <c r="BP54" i="17"/>
  <c r="AH56" i="17"/>
  <c r="BQ57" i="17"/>
  <c r="CZ58" i="17"/>
  <c r="AD60" i="17"/>
  <c r="BM61" i="17"/>
  <c r="CV62" i="17"/>
  <c r="Z64" i="17"/>
  <c r="BI65" i="17"/>
  <c r="O29" i="17"/>
  <c r="CP41" i="17"/>
  <c r="AH48" i="17"/>
  <c r="CO52" i="17"/>
  <c r="BK56" i="17"/>
  <c r="T59" i="17"/>
  <c r="AT61" i="17"/>
  <c r="BY63" i="17"/>
  <c r="BZ65" i="17"/>
  <c r="AR67" i="17"/>
  <c r="CA68" i="17"/>
  <c r="E70" i="17"/>
  <c r="AN71" i="17"/>
  <c r="BW72" i="17"/>
  <c r="DF73" i="17"/>
  <c r="AJ75" i="17"/>
  <c r="BS76" i="17"/>
  <c r="DB77" i="17"/>
  <c r="AF79" i="17"/>
  <c r="BO80" i="17"/>
  <c r="CF38" i="17"/>
  <c r="CN46" i="17"/>
  <c r="AN51" i="17"/>
  <c r="BK55" i="17"/>
  <c r="AL58" i="17"/>
  <c r="BW60" i="17"/>
  <c r="CZ62" i="17"/>
  <c r="G65" i="17"/>
  <c r="DA66" i="17"/>
  <c r="AF68" i="17"/>
  <c r="BO69" i="17"/>
  <c r="CX70" i="17"/>
  <c r="AB72" i="17"/>
  <c r="BK73" i="17"/>
  <c r="CT74" i="17"/>
  <c r="X76" i="17"/>
  <c r="BG77" i="17"/>
  <c r="CP78" i="17"/>
  <c r="T80" i="17"/>
  <c r="CJ33" i="17"/>
  <c r="AX44" i="17"/>
  <c r="BM49" i="17"/>
  <c r="M54" i="17"/>
  <c r="AH57" i="17"/>
  <c r="CE59" i="17"/>
  <c r="E62" i="17"/>
  <c r="AC64" i="17"/>
  <c r="AA66" i="17"/>
  <c r="CD67" i="17"/>
  <c r="H69" i="17"/>
  <c r="AQ70" i="17"/>
  <c r="BZ71" i="17"/>
  <c r="D73" i="17"/>
  <c r="AO31" i="17"/>
  <c r="CY42" i="17"/>
  <c r="CN48" i="17"/>
  <c r="AN53" i="17"/>
  <c r="CR56" i="17"/>
  <c r="AS59" i="17"/>
  <c r="BS61" i="17"/>
  <c r="CX63" i="17"/>
  <c r="CW65" i="17"/>
  <c r="BG67" i="17"/>
  <c r="CP68" i="17"/>
  <c r="T70" i="17"/>
  <c r="BC71" i="17"/>
  <c r="CL72" i="17"/>
  <c r="P74" i="17"/>
  <c r="AY75" i="17"/>
  <c r="CH76" i="17"/>
  <c r="L78" i="17"/>
  <c r="J30" i="17"/>
  <c r="AB42" i="17"/>
  <c r="BB48" i="17"/>
  <c r="DG52" i="17"/>
  <c r="BU56" i="17"/>
  <c r="X59" i="17"/>
  <c r="BC61" i="17"/>
  <c r="CC63" i="17"/>
  <c r="CH65" i="17"/>
  <c r="AV67" i="17"/>
  <c r="CE68" i="17"/>
  <c r="I70" i="17"/>
  <c r="AR71" i="17"/>
  <c r="AN17" i="17"/>
  <c r="BK13" i="17"/>
  <c r="DC12" i="17"/>
  <c r="V10" i="17"/>
  <c r="BF9" i="17"/>
  <c r="BX15" i="17"/>
  <c r="BI14" i="17"/>
  <c r="G16" i="17"/>
  <c r="AY21" i="17"/>
  <c r="J12" i="17"/>
  <c r="N15" i="17"/>
  <c r="BZ11" i="17"/>
  <c r="CQ22" i="17"/>
  <c r="CO17" i="17"/>
  <c r="S22" i="17"/>
  <c r="BH18" i="17"/>
  <c r="M28" i="17"/>
  <c r="BD23" i="17"/>
  <c r="CU28" i="17"/>
  <c r="AK19" i="17"/>
  <c r="CL17" i="17"/>
  <c r="CV25" i="17"/>
  <c r="S13" i="17"/>
  <c r="AL24" i="17"/>
  <c r="BL29" i="17"/>
  <c r="J21" i="17"/>
  <c r="AC26" i="17"/>
  <c r="BM15" i="17"/>
  <c r="DF24" i="17"/>
  <c r="CV16" i="17"/>
  <c r="S27" i="17"/>
  <c r="AK31" i="17"/>
  <c r="DA16" i="17"/>
  <c r="AS21" i="17"/>
  <c r="AX12" i="17"/>
  <c r="CD26" i="17"/>
  <c r="CE30" i="17"/>
  <c r="CY33" i="17"/>
  <c r="CX24" i="17"/>
  <c r="AN29" i="17"/>
  <c r="O16" i="17"/>
  <c r="BP26" i="17"/>
  <c r="AC30" i="17"/>
  <c r="CE23" i="17"/>
  <c r="BE25" i="17"/>
  <c r="CA30" i="17"/>
  <c r="BB33" i="17"/>
  <c r="BL35" i="17"/>
  <c r="DF37" i="17"/>
  <c r="DC26" i="17"/>
  <c r="CQ30" i="17"/>
  <c r="CD33" i="17"/>
  <c r="AB36" i="17"/>
  <c r="BJ38" i="17"/>
  <c r="BH40" i="17"/>
  <c r="DB42" i="17"/>
  <c r="AE45" i="17"/>
  <c r="G24" i="17"/>
  <c r="DH29" i="17"/>
  <c r="P33" i="17"/>
  <c r="BN35" i="17"/>
  <c r="BL37" i="17"/>
  <c r="DF39" i="17"/>
  <c r="AI42" i="17"/>
  <c r="AG44" i="17"/>
  <c r="BK25" i="17"/>
  <c r="CD30" i="17"/>
  <c r="BF33" i="17"/>
  <c r="BO35" i="17"/>
  <c r="D38" i="17"/>
  <c r="AL40" i="17"/>
  <c r="AJ42" i="17"/>
  <c r="CD44" i="17"/>
  <c r="BH27" i="17"/>
  <c r="BM31" i="17"/>
  <c r="CT33" i="17"/>
  <c r="AQ36" i="17"/>
  <c r="BY38" i="17"/>
  <c r="BW40" i="17"/>
  <c r="L43" i="17"/>
  <c r="BF45" i="17"/>
  <c r="AF26" i="17"/>
  <c r="AY30" i="17"/>
  <c r="AU33" i="17"/>
  <c r="CO35" i="17"/>
  <c r="CM37" i="17"/>
  <c r="AB40" i="17"/>
  <c r="BV42" i="17"/>
  <c r="DD44" i="17"/>
  <c r="T23" i="17"/>
  <c r="CB29" i="17"/>
  <c r="CL32" i="17"/>
  <c r="DE34" i="17"/>
  <c r="AT37" i="17"/>
  <c r="CN39" i="17"/>
  <c r="Q42" i="17"/>
  <c r="O44" i="17"/>
  <c r="CE24" i="17"/>
  <c r="Q34" i="17"/>
  <c r="CN38" i="17"/>
  <c r="BA41" i="17"/>
  <c r="N44" i="17"/>
  <c r="Y46" i="17"/>
  <c r="BH47" i="17"/>
  <c r="CQ48" i="17"/>
  <c r="U50" i="17"/>
  <c r="BD51" i="17"/>
  <c r="CM52" i="17"/>
  <c r="Q54" i="17"/>
  <c r="AZ55" i="17"/>
  <c r="BY25" i="17"/>
  <c r="CD31" i="17"/>
  <c r="AA35" i="17"/>
  <c r="AT38" i="17"/>
  <c r="G41" i="17"/>
  <c r="BY43" i="17"/>
  <c r="DE45" i="17"/>
  <c r="AK47" i="17"/>
  <c r="BT48" i="17"/>
  <c r="DC49" i="17"/>
  <c r="AG51" i="17"/>
  <c r="BP52" i="17"/>
  <c r="CY53" i="17"/>
  <c r="AC55" i="17"/>
  <c r="BA20" i="17"/>
  <c r="AL30" i="17"/>
  <c r="U34" i="17"/>
  <c r="AS37" i="17"/>
  <c r="CW20" i="17"/>
  <c r="AM30" i="17"/>
  <c r="V34" i="17"/>
  <c r="AU37" i="17"/>
  <c r="V40" i="17"/>
  <c r="CN42" i="17"/>
  <c r="AN45" i="17"/>
  <c r="CV46" i="17"/>
  <c r="Z48" i="17"/>
  <c r="BI49" i="17"/>
  <c r="CR50" i="17"/>
  <c r="V52" i="17"/>
  <c r="BE53" i="17"/>
  <c r="AC24" i="17"/>
  <c r="P31" i="17"/>
  <c r="CI34" i="17"/>
  <c r="DC37" i="17"/>
  <c r="BS40" i="17"/>
  <c r="AF43" i="17"/>
  <c r="BY45" i="17"/>
  <c r="P47" i="17"/>
  <c r="AY48" i="17"/>
  <c r="CH49" i="17"/>
  <c r="L51" i="17"/>
  <c r="AU52" i="17"/>
  <c r="CD53" i="17"/>
  <c r="H55" i="17"/>
  <c r="DF25" i="17"/>
  <c r="CJ31" i="17"/>
  <c r="AL35" i="17"/>
  <c r="BC38" i="17"/>
  <c r="P41" i="17"/>
  <c r="CH43" i="17"/>
  <c r="E46" i="17"/>
  <c r="AO47" i="17"/>
  <c r="BX48" i="17"/>
  <c r="DG49" i="17"/>
  <c r="AK51" i="17"/>
  <c r="BT52" i="17"/>
  <c r="DC53" i="17"/>
  <c r="AD29" i="17"/>
  <c r="CG36" i="17"/>
  <c r="CZ41" i="17"/>
  <c r="J46" i="17"/>
  <c r="AO48" i="17"/>
  <c r="BO50" i="17"/>
  <c r="CT52" i="17"/>
  <c r="DF54" i="17"/>
  <c r="BM56" i="17"/>
  <c r="CV57" i="17"/>
  <c r="Z59" i="17"/>
  <c r="BI60" i="17"/>
  <c r="CR61" i="17"/>
  <c r="V63" i="17"/>
  <c r="BE64" i="17"/>
  <c r="CN65" i="17"/>
  <c r="CR19" i="17"/>
  <c r="J34" i="17"/>
  <c r="J40" i="17"/>
  <c r="BV44" i="17"/>
  <c r="AT47" i="17"/>
  <c r="BY49" i="17"/>
  <c r="CY51" i="17"/>
  <c r="Y54" i="17"/>
  <c r="DF55" i="17"/>
  <c r="AO57" i="17"/>
  <c r="BX58" i="17"/>
  <c r="DG59" i="17"/>
  <c r="AK61" i="17"/>
  <c r="BT62" i="17"/>
  <c r="DC63" i="17"/>
  <c r="AG65" i="17"/>
  <c r="BJ12" i="17"/>
  <c r="BY33" i="17"/>
  <c r="CD39" i="17"/>
  <c r="AD44" i="17"/>
  <c r="AD47" i="17"/>
  <c r="BD49" i="17"/>
  <c r="CI51" i="17"/>
  <c r="D54" i="17"/>
  <c r="CS55" i="17"/>
  <c r="AD57" i="17"/>
  <c r="BM58" i="17"/>
  <c r="BF32" i="17"/>
  <c r="DB38" i="17"/>
  <c r="BM43" i="17"/>
  <c r="CR46" i="17"/>
  <c r="R49" i="17"/>
  <c r="AT51" i="17"/>
  <c r="BW53" i="17"/>
  <c r="BR55" i="17"/>
  <c r="G57" i="17"/>
  <c r="AP58" i="17"/>
  <c r="BY59" i="17"/>
  <c r="DH60" i="17"/>
  <c r="AL62" i="17"/>
  <c r="BU63" i="17"/>
  <c r="AD31" i="17"/>
  <c r="H38" i="17"/>
  <c r="CM42" i="17"/>
  <c r="BF46" i="17"/>
  <c r="CK48" i="17"/>
  <c r="F51" i="17"/>
  <c r="AK53" i="17"/>
  <c r="AL55" i="17"/>
  <c r="CO56" i="17"/>
  <c r="S58" i="17"/>
  <c r="BB59" i="17"/>
  <c r="CK60" i="17"/>
  <c r="O62" i="17"/>
  <c r="AX63" i="17"/>
  <c r="CG64" i="17"/>
  <c r="K66" i="17"/>
  <c r="AU27" i="17"/>
  <c r="DC35" i="17"/>
  <c r="AQ41" i="17"/>
  <c r="BQ45" i="17"/>
  <c r="G48" i="17"/>
  <c r="AI50" i="17"/>
  <c r="BL52" i="17"/>
  <c r="CG54" i="17"/>
  <c r="AT56" i="17"/>
  <c r="CC57" i="17"/>
  <c r="G59" i="17"/>
  <c r="AP60" i="17"/>
  <c r="BY61" i="17"/>
  <c r="DH62" i="17"/>
  <c r="AL64" i="17"/>
  <c r="BU65" i="17"/>
  <c r="CZ30" i="17"/>
  <c r="BX42" i="17"/>
  <c r="BZ48" i="17"/>
  <c r="Z53" i="17"/>
  <c r="CI56" i="17"/>
  <c r="AK59" i="17"/>
  <c r="BP61" i="17"/>
  <c r="CR63" i="17"/>
  <c r="CT65" i="17"/>
  <c r="BD67" i="17"/>
  <c r="CM68" i="17"/>
  <c r="Q70" i="17"/>
  <c r="AZ71" i="17"/>
  <c r="CI72" i="17"/>
  <c r="M74" i="17"/>
  <c r="AV75" i="17"/>
  <c r="CE76" i="17"/>
  <c r="I78" i="17"/>
  <c r="AR79" i="17"/>
  <c r="CA80" i="17"/>
  <c r="BS39" i="17"/>
  <c r="V47" i="17"/>
  <c r="CA51" i="17"/>
  <c r="CP55" i="17"/>
  <c r="BJ58" i="17"/>
  <c r="CQ60" i="17"/>
  <c r="Q63" i="17"/>
  <c r="AA65" i="17"/>
  <c r="I67" i="17"/>
  <c r="AR68" i="17"/>
  <c r="CA69" i="17"/>
  <c r="E71" i="17"/>
  <c r="AN72" i="17"/>
  <c r="BW73" i="17"/>
  <c r="DF74" i="17"/>
  <c r="AJ76" i="17"/>
  <c r="BS77" i="17"/>
  <c r="DB78" i="17"/>
  <c r="AF80" i="17"/>
  <c r="CV34" i="17"/>
  <c r="M45" i="17"/>
  <c r="CZ49" i="17"/>
  <c r="AY54" i="17"/>
  <c r="BF57" i="17"/>
  <c r="DA59" i="17"/>
  <c r="V62" i="17"/>
  <c r="AU64" i="17"/>
  <c r="AS66" i="17"/>
  <c r="CP67" i="17"/>
  <c r="T69" i="17"/>
  <c r="BC70" i="17"/>
  <c r="CL71" i="17"/>
  <c r="P73" i="17"/>
  <c r="BM32" i="17"/>
  <c r="BV43" i="17"/>
  <c r="X49" i="17"/>
  <c r="CF53" i="17"/>
  <c r="K57" i="17"/>
  <c r="BL59" i="17"/>
  <c r="CO61" i="17"/>
  <c r="L64" i="17"/>
  <c r="J66" i="17"/>
  <c r="BS67" i="17"/>
  <c r="DB68" i="17"/>
  <c r="AF70" i="17"/>
  <c r="BO71" i="17"/>
  <c r="CX72" i="17"/>
  <c r="AB74" i="17"/>
  <c r="BK75" i="17"/>
  <c r="CT76" i="17"/>
  <c r="X78" i="17"/>
  <c r="BF31" i="17"/>
  <c r="CZ42" i="17"/>
  <c r="CO48" i="17"/>
  <c r="AO53" i="17"/>
  <c r="CS56" i="17"/>
  <c r="AT59" i="17"/>
  <c r="BV61" i="17"/>
  <c r="CY63" i="17"/>
  <c r="CX65" i="17"/>
  <c r="BH67" i="17"/>
  <c r="CQ68" i="17"/>
  <c r="U70" i="17"/>
  <c r="BD71" i="17"/>
  <c r="AC7" i="17"/>
  <c r="AT15" i="17"/>
  <c r="CV8" i="17"/>
  <c r="AS9" i="17"/>
  <c r="BR16" i="17"/>
  <c r="AG19" i="17"/>
  <c r="CZ12" i="17"/>
  <c r="S7" i="17"/>
  <c r="AR14" i="17"/>
  <c r="V14" i="17"/>
  <c r="CE15" i="17"/>
  <c r="AP12" i="17"/>
  <c r="DH22" i="17"/>
  <c r="M9" i="17"/>
  <c r="CC23" i="17"/>
  <c r="CS21" i="17"/>
  <c r="AW9" i="17"/>
  <c r="BT23" i="17"/>
  <c r="DG28" i="17"/>
  <c r="BQ19" i="17"/>
  <c r="T18" i="17"/>
  <c r="AA26" i="17"/>
  <c r="DB15" i="17"/>
  <c r="BV24" i="17"/>
  <c r="BY29" i="17"/>
  <c r="AJ21" i="17"/>
  <c r="DA26" i="17"/>
  <c r="E16" i="17"/>
  <c r="BA25" i="17"/>
  <c r="AO21" i="17"/>
  <c r="BF27" i="17"/>
  <c r="AW31" i="17"/>
  <c r="BM17" i="17"/>
  <c r="CL21" i="17"/>
  <c r="CV10" i="17"/>
  <c r="O27" i="17"/>
  <c r="CA31" i="17"/>
  <c r="AD34" i="17"/>
  <c r="X25" i="17"/>
  <c r="BD29" i="17"/>
  <c r="AF17" i="17"/>
  <c r="CH26" i="17"/>
  <c r="BG30" i="17"/>
  <c r="Z15" i="17"/>
  <c r="CN25" i="17"/>
  <c r="CP30" i="17"/>
  <c r="BP33" i="17"/>
  <c r="BX35" i="17"/>
  <c r="M38" i="17"/>
  <c r="BC27" i="17"/>
  <c r="BJ31" i="17"/>
  <c r="CQ33" i="17"/>
  <c r="AN36" i="17"/>
  <c r="BV38" i="17"/>
  <c r="BT40" i="17"/>
  <c r="I43" i="17"/>
  <c r="BC45" i="17"/>
  <c r="CR25" i="17"/>
  <c r="W30" i="17"/>
  <c r="AD33" i="17"/>
  <c r="BZ35" i="17"/>
  <c r="BX37" i="17"/>
  <c r="M40" i="17"/>
  <c r="BG42" i="17"/>
  <c r="CO44" i="17"/>
  <c r="CT25" i="17"/>
  <c r="CU30" i="17"/>
  <c r="BS33" i="17"/>
  <c r="CA35" i="17"/>
  <c r="P38" i="17"/>
  <c r="BJ40" i="17"/>
  <c r="CR42" i="17"/>
  <c r="CQ10" i="17"/>
  <c r="CL27" i="17"/>
  <c r="CB31" i="17"/>
  <c r="DG33" i="17"/>
  <c r="BC36" i="17"/>
  <c r="CW38" i="17"/>
  <c r="Z41" i="17"/>
  <c r="X43" i="17"/>
  <c r="BR45" i="17"/>
  <c r="BE26" i="17"/>
  <c r="BP30" i="17"/>
  <c r="BH33" i="17"/>
  <c r="H36" i="17"/>
  <c r="AP38" i="17"/>
  <c r="AN40" i="17"/>
  <c r="CH42" i="17"/>
  <c r="K45" i="17"/>
  <c r="CI23" i="17"/>
  <c r="CW29" i="17"/>
  <c r="I33" i="17"/>
  <c r="BH35" i="17"/>
  <c r="BF37" i="17"/>
  <c r="CZ39" i="17"/>
  <c r="AC42" i="17"/>
  <c r="AA44" i="17"/>
  <c r="BW25" i="17"/>
  <c r="BW34" i="17"/>
  <c r="G39" i="17"/>
  <c r="BY41" i="17"/>
  <c r="AL44" i="17"/>
  <c r="AK46" i="17"/>
  <c r="BT47" i="17"/>
  <c r="DC48" i="17"/>
  <c r="AG50" i="17"/>
  <c r="BP51" i="17"/>
  <c r="CY52" i="17"/>
  <c r="AC54" i="17"/>
  <c r="BL55" i="17"/>
  <c r="AN26" i="17"/>
  <c r="E32" i="17"/>
  <c r="BG35" i="17"/>
  <c r="BR38" i="17"/>
  <c r="AE41" i="17"/>
  <c r="CW43" i="17"/>
  <c r="N46" i="17"/>
  <c r="AW47" i="17"/>
  <c r="CF48" i="17"/>
  <c r="J50" i="17"/>
  <c r="AS51" i="17"/>
  <c r="CB52" i="17"/>
  <c r="F54" i="17"/>
  <c r="AO55" i="17"/>
  <c r="BI22" i="17"/>
  <c r="CJ30" i="17"/>
  <c r="AW34" i="17"/>
  <c r="BT37" i="17"/>
  <c r="BO22" i="17"/>
  <c r="CK30" i="17"/>
  <c r="BE34" i="17"/>
  <c r="BU37" i="17"/>
  <c r="AT40" i="17"/>
  <c r="G43" i="17"/>
  <c r="BE45" i="17"/>
  <c r="DH46" i="17"/>
  <c r="AL48" i="17"/>
  <c r="BU49" i="17"/>
  <c r="DD50" i="17"/>
  <c r="AH52" i="17"/>
  <c r="BQ53" i="17"/>
  <c r="H25" i="17"/>
  <c r="BC31" i="17"/>
  <c r="J35" i="17"/>
  <c r="X38" i="17"/>
  <c r="CQ40" i="17"/>
  <c r="BD43" i="17"/>
  <c r="CR45" i="17"/>
  <c r="AB47" i="17"/>
  <c r="BK48" i="17"/>
  <c r="CT49" i="17"/>
  <c r="X51" i="17"/>
  <c r="BG52" i="17"/>
  <c r="CP53" i="17"/>
  <c r="T55" i="17"/>
  <c r="BS26" i="17"/>
  <c r="Q32" i="17"/>
  <c r="BR35" i="17"/>
  <c r="CA38" i="17"/>
  <c r="AN41" i="17"/>
  <c r="DF43" i="17"/>
  <c r="R46" i="17"/>
  <c r="BA47" i="17"/>
  <c r="CJ48" i="17"/>
  <c r="N50" i="17"/>
  <c r="AW51" i="17"/>
  <c r="CF52" i="17"/>
  <c r="J54" i="17"/>
  <c r="S30" i="17"/>
  <c r="AI37" i="17"/>
  <c r="AG42" i="17"/>
  <c r="AF46" i="17"/>
  <c r="BF48" i="17"/>
  <c r="CK50" i="17"/>
  <c r="H53" i="17"/>
  <c r="R55" i="17"/>
  <c r="BY56" i="17"/>
  <c r="DH57" i="17"/>
  <c r="AL59" i="17"/>
  <c r="BU60" i="17"/>
  <c r="DD61" i="17"/>
  <c r="AH63" i="17"/>
  <c r="BQ64" i="17"/>
  <c r="CZ65" i="17"/>
  <c r="CA23" i="17"/>
  <c r="BV34" i="17"/>
  <c r="BD40" i="17"/>
  <c r="CY44" i="17"/>
  <c r="BP47" i="17"/>
  <c r="CR49" i="17"/>
  <c r="P52" i="17"/>
  <c r="AR54" i="17"/>
  <c r="Q56" i="17"/>
  <c r="BA57" i="17"/>
  <c r="CJ58" i="17"/>
  <c r="N60" i="17"/>
  <c r="AW61" i="17"/>
  <c r="CF62" i="17"/>
  <c r="J64" i="17"/>
  <c r="AS65" i="17"/>
  <c r="X21" i="17"/>
  <c r="AF34" i="17"/>
  <c r="K40" i="17"/>
  <c r="BX44" i="17"/>
  <c r="AU47" i="17"/>
  <c r="BZ49" i="17"/>
  <c r="DB51" i="17"/>
  <c r="Z54" i="17"/>
  <c r="DG55" i="17"/>
  <c r="AP57" i="17"/>
  <c r="BY58" i="17"/>
  <c r="M33" i="17"/>
  <c r="AS39" i="17"/>
  <c r="CX43" i="17"/>
  <c r="I47" i="17"/>
  <c r="AN49" i="17"/>
  <c r="BN51" i="17"/>
  <c r="CS53" i="17"/>
  <c r="CF55" i="17"/>
  <c r="S57" i="17"/>
  <c r="BB58" i="17"/>
  <c r="CK59" i="17"/>
  <c r="O61" i="17"/>
  <c r="AX62" i="17"/>
  <c r="CG63" i="17"/>
  <c r="CV31" i="17"/>
  <c r="BG38" i="17"/>
  <c r="T43" i="17"/>
  <c r="CB46" i="17"/>
  <c r="DB48" i="17"/>
  <c r="AB51" i="17"/>
  <c r="BD53" i="17"/>
  <c r="BC55" i="17"/>
  <c r="DA56" i="17"/>
  <c r="AE58" i="17"/>
  <c r="BN59" i="17"/>
  <c r="CW60" i="17"/>
  <c r="AA62" i="17"/>
  <c r="BJ63" i="17"/>
  <c r="CS64" i="17"/>
  <c r="W66" i="17"/>
  <c r="BS28" i="17"/>
  <c r="BE36" i="17"/>
  <c r="CB41" i="17"/>
  <c r="CX45" i="17"/>
  <c r="AC48" i="17"/>
  <c r="BC50" i="17"/>
  <c r="CH52" i="17"/>
  <c r="CV54" i="17"/>
  <c r="BF56" i="17"/>
  <c r="CO57" i="17"/>
  <c r="S59" i="17"/>
  <c r="BB60" i="17"/>
  <c r="CK61" i="17"/>
  <c r="O63" i="17"/>
  <c r="AX64" i="17"/>
  <c r="CG65" i="17"/>
  <c r="U32" i="17"/>
  <c r="AQ43" i="17"/>
  <c r="H49" i="17"/>
  <c r="BM53" i="17"/>
  <c r="DG56" i="17"/>
  <c r="BG59" i="17"/>
  <c r="CL61" i="17"/>
  <c r="G64" i="17"/>
  <c r="E66" i="17"/>
  <c r="BP67" i="17"/>
  <c r="CY68" i="17"/>
  <c r="AC70" i="17"/>
  <c r="BL71" i="17"/>
  <c r="CU72" i="17"/>
  <c r="Y74" i="17"/>
  <c r="BH75" i="17"/>
  <c r="CQ76" i="17"/>
  <c r="U78" i="17"/>
  <c r="BD79" i="17"/>
  <c r="AJ23" i="17"/>
  <c r="AS40" i="17"/>
  <c r="BN47" i="17"/>
  <c r="N52" i="17"/>
  <c r="M56" i="17"/>
  <c r="CH58" i="17"/>
  <c r="H61" i="17"/>
  <c r="AJ63" i="17"/>
  <c r="AQ65" i="17"/>
  <c r="U67" i="17"/>
  <c r="BD68" i="17"/>
  <c r="CM69" i="17"/>
  <c r="Q71" i="17"/>
  <c r="AZ72" i="17"/>
  <c r="CI73" i="17"/>
  <c r="M75" i="17"/>
  <c r="AV76" i="17"/>
  <c r="CE77" i="17"/>
  <c r="I79" i="17"/>
  <c r="AR80" i="17"/>
  <c r="DE35" i="17"/>
  <c r="BW45" i="17"/>
  <c r="AM50" i="17"/>
  <c r="CH54" i="17"/>
  <c r="CD57" i="17"/>
  <c r="O60" i="17"/>
  <c r="AR62" i="17"/>
  <c r="BM64" i="17"/>
  <c r="BK66" i="17"/>
  <c r="DB67" i="17"/>
  <c r="AF69" i="17"/>
  <c r="BO70" i="17"/>
  <c r="CX71" i="17"/>
  <c r="AB73" i="17"/>
  <c r="CL33" i="17"/>
  <c r="AZ44" i="17"/>
  <c r="BN49" i="17"/>
  <c r="N54" i="17"/>
  <c r="AI57" i="17"/>
  <c r="CF59" i="17"/>
  <c r="F62" i="17"/>
  <c r="AD64" i="17"/>
  <c r="AB66" i="17"/>
  <c r="CE67" i="17"/>
  <c r="I69" i="17"/>
  <c r="AR70" i="17"/>
  <c r="CA71" i="17"/>
  <c r="E73" i="17"/>
  <c r="AN74" i="17"/>
  <c r="BW75" i="17"/>
  <c r="DF76" i="17"/>
  <c r="AJ78" i="17"/>
  <c r="CK32" i="17"/>
  <c r="BZ43" i="17"/>
  <c r="AB49" i="17"/>
  <c r="CG53" i="17"/>
  <c r="L57" i="17"/>
  <c r="BP59" i="17"/>
  <c r="CP61" i="17"/>
  <c r="O64" i="17"/>
  <c r="M66" i="17"/>
  <c r="BT67" i="17"/>
  <c r="DC68" i="17"/>
  <c r="AG70" i="17"/>
  <c r="BP71" i="17"/>
  <c r="BL8" i="17"/>
  <c r="BX13" i="17"/>
  <c r="P9" i="17"/>
  <c r="AH20" i="17"/>
  <c r="F14" i="17"/>
  <c r="AI12" i="17"/>
  <c r="BB9" i="17"/>
  <c r="BJ9" i="17"/>
  <c r="BT14" i="17"/>
  <c r="CR14" i="17"/>
  <c r="CY15" i="17"/>
  <c r="DE12" i="17"/>
  <c r="AE25" i="17"/>
  <c r="CC9" i="17"/>
  <c r="AV24" i="17"/>
  <c r="DC22" i="17"/>
  <c r="CU9" i="17"/>
  <c r="BR24" i="17"/>
  <c r="CT29" i="17"/>
  <c r="AS22" i="17"/>
  <c r="BN18" i="17"/>
  <c r="AQ26" i="17"/>
  <c r="AQ16" i="17"/>
  <c r="CL24" i="17"/>
  <c r="CL29" i="17"/>
  <c r="CH21" i="17"/>
  <c r="CD27" i="17"/>
  <c r="CM16" i="17"/>
  <c r="BR25" i="17"/>
  <c r="BV21" i="17"/>
  <c r="BY27" i="17"/>
  <c r="BI31" i="17"/>
  <c r="BE20" i="17"/>
  <c r="AX24" i="17"/>
  <c r="CP12" i="17"/>
  <c r="AH27" i="17"/>
  <c r="CN31" i="17"/>
  <c r="AP34" i="17"/>
  <c r="AW25" i="17"/>
  <c r="CK29" i="17"/>
  <c r="BM21" i="17"/>
  <c r="DF26" i="17"/>
  <c r="Q10" i="17"/>
  <c r="BM16" i="17"/>
  <c r="P26" i="17"/>
  <c r="DG30" i="17"/>
  <c r="CP33" i="17"/>
  <c r="AA36" i="17"/>
  <c r="Y38" i="17"/>
  <c r="CE27" i="17"/>
  <c r="BX31" i="17"/>
  <c r="DD33" i="17"/>
  <c r="AZ36" i="17"/>
  <c r="CT38" i="17"/>
  <c r="W41" i="17"/>
  <c r="U43" i="17"/>
  <c r="BO45" i="17"/>
  <c r="U26" i="17"/>
  <c r="AS30" i="17"/>
  <c r="AR33" i="17"/>
  <c r="CX35" i="17"/>
  <c r="AA38" i="17"/>
  <c r="Y40" i="17"/>
  <c r="BS42" i="17"/>
  <c r="DA44" i="17"/>
  <c r="X26" i="17"/>
  <c r="F31" i="17"/>
  <c r="CS33" i="17"/>
  <c r="AD36" i="17"/>
  <c r="AB38" i="17"/>
  <c r="BV40" i="17"/>
  <c r="DD42" i="17"/>
  <c r="BG13" i="17"/>
  <c r="H28" i="17"/>
  <c r="DD31" i="17"/>
  <c r="BP34" i="17"/>
  <c r="BO36" i="17"/>
  <c r="D39" i="17"/>
  <c r="AL41" i="17"/>
  <c r="AJ43" i="17"/>
  <c r="CD45" i="17"/>
  <c r="G27" i="17"/>
  <c r="AL31" i="17"/>
  <c r="BU33" i="17"/>
  <c r="T36" i="17"/>
  <c r="BB38" i="17"/>
  <c r="AZ40" i="17"/>
  <c r="CT42" i="17"/>
  <c r="AI45" i="17"/>
  <c r="CC25" i="17"/>
  <c r="O30" i="17"/>
  <c r="X33" i="17"/>
  <c r="BT35" i="17"/>
  <c r="BR37" i="17"/>
  <c r="G40" i="17"/>
  <c r="BA42" i="17"/>
  <c r="CI44" i="17"/>
  <c r="AM26" i="17"/>
  <c r="DD34" i="17"/>
  <c r="AE39" i="17"/>
  <c r="CW41" i="17"/>
  <c r="BJ44" i="17"/>
  <c r="AW46" i="17"/>
  <c r="CF47" i="17"/>
  <c r="J49" i="17"/>
  <c r="AS50" i="17"/>
  <c r="CB51" i="17"/>
  <c r="F53" i="17"/>
  <c r="AO54" i="17"/>
  <c r="BX55" i="17"/>
  <c r="K27" i="17"/>
  <c r="AK32" i="17"/>
  <c r="CH35" i="17"/>
  <c r="CP38" i="17"/>
  <c r="BC41" i="17"/>
  <c r="P44" i="17"/>
  <c r="Z46" i="17"/>
  <c r="BI47" i="17"/>
  <c r="CR48" i="17"/>
  <c r="V50" i="17"/>
  <c r="BE51" i="17"/>
  <c r="CN52" i="17"/>
  <c r="R54" i="17"/>
  <c r="BA55" i="17"/>
  <c r="CW23" i="17"/>
  <c r="L31" i="17"/>
  <c r="CF34" i="17"/>
  <c r="CZ37" i="17"/>
  <c r="CY23" i="17"/>
  <c r="O31" i="17"/>
  <c r="CH34" i="17"/>
  <c r="DA37" i="17"/>
  <c r="BR40" i="17"/>
  <c r="AE43" i="17"/>
  <c r="BX45" i="17"/>
  <c r="O47" i="17"/>
  <c r="AX48" i="17"/>
  <c r="CG49" i="17"/>
  <c r="K51" i="17"/>
  <c r="AT52" i="17"/>
  <c r="CC53" i="17"/>
  <c r="CK25" i="17"/>
  <c r="CI31" i="17"/>
  <c r="AK35" i="17"/>
  <c r="AW38" i="17"/>
  <c r="J41" i="17"/>
  <c r="CB43" i="17"/>
  <c r="D46" i="17"/>
  <c r="AN47" i="17"/>
  <c r="BW48" i="17"/>
  <c r="DF49" i="17"/>
  <c r="AJ51" i="17"/>
  <c r="BS52" i="17"/>
  <c r="DB53" i="17"/>
  <c r="AF55" i="17"/>
  <c r="Y27" i="17"/>
  <c r="AX32" i="17"/>
  <c r="CS35" i="17"/>
  <c r="CY38" i="17"/>
  <c r="BL41" i="17"/>
  <c r="Y44" i="17"/>
  <c r="AD46" i="17"/>
  <c r="BM47" i="17"/>
  <c r="CV48" i="17"/>
  <c r="Z50" i="17"/>
  <c r="BI51" i="17"/>
  <c r="CR52" i="17"/>
  <c r="V54" i="17"/>
  <c r="DC30" i="17"/>
  <c r="CO37" i="17"/>
  <c r="CA42" i="17"/>
  <c r="AY46" i="17"/>
  <c r="CB48" i="17"/>
  <c r="DG50" i="17"/>
  <c r="AB53" i="17"/>
  <c r="AH55" i="17"/>
  <c r="CK56" i="17"/>
  <c r="O58" i="17"/>
  <c r="AX59" i="17"/>
  <c r="CG60" i="17"/>
  <c r="K62" i="17"/>
  <c r="AT63" i="17"/>
  <c r="CC64" i="17"/>
  <c r="G66" i="17"/>
  <c r="BD25" i="17"/>
  <c r="Y35" i="17"/>
  <c r="CO40" i="17"/>
  <c r="AD45" i="17"/>
  <c r="CL47" i="17"/>
  <c r="G50" i="17"/>
  <c r="AL52" i="17"/>
  <c r="BJ54" i="17"/>
  <c r="AD56" i="17"/>
  <c r="BM57" i="17"/>
  <c r="CV58" i="17"/>
  <c r="Z60" i="17"/>
  <c r="BI61" i="17"/>
  <c r="CR62" i="17"/>
  <c r="V64" i="17"/>
  <c r="BE65" i="17"/>
  <c r="AH24" i="17"/>
  <c r="CQ34" i="17"/>
  <c r="BE40" i="17"/>
  <c r="DF44" i="17"/>
  <c r="BQ47" i="17"/>
  <c r="CV49" i="17"/>
  <c r="Q52" i="17"/>
  <c r="AU54" i="17"/>
  <c r="R56" i="17"/>
  <c r="BB57" i="17"/>
  <c r="AI14" i="17"/>
  <c r="BZ33" i="17"/>
  <c r="CM39" i="17"/>
  <c r="AE44" i="17"/>
  <c r="AE47" i="17"/>
  <c r="BE49" i="17"/>
  <c r="CJ51" i="17"/>
  <c r="G54" i="17"/>
  <c r="CT55" i="17"/>
  <c r="AE57" i="17"/>
  <c r="BN58" i="17"/>
  <c r="CW59" i="17"/>
  <c r="AA61" i="17"/>
  <c r="BJ62" i="17"/>
  <c r="CS63" i="17"/>
  <c r="BG32" i="17"/>
  <c r="DC38" i="17"/>
  <c r="BN43" i="17"/>
  <c r="CU46" i="17"/>
  <c r="S49" i="17"/>
  <c r="AX51" i="17"/>
  <c r="BX53" i="17"/>
  <c r="BS55" i="17"/>
  <c r="H57" i="17"/>
  <c r="AQ58" i="17"/>
  <c r="BZ59" i="17"/>
  <c r="D61" i="17"/>
  <c r="AM62" i="17"/>
  <c r="BV63" i="17"/>
  <c r="DE64" i="17"/>
  <c r="AI66" i="17"/>
  <c r="CA29" i="17"/>
  <c r="DF36" i="17"/>
  <c r="I42" i="17"/>
  <c r="T46" i="17"/>
  <c r="AT48" i="17"/>
  <c r="BY50" i="17"/>
  <c r="DA52" i="17"/>
  <c r="I55" i="17"/>
  <c r="BR56" i="17"/>
  <c r="DA57" i="17"/>
  <c r="AE59" i="17"/>
  <c r="BN60" i="17"/>
  <c r="CW61" i="17"/>
  <c r="AA63" i="17"/>
  <c r="BJ64" i="17"/>
  <c r="CS65" i="17"/>
  <c r="AY33" i="17"/>
  <c r="Q44" i="17"/>
  <c r="AZ49" i="17"/>
  <c r="DE53" i="17"/>
  <c r="Z57" i="17"/>
  <c r="CC59" i="17"/>
  <c r="DC61" i="17"/>
  <c r="AA64" i="17"/>
  <c r="Y66" i="17"/>
  <c r="CB67" i="17"/>
  <c r="F69" i="17"/>
  <c r="AO70" i="17"/>
  <c r="BX71" i="17"/>
  <c r="DG72" i="17"/>
  <c r="AK74" i="17"/>
  <c r="BT75" i="17"/>
  <c r="DC76" i="17"/>
  <c r="AG78" i="17"/>
  <c r="BP79" i="17"/>
  <c r="CQ26" i="17"/>
  <c r="T41" i="17"/>
  <c r="DA47" i="17"/>
  <c r="BA52" i="17"/>
  <c r="AN56" i="17"/>
  <c r="DD58" i="17"/>
  <c r="AD61" i="17"/>
  <c r="BD63" i="17"/>
  <c r="BK65" i="17"/>
  <c r="AG67" i="17"/>
  <c r="BP68" i="17"/>
  <c r="CY69" i="17"/>
  <c r="AC71" i="17"/>
  <c r="BL72" i="17"/>
  <c r="CU73" i="17"/>
  <c r="Y75" i="17"/>
  <c r="BH76" i="17"/>
  <c r="CQ77" i="17"/>
  <c r="U79" i="17"/>
  <c r="BD80" i="17"/>
  <c r="H37" i="17"/>
  <c r="U46" i="17"/>
  <c r="BZ50" i="17"/>
  <c r="J55" i="17"/>
  <c r="DB57" i="17"/>
  <c r="AI60" i="17"/>
  <c r="BN62" i="17"/>
  <c r="CE64" i="17"/>
  <c r="BY66" i="17"/>
  <c r="I68" i="17"/>
  <c r="AR69" i="17"/>
  <c r="CA70" i="17"/>
  <c r="E72" i="17"/>
  <c r="AN73" i="17"/>
  <c r="DC34" i="17"/>
  <c r="O45" i="17"/>
  <c r="DA49" i="17"/>
  <c r="AZ54" i="17"/>
  <c r="BG57" i="17"/>
  <c r="DB59" i="17"/>
  <c r="Y62" i="17"/>
  <c r="AV64" i="17"/>
  <c r="AT66" i="17"/>
  <c r="CQ67" i="17"/>
  <c r="U69" i="17"/>
  <c r="BD70" i="17"/>
  <c r="CM71" i="17"/>
  <c r="Q73" i="17"/>
  <c r="AZ74" i="17"/>
  <c r="CI75" i="17"/>
  <c r="M77" i="17"/>
  <c r="AV78" i="17"/>
  <c r="DB33" i="17"/>
  <c r="BA44" i="17"/>
  <c r="BO49" i="17"/>
  <c r="O54" i="17"/>
  <c r="AJ57" i="17"/>
  <c r="CG59" i="17"/>
  <c r="G62" i="17"/>
  <c r="AE64" i="17"/>
  <c r="AC66" i="17"/>
  <c r="CF67" i="17"/>
  <c r="J69" i="17"/>
  <c r="AS70" i="17"/>
  <c r="CB71" i="17"/>
  <c r="L16" i="17"/>
  <c r="G20" i="17"/>
  <c r="BL12" i="17"/>
  <c r="DG10" i="17"/>
  <c r="DG15" i="17"/>
  <c r="BA17" i="17"/>
  <c r="BI11" i="17"/>
  <c r="DH12" i="17"/>
  <c r="CC18" i="17"/>
  <c r="CH20" i="17"/>
  <c r="CM19" i="17"/>
  <c r="AW16" i="17"/>
  <c r="Z8" i="17"/>
  <c r="BH16" i="17"/>
  <c r="CR24" i="17"/>
  <c r="CJ23" i="17"/>
  <c r="BQ18" i="17"/>
  <c r="AY26" i="17"/>
  <c r="AK30" i="17"/>
  <c r="BQ23" i="17"/>
  <c r="DB21" i="17"/>
  <c r="AY27" i="17"/>
  <c r="CA19" i="17"/>
  <c r="CL26" i="17"/>
  <c r="CC12" i="17"/>
  <c r="AF23" i="17"/>
  <c r="CQ28" i="17"/>
  <c r="CQ20" i="17"/>
  <c r="DG11" i="17"/>
  <c r="X23" i="17"/>
  <c r="BA29" i="17"/>
  <c r="BT32" i="17"/>
  <c r="AW11" i="17"/>
  <c r="AW12" i="17"/>
  <c r="AN22" i="17"/>
  <c r="AW28" i="17"/>
  <c r="AI32" i="17"/>
  <c r="BA14" i="17"/>
  <c r="DD26" i="17"/>
  <c r="AB30" i="17"/>
  <c r="AP23" i="17"/>
  <c r="AJ28" i="17"/>
  <c r="DE14" i="17"/>
  <c r="X15" i="17"/>
  <c r="Y28" i="17"/>
  <c r="CY31" i="17"/>
  <c r="X34" i="17"/>
  <c r="BW36" i="17"/>
  <c r="T22" i="17"/>
  <c r="AZ28" i="17"/>
  <c r="Y32" i="17"/>
  <c r="CX34" i="17"/>
  <c r="AA37" i="17"/>
  <c r="Y39" i="17"/>
  <c r="BS41" i="17"/>
  <c r="DA43" i="17"/>
  <c r="CY45" i="17"/>
  <c r="AD27" i="17"/>
  <c r="BK31" i="17"/>
  <c r="Z34" i="17"/>
  <c r="AC36" i="17"/>
  <c r="BW38" i="17"/>
  <c r="DE40" i="17"/>
  <c r="DC42" i="17"/>
  <c r="CH15" i="17"/>
  <c r="AG28" i="17"/>
  <c r="DC31" i="17"/>
  <c r="AA34" i="17"/>
  <c r="BZ36" i="17"/>
  <c r="DH38" i="17"/>
  <c r="DF40" i="17"/>
  <c r="AU43" i="17"/>
  <c r="BL23" i="17"/>
  <c r="BS29" i="17"/>
  <c r="AP32" i="17"/>
  <c r="H35" i="17"/>
  <c r="AP37" i="17"/>
  <c r="AN39" i="17"/>
  <c r="CH41" i="17"/>
  <c r="W44" i="17"/>
  <c r="CO19" i="17"/>
  <c r="CM27" i="17"/>
  <c r="CQ31" i="17"/>
  <c r="BD34" i="17"/>
  <c r="BD36" i="17"/>
  <c r="CX38" i="17"/>
  <c r="AM41" i="17"/>
  <c r="BU43" i="17"/>
  <c r="BS45" i="17"/>
  <c r="CR26" i="17"/>
  <c r="AB31" i="17"/>
  <c r="BK33" i="17"/>
  <c r="K36" i="17"/>
  <c r="BE38" i="17"/>
  <c r="CM40" i="17"/>
  <c r="CK42" i="17"/>
  <c r="Z45" i="17"/>
  <c r="AH30" i="17"/>
  <c r="CG35" i="17"/>
  <c r="CY39" i="17"/>
  <c r="BL42" i="17"/>
  <c r="Q45" i="17"/>
  <c r="CG46" i="17"/>
  <c r="K48" i="17"/>
  <c r="AT49" i="17"/>
  <c r="CC50" i="17"/>
  <c r="G52" i="17"/>
  <c r="AP53" i="17"/>
  <c r="BY54" i="17"/>
  <c r="DH55" i="17"/>
  <c r="CL28" i="17"/>
  <c r="AI33" i="17"/>
  <c r="BJ36" i="17"/>
  <c r="BE39" i="17"/>
  <c r="R42" i="17"/>
  <c r="CJ44" i="17"/>
  <c r="BJ46" i="17"/>
  <c r="CS47" i="17"/>
  <c r="W49" i="17"/>
  <c r="BF50" i="17"/>
  <c r="CO51" i="17"/>
  <c r="S53" i="17"/>
  <c r="BB54" i="17"/>
  <c r="CK55" i="17"/>
  <c r="AU26" i="17"/>
  <c r="F32" i="17"/>
  <c r="BI35" i="17"/>
  <c r="BS38" i="17"/>
  <c r="BK26" i="17"/>
  <c r="G32" i="17"/>
  <c r="BJ35" i="17"/>
  <c r="BT38" i="17"/>
  <c r="AG41" i="17"/>
  <c r="CY43" i="17"/>
  <c r="P46" i="17"/>
  <c r="AY47" i="17"/>
  <c r="CH48" i="17"/>
  <c r="L50" i="17"/>
  <c r="AU51" i="17"/>
  <c r="CD52" i="17"/>
  <c r="H54" i="17"/>
  <c r="CN27" i="17"/>
  <c r="CA32" i="17"/>
  <c r="M36" i="17"/>
  <c r="L39" i="17"/>
  <c r="CD41" i="17"/>
  <c r="AQ44" i="17"/>
  <c r="AO46" i="17"/>
  <c r="BX47" i="17"/>
  <c r="DG48" i="17"/>
  <c r="AK50" i="17"/>
  <c r="BT51" i="17"/>
  <c r="DC52" i="17"/>
  <c r="AG54" i="17"/>
  <c r="BP55" i="17"/>
  <c r="G29" i="17"/>
  <c r="AN33" i="17"/>
  <c r="BU36" i="17"/>
  <c r="BN39" i="17"/>
  <c r="AA42" i="17"/>
  <c r="CP44" i="17"/>
  <c r="BN46" i="17"/>
  <c r="CW47" i="17"/>
  <c r="AA49" i="17"/>
  <c r="BJ50" i="17"/>
  <c r="CS51" i="17"/>
  <c r="W53" i="17"/>
  <c r="BF54" i="17"/>
  <c r="CX32" i="17"/>
  <c r="X39" i="17"/>
  <c r="CM43" i="17"/>
  <c r="F47" i="17"/>
  <c r="AF49" i="17"/>
  <c r="BK51" i="17"/>
  <c r="CK53" i="17"/>
  <c r="CC55" i="17"/>
  <c r="P57" i="17"/>
  <c r="AY58" i="17"/>
  <c r="CH59" i="17"/>
  <c r="L61" i="17"/>
  <c r="AU62" i="17"/>
  <c r="CD63" i="17"/>
  <c r="H65" i="17"/>
  <c r="AQ66" i="17"/>
  <c r="AE29" i="17"/>
  <c r="CH36" i="17"/>
  <c r="D42" i="17"/>
  <c r="K46" i="17"/>
  <c r="AP48" i="17"/>
  <c r="BP50" i="17"/>
  <c r="CU52" i="17"/>
  <c r="DG54" i="17"/>
  <c r="BN56" i="17"/>
  <c r="CW57" i="17"/>
  <c r="AA59" i="17"/>
  <c r="BJ60" i="17"/>
  <c r="CS61" i="17"/>
  <c r="W63" i="17"/>
  <c r="BF64" i="17"/>
  <c r="CO65" i="17"/>
  <c r="AV28" i="17"/>
  <c r="AV36" i="17"/>
  <c r="BQ41" i="17"/>
  <c r="CU45" i="17"/>
  <c r="U48" i="17"/>
  <c r="AZ50" i="17"/>
  <c r="BZ52" i="17"/>
  <c r="CS54" i="17"/>
  <c r="BC56" i="17"/>
  <c r="CL57" i="17"/>
  <c r="E26" i="17"/>
  <c r="AT35" i="17"/>
  <c r="CZ40" i="17"/>
  <c r="AG45" i="17"/>
  <c r="CN47" i="17"/>
  <c r="K50" i="17"/>
  <c r="AN52" i="17"/>
  <c r="BL54" i="17"/>
  <c r="AF56" i="17"/>
  <c r="BO57" i="17"/>
  <c r="CX58" i="17"/>
  <c r="AB60" i="17"/>
  <c r="BK61" i="17"/>
  <c r="CT62" i="17"/>
  <c r="BZ21" i="17"/>
  <c r="AI34" i="17"/>
  <c r="U40" i="17"/>
  <c r="BZ44" i="17"/>
  <c r="BB47" i="17"/>
  <c r="CB49" i="17"/>
  <c r="DG51" i="17"/>
  <c r="AB54" i="17"/>
  <c r="F56" i="17"/>
  <c r="AR57" i="17"/>
  <c r="CA58" i="17"/>
  <c r="E60" i="17"/>
  <c r="AN61" i="17"/>
  <c r="BW62" i="17"/>
  <c r="DF63" i="17"/>
  <c r="AJ65" i="17"/>
  <c r="BS66" i="17"/>
  <c r="CW31" i="17"/>
  <c r="BH38" i="17"/>
  <c r="Z43" i="17"/>
  <c r="CC46" i="17"/>
  <c r="DE48" i="17"/>
  <c r="AC51" i="17"/>
  <c r="BH53" i="17"/>
  <c r="BE55" i="17"/>
  <c r="DB56" i="17"/>
  <c r="AF58" i="17"/>
  <c r="BO59" i="17"/>
  <c r="CX60" i="17"/>
  <c r="AB62" i="17"/>
  <c r="BK63" i="17"/>
  <c r="CT64" i="17"/>
  <c r="X66" i="17"/>
  <c r="CD36" i="17"/>
  <c r="H46" i="17"/>
  <c r="BM50" i="17"/>
  <c r="DD54" i="17"/>
  <c r="CT57" i="17"/>
  <c r="AG60" i="17"/>
  <c r="BI62" i="17"/>
  <c r="CA64" i="17"/>
  <c r="BW66" i="17"/>
  <c r="G68" i="17"/>
  <c r="AP69" i="17"/>
  <c r="BY70" i="17"/>
  <c r="DH71" i="17"/>
  <c r="AL73" i="17"/>
  <c r="BU74" i="17"/>
  <c r="DD75" i="17"/>
  <c r="AH77" i="17"/>
  <c r="BQ78" i="17"/>
  <c r="CZ79" i="17"/>
  <c r="AD32" i="17"/>
  <c r="AR43" i="17"/>
  <c r="I49" i="17"/>
  <c r="BP53" i="17"/>
  <c r="DH56" i="17"/>
  <c r="BH59" i="17"/>
  <c r="CM61" i="17"/>
  <c r="H64" i="17"/>
  <c r="F66" i="17"/>
  <c r="BQ67" i="17"/>
  <c r="CZ68" i="17"/>
  <c r="AD70" i="17"/>
  <c r="BM71" i="17"/>
  <c r="CV72" i="17"/>
  <c r="Z74" i="17"/>
  <c r="BI75" i="17"/>
  <c r="CR76" i="17"/>
  <c r="V78" i="17"/>
  <c r="BE79" i="17"/>
  <c r="AZ14" i="17"/>
  <c r="CQ39" i="17"/>
  <c r="AH47" i="17"/>
  <c r="CM51" i="17"/>
  <c r="CY55" i="17"/>
  <c r="CK8" i="17"/>
  <c r="X11" i="17"/>
  <c r="Z9" i="17"/>
  <c r="BF10" i="17"/>
  <c r="BZ7" i="17"/>
  <c r="Y23" i="17"/>
  <c r="DD19" i="17"/>
  <c r="AQ25" i="17"/>
  <c r="CO18" i="17"/>
  <c r="AD25" i="17"/>
  <c r="D25" i="17"/>
  <c r="S18" i="17"/>
  <c r="CO23" i="17"/>
  <c r="D20" i="17"/>
  <c r="CY29" i="17"/>
  <c r="CH25" i="17"/>
  <c r="BL21" i="17"/>
  <c r="CM22" i="17"/>
  <c r="DF30" i="17"/>
  <c r="CP18" i="17"/>
  <c r="V23" i="17"/>
  <c r="I32" i="17"/>
  <c r="DB20" i="17"/>
  <c r="D31" i="17"/>
  <c r="S28" i="17"/>
  <c r="DB22" i="17"/>
  <c r="CX28" i="17"/>
  <c r="AK34" i="17"/>
  <c r="CO12" i="17"/>
  <c r="AP30" i="17"/>
  <c r="Q35" i="17"/>
  <c r="M39" i="17"/>
  <c r="BR42" i="17"/>
  <c r="AW21" i="17"/>
  <c r="BY31" i="17"/>
  <c r="E36" i="17"/>
  <c r="BJ39" i="17"/>
  <c r="BR43" i="17"/>
  <c r="CK27" i="17"/>
  <c r="CE32" i="17"/>
  <c r="E37" i="17"/>
  <c r="BI41" i="17"/>
  <c r="BS21" i="17"/>
  <c r="BO30" i="17"/>
  <c r="AF35" i="17"/>
  <c r="AB39" i="17"/>
  <c r="CS42" i="17"/>
  <c r="F23" i="17"/>
  <c r="DF31" i="17"/>
  <c r="AF36" i="17"/>
  <c r="CK39" i="17"/>
  <c r="DE43" i="17"/>
  <c r="BQ26" i="17"/>
  <c r="D32" i="17"/>
  <c r="CQ36" i="17"/>
  <c r="CY40" i="17"/>
  <c r="CU44" i="17"/>
  <c r="DH31" i="17"/>
  <c r="AP40" i="17"/>
  <c r="DB44" i="17"/>
  <c r="AJ47" i="17"/>
  <c r="CD49" i="17"/>
  <c r="S52" i="17"/>
  <c r="BA54" i="17"/>
  <c r="AQ22" i="17"/>
  <c r="CO33" i="17"/>
  <c r="AG39" i="17"/>
  <c r="AC43" i="17"/>
  <c r="CT46" i="17"/>
  <c r="AI49" i="17"/>
  <c r="BQ51" i="17"/>
  <c r="BO53" i="17"/>
  <c r="D56" i="17"/>
  <c r="CE31" i="17"/>
  <c r="CR36" i="17"/>
  <c r="AN28" i="17"/>
  <c r="CP35" i="17"/>
  <c r="CP40" i="17"/>
  <c r="CL44" i="17"/>
  <c r="BW47" i="17"/>
  <c r="DE49" i="17"/>
  <c r="DC51" i="17"/>
  <c r="CZ11" i="17"/>
  <c r="H33" i="17"/>
  <c r="BU38" i="17"/>
  <c r="BQ42" i="17"/>
  <c r="BM46" i="17"/>
  <c r="CU48" i="17"/>
  <c r="CS50" i="17"/>
  <c r="AH53" i="17"/>
  <c r="DF11" i="17"/>
  <c r="CI32" i="17"/>
  <c r="CC37" i="17"/>
  <c r="BW42" i="17"/>
  <c r="BB46" i="17"/>
  <c r="AZ48" i="17"/>
  <c r="CT50" i="17"/>
  <c r="AI53" i="17"/>
  <c r="BS31" i="17"/>
  <c r="CK40" i="17"/>
  <c r="AS47" i="17"/>
  <c r="AO51" i="17"/>
  <c r="CA54" i="17"/>
  <c r="AZ57" i="17"/>
  <c r="CT59" i="17"/>
  <c r="W62" i="17"/>
  <c r="U64" i="17"/>
  <c r="BO66" i="17"/>
  <c r="AG36" i="17"/>
  <c r="CN43" i="17"/>
  <c r="CY48" i="17"/>
  <c r="L53" i="17"/>
  <c r="AP56" i="17"/>
  <c r="AN58" i="17"/>
  <c r="CH60" i="17"/>
  <c r="K63" i="17"/>
  <c r="I65" i="17"/>
  <c r="Z31" i="17"/>
  <c r="F42" i="17"/>
  <c r="CM47" i="17"/>
  <c r="Z51" i="17"/>
  <c r="U55" i="17"/>
  <c r="BZ57" i="17"/>
  <c r="AC31" i="17"/>
  <c r="G42" i="17"/>
  <c r="E48" i="17"/>
  <c r="DF51" i="17"/>
  <c r="V55" i="17"/>
  <c r="CM57" i="17"/>
  <c r="P60" i="17"/>
  <c r="N62" i="17"/>
  <c r="AT27" i="17"/>
  <c r="BG40" i="17"/>
  <c r="J47" i="17"/>
  <c r="BB50" i="17"/>
  <c r="BO54" i="17"/>
  <c r="AF57" i="17"/>
  <c r="AD59" i="17"/>
  <c r="BX61" i="17"/>
  <c r="M64" i="17"/>
  <c r="AU66" i="17"/>
  <c r="AJ34" i="17"/>
  <c r="D44" i="17"/>
  <c r="CL48" i="17"/>
  <c r="Y52" i="17"/>
  <c r="CX55" i="17"/>
  <c r="AR58" i="17"/>
  <c r="BZ60" i="17"/>
  <c r="BX62" i="17"/>
  <c r="M65" i="17"/>
  <c r="BV35" i="17"/>
  <c r="CZ47" i="17"/>
  <c r="CO55" i="17"/>
  <c r="BC60" i="17"/>
  <c r="AQ64" i="17"/>
  <c r="T67" i="17"/>
  <c r="BN69" i="17"/>
  <c r="CV71" i="17"/>
  <c r="CT73" i="17"/>
  <c r="AI76" i="17"/>
  <c r="CC78" i="17"/>
  <c r="P29" i="17"/>
  <c r="I46" i="17"/>
  <c r="AN54" i="17"/>
  <c r="AN59" i="17"/>
  <c r="CD62" i="17"/>
  <c r="BJ66" i="17"/>
  <c r="G69" i="17"/>
  <c r="AO71" i="17"/>
  <c r="AM73" i="17"/>
  <c r="CG75" i="17"/>
  <c r="J78" i="17"/>
  <c r="H80" i="17"/>
  <c r="O42" i="17"/>
  <c r="Z52" i="17"/>
  <c r="U58" i="17"/>
  <c r="AE61" i="17"/>
  <c r="CW64" i="17"/>
  <c r="AH67" i="17"/>
  <c r="BD69" i="17"/>
  <c r="AD71" i="17"/>
  <c r="AZ73" i="17"/>
  <c r="CR39" i="17"/>
  <c r="AN50" i="17"/>
  <c r="CZ55" i="17"/>
  <c r="S60" i="17"/>
  <c r="S63" i="17"/>
  <c r="BL66" i="17"/>
  <c r="AT68" i="17"/>
  <c r="BP70" i="17"/>
  <c r="AP72" i="17"/>
  <c r="BL74" i="17"/>
  <c r="AL76" i="17"/>
  <c r="BH78" i="17"/>
  <c r="S39" i="17"/>
  <c r="DD49" i="17"/>
  <c r="BW55" i="17"/>
  <c r="DC59" i="17"/>
  <c r="DE62" i="17"/>
  <c r="AW66" i="17"/>
  <c r="AI68" i="17"/>
  <c r="BE70" i="17"/>
  <c r="AE72" i="17"/>
  <c r="BN73" i="17"/>
  <c r="CW74" i="17"/>
  <c r="AA76" i="17"/>
  <c r="BJ77" i="17"/>
  <c r="CS78" i="17"/>
  <c r="W80" i="17"/>
  <c r="N35" i="17"/>
  <c r="T45" i="17"/>
  <c r="DH49" i="17"/>
  <c r="BD54" i="17"/>
  <c r="BI57" i="17"/>
  <c r="DD59" i="17"/>
  <c r="AD62" i="17"/>
  <c r="AZ64" i="17"/>
  <c r="AX66" i="17"/>
  <c r="CS67" i="17"/>
  <c r="W69" i="17"/>
  <c r="BF70" i="17"/>
  <c r="CO71" i="17"/>
  <c r="S73" i="17"/>
  <c r="BB74" i="17"/>
  <c r="CK75" i="17"/>
  <c r="O77" i="17"/>
  <c r="AX78" i="17"/>
  <c r="CG79" i="17"/>
  <c r="BS35" i="17"/>
  <c r="S50" i="17"/>
  <c r="BT57" i="17"/>
  <c r="AK62" i="17"/>
  <c r="BE66" i="17"/>
  <c r="AB69" i="17"/>
  <c r="CT71" i="17"/>
  <c r="AV74" i="17"/>
  <c r="CA76" i="17"/>
  <c r="DC78" i="17"/>
  <c r="CT80" i="17"/>
  <c r="X82" i="17"/>
  <c r="BG83" i="17"/>
  <c r="CP84" i="17"/>
  <c r="T86" i="17"/>
  <c r="BC87" i="17"/>
  <c r="CL88" i="17"/>
  <c r="P90" i="17"/>
  <c r="AY91" i="17"/>
  <c r="CH92" i="17"/>
  <c r="L94" i="17"/>
  <c r="AU95" i="17"/>
  <c r="CD96" i="17"/>
  <c r="H98" i="17"/>
  <c r="AQ99" i="17"/>
  <c r="BZ100" i="17"/>
  <c r="D102" i="17"/>
  <c r="AM103" i="17"/>
  <c r="BV104" i="17"/>
  <c r="AT46" i="17"/>
  <c r="AD55" i="17"/>
  <c r="AY60" i="17"/>
  <c r="CR64" i="17"/>
  <c r="R68" i="17"/>
  <c r="CJ70" i="17"/>
  <c r="AW73" i="17"/>
  <c r="CH75" i="17"/>
  <c r="F78" i="17"/>
  <c r="Q80" i="17"/>
  <c r="BV81" i="17"/>
  <c r="DE82" i="17"/>
  <c r="AI84" i="17"/>
  <c r="BR85" i="17"/>
  <c r="DA86" i="17"/>
  <c r="AE88" i="17"/>
  <c r="BN89" i="17"/>
  <c r="CW90" i="17"/>
  <c r="AA92" i="17"/>
  <c r="BJ93" i="17"/>
  <c r="CS94" i="17"/>
  <c r="W96" i="17"/>
  <c r="BF97" i="17"/>
  <c r="CO98" i="17"/>
  <c r="S100" i="17"/>
  <c r="BB101" i="17"/>
  <c r="CK102" i="17"/>
  <c r="O104" i="17"/>
  <c r="AI38" i="17"/>
  <c r="Q51" i="17"/>
  <c r="Y58" i="17"/>
  <c r="CN62" i="17"/>
  <c r="CS66" i="17"/>
  <c r="BH69" i="17"/>
  <c r="U72" i="17"/>
  <c r="BT74" i="17"/>
  <c r="CY76" i="17"/>
  <c r="S79" i="17"/>
  <c r="DH80" i="17"/>
  <c r="AL82" i="17"/>
  <c r="BU83" i="17"/>
  <c r="DD84" i="17"/>
  <c r="AH86" i="17"/>
  <c r="BQ87" i="17"/>
  <c r="CZ88" i="17"/>
  <c r="AD90" i="17"/>
  <c r="BI44" i="17"/>
  <c r="W54" i="17"/>
  <c r="CO59" i="17"/>
  <c r="AJ64" i="17"/>
  <c r="CI67" i="17"/>
  <c r="AV70" i="17"/>
  <c r="I73" i="17"/>
  <c r="AU75" i="17"/>
  <c r="BZ77" i="17"/>
  <c r="CP79" i="17"/>
  <c r="AZ81" i="17"/>
  <c r="CI82" i="17"/>
  <c r="M84" i="17"/>
  <c r="AV85" i="17"/>
  <c r="CE86" i="17"/>
  <c r="I88" i="17"/>
  <c r="AR89" i="17"/>
  <c r="CA90" i="17"/>
  <c r="E92" i="17"/>
  <c r="AN93" i="17"/>
  <c r="BW94" i="17"/>
  <c r="DF95" i="17"/>
  <c r="AJ97" i="17"/>
  <c r="BS98" i="17"/>
  <c r="DB99" i="17"/>
  <c r="AF101" i="17"/>
  <c r="BF36" i="17"/>
  <c r="BD50" i="17"/>
  <c r="CP57" i="17"/>
  <c r="BC62" i="17"/>
  <c r="BR66" i="17"/>
  <c r="AL69" i="17"/>
  <c r="DD71" i="17"/>
  <c r="BE74" i="17"/>
  <c r="CG76" i="17"/>
  <c r="E79" i="17"/>
  <c r="CX80" i="17"/>
  <c r="AB82" i="17"/>
  <c r="BK83" i="17"/>
  <c r="BC9" i="17"/>
  <c r="CG19" i="17"/>
  <c r="CN15" i="17"/>
  <c r="CY16" i="17"/>
  <c r="W12" i="17"/>
  <c r="AK23" i="17"/>
  <c r="AF20" i="17"/>
  <c r="BN26" i="17"/>
  <c r="S20" i="17"/>
  <c r="BW26" i="17"/>
  <c r="BL26" i="17"/>
  <c r="CO22" i="17"/>
  <c r="DH23" i="17"/>
  <c r="AO20" i="17"/>
  <c r="G30" i="17"/>
  <c r="CZ25" i="17"/>
  <c r="CK21" i="17"/>
  <c r="BH23" i="17"/>
  <c r="BU31" i="17"/>
  <c r="R20" i="17"/>
  <c r="BN23" i="17"/>
  <c r="V32" i="17"/>
  <c r="AO23" i="17"/>
  <c r="Q31" i="17"/>
  <c r="BV28" i="17"/>
  <c r="BZ18" i="17"/>
  <c r="R29" i="17"/>
  <c r="CW34" i="17"/>
  <c r="AV21" i="17"/>
  <c r="BL30" i="17"/>
  <c r="AC35" i="17"/>
  <c r="AK39" i="17"/>
  <c r="AG43" i="17"/>
  <c r="AF22" i="17"/>
  <c r="CM31" i="17"/>
  <c r="Q36" i="17"/>
  <c r="BV39" i="17"/>
  <c r="CP43" i="17"/>
  <c r="BG28" i="17"/>
  <c r="DF33" i="17"/>
  <c r="BM37" i="17"/>
  <c r="BU41" i="17"/>
  <c r="AJ22" i="17"/>
  <c r="CF30" i="17"/>
  <c r="AR35" i="17"/>
  <c r="CV39" i="17"/>
  <c r="CR43" i="17"/>
  <c r="BP23" i="17"/>
  <c r="O32" i="17"/>
  <c r="AR36" i="17"/>
  <c r="D40" i="17"/>
  <c r="L44" i="17"/>
  <c r="M27" i="17"/>
  <c r="AK33" i="17"/>
  <c r="DC36" i="17"/>
  <c r="R41" i="17"/>
  <c r="N45" i="17"/>
  <c r="AH32" i="17"/>
  <c r="BN40" i="17"/>
  <c r="AJ45" i="17"/>
  <c r="CR47" i="17"/>
  <c r="CP49" i="17"/>
  <c r="AE52" i="17"/>
  <c r="BM54" i="17"/>
  <c r="CK23" i="17"/>
  <c r="S34" i="17"/>
  <c r="CC39" i="17"/>
  <c r="AN44" i="17"/>
  <c r="DF46" i="17"/>
  <c r="AU49" i="17"/>
  <c r="CC51" i="17"/>
  <c r="CA53" i="17"/>
  <c r="P56" i="17"/>
  <c r="AR32" i="17"/>
  <c r="V38" i="17"/>
  <c r="CV28" i="17"/>
  <c r="L36" i="17"/>
  <c r="I41" i="17"/>
  <c r="DH44" i="17"/>
  <c r="CI47" i="17"/>
  <c r="X50" i="17"/>
  <c r="BF52" i="17"/>
  <c r="F17" i="17"/>
  <c r="AM33" i="17"/>
  <c r="CS38" i="17"/>
  <c r="CO42" i="17"/>
  <c r="BY46" i="17"/>
  <c r="N49" i="17"/>
  <c r="AV51" i="17"/>
  <c r="AT53" i="17"/>
  <c r="DH17" i="17"/>
  <c r="J33" i="17"/>
  <c r="DD37" i="17"/>
  <c r="CU42" i="17"/>
  <c r="BZ46" i="17"/>
  <c r="DH48" i="17"/>
  <c r="DF50" i="17"/>
  <c r="AU53" i="17"/>
  <c r="AE32" i="17"/>
  <c r="U41" i="17"/>
  <c r="BO47" i="17"/>
  <c r="CD51" i="17"/>
  <c r="AW55" i="17"/>
  <c r="BL57" i="17"/>
  <c r="DF59" i="17"/>
  <c r="AI62" i="17"/>
  <c r="AG64" i="17"/>
  <c r="CA66" i="17"/>
  <c r="AJ37" i="17"/>
  <c r="BL45" i="17"/>
  <c r="P49" i="17"/>
  <c r="AC53" i="17"/>
  <c r="BB56" i="17"/>
  <c r="AZ58" i="17"/>
  <c r="CT60" i="17"/>
  <c r="AI63" i="17"/>
  <c r="BQ65" i="17"/>
  <c r="CR31" i="17"/>
  <c r="AQ42" i="17"/>
  <c r="DF47" i="17"/>
  <c r="AQ51" i="17"/>
  <c r="AJ55" i="17"/>
  <c r="CX57" i="17"/>
  <c r="AH34" i="17"/>
  <c r="AZ42" i="17"/>
  <c r="V48" i="17"/>
  <c r="R52" i="17"/>
  <c r="AK55" i="17"/>
  <c r="CY57" i="17"/>
  <c r="AN60" i="17"/>
  <c r="BV62" i="17"/>
  <c r="BM28" i="17"/>
  <c r="DA40" i="17"/>
  <c r="AF47" i="17"/>
  <c r="BX50" i="17"/>
  <c r="CF54" i="17"/>
  <c r="BD57" i="17"/>
  <c r="CL59" i="17"/>
  <c r="CJ61" i="17"/>
  <c r="Y64" i="17"/>
  <c r="BG66" i="17"/>
  <c r="CU34" i="17"/>
  <c r="AO44" i="17"/>
  <c r="T49" i="17"/>
  <c r="P53" i="17"/>
  <c r="G56" i="17"/>
  <c r="BD58" i="17"/>
  <c r="CL60" i="17"/>
  <c r="CJ62" i="17"/>
  <c r="Y65" i="17"/>
  <c r="CG37" i="17"/>
  <c r="CM49" i="17"/>
  <c r="L56" i="17"/>
  <c r="BT60" i="17"/>
  <c r="BK64" i="17"/>
  <c r="AF67" i="17"/>
  <c r="BZ69" i="17"/>
  <c r="O72" i="17"/>
  <c r="AW74" i="17"/>
  <c r="AU76" i="17"/>
  <c r="CO78" i="17"/>
  <c r="DB30" i="17"/>
  <c r="AV46" i="17"/>
  <c r="BX54" i="17"/>
  <c r="CD59" i="17"/>
  <c r="BZ63" i="17"/>
  <c r="BX66" i="17"/>
  <c r="S69" i="17"/>
  <c r="BA71" i="17"/>
  <c r="AY73" i="17"/>
  <c r="CS75" i="17"/>
  <c r="AH78" i="17"/>
  <c r="BP80" i="17"/>
  <c r="CX42" i="17"/>
  <c r="BM52" i="17"/>
  <c r="AS58" i="17"/>
  <c r="AX61" i="17"/>
  <c r="J65" i="17"/>
  <c r="AT67" i="17"/>
  <c r="BP69" i="17"/>
  <c r="AP71" i="17"/>
  <c r="BL73" i="17"/>
  <c r="BZ40" i="17"/>
  <c r="CA50" i="17"/>
  <c r="W56" i="17"/>
  <c r="AJ60" i="17"/>
  <c r="AO63" i="17"/>
  <c r="BZ66" i="17"/>
  <c r="BF68" i="17"/>
  <c r="CB70" i="17"/>
  <c r="BB72" i="17"/>
  <c r="BX74" i="17"/>
  <c r="AX76" i="17"/>
  <c r="BT78" i="17"/>
  <c r="CX39" i="17"/>
  <c r="AO50" i="17"/>
  <c r="DA55" i="17"/>
  <c r="T60" i="17"/>
  <c r="T63" i="17"/>
  <c r="BM66" i="17"/>
  <c r="AU68" i="17"/>
  <c r="BQ70" i="17"/>
  <c r="AQ72" i="17"/>
  <c r="BZ73" i="17"/>
  <c r="D75" i="17"/>
  <c r="AM76" i="17"/>
  <c r="BV77" i="17"/>
  <c r="DE78" i="17"/>
  <c r="AI80" i="17"/>
  <c r="V36" i="17"/>
  <c r="CF45" i="17"/>
  <c r="AP50" i="17"/>
  <c r="CM54" i="17"/>
  <c r="CG57" i="17"/>
  <c r="U60" i="17"/>
  <c r="AW62" i="17"/>
  <c r="BP64" i="17"/>
  <c r="BN66" i="17"/>
  <c r="DE67" i="17"/>
  <c r="AI69" i="17"/>
  <c r="BR70" i="17"/>
  <c r="DA71" i="17"/>
  <c r="AE73" i="17"/>
  <c r="BN74" i="17"/>
  <c r="CW75" i="17"/>
  <c r="AA77" i="17"/>
  <c r="BJ78" i="17"/>
  <c r="CS79" i="17"/>
  <c r="CE37" i="17"/>
  <c r="CX50" i="17"/>
  <c r="K58" i="17"/>
  <c r="CA62" i="17"/>
  <c r="CI66" i="17"/>
  <c r="AZ69" i="17"/>
  <c r="M72" i="17"/>
  <c r="BR74" i="17"/>
  <c r="CW76" i="17"/>
  <c r="Q79" i="17"/>
  <c r="DF80" i="17"/>
  <c r="AJ82" i="17"/>
  <c r="BS83" i="17"/>
  <c r="DB84" i="17"/>
  <c r="AF86" i="17"/>
  <c r="BO87" i="17"/>
  <c r="CX88" i="17"/>
  <c r="AB90" i="17"/>
  <c r="BK91" i="17"/>
  <c r="CT92" i="17"/>
  <c r="X94" i="17"/>
  <c r="BG95" i="17"/>
  <c r="CP96" i="17"/>
  <c r="T98" i="17"/>
  <c r="BC99" i="17"/>
  <c r="CL100" i="17"/>
  <c r="P102" i="17"/>
  <c r="AY103" i="17"/>
  <c r="CH104" i="17"/>
  <c r="T47" i="17"/>
  <c r="CN55" i="17"/>
  <c r="CO60" i="17"/>
  <c r="W65" i="17"/>
  <c r="AP68" i="17"/>
  <c r="DH70" i="17"/>
  <c r="BU73" i="17"/>
  <c r="DB75" i="17"/>
  <c r="AB78" i="17"/>
  <c r="AK80" i="17"/>
  <c r="CH81" i="17"/>
  <c r="L83" i="17"/>
  <c r="AU84" i="17"/>
  <c r="CD85" i="17"/>
  <c r="H87" i="17"/>
  <c r="AQ88" i="17"/>
  <c r="BZ89" i="17"/>
  <c r="D91" i="17"/>
  <c r="AM92" i="17"/>
  <c r="BV93" i="17"/>
  <c r="DE94" i="17"/>
  <c r="AI96" i="17"/>
  <c r="BR97" i="17"/>
  <c r="DA98" i="17"/>
  <c r="AE100" i="17"/>
  <c r="BN101" i="17"/>
  <c r="CW102" i="17"/>
  <c r="AA104" i="17"/>
  <c r="F40" i="17"/>
  <c r="CV51" i="17"/>
  <c r="BU58" i="17"/>
  <c r="X63" i="17"/>
  <c r="N67" i="17"/>
  <c r="CF69" i="17"/>
  <c r="AS72" i="17"/>
  <c r="CP74" i="17"/>
  <c r="P77" i="17"/>
  <c r="AM79" i="17"/>
  <c r="O81" i="17"/>
  <c r="AX82" i="17"/>
  <c r="CG83" i="17"/>
  <c r="K85" i="17"/>
  <c r="AT86" i="17"/>
  <c r="CC87" i="17"/>
  <c r="G89" i="17"/>
  <c r="AP90" i="17"/>
  <c r="CI45" i="17"/>
  <c r="CP54" i="17"/>
  <c r="W60" i="17"/>
  <c r="BT64" i="17"/>
  <c r="DG67" i="17"/>
  <c r="BT70" i="17"/>
  <c r="AG73" i="17"/>
  <c r="BQ75" i="17"/>
  <c r="CV77" i="17"/>
  <c r="DH79" i="17"/>
  <c r="BL81" i="17"/>
  <c r="CU82" i="17"/>
  <c r="Y84" i="17"/>
  <c r="BH85" i="17"/>
  <c r="CQ86" i="17"/>
  <c r="U88" i="17"/>
  <c r="BD89" i="17"/>
  <c r="CM90" i="17"/>
  <c r="Q92" i="17"/>
  <c r="AZ93" i="17"/>
  <c r="CI94" i="17"/>
  <c r="M96" i="17"/>
  <c r="AV97" i="17"/>
  <c r="CE98" i="17"/>
  <c r="I100" i="17"/>
  <c r="AR101" i="17"/>
  <c r="BI38" i="17"/>
  <c r="AD51" i="17"/>
  <c r="AG58" i="17"/>
  <c r="CP62" i="17"/>
  <c r="CU66" i="17"/>
  <c r="BJ69" i="17"/>
  <c r="W72" i="17"/>
  <c r="CA74" i="17"/>
  <c r="DA76" i="17"/>
  <c r="W79" i="17"/>
  <c r="E81" i="17"/>
  <c r="AN82" i="17"/>
  <c r="BW83" i="17"/>
  <c r="DF84" i="17"/>
  <c r="AJ86" i="17"/>
  <c r="CZ13" i="17"/>
  <c r="AG7" i="17"/>
  <c r="T7" i="17"/>
  <c r="AC9" i="17"/>
  <c r="BY11" i="17"/>
  <c r="I10" i="17"/>
  <c r="BG21" i="17"/>
  <c r="AL10" i="17"/>
  <c r="BH24" i="17"/>
  <c r="BJ27" i="17"/>
  <c r="CW26" i="17"/>
  <c r="AC23" i="17"/>
  <c r="S24" i="17"/>
  <c r="BU22" i="17"/>
  <c r="U13" i="17"/>
  <c r="CR27" i="17"/>
  <c r="CV22" i="17"/>
  <c r="CV23" i="17"/>
  <c r="CG31" i="17"/>
  <c r="BI20" i="17"/>
  <c r="DD23" i="17"/>
  <c r="AW32" i="17"/>
  <c r="BZ25" i="17"/>
  <c r="CS11" i="17"/>
  <c r="CN28" i="17"/>
  <c r="CG12" i="17"/>
  <c r="U30" i="17"/>
  <c r="D35" i="17"/>
  <c r="AT23" i="17"/>
  <c r="CZ31" i="17"/>
  <c r="AO35" i="17"/>
  <c r="CS39" i="17"/>
  <c r="CO43" i="17"/>
  <c r="CJ22" i="17"/>
  <c r="DB31" i="17"/>
  <c r="AO36" i="17"/>
  <c r="AK40" i="17"/>
  <c r="DB43" i="17"/>
  <c r="CF28" i="17"/>
  <c r="N34" i="17"/>
  <c r="BY37" i="17"/>
  <c r="CS41" i="17"/>
  <c r="Q24" i="17"/>
  <c r="N32" i="17"/>
  <c r="CZ35" i="17"/>
  <c r="DH39" i="17"/>
  <c r="DD43" i="17"/>
  <c r="AB24" i="17"/>
  <c r="AC32" i="17"/>
  <c r="G37" i="17"/>
  <c r="DH40" i="17"/>
  <c r="X44" i="17"/>
  <c r="AS27" i="17"/>
  <c r="AX33" i="17"/>
  <c r="V37" i="17"/>
  <c r="AD41" i="17"/>
  <c r="AL45" i="17"/>
  <c r="Z35" i="17"/>
  <c r="CL40" i="17"/>
  <c r="BA45" i="17"/>
  <c r="DD47" i="17"/>
  <c r="DB49" i="17"/>
  <c r="AQ52" i="17"/>
  <c r="CK54" i="17"/>
  <c r="BT27" i="17"/>
  <c r="AV34" i="17"/>
  <c r="DA39" i="17"/>
  <c r="BL44" i="17"/>
  <c r="M47" i="17"/>
  <c r="BG49" i="17"/>
  <c r="DA51" i="17"/>
  <c r="AD54" i="17"/>
  <c r="AB56" i="17"/>
  <c r="BY32" i="17"/>
  <c r="AU38" i="17"/>
  <c r="BB29" i="17"/>
  <c r="AL36" i="17"/>
  <c r="BE41" i="17"/>
  <c r="CO45" i="17"/>
  <c r="CU47" i="17"/>
  <c r="AJ50" i="17"/>
  <c r="BR52" i="17"/>
  <c r="S21" i="17"/>
  <c r="BV33" i="17"/>
  <c r="AJ39" i="17"/>
  <c r="CZ43" i="17"/>
  <c r="CK46" i="17"/>
  <c r="Z49" i="17"/>
  <c r="BH51" i="17"/>
  <c r="BF53" i="17"/>
  <c r="V21" i="17"/>
  <c r="BW33" i="17"/>
  <c r="R39" i="17"/>
  <c r="N43" i="17"/>
  <c r="CL46" i="17"/>
  <c r="O49" i="17"/>
  <c r="M51" i="17"/>
  <c r="BG53" i="17"/>
  <c r="BA33" i="17"/>
  <c r="O43" i="17"/>
  <c r="CH47" i="17"/>
  <c r="CX51" i="17"/>
  <c r="BN55" i="17"/>
  <c r="BX57" i="17"/>
  <c r="M60" i="17"/>
  <c r="BG62" i="17"/>
  <c r="CO64" i="17"/>
  <c r="CM66" i="17"/>
  <c r="CQ37" i="17"/>
  <c r="CN45" i="17"/>
  <c r="AG49" i="17"/>
  <c r="AY53" i="17"/>
  <c r="BZ56" i="17"/>
  <c r="DH58" i="17"/>
  <c r="DF60" i="17"/>
  <c r="AU63" i="17"/>
  <c r="CC65" i="17"/>
  <c r="AY32" i="17"/>
  <c r="CC42" i="17"/>
  <c r="AQ48" i="17"/>
  <c r="AM52" i="17"/>
  <c r="AY55" i="17"/>
  <c r="E58" i="17"/>
  <c r="CR34" i="17"/>
  <c r="CI42" i="17"/>
  <c r="AR48" i="17"/>
  <c r="BJ52" i="17"/>
  <c r="E56" i="17"/>
  <c r="F58" i="17"/>
  <c r="AZ60" i="17"/>
  <c r="CH62" i="17"/>
  <c r="BX29" i="17"/>
  <c r="AO41" i="17"/>
  <c r="BS47" i="17"/>
  <c r="BO51" i="17"/>
  <c r="CU54" i="17"/>
  <c r="BP57" i="17"/>
  <c r="CX59" i="17"/>
  <c r="CV61" i="17"/>
  <c r="AK64" i="17"/>
  <c r="CE66" i="17"/>
  <c r="BH37" i="17"/>
  <c r="CA44" i="17"/>
  <c r="AP49" i="17"/>
  <c r="AL53" i="17"/>
  <c r="U56" i="17"/>
  <c r="BP58" i="17"/>
  <c r="E61" i="17"/>
  <c r="AM63" i="17"/>
  <c r="AK65" i="17"/>
  <c r="CE38" i="17"/>
  <c r="W50" i="17"/>
  <c r="AM56" i="17"/>
  <c r="CP60" i="17"/>
  <c r="CU64" i="17"/>
  <c r="CN67" i="17"/>
  <c r="CL69" i="17"/>
  <c r="AA72" i="17"/>
  <c r="BI74" i="17"/>
  <c r="BG76" i="17"/>
  <c r="DA78" i="17"/>
  <c r="AZ33" i="17"/>
  <c r="AK48" i="17"/>
  <c r="DE54" i="17"/>
  <c r="CZ59" i="17"/>
  <c r="CV63" i="17"/>
  <c r="CL66" i="17"/>
  <c r="AE69" i="17"/>
  <c r="BY71" i="17"/>
  <c r="DG73" i="17"/>
  <c r="DE75" i="17"/>
  <c r="AT78" i="17"/>
  <c r="CB80" i="17"/>
  <c r="BP43" i="17"/>
  <c r="DE52" i="17"/>
  <c r="BQ58" i="17"/>
  <c r="BR61" i="17"/>
  <c r="AB65" i="17"/>
  <c r="BF67" i="17"/>
  <c r="CB69" i="17"/>
  <c r="BB71" i="17"/>
  <c r="BX73" i="17"/>
  <c r="AS41" i="17"/>
  <c r="N51" i="17"/>
  <c r="AV56" i="17"/>
  <c r="BF60" i="17"/>
  <c r="BH63" i="17"/>
  <c r="CO66" i="17"/>
  <c r="BR68" i="17"/>
  <c r="CN70" i="17"/>
  <c r="BN72" i="17"/>
  <c r="CJ74" i="17"/>
  <c r="BJ76" i="17"/>
  <c r="CF78" i="17"/>
  <c r="CB40" i="17"/>
  <c r="CB50" i="17"/>
  <c r="X56" i="17"/>
  <c r="AM60" i="17"/>
  <c r="AP63" i="17"/>
  <c r="CB66" i="17"/>
  <c r="BG68" i="17"/>
  <c r="CC70" i="17"/>
  <c r="BC72" i="17"/>
  <c r="CL73" i="17"/>
  <c r="P75" i="17"/>
  <c r="AY76" i="17"/>
  <c r="CH77" i="17"/>
  <c r="L79" i="17"/>
  <c r="AU80" i="17"/>
  <c r="Y37" i="17"/>
  <c r="X46" i="17"/>
  <c r="CE50" i="17"/>
  <c r="M55" i="17"/>
  <c r="DE57" i="17"/>
  <c r="AQ60" i="17"/>
  <c r="BQ62" i="17"/>
  <c r="CJ64" i="17"/>
  <c r="CC66" i="17"/>
  <c r="L68" i="17"/>
  <c r="AU69" i="17"/>
  <c r="CD70" i="17"/>
  <c r="H72" i="17"/>
  <c r="AQ73" i="17"/>
  <c r="BZ74" i="17"/>
  <c r="D76" i="17"/>
  <c r="AM77" i="17"/>
  <c r="BV78" i="17"/>
  <c r="DE79" i="17"/>
  <c r="BO39" i="17"/>
  <c r="BX51" i="17"/>
  <c r="BG58" i="17"/>
  <c r="I63" i="17"/>
  <c r="E67" i="17"/>
  <c r="BX69" i="17"/>
  <c r="AK72" i="17"/>
  <c r="CN74" i="17"/>
  <c r="I77" i="17"/>
  <c r="AI79" i="17"/>
  <c r="M81" i="17"/>
  <c r="AV82" i="17"/>
  <c r="CE83" i="17"/>
  <c r="I85" i="17"/>
  <c r="AR86" i="17"/>
  <c r="CA87" i="17"/>
  <c r="E89" i="17"/>
  <c r="AN90" i="17"/>
  <c r="BW91" i="17"/>
  <c r="DF92" i="17"/>
  <c r="AJ94" i="17"/>
  <c r="BS95" i="17"/>
  <c r="DB96" i="17"/>
  <c r="AF98" i="17"/>
  <c r="BO99" i="17"/>
  <c r="CX100" i="17"/>
  <c r="AB102" i="17"/>
  <c r="BK103" i="17"/>
  <c r="BZ26" i="17"/>
  <c r="CY47" i="17"/>
  <c r="AL56" i="17"/>
  <c r="W61" i="17"/>
  <c r="BG65" i="17"/>
  <c r="BN68" i="17"/>
  <c r="AA71" i="17"/>
  <c r="CS73" i="17"/>
  <c r="S76" i="17"/>
  <c r="AU78" i="17"/>
  <c r="BA80" i="17"/>
  <c r="CT81" i="17"/>
  <c r="X83" i="17"/>
  <c r="BG84" i="17"/>
  <c r="CP85" i="17"/>
  <c r="T87" i="17"/>
  <c r="BC88" i="17"/>
  <c r="CL89" i="17"/>
  <c r="P91" i="17"/>
  <c r="AY92" i="17"/>
  <c r="CH93" i="17"/>
  <c r="L95" i="17"/>
  <c r="AU96" i="17"/>
  <c r="CD97" i="17"/>
  <c r="H99" i="17"/>
  <c r="AQ100" i="17"/>
  <c r="BZ101" i="17"/>
  <c r="D103" i="17"/>
  <c r="AM104" i="17"/>
  <c r="BD41" i="17"/>
  <c r="BV52" i="17"/>
  <c r="I59" i="17"/>
  <c r="BN63" i="17"/>
  <c r="AL67" i="17"/>
  <c r="DD69" i="17"/>
  <c r="BQ72" i="17"/>
  <c r="G75" i="17"/>
  <c r="AG77" i="17"/>
  <c r="BC79" i="17"/>
  <c r="AA81" i="17"/>
  <c r="BJ82" i="17"/>
  <c r="CS83" i="17"/>
  <c r="W85" i="17"/>
  <c r="BF86" i="17"/>
  <c r="CO87" i="17"/>
  <c r="S89" i="17"/>
  <c r="BB90" i="17"/>
  <c r="BR46" i="17"/>
  <c r="AV55" i="17"/>
  <c r="BO60" i="17"/>
  <c r="DD64" i="17"/>
  <c r="Z68" i="17"/>
  <c r="CR70" i="17"/>
  <c r="BE73" i="17"/>
  <c r="CM75" i="17"/>
  <c r="H78" i="17"/>
  <c r="U80" i="17"/>
  <c r="BX81" i="17"/>
  <c r="DG82" i="17"/>
  <c r="AK84" i="17"/>
  <c r="BT85" i="17"/>
  <c r="DC86" i="17"/>
  <c r="AG88" i="17"/>
  <c r="BP89" i="17"/>
  <c r="CY90" i="17"/>
  <c r="AC92" i="17"/>
  <c r="BL93" i="17"/>
  <c r="CU94" i="17"/>
  <c r="Y96" i="17"/>
  <c r="BH97" i="17"/>
  <c r="CQ98" i="17"/>
  <c r="U100" i="17"/>
  <c r="BD101" i="17"/>
  <c r="AF40" i="17"/>
  <c r="D52" i="17"/>
  <c r="CC58" i="17"/>
  <c r="AC63" i="17"/>
  <c r="P67" i="17"/>
  <c r="CH69" i="17"/>
  <c r="AU72" i="17"/>
  <c r="CR74" i="17"/>
  <c r="R77" i="17"/>
  <c r="AO79" i="17"/>
  <c r="Q81" i="17"/>
  <c r="AZ82" i="17"/>
  <c r="CI83" i="17"/>
  <c r="M85" i="17"/>
  <c r="Y12" i="17"/>
  <c r="CY9" i="17"/>
  <c r="AS7" i="17"/>
  <c r="BP15" i="17"/>
  <c r="AO14" i="17"/>
  <c r="CV18" i="17"/>
  <c r="BT21" i="17"/>
  <c r="CA10" i="17"/>
  <c r="CF24" i="17"/>
  <c r="CT27" i="17"/>
  <c r="AB27" i="17"/>
  <c r="CN23" i="17"/>
  <c r="H27" i="17"/>
  <c r="CR22" i="17"/>
  <c r="DD15" i="17"/>
  <c r="BQ28" i="17"/>
  <c r="L23" i="17"/>
  <c r="CO25" i="17"/>
  <c r="CF32" i="17"/>
  <c r="BS9" i="17"/>
  <c r="AG24" i="17"/>
  <c r="BJ32" i="17"/>
  <c r="DB25" i="17"/>
  <c r="AX13" i="17"/>
  <c r="E29" i="17"/>
  <c r="AD17" i="17"/>
  <c r="R31" i="17"/>
  <c r="AB35" i="17"/>
  <c r="DF23" i="17"/>
  <c r="J32" i="17"/>
  <c r="CW35" i="17"/>
  <c r="DE39" i="17"/>
  <c r="T44" i="17"/>
  <c r="CC26" i="17"/>
  <c r="K32" i="17"/>
  <c r="CW36" i="17"/>
  <c r="CS40" i="17"/>
  <c r="I44" i="17"/>
  <c r="DE28" i="17"/>
  <c r="AN34" i="17"/>
  <c r="AN38" i="17"/>
  <c r="DE41" i="17"/>
  <c r="BK24" i="17"/>
  <c r="AB32" i="17"/>
  <c r="G36" i="17"/>
  <c r="AA40" i="17"/>
  <c r="AI44" i="17"/>
  <c r="AG27" i="17"/>
  <c r="CV32" i="17"/>
  <c r="S37" i="17"/>
  <c r="O41" i="17"/>
  <c r="AJ44" i="17"/>
  <c r="BS27" i="17"/>
  <c r="T34" i="17"/>
  <c r="U38" i="17"/>
  <c r="AP41" i="17"/>
  <c r="AX45" i="17"/>
  <c r="BF35" i="17"/>
  <c r="E41" i="17"/>
  <c r="BT45" i="17"/>
  <c r="W48" i="17"/>
  <c r="BE50" i="17"/>
  <c r="BC52" i="17"/>
  <c r="CW54" i="17"/>
  <c r="W28" i="17"/>
  <c r="CE34" i="17"/>
  <c r="T40" i="17"/>
  <c r="DE44" i="17"/>
  <c r="BU47" i="17"/>
  <c r="BS49" i="17"/>
  <c r="H52" i="17"/>
  <c r="AP54" i="17"/>
  <c r="CU10" i="17"/>
  <c r="DC32" i="17"/>
  <c r="CQ38" i="17"/>
  <c r="BB31" i="17"/>
  <c r="BR36" i="17"/>
  <c r="CC41" i="17"/>
  <c r="DH45" i="17"/>
  <c r="DG47" i="17"/>
  <c r="AV50" i="17"/>
  <c r="CP52" i="17"/>
  <c r="BM26" i="17"/>
  <c r="CZ33" i="17"/>
  <c r="BH39" i="17"/>
  <c r="S44" i="17"/>
  <c r="CW46" i="17"/>
  <c r="AL49" i="17"/>
  <c r="CF51" i="17"/>
  <c r="I54" i="17"/>
  <c r="CC22" i="17"/>
  <c r="DA33" i="17"/>
  <c r="AP39" i="17"/>
  <c r="AL43" i="17"/>
  <c r="CX46" i="17"/>
  <c r="AM49" i="17"/>
  <c r="BU51" i="17"/>
  <c r="BS53" i="17"/>
  <c r="I34" i="17"/>
  <c r="AX43" i="17"/>
  <c r="DB47" i="17"/>
  <c r="O52" i="17"/>
  <c r="CQ55" i="17"/>
  <c r="AA58" i="17"/>
  <c r="Y60" i="17"/>
  <c r="BS62" i="17"/>
  <c r="DA64" i="17"/>
  <c r="CY66" i="17"/>
  <c r="AQ38" i="17"/>
  <c r="AG46" i="17"/>
  <c r="AC50" i="17"/>
  <c r="BU53" i="17"/>
  <c r="CL56" i="17"/>
  <c r="O59" i="17"/>
  <c r="M61" i="17"/>
  <c r="BG63" i="17"/>
  <c r="DA65" i="17"/>
  <c r="AM35" i="17"/>
  <c r="R43" i="17"/>
  <c r="BM48" i="17"/>
  <c r="BI52" i="17"/>
  <c r="BQ55" i="17"/>
  <c r="Q58" i="17"/>
  <c r="CU35" i="17"/>
  <c r="BY44" i="17"/>
  <c r="BN48" i="17"/>
  <c r="CC52" i="17"/>
  <c r="S56" i="17"/>
  <c r="R58" i="17"/>
  <c r="BL60" i="17"/>
  <c r="DF62" i="17"/>
  <c r="U33" i="17"/>
  <c r="BX41" i="17"/>
  <c r="CO47" i="17"/>
  <c r="CK51" i="17"/>
  <c r="G55" i="17"/>
  <c r="CB57" i="17"/>
  <c r="Q60" i="17"/>
  <c r="AY62" i="17"/>
  <c r="AW64" i="17"/>
  <c r="CQ66" i="17"/>
  <c r="J38" i="17"/>
  <c r="L45" i="17"/>
  <c r="BL49" i="17"/>
  <c r="BY53" i="17"/>
  <c r="CD56" i="17"/>
  <c r="CB58" i="17"/>
  <c r="Q61" i="17"/>
  <c r="AY63" i="17"/>
  <c r="AW65" i="17"/>
  <c r="BR39" i="17"/>
  <c r="CZ50" i="17"/>
  <c r="AX57" i="17"/>
  <c r="G61" i="17"/>
  <c r="F65" i="17"/>
  <c r="CZ67" i="17"/>
  <c r="CX69" i="17"/>
  <c r="AM72" i="17"/>
  <c r="CG74" i="17"/>
  <c r="J77" i="17"/>
  <c r="H79" i="17"/>
  <c r="BS34" i="17"/>
  <c r="CA48" i="17"/>
  <c r="AG55" i="17"/>
  <c r="L60" i="17"/>
  <c r="AB64" i="17"/>
  <c r="AS67" i="17"/>
  <c r="AQ69" i="17"/>
  <c r="CK71" i="17"/>
  <c r="N74" i="17"/>
  <c r="L76" i="17"/>
  <c r="BF78" i="17"/>
  <c r="BQ24" i="17"/>
  <c r="BH46" i="17"/>
  <c r="AM53" i="17"/>
  <c r="CK58" i="17"/>
  <c r="CN61" i="17"/>
  <c r="AT65" i="17"/>
  <c r="BR67" i="17"/>
  <c r="CN69" i="17"/>
  <c r="BN71" i="17"/>
  <c r="CJ73" i="17"/>
  <c r="S42" i="17"/>
  <c r="BA51" i="17"/>
  <c r="BT56" i="17"/>
  <c r="CB60" i="17"/>
  <c r="CB63" i="17"/>
  <c r="DC66" i="17"/>
  <c r="CD68" i="17"/>
  <c r="CZ70" i="17"/>
  <c r="BZ72" i="17"/>
  <c r="CV74" i="17"/>
  <c r="BV76" i="17"/>
  <c r="CR78" i="17"/>
  <c r="AT41" i="17"/>
  <c r="O51" i="17"/>
  <c r="AW56" i="17"/>
  <c r="BG60" i="17"/>
  <c r="BL63" i="17"/>
  <c r="CP66" i="17"/>
  <c r="BS68" i="17"/>
  <c r="CO70" i="17"/>
  <c r="BO72" i="17"/>
  <c r="CX73" i="17"/>
  <c r="AB75" i="17"/>
  <c r="BK76" i="17"/>
  <c r="CT77" i="17"/>
  <c r="X79" i="17"/>
  <c r="BG80" i="17"/>
  <c r="AH38" i="17"/>
  <c r="BP46" i="17"/>
  <c r="P51" i="17"/>
  <c r="AT55" i="17"/>
  <c r="X58" i="17"/>
  <c r="BH60" i="17"/>
  <c r="CM62" i="17"/>
  <c r="CZ64" i="17"/>
  <c r="CR66" i="17"/>
  <c r="X68" i="17"/>
  <c r="BG69" i="17"/>
  <c r="CP70" i="17"/>
  <c r="T72" i="17"/>
  <c r="BC73" i="17"/>
  <c r="CL74" i="17"/>
  <c r="P76" i="17"/>
  <c r="AY77" i="17"/>
  <c r="CH78" i="17"/>
  <c r="L80" i="17"/>
  <c r="H41" i="17"/>
  <c r="AX52" i="17"/>
  <c r="DA58" i="17"/>
  <c r="BA63" i="17"/>
  <c r="AD67" i="17"/>
  <c r="CV69" i="17"/>
  <c r="BI72" i="17"/>
  <c r="DG74" i="17"/>
  <c r="AE77" i="17"/>
  <c r="BA79" i="17"/>
  <c r="Y81" i="17"/>
  <c r="BH82" i="17"/>
  <c r="CQ83" i="17"/>
  <c r="U85" i="17"/>
  <c r="BD86" i="17"/>
  <c r="CM87" i="17"/>
  <c r="Q89" i="17"/>
  <c r="AZ90" i="17"/>
  <c r="CI91" i="17"/>
  <c r="M93" i="17"/>
  <c r="AV94" i="17"/>
  <c r="CE95" i="17"/>
  <c r="I97" i="17"/>
  <c r="AR98" i="17"/>
  <c r="CA99" i="17"/>
  <c r="E101" i="17"/>
  <c r="AN102" i="17"/>
  <c r="BW103" i="17"/>
  <c r="CY30" i="17"/>
  <c r="BY48" i="17"/>
  <c r="CH56" i="17"/>
  <c r="BO61" i="17"/>
  <c r="CQ65" i="17"/>
  <c r="CL68" i="17"/>
  <c r="AY71" i="17"/>
  <c r="J74" i="17"/>
  <c r="AO76" i="17"/>
  <c r="BO78" i="17"/>
  <c r="BU80" i="17"/>
  <c r="DF81" i="17"/>
  <c r="AJ83" i="17"/>
  <c r="BS84" i="17"/>
  <c r="DB85" i="17"/>
  <c r="AF87" i="17"/>
  <c r="BO88" i="17"/>
  <c r="CX89" i="17"/>
  <c r="AB91" i="17"/>
  <c r="BK92" i="17"/>
  <c r="CT93" i="17"/>
  <c r="X95" i="17"/>
  <c r="BG96" i="17"/>
  <c r="CP97" i="17"/>
  <c r="T99" i="17"/>
  <c r="BC100" i="17"/>
  <c r="CL101" i="17"/>
  <c r="P103" i="17"/>
  <c r="AY104" i="17"/>
  <c r="DG42" i="17"/>
  <c r="AV53" i="17"/>
  <c r="AV59" i="17"/>
  <c r="DA63" i="17"/>
  <c r="BJ67" i="17"/>
  <c r="W70" i="17"/>
  <c r="CO72" i="17"/>
  <c r="Z75" i="17"/>
  <c r="BC77" i="17"/>
  <c r="BW79" i="17"/>
  <c r="AM81" i="17"/>
  <c r="BV82" i="17"/>
  <c r="DE83" i="17"/>
  <c r="AI85" i="17"/>
  <c r="BR86" i="17"/>
  <c r="DA87" i="17"/>
  <c r="AE89" i="17"/>
  <c r="H19" i="17"/>
  <c r="AR47" i="17"/>
  <c r="DD55" i="17"/>
  <c r="DB60" i="17"/>
  <c r="AI65" i="17"/>
  <c r="AX68" i="17"/>
  <c r="K71" i="17"/>
  <c r="CC73" i="17"/>
  <c r="DF75" i="17"/>
  <c r="AD78" i="17"/>
  <c r="AM80" i="17"/>
  <c r="CJ81" i="17"/>
  <c r="N83" i="17"/>
  <c r="AW84" i="17"/>
  <c r="CF85" i="17"/>
  <c r="J87" i="17"/>
  <c r="AS88" i="17"/>
  <c r="CB89" i="17"/>
  <c r="F91" i="17"/>
  <c r="AO92" i="17"/>
  <c r="BX93" i="17"/>
  <c r="DG94" i="17"/>
  <c r="AK96" i="17"/>
  <c r="BT97" i="17"/>
  <c r="DC98" i="17"/>
  <c r="AG100" i="17"/>
  <c r="BP101" i="17"/>
  <c r="CK41" i="17"/>
  <c r="CI52" i="17"/>
  <c r="K59" i="17"/>
  <c r="BP63" i="17"/>
  <c r="AN67" i="17"/>
  <c r="DF69" i="17"/>
  <c r="BS72" i="17"/>
  <c r="I75" i="17"/>
  <c r="AN77" i="17"/>
  <c r="BG79" i="17"/>
  <c r="AC81" i="17"/>
  <c r="BL82" i="17"/>
  <c r="CU83" i="17"/>
  <c r="Y85" i="17"/>
  <c r="AO7" i="17"/>
  <c r="BG19" i="17"/>
  <c r="BK21" i="17"/>
  <c r="AZ13" i="17"/>
  <c r="AL11" i="17"/>
  <c r="BD21" i="17"/>
  <c r="CK14" i="17"/>
  <c r="R17" i="17"/>
  <c r="CF13" i="17"/>
  <c r="CT18" i="17"/>
  <c r="M30" i="17"/>
  <c r="J14" i="17"/>
  <c r="CB28" i="17"/>
  <c r="BG26" i="17"/>
  <c r="BF17" i="17"/>
  <c r="Y29" i="17"/>
  <c r="AS19" i="17"/>
  <c r="BH28" i="17"/>
  <c r="AU10" i="17"/>
  <c r="BF16" i="17"/>
  <c r="AF28" i="17"/>
  <c r="CA33" i="17"/>
  <c r="CZ27" i="17"/>
  <c r="CD23" i="17"/>
  <c r="CT11" i="17"/>
  <c r="DB23" i="17"/>
  <c r="AL32" i="17"/>
  <c r="BK36" i="17"/>
  <c r="V25" i="17"/>
  <c r="O33" i="17"/>
  <c r="AM37" i="17"/>
  <c r="AI41" i="17"/>
  <c r="BD44" i="17"/>
  <c r="CI27" i="17"/>
  <c r="BR33" i="17"/>
  <c r="AN37" i="17"/>
  <c r="AV41" i="17"/>
  <c r="CF17" i="17"/>
  <c r="U31" i="17"/>
  <c r="AE35" i="17"/>
  <c r="AM39" i="17"/>
  <c r="AI43" i="17"/>
  <c r="CF26" i="17"/>
  <c r="AG33" i="17"/>
  <c r="BN37" i="17"/>
  <c r="BJ41" i="17"/>
  <c r="BS44" i="17"/>
  <c r="AC29" i="17"/>
  <c r="AQ34" i="17"/>
  <c r="BO37" i="17"/>
  <c r="BW41" i="17"/>
  <c r="CE45" i="17"/>
  <c r="AI30" i="17"/>
  <c r="BT34" i="17"/>
  <c r="CC38" i="17"/>
  <c r="BY42" i="17"/>
  <c r="Z20" i="17"/>
  <c r="CR37" i="17"/>
  <c r="CJ42" i="17"/>
  <c r="BI46" i="17"/>
  <c r="BG48" i="17"/>
  <c r="DA50" i="17"/>
  <c r="AD53" i="17"/>
  <c r="AB55" i="17"/>
  <c r="AJ30" i="17"/>
  <c r="CP36" i="17"/>
  <c r="CA41" i="17"/>
  <c r="BB45" i="17"/>
  <c r="L48" i="17"/>
  <c r="AT50" i="17"/>
  <c r="AR52" i="17"/>
  <c r="CL54" i="17"/>
  <c r="L27" i="17"/>
  <c r="DG34" i="17"/>
  <c r="BF39" i="17"/>
  <c r="BZ32" i="17"/>
  <c r="AV38" i="17"/>
  <c r="AR42" i="17"/>
  <c r="AZ46" i="17"/>
  <c r="CT48" i="17"/>
  <c r="W51" i="17"/>
  <c r="U53" i="17"/>
  <c r="CW28" i="17"/>
  <c r="CQ35" i="17"/>
  <c r="W40" i="17"/>
  <c r="D45" i="17"/>
  <c r="CJ47" i="17"/>
  <c r="M50" i="17"/>
  <c r="K52" i="17"/>
  <c r="BE54" i="17"/>
  <c r="AU28" i="17"/>
  <c r="CJ34" i="17"/>
  <c r="AC40" i="17"/>
  <c r="E45" i="17"/>
  <c r="BY47" i="17"/>
  <c r="BW49" i="17"/>
  <c r="L52" i="17"/>
  <c r="AT54" i="17"/>
  <c r="CD35" i="17"/>
  <c r="CX44" i="17"/>
  <c r="BB49" i="17"/>
  <c r="AX53" i="17"/>
  <c r="AC56" i="17"/>
  <c r="BW58" i="17"/>
  <c r="DE60" i="17"/>
  <c r="DC62" i="17"/>
  <c r="AR65" i="17"/>
  <c r="AE30" i="17"/>
  <c r="V41" i="17"/>
  <c r="CP46" i="17"/>
  <c r="DH50" i="17"/>
  <c r="CR54" i="17"/>
  <c r="Q57" i="17"/>
  <c r="BK59" i="17"/>
  <c r="DE61" i="17"/>
  <c r="AH64" i="17"/>
  <c r="AF66" i="17"/>
  <c r="BD37" i="17"/>
  <c r="BM45" i="17"/>
  <c r="Q49" i="17"/>
  <c r="AF53" i="17"/>
  <c r="BO56" i="17"/>
  <c r="Y21" i="17"/>
  <c r="BE37" i="17"/>
  <c r="CV45" i="17"/>
  <c r="CW49" i="17"/>
  <c r="AJ53" i="17"/>
  <c r="BP56" i="17"/>
  <c r="E59" i="17"/>
  <c r="AM61" i="17"/>
  <c r="AK63" i="17"/>
  <c r="AU35" i="17"/>
  <c r="AK44" i="17"/>
  <c r="AS48" i="17"/>
  <c r="BK52" i="17"/>
  <c r="T56" i="17"/>
  <c r="BC58" i="17"/>
  <c r="BA60" i="17"/>
  <c r="CU62" i="17"/>
  <c r="X65" i="17"/>
  <c r="BN24" i="17"/>
  <c r="CP39" i="17"/>
  <c r="CY46" i="17"/>
  <c r="CU50" i="17"/>
  <c r="AE54" i="17"/>
  <c r="U57" i="17"/>
  <c r="BC59" i="17"/>
  <c r="BA61" i="17"/>
  <c r="CU63" i="17"/>
  <c r="AJ66" i="17"/>
  <c r="CV44" i="17"/>
  <c r="M52" i="17"/>
  <c r="AK58" i="17"/>
  <c r="AP62" i="17"/>
  <c r="BJ65" i="17"/>
  <c r="AQ68" i="17"/>
  <c r="CK70" i="17"/>
  <c r="N73" i="17"/>
  <c r="L75" i="17"/>
  <c r="BF77" i="17"/>
  <c r="CN79" i="17"/>
  <c r="CN37" i="17"/>
  <c r="AA50" i="17"/>
  <c r="AA57" i="17"/>
  <c r="AU61" i="17"/>
  <c r="CB64" i="17"/>
  <c r="CO67" i="17"/>
  <c r="R70" i="17"/>
  <c r="P72" i="17"/>
  <c r="BJ74" i="17"/>
  <c r="DD76" i="17"/>
  <c r="AG79" i="17"/>
  <c r="AM31" i="17"/>
  <c r="H48" i="17"/>
  <c r="BU55" i="17"/>
  <c r="AR59" i="17"/>
  <c r="R63" i="17"/>
  <c r="CV65" i="17"/>
  <c r="AS68" i="17"/>
  <c r="S70" i="17"/>
  <c r="AO72" i="17"/>
  <c r="BQ27" i="17"/>
  <c r="BK46" i="17"/>
  <c r="BN52" i="17"/>
  <c r="V58" i="17"/>
  <c r="AF61" i="17"/>
  <c r="CX64" i="17"/>
  <c r="AI67" i="17"/>
  <c r="BE69" i="17"/>
  <c r="AE71" i="17"/>
  <c r="BA73" i="17"/>
  <c r="AA75" i="17"/>
  <c r="AW77" i="17"/>
  <c r="J25" i="17"/>
  <c r="W46" i="17"/>
  <c r="AB52" i="17"/>
  <c r="DD57" i="17"/>
  <c r="K61" i="17"/>
  <c r="CI64" i="17"/>
  <c r="X67" i="17"/>
  <c r="AT69" i="17"/>
  <c r="T71" i="17"/>
  <c r="CY72" i="17"/>
  <c r="AC74" i="17"/>
  <c r="BL75" i="17"/>
  <c r="CU76" i="17"/>
  <c r="Y78" i="17"/>
  <c r="BH79" i="17"/>
  <c r="AL25" i="17"/>
  <c r="CC40" i="17"/>
  <c r="CC47" i="17"/>
  <c r="AC52" i="17"/>
  <c r="Y56" i="17"/>
  <c r="CQ58" i="17"/>
  <c r="N61" i="17"/>
  <c r="AQ63" i="17"/>
  <c r="AY65" i="17"/>
  <c r="Y67" i="17"/>
  <c r="BH68" i="17"/>
  <c r="CQ69" i="17"/>
  <c r="U71" i="17"/>
  <c r="BD72" i="17"/>
  <c r="CM73" i="17"/>
  <c r="Q75" i="17"/>
  <c r="AZ76" i="17"/>
  <c r="CI77" i="17"/>
  <c r="M79" i="17"/>
  <c r="AV80" i="17"/>
  <c r="AW45" i="17"/>
  <c r="BU54" i="17"/>
  <c r="I60" i="17"/>
  <c r="BG64" i="17"/>
  <c r="CX67" i="17"/>
  <c r="BK70" i="17"/>
  <c r="X73" i="17"/>
  <c r="BN75" i="17"/>
  <c r="CN77" i="17"/>
  <c r="DC79" i="17"/>
  <c r="BI81" i="17"/>
  <c r="CR82" i="17"/>
  <c r="V84" i="17"/>
  <c r="BE85" i="17"/>
  <c r="CN86" i="17"/>
  <c r="R88" i="17"/>
  <c r="BA89" i="17"/>
  <c r="CJ90" i="17"/>
  <c r="N92" i="17"/>
  <c r="AW93" i="17"/>
  <c r="CF94" i="17"/>
  <c r="J96" i="17"/>
  <c r="AS97" i="17"/>
  <c r="CB98" i="17"/>
  <c r="F100" i="17"/>
  <c r="AO101" i="17"/>
  <c r="BX102" i="17"/>
  <c r="DG103" i="17"/>
  <c r="CF37" i="17"/>
  <c r="CY50" i="17"/>
  <c r="L58" i="17"/>
  <c r="CB62" i="17"/>
  <c r="CJ66" i="17"/>
  <c r="BA69" i="17"/>
  <c r="N72" i="17"/>
  <c r="BS74" i="17"/>
  <c r="CX76" i="17"/>
  <c r="R79" i="17"/>
  <c r="DG80" i="17"/>
  <c r="AK82" i="17"/>
  <c r="BT83" i="17"/>
  <c r="DC84" i="17"/>
  <c r="AG86" i="17"/>
  <c r="BP87" i="17"/>
  <c r="CY88" i="17"/>
  <c r="AC90" i="17"/>
  <c r="BL91" i="17"/>
  <c r="CU92" i="17"/>
  <c r="Y94" i="17"/>
  <c r="BH95" i="17"/>
  <c r="CQ96" i="17"/>
  <c r="U98" i="17"/>
  <c r="BD99" i="17"/>
  <c r="CM100" i="17"/>
  <c r="Q102" i="17"/>
  <c r="AZ103" i="17"/>
  <c r="CI104" i="17"/>
  <c r="BQ46" i="17"/>
  <c r="AU55" i="17"/>
  <c r="BK60" i="17"/>
  <c r="DC64" i="17"/>
  <c r="Y68" i="17"/>
  <c r="CQ70" i="17"/>
  <c r="BD73" i="17"/>
  <c r="CL75" i="17"/>
  <c r="G78" i="17"/>
  <c r="R80" i="17"/>
  <c r="BW81" i="17"/>
  <c r="DF82" i="17"/>
  <c r="AJ84" i="17"/>
  <c r="BS85" i="17"/>
  <c r="DB86" i="17"/>
  <c r="AF88" i="17"/>
  <c r="BO89" i="17"/>
  <c r="H34" i="17"/>
  <c r="BT49" i="17"/>
  <c r="AM57" i="17"/>
  <c r="J62" i="17"/>
  <c r="AH66" i="17"/>
  <c r="M69" i="17"/>
  <c r="CE71" i="17"/>
  <c r="AH74" i="17"/>
  <c r="BM76" i="17"/>
  <c r="CM78" i="17"/>
  <c r="CK80" i="17"/>
  <c r="O82" i="17"/>
  <c r="AX83" i="17"/>
  <c r="CG84" i="17"/>
  <c r="K86" i="17"/>
  <c r="AT87" i="17"/>
  <c r="CC88" i="17"/>
  <c r="G90" i="17"/>
  <c r="AP91" i="17"/>
  <c r="BY92" i="17"/>
  <c r="DH93" i="17"/>
  <c r="AL95" i="17"/>
  <c r="BU96" i="17"/>
  <c r="DD97" i="17"/>
  <c r="AH99" i="17"/>
  <c r="BQ100" i="17"/>
  <c r="CZ101" i="17"/>
  <c r="CZ45" i="17"/>
  <c r="CY54" i="17"/>
  <c r="X60" i="17"/>
  <c r="BW64" i="17"/>
  <c r="DH67" i="17"/>
  <c r="BU70" i="17"/>
  <c r="AH73" i="17"/>
  <c r="BR75" i="17"/>
  <c r="CW77" i="17"/>
  <c r="D80" i="17"/>
  <c r="BM81" i="17"/>
  <c r="CV82" i="17"/>
  <c r="CL9" i="17"/>
  <c r="L20" i="17"/>
  <c r="F13" i="17"/>
  <c r="D21" i="17"/>
  <c r="AU22" i="17"/>
  <c r="BB23" i="17"/>
  <c r="Y30" i="17"/>
  <c r="V27" i="17"/>
  <c r="CQ27" i="17"/>
  <c r="AE12" i="17"/>
  <c r="AX26" i="17"/>
  <c r="AM18" i="17"/>
  <c r="X30" i="17"/>
  <c r="R28" i="17"/>
  <c r="V29" i="17"/>
  <c r="AX28" i="17"/>
  <c r="CU36" i="17"/>
  <c r="BA32" i="17"/>
  <c r="DF38" i="17"/>
  <c r="CM45" i="17"/>
  <c r="AM34" i="17"/>
  <c r="X41" i="17"/>
  <c r="CT24" i="17"/>
  <c r="AP36" i="17"/>
  <c r="W43" i="17"/>
  <c r="AX30" i="17"/>
  <c r="CX37" i="17"/>
  <c r="V45" i="17"/>
  <c r="F33" i="17"/>
  <c r="Q39" i="17"/>
  <c r="BA18" i="17"/>
  <c r="BG34" i="17"/>
  <c r="AE40" i="17"/>
  <c r="I31" i="17"/>
  <c r="DH42" i="17"/>
  <c r="AI48" i="17"/>
  <c r="CN51" i="17"/>
  <c r="CV55" i="17"/>
  <c r="AJ36" i="17"/>
  <c r="E43" i="17"/>
  <c r="AV48" i="17"/>
  <c r="CZ52" i="17"/>
  <c r="DH24" i="17"/>
  <c r="AK36" i="17"/>
  <c r="AL33" i="17"/>
  <c r="T42" i="17"/>
  <c r="BK47" i="17"/>
  <c r="BS51" i="17"/>
  <c r="BC29" i="17"/>
  <c r="CF39" i="17"/>
  <c r="AC46" i="17"/>
  <c r="AW50" i="17"/>
  <c r="AS54" i="17"/>
  <c r="X31" i="17"/>
  <c r="CJ41" i="17"/>
  <c r="CK47" i="17"/>
  <c r="CG51" i="17"/>
  <c r="AT25" i="17"/>
  <c r="BK45" i="17"/>
  <c r="BB52" i="17"/>
  <c r="AN57" i="17"/>
  <c r="AV61" i="17"/>
  <c r="BD65" i="17"/>
  <c r="CM38" i="17"/>
  <c r="BI48" i="17"/>
  <c r="AI55" i="17"/>
  <c r="AY59" i="17"/>
  <c r="DD62" i="17"/>
  <c r="AI27" i="17"/>
  <c r="L46" i="17"/>
  <c r="CV52" i="17"/>
  <c r="F57" i="17"/>
  <c r="Q40" i="17"/>
  <c r="CA49" i="17"/>
  <c r="F55" i="17"/>
  <c r="AO59" i="17"/>
  <c r="AW63" i="17"/>
  <c r="H42" i="17"/>
  <c r="O50" i="17"/>
  <c r="AS56" i="17"/>
  <c r="AO60" i="17"/>
  <c r="CT63" i="17"/>
  <c r="BK32" i="17"/>
  <c r="K47" i="17"/>
  <c r="CU53" i="17"/>
  <c r="H58" i="17"/>
  <c r="P62" i="17"/>
  <c r="L66" i="17"/>
  <c r="BJ47" i="17"/>
  <c r="DC58" i="17"/>
  <c r="AO66" i="17"/>
  <c r="BA70" i="17"/>
  <c r="BV73" i="17"/>
  <c r="CD77" i="17"/>
  <c r="CF36" i="17"/>
  <c r="DF53" i="17"/>
  <c r="U62" i="17"/>
  <c r="DA67" i="17"/>
  <c r="CW71" i="17"/>
  <c r="AW75" i="17"/>
  <c r="BQ79" i="17"/>
  <c r="BZ47" i="17"/>
  <c r="J57" i="17"/>
  <c r="CA63" i="17"/>
  <c r="BE68" i="17"/>
  <c r="Q72" i="17"/>
  <c r="L38" i="17"/>
  <c r="CI54" i="17"/>
  <c r="J61" i="17"/>
  <c r="CE65" i="17"/>
  <c r="CO69" i="17"/>
  <c r="BM73" i="17"/>
  <c r="Y77" i="17"/>
  <c r="X37" i="17"/>
  <c r="BC54" i="17"/>
  <c r="CY60" i="17"/>
  <c r="BN65" i="17"/>
  <c r="CD69" i="17"/>
  <c r="F73" i="17"/>
  <c r="AN75" i="17"/>
  <c r="AL77" i="17"/>
  <c r="CF79" i="17"/>
  <c r="DB39" i="17"/>
  <c r="BP49" i="17"/>
  <c r="CT56" i="17"/>
  <c r="AH61" i="17"/>
  <c r="O65" i="17"/>
  <c r="BU67" i="17"/>
  <c r="J70" i="17"/>
  <c r="AR72" i="17"/>
  <c r="AP74" i="17"/>
  <c r="CJ76" i="17"/>
  <c r="Y79" i="17"/>
  <c r="BK42" i="17"/>
  <c r="CG56" i="17"/>
  <c r="V65" i="17"/>
  <c r="AM70" i="17"/>
  <c r="AE74" i="17"/>
  <c r="AR78" i="17"/>
  <c r="BU81" i="17"/>
  <c r="DC83" i="17"/>
  <c r="DA85" i="17"/>
  <c r="AP88" i="17"/>
  <c r="BX90" i="17"/>
  <c r="BV92" i="17"/>
  <c r="K95" i="17"/>
  <c r="BE97" i="17"/>
  <c r="CM99" i="17"/>
  <c r="CK101" i="17"/>
  <c r="Z104" i="17"/>
  <c r="T50" i="17"/>
  <c r="J60" i="17"/>
  <c r="BC67" i="17"/>
  <c r="AL72" i="17"/>
  <c r="BF76" i="17"/>
  <c r="CL79" i="17"/>
  <c r="BI82" i="17"/>
  <c r="CQ84" i="17"/>
  <c r="CO86" i="17"/>
  <c r="AD89" i="17"/>
  <c r="BX91" i="17"/>
  <c r="DF93" i="17"/>
  <c r="DD95" i="17"/>
  <c r="AS98" i="17"/>
  <c r="CA100" i="17"/>
  <c r="BY102" i="17"/>
  <c r="BP31" i="17"/>
  <c r="DC55" i="17"/>
  <c r="AI64" i="17"/>
  <c r="L69" i="17"/>
  <c r="CV73" i="17"/>
  <c r="CR77" i="17"/>
  <c r="CV80" i="17"/>
  <c r="AK83" i="17"/>
  <c r="CE85" i="17"/>
  <c r="H88" i="17"/>
  <c r="F90" i="17"/>
  <c r="R51" i="17"/>
  <c r="CB61" i="17"/>
  <c r="BK67" i="17"/>
  <c r="AT72" i="17"/>
  <c r="CD76" i="17"/>
  <c r="BE80" i="17"/>
  <c r="BK82" i="17"/>
  <c r="DE84" i="17"/>
  <c r="AH87" i="17"/>
  <c r="AF89" i="17"/>
  <c r="BZ91" i="17"/>
  <c r="O94" i="17"/>
  <c r="AW96" i="17"/>
  <c r="AU98" i="17"/>
  <c r="CO100" i="17"/>
  <c r="CG44" i="17"/>
  <c r="AT57" i="17"/>
  <c r="BV65" i="17"/>
  <c r="CS70" i="17"/>
  <c r="AE75" i="17"/>
  <c r="BW78" i="17"/>
  <c r="CK81" i="17"/>
  <c r="N84" i="17"/>
  <c r="CG85" i="17"/>
  <c r="W87" i="17"/>
  <c r="BF88" i="17"/>
  <c r="CO89" i="17"/>
  <c r="S91" i="17"/>
  <c r="BB92" i="17"/>
  <c r="CK93" i="17"/>
  <c r="O95" i="17"/>
  <c r="AX96" i="17"/>
  <c r="CG97" i="17"/>
  <c r="K99" i="17"/>
  <c r="AT100" i="17"/>
  <c r="CC101" i="17"/>
  <c r="G103" i="17"/>
  <c r="AP104" i="17"/>
  <c r="AM43" i="17"/>
  <c r="BJ53" i="17"/>
  <c r="BD59" i="17"/>
  <c r="D64" i="17"/>
  <c r="BM67" i="17"/>
  <c r="Z70" i="17"/>
  <c r="CR72" i="17"/>
  <c r="AF75" i="17"/>
  <c r="BH77" i="17"/>
  <c r="BZ79" i="17"/>
  <c r="AP81" i="17"/>
  <c r="BY82" i="17"/>
  <c r="DH83" i="17"/>
  <c r="AL85" i="17"/>
  <c r="BU86" i="17"/>
  <c r="DD87" i="17"/>
  <c r="AH89" i="17"/>
  <c r="BQ90" i="17"/>
  <c r="CZ91" i="17"/>
  <c r="AD93" i="17"/>
  <c r="BM94" i="17"/>
  <c r="CV95" i="17"/>
  <c r="Z97" i="17"/>
  <c r="BI98" i="17"/>
  <c r="CR99" i="17"/>
  <c r="V101" i="17"/>
  <c r="BE102" i="17"/>
  <c r="CN103" i="17"/>
  <c r="O35" i="17"/>
  <c r="D50" i="17"/>
  <c r="BJ57" i="17"/>
  <c r="AE62" i="17"/>
  <c r="AY66" i="17"/>
  <c r="X69" i="17"/>
  <c r="CP71" i="17"/>
  <c r="AR74" i="17"/>
  <c r="BR76" i="17"/>
  <c r="CW78" i="17"/>
  <c r="CP80" i="17"/>
  <c r="T82" i="17"/>
  <c r="BC83" i="17"/>
  <c r="CL84" i="17"/>
  <c r="P86" i="17"/>
  <c r="AY87" i="17"/>
  <c r="CH88" i="17"/>
  <c r="L90" i="17"/>
  <c r="AU91" i="17"/>
  <c r="CD92" i="17"/>
  <c r="H94" i="17"/>
  <c r="AQ95" i="17"/>
  <c r="BZ96" i="17"/>
  <c r="D98" i="17"/>
  <c r="AM99" i="17"/>
  <c r="BV100" i="17"/>
  <c r="DE101" i="17"/>
  <c r="AI103" i="17"/>
  <c r="BR104" i="17"/>
  <c r="DE56" i="17"/>
  <c r="AC67" i="17"/>
  <c r="BR73" i="17"/>
  <c r="N79" i="17"/>
  <c r="CM82" i="17"/>
  <c r="DG85" i="17"/>
  <c r="P89" i="17"/>
  <c r="D92" i="17"/>
  <c r="BV94" i="17"/>
  <c r="AI97" i="17"/>
  <c r="DA99" i="17"/>
  <c r="BG102" i="17"/>
  <c r="CJ104" i="17"/>
  <c r="N106" i="17"/>
  <c r="AW107" i="17"/>
  <c r="CF108" i="17"/>
  <c r="J110" i="17"/>
  <c r="AS111" i="17"/>
  <c r="CB112" i="17"/>
  <c r="F114" i="17"/>
  <c r="AO115" i="17"/>
  <c r="CQ73" i="17"/>
  <c r="BA91" i="17"/>
  <c r="U105" i="17"/>
  <c r="Z112" i="17"/>
  <c r="BW69" i="17"/>
  <c r="CA93" i="17"/>
  <c r="AE108" i="17"/>
  <c r="CF115" i="17"/>
  <c r="AB45" i="17"/>
  <c r="CH61" i="17"/>
  <c r="DH69" i="17"/>
  <c r="CZ75" i="17"/>
  <c r="DD80" i="17"/>
  <c r="S84" i="17"/>
  <c r="AL87" i="17"/>
  <c r="BF90" i="17"/>
  <c r="S93" i="17"/>
  <c r="CK95" i="17"/>
  <c r="AX98" i="17"/>
  <c r="K101" i="17"/>
  <c r="BB103" i="17"/>
  <c r="AN105" i="17"/>
  <c r="BW106" i="17"/>
  <c r="DF107" i="17"/>
  <c r="AJ109" i="17"/>
  <c r="BS110" i="17"/>
  <c r="DB111" i="17"/>
  <c r="AF113" i="17"/>
  <c r="BO114" i="17"/>
  <c r="CX115" i="17"/>
  <c r="DA82" i="17"/>
  <c r="DF102" i="17"/>
  <c r="N112" i="17"/>
  <c r="DH77" i="17"/>
  <c r="BL96" i="17"/>
  <c r="U106" i="17"/>
  <c r="AA112" i="17"/>
  <c r="AV81" i="17"/>
  <c r="BR94" i="17"/>
  <c r="O57" i="17"/>
  <c r="AQ67" i="17"/>
  <c r="CF73" i="17"/>
  <c r="P79" i="17"/>
  <c r="CP82" i="17"/>
  <c r="E86" i="17"/>
  <c r="X89" i="17"/>
  <c r="I92" i="17"/>
  <c r="CA94" i="17"/>
  <c r="AN97" i="17"/>
  <c r="DF99" i="17"/>
  <c r="BJ102" i="17"/>
  <c r="CL104" i="17"/>
  <c r="P106" i="17"/>
  <c r="AY107" i="17"/>
  <c r="CH108" i="17"/>
  <c r="L110" i="17"/>
  <c r="AU111" i="17"/>
  <c r="CD112" i="17"/>
  <c r="H114" i="17"/>
  <c r="AQ115" i="17"/>
  <c r="BA88" i="17"/>
  <c r="AE107" i="17"/>
  <c r="BL53" i="17"/>
  <c r="AB88" i="17"/>
  <c r="BR105" i="17"/>
  <c r="DE114" i="17"/>
  <c r="AQ49" i="17"/>
  <c r="CK63" i="17"/>
  <c r="O71" i="17"/>
  <c r="DE76" i="17"/>
  <c r="BH81" i="17"/>
  <c r="CB84" i="17"/>
  <c r="CV87" i="17"/>
  <c r="DE90" i="17"/>
  <c r="BR93" i="17"/>
  <c r="AE96" i="17"/>
  <c r="CW98" i="17"/>
  <c r="BJ101" i="17"/>
  <c r="CT103" i="17"/>
  <c r="BN105" i="17"/>
  <c r="CW106" i="17"/>
  <c r="AA108" i="17"/>
  <c r="BJ109" i="17"/>
  <c r="CS110" i="17"/>
  <c r="W112" i="17"/>
  <c r="BF113" i="17"/>
  <c r="CO114" i="17"/>
  <c r="BV51" i="17"/>
  <c r="BJ89" i="17"/>
  <c r="CM107" i="17"/>
  <c r="Y69" i="17"/>
  <c r="AC95" i="17"/>
  <c r="BB109" i="17"/>
  <c r="CZ80" i="17"/>
  <c r="Z33" i="17"/>
  <c r="AG59" i="17"/>
  <c r="BJ68" i="17"/>
  <c r="CD74" i="17"/>
  <c r="F80" i="17"/>
  <c r="AT83" i="17"/>
  <c r="BN86" i="17"/>
  <c r="CH89" i="17"/>
  <c r="BH92" i="17"/>
  <c r="U95" i="17"/>
  <c r="CM97" i="17"/>
  <c r="AZ100" i="17"/>
  <c r="DC102" i="17"/>
  <c r="G105" i="17"/>
  <c r="AP106" i="17"/>
  <c r="BY107" i="17"/>
  <c r="DH108" i="17"/>
  <c r="AL110" i="17"/>
  <c r="BU111" i="17"/>
  <c r="DD112" i="17"/>
  <c r="AH114" i="17"/>
  <c r="BQ115" i="17"/>
  <c r="AQ74" i="17"/>
  <c r="BY91" i="17"/>
  <c r="BR102" i="17"/>
  <c r="E109" i="17"/>
  <c r="AJ114" i="17"/>
  <c r="BM77" i="17"/>
  <c r="R94" i="17"/>
  <c r="AT105" i="17"/>
  <c r="BY110" i="17"/>
  <c r="F83" i="17"/>
  <c r="BJ51" i="17"/>
  <c r="BZ64" i="17"/>
  <c r="CH71" i="17"/>
  <c r="AZ77" i="17"/>
  <c r="CQ81" i="17"/>
  <c r="F85" i="17"/>
  <c r="Y88" i="17"/>
  <c r="Z91" i="17"/>
  <c r="CR93" i="17"/>
  <c r="BE96" i="17"/>
  <c r="R99" i="17"/>
  <c r="CJ101" i="17"/>
  <c r="M104" i="17"/>
  <c r="CB105" i="17"/>
  <c r="F107" i="17"/>
  <c r="AO108" i="17"/>
  <c r="BX109" i="17"/>
  <c r="DG110" i="17"/>
  <c r="AK112" i="17"/>
  <c r="BT113" i="17"/>
  <c r="DC114" i="17"/>
  <c r="AS60" i="17"/>
  <c r="CW91" i="17"/>
  <c r="DA103" i="17"/>
  <c r="BJ112" i="17"/>
  <c r="AH75" i="17"/>
  <c r="CW95" i="17"/>
  <c r="CX109" i="17"/>
  <c r="AK88" i="17"/>
  <c r="Z55" i="17"/>
  <c r="BA66" i="17"/>
  <c r="DB72" i="17"/>
  <c r="BD78" i="17"/>
  <c r="BB82" i="17"/>
  <c r="BP85" i="17"/>
  <c r="CJ88" i="17"/>
  <c r="CD91" i="17"/>
  <c r="AQ94" i="17"/>
  <c r="D97" i="17"/>
  <c r="BV99" i="17"/>
  <c r="AE102" i="17"/>
  <c r="BH104" i="17"/>
  <c r="DC105" i="17"/>
  <c r="AG107" i="17"/>
  <c r="BP108" i="17"/>
  <c r="CY109" i="17"/>
  <c r="AC111" i="17"/>
  <c r="BL112" i="17"/>
  <c r="CU113" i="17"/>
  <c r="Y115" i="17"/>
  <c r="CF46" i="17"/>
  <c r="AH62" i="17"/>
  <c r="AK70" i="17"/>
  <c r="AF76" i="17"/>
  <c r="T81" i="17"/>
  <c r="AN84" i="17"/>
  <c r="BB87" i="17"/>
  <c r="BU90" i="17"/>
  <c r="AH93" i="17"/>
  <c r="CZ95" i="17"/>
  <c r="BM98" i="17"/>
  <c r="Z101" i="17"/>
  <c r="BQ103" i="17"/>
  <c r="AV105" i="17"/>
  <c r="CE106" i="17"/>
  <c r="I108" i="17"/>
  <c r="AR109" i="17"/>
  <c r="CA110" i="17"/>
  <c r="E112" i="17"/>
  <c r="AN113" i="17"/>
  <c r="BW114" i="17"/>
  <c r="DF115" i="17"/>
  <c r="AS63" i="17"/>
  <c r="DF71" i="17"/>
  <c r="AG83" i="17"/>
  <c r="CL67" i="17"/>
  <c r="AA101" i="17"/>
  <c r="CB110" i="17"/>
  <c r="AY70" i="17"/>
  <c r="AN114" i="17"/>
  <c r="AQ98" i="17"/>
  <c r="BV89" i="17"/>
  <c r="M106" i="17"/>
  <c r="BY114" i="17"/>
  <c r="J79" i="17"/>
  <c r="BN83" i="17"/>
  <c r="CT104" i="17"/>
  <c r="CL112" i="17"/>
  <c r="BW115" i="17"/>
  <c r="BQ80" i="17"/>
  <c r="CO103" i="17"/>
  <c r="S112" i="17"/>
  <c r="BX101" i="17"/>
  <c r="AT108" i="17"/>
  <c r="AI107" i="17"/>
  <c r="BJ61" i="17"/>
  <c r="AN100" i="17"/>
  <c r="AF110" i="17"/>
  <c r="J95" i="17"/>
  <c r="BH93" i="17"/>
  <c r="BY99" i="17"/>
  <c r="AW71" i="17"/>
  <c r="CV101" i="17"/>
  <c r="H111" i="17"/>
  <c r="DD81" i="17"/>
  <c r="AR104" i="17"/>
  <c r="BB112" i="17"/>
  <c r="S98" i="17"/>
  <c r="BL104" i="17"/>
  <c r="DA18" i="17"/>
  <c r="CZ9" i="17"/>
  <c r="CX17" i="17"/>
  <c r="CD21" i="17"/>
  <c r="D11" i="17"/>
  <c r="BR23" i="17"/>
  <c r="AW30" i="17"/>
  <c r="BO28" i="17"/>
  <c r="BP28" i="17"/>
  <c r="V17" i="17"/>
  <c r="BY28" i="17"/>
  <c r="AX11" i="17"/>
  <c r="AN30" i="17"/>
  <c r="AI28" i="17"/>
  <c r="AO29" i="17"/>
  <c r="BZ28" i="17"/>
  <c r="DG36" i="17"/>
  <c r="AC33" i="17"/>
  <c r="X40" i="17"/>
  <c r="AU17" i="17"/>
  <c r="BM34" i="17"/>
  <c r="AJ41" i="17"/>
  <c r="BG27" i="17"/>
  <c r="BN36" i="17"/>
  <c r="BG43" i="17"/>
  <c r="BD32" i="17"/>
  <c r="E38" i="17"/>
  <c r="CP45" i="17"/>
  <c r="CH33" i="17"/>
  <c r="BY39" i="17"/>
  <c r="U21" i="17"/>
  <c r="CG34" i="17"/>
  <c r="BB41" i="17"/>
  <c r="AQ31" i="17"/>
  <c r="AA43" i="17"/>
  <c r="AU48" i="17"/>
  <c r="CZ51" i="17"/>
  <c r="O56" i="17"/>
  <c r="L37" i="17"/>
  <c r="R45" i="17"/>
  <c r="DD48" i="17"/>
  <c r="G53" i="17"/>
  <c r="CD25" i="17"/>
  <c r="BQ36" i="17"/>
  <c r="BN33" i="17"/>
  <c r="BC43" i="17"/>
  <c r="BJ48" i="17"/>
  <c r="CE51" i="17"/>
  <c r="DA29" i="17"/>
  <c r="DD39" i="17"/>
  <c r="BA46" i="17"/>
  <c r="BI50" i="17"/>
  <c r="BQ54" i="17"/>
  <c r="AE34" i="17"/>
  <c r="DH41" i="17"/>
  <c r="D48" i="17"/>
  <c r="DE51" i="17"/>
  <c r="CS26" i="17"/>
  <c r="BS46" i="17"/>
  <c r="BT53" i="17"/>
  <c r="AM58" i="17"/>
  <c r="BH61" i="17"/>
  <c r="BP65" i="17"/>
  <c r="AD39" i="17"/>
  <c r="CC48" i="17"/>
  <c r="AX55" i="17"/>
  <c r="BW59" i="17"/>
  <c r="BS63" i="17"/>
  <c r="BH29" i="17"/>
  <c r="AH46" i="17"/>
  <c r="M53" i="17"/>
  <c r="BN57" i="17"/>
  <c r="BF40" i="17"/>
  <c r="AE50" i="17"/>
  <c r="AR56" i="17"/>
  <c r="BA59" i="17"/>
  <c r="DE63" i="17"/>
  <c r="DG43" i="17"/>
  <c r="AF50" i="17"/>
  <c r="BE56" i="17"/>
  <c r="BM60" i="17"/>
  <c r="BI64" i="17"/>
  <c r="V33" i="17"/>
  <c r="AG47" i="17"/>
  <c r="L54" i="17"/>
  <c r="T58" i="17"/>
  <c r="AN62" i="17"/>
  <c r="AV66" i="17"/>
  <c r="AM51" i="17"/>
  <c r="CV59" i="17"/>
  <c r="BI66" i="17"/>
  <c r="BM70" i="17"/>
  <c r="CH73" i="17"/>
  <c r="CP77" i="17"/>
  <c r="CV41" i="17"/>
  <c r="BL56" i="17"/>
  <c r="AQ62" i="17"/>
  <c r="H68" i="17"/>
  <c r="D72" i="17"/>
  <c r="BU75" i="17"/>
  <c r="CC79" i="17"/>
  <c r="AW48" i="17"/>
  <c r="DE58" i="17"/>
  <c r="CW63" i="17"/>
  <c r="BQ68" i="17"/>
  <c r="AC72" i="17"/>
  <c r="F39" i="17"/>
  <c r="K55" i="17"/>
  <c r="BB61" i="17"/>
  <c r="K67" i="17"/>
  <c r="DA69" i="17"/>
  <c r="BY73" i="17"/>
  <c r="AK77" i="17"/>
  <c r="AF38" i="17"/>
  <c r="CJ54" i="17"/>
  <c r="AG61" i="17"/>
  <c r="DD66" i="17"/>
  <c r="CP69" i="17"/>
  <c r="R73" i="17"/>
  <c r="AZ75" i="17"/>
  <c r="AX77" i="17"/>
  <c r="CR79" i="17"/>
  <c r="AZ41" i="17"/>
  <c r="BC51" i="17"/>
  <c r="M57" i="17"/>
  <c r="BD61" i="17"/>
  <c r="AE65" i="17"/>
  <c r="CG67" i="17"/>
  <c r="V70" i="17"/>
  <c r="BP72" i="17"/>
  <c r="CX74" i="17"/>
  <c r="CV76" i="17"/>
  <c r="AK79" i="17"/>
  <c r="G44" i="17"/>
  <c r="X57" i="17"/>
  <c r="BF65" i="17"/>
  <c r="CI70" i="17"/>
  <c r="V75" i="17"/>
  <c r="BN78" i="17"/>
  <c r="CG81" i="17"/>
  <c r="J84" i="17"/>
  <c r="H86" i="17"/>
  <c r="BB88" i="17"/>
  <c r="CV90" i="17"/>
  <c r="Y93" i="17"/>
  <c r="W95" i="17"/>
  <c r="BQ97" i="17"/>
  <c r="CY99" i="17"/>
  <c r="CW101" i="17"/>
  <c r="AL104" i="17"/>
  <c r="BY51" i="17"/>
  <c r="DB61" i="17"/>
  <c r="CA67" i="17"/>
  <c r="BJ72" i="17"/>
  <c r="CB76" i="17"/>
  <c r="DF79" i="17"/>
  <c r="BU82" i="17"/>
  <c r="J85" i="17"/>
  <c r="AR87" i="17"/>
  <c r="AP89" i="17"/>
  <c r="CJ91" i="17"/>
  <c r="M94" i="17"/>
  <c r="K96" i="17"/>
  <c r="BE98" i="17"/>
  <c r="CY100" i="17"/>
  <c r="AB103" i="17"/>
  <c r="E34" i="17"/>
  <c r="AY56" i="17"/>
  <c r="BS64" i="17"/>
  <c r="AJ69" i="17"/>
  <c r="K74" i="17"/>
  <c r="AC78" i="17"/>
  <c r="AY81" i="17"/>
  <c r="AW83" i="17"/>
  <c r="CQ85" i="17"/>
  <c r="T88" i="17"/>
  <c r="R90" i="17"/>
  <c r="CW51" i="17"/>
  <c r="BB62" i="17"/>
  <c r="BV68" i="17"/>
  <c r="BR72" i="17"/>
  <c r="CZ76" i="17"/>
  <c r="BW80" i="17"/>
  <c r="BW82" i="17"/>
  <c r="L85" i="17"/>
  <c r="BF87" i="17"/>
  <c r="CN89" i="17"/>
  <c r="CL91" i="17"/>
  <c r="AA94" i="17"/>
  <c r="BI96" i="17"/>
  <c r="BG98" i="17"/>
  <c r="DA100" i="17"/>
  <c r="CD46" i="17"/>
  <c r="AZ59" i="17"/>
  <c r="DF65" i="17"/>
  <c r="L71" i="17"/>
  <c r="AX75" i="17"/>
  <c r="CN78" i="17"/>
  <c r="CW81" i="17"/>
  <c r="Z84" i="17"/>
  <c r="CS85" i="17"/>
  <c r="AI87" i="17"/>
  <c r="BR88" i="17"/>
  <c r="DA89" i="17"/>
  <c r="AE91" i="17"/>
  <c r="BN92" i="17"/>
  <c r="CW93" i="17"/>
  <c r="AA95" i="17"/>
  <c r="BJ96" i="17"/>
  <c r="CS97" i="17"/>
  <c r="W99" i="17"/>
  <c r="BF100" i="17"/>
  <c r="CO101" i="17"/>
  <c r="S103" i="17"/>
  <c r="BB104" i="17"/>
  <c r="CK44" i="17"/>
  <c r="AJ54" i="17"/>
  <c r="CQ59" i="17"/>
  <c r="AN64" i="17"/>
  <c r="CK67" i="17"/>
  <c r="AX70" i="17"/>
  <c r="K73" i="17"/>
  <c r="BB75" i="17"/>
  <c r="CB77" i="17"/>
  <c r="CT79" i="17"/>
  <c r="BB81" i="17"/>
  <c r="CK82" i="17"/>
  <c r="O84" i="17"/>
  <c r="AX85" i="17"/>
  <c r="CG86" i="17"/>
  <c r="K88" i="17"/>
  <c r="AT89" i="17"/>
  <c r="CC90" i="17"/>
  <c r="G92" i="17"/>
  <c r="AP93" i="17"/>
  <c r="BY94" i="17"/>
  <c r="DH95" i="17"/>
  <c r="AL97" i="17"/>
  <c r="BU98" i="17"/>
  <c r="DD99" i="17"/>
  <c r="AH101" i="17"/>
  <c r="BQ102" i="17"/>
  <c r="CZ103" i="17"/>
  <c r="AF37" i="17"/>
  <c r="CI50" i="17"/>
  <c r="DF57" i="17"/>
  <c r="BR62" i="17"/>
  <c r="CD66" i="17"/>
  <c r="AV69" i="17"/>
  <c r="I72" i="17"/>
  <c r="BK74" i="17"/>
  <c r="CN76" i="17"/>
  <c r="K79" i="17"/>
  <c r="DB80" i="17"/>
  <c r="AF82" i="17"/>
  <c r="BO83" i="17"/>
  <c r="CX84" i="17"/>
  <c r="AB86" i="17"/>
  <c r="BK87" i="17"/>
  <c r="CT88" i="17"/>
  <c r="X90" i="17"/>
  <c r="BG91" i="17"/>
  <c r="CP92" i="17"/>
  <c r="T94" i="17"/>
  <c r="BC95" i="17"/>
  <c r="CL96" i="17"/>
  <c r="P98" i="17"/>
  <c r="AY99" i="17"/>
  <c r="CH100" i="17"/>
  <c r="L102" i="17"/>
  <c r="AU103" i="17"/>
  <c r="CD104" i="17"/>
  <c r="DG57" i="17"/>
  <c r="CM67" i="17"/>
  <c r="T74" i="17"/>
  <c r="AZ79" i="17"/>
  <c r="I83" i="17"/>
  <c r="AC86" i="17"/>
  <c r="AV89" i="17"/>
  <c r="AB92" i="17"/>
  <c r="CT94" i="17"/>
  <c r="BG97" i="17"/>
  <c r="T100" i="17"/>
  <c r="CA102" i="17"/>
  <c r="CV104" i="17"/>
  <c r="Z106" i="17"/>
  <c r="BI107" i="17"/>
  <c r="CR108" i="17"/>
  <c r="V110" i="17"/>
  <c r="BE111" i="17"/>
  <c r="CN112" i="17"/>
  <c r="R114" i="17"/>
  <c r="BA115" i="17"/>
  <c r="CB75" i="17"/>
  <c r="AN92" i="17"/>
  <c r="BQ105" i="17"/>
  <c r="CH112" i="17"/>
  <c r="AJ72" i="17"/>
  <c r="E95" i="17"/>
  <c r="AP109" i="17"/>
  <c r="CI46" i="17"/>
  <c r="R47" i="17"/>
  <c r="BY62" i="17"/>
  <c r="BH70" i="17"/>
  <c r="AW76" i="17"/>
  <c r="AE81" i="17"/>
  <c r="AS84" i="17"/>
  <c r="BM87" i="17"/>
  <c r="CD90" i="17"/>
  <c r="AQ93" i="17"/>
  <c r="D96" i="17"/>
  <c r="BV98" i="17"/>
  <c r="AI101" i="17"/>
  <c r="BV103" i="17"/>
  <c r="AZ105" i="17"/>
  <c r="CI106" i="17"/>
  <c r="M108" i="17"/>
  <c r="AV109" i="17"/>
  <c r="CE110" i="17"/>
  <c r="I112" i="17"/>
  <c r="AR113" i="17"/>
  <c r="CA114" i="17"/>
  <c r="AO43" i="17"/>
  <c r="AE84" i="17"/>
  <c r="BY104" i="17"/>
  <c r="BV112" i="17"/>
  <c r="BJ80" i="17"/>
  <c r="BW97" i="17"/>
  <c r="BQ106" i="17"/>
  <c r="CU112" i="17"/>
  <c r="AD82" i="17"/>
  <c r="O23" i="17"/>
  <c r="J58" i="17"/>
  <c r="CV67" i="17"/>
  <c r="W74" i="17"/>
  <c r="BL79" i="17"/>
  <c r="Q83" i="17"/>
  <c r="AE86" i="17"/>
  <c r="AY89" i="17"/>
  <c r="AG92" i="17"/>
  <c r="CY94" i="17"/>
  <c r="BL97" i="17"/>
  <c r="Y100" i="17"/>
  <c r="CE102" i="17"/>
  <c r="CX104" i="17"/>
  <c r="AB106" i="17"/>
  <c r="BK107" i="17"/>
  <c r="CT108" i="17"/>
  <c r="X110" i="17"/>
  <c r="BG111" i="17"/>
  <c r="CP112" i="17"/>
  <c r="T114" i="17"/>
  <c r="BC115" i="17"/>
  <c r="AL90" i="17"/>
  <c r="F108" i="17"/>
  <c r="BK57" i="17"/>
  <c r="M90" i="17"/>
  <c r="AS106" i="17"/>
  <c r="BT115" i="17"/>
  <c r="AH51" i="17"/>
  <c r="BD64" i="17"/>
  <c r="BT71" i="17"/>
  <c r="AS77" i="17"/>
  <c r="CN81" i="17"/>
  <c r="DH84" i="17"/>
  <c r="Q88" i="17"/>
  <c r="X91" i="17"/>
  <c r="CP93" i="17"/>
  <c r="BC96" i="17"/>
  <c r="P99" i="17"/>
  <c r="CH101" i="17"/>
  <c r="K104" i="17"/>
  <c r="BZ105" i="17"/>
  <c r="D107" i="17"/>
  <c r="AM108" i="17"/>
  <c r="BV109" i="17"/>
  <c r="DE110" i="17"/>
  <c r="AI112" i="17"/>
  <c r="BR113" i="17"/>
  <c r="DA114" i="17"/>
  <c r="AW57" i="17"/>
  <c r="AC91" i="17"/>
  <c r="BN108" i="17"/>
  <c r="DC73" i="17"/>
  <c r="CJ96" i="17"/>
  <c r="Q110" i="17"/>
  <c r="CB81" i="17"/>
  <c r="CD38" i="17"/>
  <c r="AE60" i="17"/>
  <c r="DH68" i="17"/>
  <c r="T75" i="17"/>
  <c r="AW80" i="17"/>
  <c r="BZ83" i="17"/>
  <c r="CT86" i="17"/>
  <c r="DH89" i="17"/>
  <c r="CF92" i="17"/>
  <c r="AS95" i="17"/>
  <c r="F98" i="17"/>
  <c r="BX100" i="17"/>
  <c r="R103" i="17"/>
  <c r="S105" i="17"/>
  <c r="BB106" i="17"/>
  <c r="CK107" i="17"/>
  <c r="O109" i="17"/>
  <c r="AX110" i="17"/>
  <c r="CG111" i="17"/>
  <c r="K113" i="17"/>
  <c r="AT114" i="17"/>
  <c r="CC115" i="17"/>
  <c r="BL77" i="17"/>
  <c r="CJ92" i="17"/>
  <c r="BJ103" i="17"/>
  <c r="BM109" i="17"/>
  <c r="CR114" i="17"/>
  <c r="AH79" i="17"/>
  <c r="BA95" i="17"/>
  <c r="CD105" i="17"/>
  <c r="AB111" i="17"/>
  <c r="AR85" i="17"/>
  <c r="T53" i="17"/>
  <c r="BB65" i="17"/>
  <c r="AH72" i="17"/>
  <c r="CZ77" i="17"/>
  <c r="R82" i="17"/>
  <c r="AF85" i="17"/>
  <c r="AZ88" i="17"/>
  <c r="AX91" i="17"/>
  <c r="K94" i="17"/>
  <c r="CC96" i="17"/>
  <c r="AP99" i="17"/>
  <c r="DH101" i="17"/>
  <c r="AI104" i="17"/>
  <c r="CN105" i="17"/>
  <c r="R107" i="17"/>
  <c r="BA108" i="17"/>
  <c r="CJ109" i="17"/>
  <c r="N111" i="17"/>
  <c r="AW112" i="17"/>
  <c r="CF113" i="17"/>
  <c r="J115" i="17"/>
  <c r="AN66" i="17"/>
  <c r="AA93" i="17"/>
  <c r="CP104" i="17"/>
  <c r="AK113" i="17"/>
  <c r="BC78" i="17"/>
  <c r="AY97" i="17"/>
  <c r="D111" i="17"/>
  <c r="CT90" i="17"/>
  <c r="BJ56" i="17"/>
  <c r="R67" i="17"/>
  <c r="AU73" i="17"/>
  <c r="CY78" i="17"/>
  <c r="CC82" i="17"/>
  <c r="CV85" i="17"/>
  <c r="K89" i="17"/>
  <c r="DB91" i="17"/>
  <c r="BO94" i="17"/>
  <c r="AB97" i="17"/>
  <c r="CT99" i="17"/>
  <c r="AY102" i="17"/>
  <c r="CC104" i="17"/>
  <c r="J106" i="17"/>
  <c r="AS107" i="17"/>
  <c r="CB108" i="17"/>
  <c r="F110" i="17"/>
  <c r="AO111" i="17"/>
  <c r="BX112" i="17"/>
  <c r="DG113" i="17"/>
  <c r="AK115" i="17"/>
  <c r="BE48" i="17"/>
  <c r="AF63" i="17"/>
  <c r="CU70" i="17"/>
  <c r="BZ76" i="17"/>
  <c r="AU81" i="17"/>
  <c r="BO84" i="17"/>
  <c r="CH87" i="17"/>
  <c r="CS90" i="17"/>
  <c r="BF93" i="17"/>
  <c r="S96" i="17"/>
  <c r="CK98" i="17"/>
  <c r="AX101" i="17"/>
  <c r="CK103" i="17"/>
  <c r="BH105" i="17"/>
  <c r="CQ106" i="17"/>
  <c r="U108" i="17"/>
  <c r="BD109" i="17"/>
  <c r="CM110" i="17"/>
  <c r="Q112" i="17"/>
  <c r="AZ113" i="17"/>
  <c r="CI114" i="17"/>
  <c r="BS30" i="17"/>
  <c r="T64" i="17"/>
  <c r="BF72" i="17"/>
  <c r="I84" i="17"/>
  <c r="H74" i="17"/>
  <c r="BC102" i="17"/>
  <c r="AQ111" i="17"/>
  <c r="DG104" i="17"/>
  <c r="AY85" i="17"/>
  <c r="BM104" i="17"/>
  <c r="AW92" i="17"/>
  <c r="CG106" i="17"/>
  <c r="BN113" i="17"/>
  <c r="W94" i="17"/>
  <c r="CH86" i="17"/>
  <c r="BI105" i="17"/>
  <c r="BA113" i="17"/>
  <c r="DD93" i="17"/>
  <c r="CO83" i="17"/>
  <c r="CU104" i="17"/>
  <c r="CM112" i="17"/>
  <c r="D104" i="17"/>
  <c r="G111" i="17"/>
  <c r="BP110" i="17"/>
  <c r="CT69" i="17"/>
  <c r="BW101" i="17"/>
  <c r="CZ110" i="17"/>
  <c r="CB97" i="17"/>
  <c r="AC99" i="17"/>
  <c r="DC107" i="17"/>
  <c r="AC77" i="17"/>
  <c r="J103" i="17"/>
  <c r="CB111" i="17"/>
  <c r="S85" i="17"/>
  <c r="Y105" i="17"/>
  <c r="Q113" i="17"/>
  <c r="BB99" i="17"/>
  <c r="BT106" i="17"/>
  <c r="R16" i="17"/>
  <c r="D16" i="17"/>
  <c r="CF16" i="17"/>
  <c r="DB9" i="17"/>
  <c r="X10" i="17"/>
  <c r="BC33" i="17"/>
  <c r="AZ32" i="17"/>
  <c r="BY34" i="17"/>
  <c r="BD27" i="17"/>
  <c r="AI31" i="17"/>
  <c r="BT33" i="17"/>
  <c r="DB34" i="17"/>
  <c r="W36" i="17"/>
  <c r="CH44" i="17"/>
  <c r="BB53" i="17"/>
  <c r="AL46" i="17"/>
  <c r="BC53" i="17"/>
  <c r="CS36" i="17"/>
  <c r="I53" i="17"/>
  <c r="CV47" i="17"/>
  <c r="AT36" i="17"/>
  <c r="AV52" i="17"/>
  <c r="CX48" i="17"/>
  <c r="CU58" i="17"/>
  <c r="CB42" i="17"/>
  <c r="AX60" i="17"/>
  <c r="DB36" i="17"/>
  <c r="AQ24" i="17"/>
  <c r="CN50" i="17"/>
  <c r="G26" i="17"/>
  <c r="CN57" i="17"/>
  <c r="BH65" i="17"/>
  <c r="AM55" i="17"/>
  <c r="CP26" i="17"/>
  <c r="T62" i="17"/>
  <c r="X75" i="17"/>
  <c r="BW57" i="17"/>
  <c r="DH72" i="17"/>
  <c r="AV27" i="17"/>
  <c r="CD65" i="17"/>
  <c r="BY72" i="17"/>
  <c r="CK62" i="17"/>
  <c r="D74" i="17"/>
  <c r="BH57" i="17"/>
  <c r="CR67" i="17"/>
  <c r="CV75" i="17"/>
  <c r="BS80" i="17"/>
  <c r="DH52" i="17"/>
  <c r="CY65" i="17"/>
  <c r="CZ72" i="17"/>
  <c r="BU79" i="17"/>
  <c r="BB67" i="17"/>
  <c r="CK79" i="17"/>
  <c r="CZ86" i="17"/>
  <c r="BU93" i="17"/>
  <c r="DA97" i="17"/>
  <c r="CJ102" i="17"/>
  <c r="BB63" i="17"/>
  <c r="BB77" i="17"/>
  <c r="AT85" i="17"/>
  <c r="Q90" i="17"/>
  <c r="DC96" i="17"/>
  <c r="BX103" i="17"/>
  <c r="CH57" i="17"/>
  <c r="AT75" i="17"/>
  <c r="CU81" i="17"/>
  <c r="BP88" i="17"/>
  <c r="BO63" i="17"/>
  <c r="BD77" i="17"/>
  <c r="CR85" i="17"/>
  <c r="BM92" i="17"/>
  <c r="AT99" i="17"/>
  <c r="DC60" i="17"/>
  <c r="V76" i="17"/>
  <c r="BJ84" i="17"/>
  <c r="BS87" i="17"/>
  <c r="BO91" i="17"/>
  <c r="AB94" i="17"/>
  <c r="X98" i="17"/>
  <c r="CP100" i="17"/>
  <c r="CX21" i="17"/>
  <c r="DD60" i="17"/>
  <c r="M71" i="17"/>
  <c r="F76" i="17"/>
  <c r="CL81" i="17"/>
  <c r="CH85" i="17"/>
  <c r="CD89" i="17"/>
  <c r="BZ93" i="17"/>
  <c r="AM96" i="17"/>
  <c r="AI100" i="17"/>
  <c r="DA102" i="17"/>
  <c r="AE42" i="17"/>
  <c r="CJ63" i="17"/>
  <c r="CC72" i="17"/>
  <c r="BM79" i="17"/>
  <c r="CY83" i="17"/>
  <c r="CU87" i="17"/>
  <c r="BH90" i="17"/>
  <c r="BD94" i="17"/>
  <c r="AZ98" i="17"/>
  <c r="M101" i="17"/>
  <c r="D41" i="17"/>
  <c r="BO14" i="17"/>
  <c r="DC7" i="17"/>
  <c r="BN11" i="17"/>
  <c r="AL23" i="17"/>
  <c r="BZ16" i="17"/>
  <c r="P25" i="17"/>
  <c r="H14" i="17"/>
  <c r="J29" i="17"/>
  <c r="AU16" i="17"/>
  <c r="AU20" i="17"/>
  <c r="BP29" i="17"/>
  <c r="CS14" i="17"/>
  <c r="BC30" i="17"/>
  <c r="DB29" i="17"/>
  <c r="BB13" i="17"/>
  <c r="AF31" i="17"/>
  <c r="BJ37" i="17"/>
  <c r="BD33" i="17"/>
  <c r="AJ40" i="17"/>
  <c r="U19" i="17"/>
  <c r="CA34" i="17"/>
  <c r="BH41" i="17"/>
  <c r="AA29" i="17"/>
  <c r="CL36" i="17"/>
  <c r="BS43" i="17"/>
  <c r="S33" i="17"/>
  <c r="P39" i="17"/>
  <c r="DB45" i="17"/>
  <c r="CD34" i="17"/>
  <c r="AY41" i="17"/>
  <c r="CO21" i="17"/>
  <c r="CR35" i="17"/>
  <c r="BM42" i="17"/>
  <c r="BV31" i="17"/>
  <c r="AY43" i="17"/>
  <c r="BS48" i="17"/>
  <c r="BO52" i="17"/>
  <c r="BL16" i="17"/>
  <c r="AR37" i="17"/>
  <c r="AK45" i="17"/>
  <c r="K49" i="17"/>
  <c r="AE53" i="17"/>
  <c r="BU27" i="17"/>
  <c r="J39" i="17"/>
  <c r="DH34" i="17"/>
  <c r="CA43" i="17"/>
  <c r="BV48" i="17"/>
  <c r="CQ51" i="17"/>
  <c r="AZ30" i="17"/>
  <c r="AH41" i="17"/>
  <c r="AZ47" i="17"/>
  <c r="BU50" i="17"/>
  <c r="CC54" i="17"/>
  <c r="BH34" i="17"/>
  <c r="AY42" i="17"/>
  <c r="P48" i="17"/>
  <c r="X52" i="17"/>
  <c r="BU34" i="17"/>
  <c r="CO46" i="17"/>
  <c r="DG53" i="17"/>
  <c r="BK58" i="17"/>
  <c r="BT61" i="17"/>
  <c r="S66" i="17"/>
  <c r="BP41" i="17"/>
  <c r="AY50" i="17"/>
  <c r="BO55" i="17"/>
  <c r="CI59" i="17"/>
  <c r="CE63" i="17"/>
  <c r="BD30" i="17"/>
  <c r="BD46" i="17"/>
  <c r="AZ53" i="17"/>
  <c r="AC58" i="17"/>
  <c r="AF41" i="17"/>
  <c r="BA50" i="17"/>
  <c r="BD56" i="17"/>
  <c r="D60" i="17"/>
  <c r="AK14" i="17"/>
  <c r="I45" i="17"/>
  <c r="U52" i="17"/>
  <c r="BQ56" i="17"/>
  <c r="P61" i="17"/>
  <c r="L65" i="17"/>
  <c r="CI33" i="17"/>
  <c r="BC47" i="17"/>
  <c r="AX54" i="17"/>
  <c r="CN58" i="17"/>
  <c r="AZ62" i="17"/>
  <c r="BH66" i="17"/>
  <c r="BZ51" i="17"/>
  <c r="K60" i="17"/>
  <c r="CK66" i="17"/>
  <c r="CW70" i="17"/>
  <c r="CS74" i="17"/>
  <c r="AS78" i="17"/>
  <c r="BZ42" i="17"/>
  <c r="CJ56" i="17"/>
  <c r="BM62" i="17"/>
  <c r="T68" i="17"/>
  <c r="BX72" i="17"/>
  <c r="BT76" i="17"/>
  <c r="CO79" i="17"/>
  <c r="CM48" i="17"/>
  <c r="V59" i="17"/>
  <c r="K64" i="17"/>
  <c r="CC68" i="17"/>
  <c r="BA72" i="17"/>
  <c r="CB45" i="17"/>
  <c r="AQ55" i="17"/>
  <c r="AS62" i="17"/>
  <c r="W67" i="17"/>
  <c r="H70" i="17"/>
  <c r="CK73" i="17"/>
  <c r="BI77" i="17"/>
  <c r="P45" i="17"/>
  <c r="L55" i="17"/>
  <c r="AC62" i="17"/>
  <c r="L67" i="17"/>
  <c r="DB69" i="17"/>
  <c r="AD73" i="17"/>
  <c r="BX75" i="17"/>
  <c r="DF77" i="17"/>
  <c r="DD79" i="17"/>
  <c r="AD42" i="17"/>
  <c r="CU51" i="17"/>
  <c r="AK57" i="17"/>
  <c r="BZ61" i="17"/>
  <c r="BO65" i="17"/>
  <c r="AJ68" i="17"/>
  <c r="AH70" i="17"/>
  <c r="CB72" i="17"/>
  <c r="E75" i="17"/>
  <c r="DH76" i="17"/>
  <c r="AW79" i="17"/>
  <c r="AS46" i="17"/>
  <c r="AI59" i="17"/>
  <c r="CP65" i="17"/>
  <c r="DG70" i="17"/>
  <c r="AR75" i="17"/>
  <c r="CJ78" i="17"/>
  <c r="CS81" i="17"/>
  <c r="AH84" i="17"/>
  <c r="BP86" i="17"/>
  <c r="BN88" i="17"/>
  <c r="DH90" i="17"/>
  <c r="AK93" i="17"/>
  <c r="AI95" i="17"/>
  <c r="CC97" i="17"/>
  <c r="R100" i="17"/>
  <c r="AZ102" i="17"/>
  <c r="AX104" i="17"/>
  <c r="AY52" i="17"/>
  <c r="AO62" i="17"/>
  <c r="CY67" i="17"/>
  <c r="CH72" i="17"/>
  <c r="L77" i="17"/>
  <c r="CI80" i="17"/>
  <c r="CG82" i="17"/>
  <c r="V85" i="17"/>
  <c r="BD87" i="17"/>
  <c r="BB89" i="17"/>
  <c r="CV91" i="17"/>
  <c r="AK94" i="17"/>
  <c r="BS96" i="17"/>
  <c r="BQ98" i="17"/>
  <c r="F101" i="17"/>
  <c r="AN103" i="17"/>
  <c r="X36" i="17"/>
  <c r="CU56" i="17"/>
  <c r="AH65" i="17"/>
  <c r="AU70" i="17"/>
  <c r="AG74" i="17"/>
  <c r="AY78" i="17"/>
  <c r="BK81" i="17"/>
  <c r="BI83" i="17"/>
  <c r="DC85" i="17"/>
  <c r="AR88" i="17"/>
  <c r="K28" i="17"/>
  <c r="BW52" i="17"/>
  <c r="CO62" i="17"/>
  <c r="CT68" i="17"/>
  <c r="CP72" i="17"/>
  <c r="Q77" i="17"/>
  <c r="CW80" i="17"/>
  <c r="Z83" i="17"/>
  <c r="X85" i="17"/>
  <c r="BR87" i="17"/>
  <c r="CZ89" i="17"/>
  <c r="CX91" i="17"/>
  <c r="AM94" i="17"/>
  <c r="CG96" i="17"/>
  <c r="J99" i="17"/>
  <c r="H101" i="17"/>
  <c r="BD47" i="17"/>
  <c r="CP59" i="17"/>
  <c r="AK66" i="17"/>
  <c r="AJ71" i="17"/>
  <c r="CN75" i="17"/>
  <c r="BY79" i="17"/>
  <c r="D82" i="17"/>
  <c r="AL84" i="17"/>
  <c r="DE85" i="17"/>
  <c r="AU87" i="17"/>
  <c r="CD88" i="17"/>
  <c r="H90" i="17"/>
  <c r="AQ91" i="17"/>
  <c r="BZ92" i="17"/>
  <c r="D94" i="17"/>
  <c r="AM95" i="17"/>
  <c r="BV96" i="17"/>
  <c r="DE97" i="17"/>
  <c r="AI99" i="17"/>
  <c r="BR100" i="17"/>
  <c r="DA101" i="17"/>
  <c r="AE103" i="17"/>
  <c r="BN104" i="17"/>
  <c r="DA45" i="17"/>
  <c r="CZ54" i="17"/>
  <c r="AA60" i="17"/>
  <c r="BX64" i="17"/>
  <c r="D68" i="17"/>
  <c r="BV70" i="17"/>
  <c r="AI73" i="17"/>
  <c r="BS75" i="17"/>
  <c r="CX77" i="17"/>
  <c r="E80" i="17"/>
  <c r="BN81" i="17"/>
  <c r="CW82" i="17"/>
  <c r="AA84" i="17"/>
  <c r="BJ85" i="17"/>
  <c r="CS86" i="17"/>
  <c r="W88" i="17"/>
  <c r="BF89" i="17"/>
  <c r="CO90" i="17"/>
  <c r="S92" i="17"/>
  <c r="BB93" i="17"/>
  <c r="CK94" i="17"/>
  <c r="O96" i="17"/>
  <c r="AX97" i="17"/>
  <c r="CG98" i="17"/>
  <c r="K100" i="17"/>
  <c r="AT101" i="17"/>
  <c r="CC102" i="17"/>
  <c r="G104" i="17"/>
  <c r="V39" i="17"/>
  <c r="BF51" i="17"/>
  <c r="AW58" i="17"/>
  <c r="E63" i="17"/>
  <c r="DF66" i="17"/>
  <c r="BT69" i="17"/>
  <c r="AG72" i="17"/>
  <c r="CE74" i="17"/>
  <c r="E77" i="17"/>
  <c r="AC79" i="17"/>
  <c r="I81" i="17"/>
  <c r="AR82" i="17"/>
  <c r="CA83" i="17"/>
  <c r="E85" i="17"/>
  <c r="AN86" i="17"/>
  <c r="BW87" i="17"/>
  <c r="DF88" i="17"/>
  <c r="AJ90" i="17"/>
  <c r="BS91" i="17"/>
  <c r="DB92" i="17"/>
  <c r="AF94" i="17"/>
  <c r="BO95" i="17"/>
  <c r="CX96" i="17"/>
  <c r="AB98" i="17"/>
  <c r="BK99" i="17"/>
  <c r="CT100" i="17"/>
  <c r="X102" i="17"/>
  <c r="BG103" i="17"/>
  <c r="S32" i="17"/>
  <c r="CW58" i="17"/>
  <c r="AM68" i="17"/>
  <c r="BO74" i="17"/>
  <c r="CV79" i="17"/>
  <c r="AO83" i="17"/>
  <c r="BC86" i="17"/>
  <c r="BW89" i="17"/>
  <c r="AZ92" i="17"/>
  <c r="M95" i="17"/>
  <c r="CE97" i="17"/>
  <c r="AR100" i="17"/>
  <c r="CU102" i="17"/>
  <c r="DH104" i="17"/>
  <c r="AL106" i="17"/>
  <c r="BU107" i="17"/>
  <c r="DD108" i="17"/>
  <c r="AH110" i="17"/>
  <c r="BQ111" i="17"/>
  <c r="CZ112" i="17"/>
  <c r="AD114" i="17"/>
  <c r="BM115" i="17"/>
  <c r="DD77" i="17"/>
  <c r="AY93" i="17"/>
  <c r="T106" i="17"/>
  <c r="AW113" i="17"/>
  <c r="BU76" i="17"/>
  <c r="AN96" i="17"/>
  <c r="AC110" i="17"/>
  <c r="AG76" i="17"/>
  <c r="G49" i="17"/>
  <c r="BT63" i="17"/>
  <c r="DF70" i="17"/>
  <c r="CP76" i="17"/>
  <c r="BF81" i="17"/>
  <c r="BY84" i="17"/>
  <c r="CS87" i="17"/>
  <c r="DB90" i="17"/>
  <c r="BO93" i="17"/>
  <c r="AB96" i="17"/>
  <c r="CT98" i="17"/>
  <c r="BG101" i="17"/>
  <c r="CR103" i="17"/>
  <c r="BL105" i="17"/>
  <c r="CU106" i="17"/>
  <c r="Y108" i="17"/>
  <c r="BH109" i="17"/>
  <c r="CQ110" i="17"/>
  <c r="U112" i="17"/>
  <c r="BD113" i="17"/>
  <c r="CM114" i="17"/>
  <c r="O55" i="17"/>
  <c r="CN85" i="17"/>
  <c r="CO105" i="17"/>
  <c r="Y113" i="17"/>
  <c r="AR81" i="17"/>
  <c r="CH98" i="17"/>
  <c r="T107" i="17"/>
  <c r="AL113" i="17"/>
  <c r="BM83" i="17"/>
  <c r="CO32" i="17"/>
  <c r="P59" i="17"/>
  <c r="BA68" i="17"/>
  <c r="BQ74" i="17"/>
  <c r="CY79" i="17"/>
  <c r="AR83" i="17"/>
  <c r="BK86" i="17"/>
  <c r="CE89" i="17"/>
  <c r="BE92" i="17"/>
  <c r="R95" i="17"/>
  <c r="CJ97" i="17"/>
  <c r="AW100" i="17"/>
  <c r="CY102" i="17"/>
  <c r="E105" i="17"/>
  <c r="AN106" i="17"/>
  <c r="BW107" i="17"/>
  <c r="DF108" i="17"/>
  <c r="AJ110" i="17"/>
  <c r="BS111" i="17"/>
  <c r="DB112" i="17"/>
  <c r="AF114" i="17"/>
  <c r="BO115" i="17"/>
  <c r="P92" i="17"/>
  <c r="BZ108" i="17"/>
  <c r="AR61" i="17"/>
  <c r="BE91" i="17"/>
  <c r="AF107" i="17"/>
  <c r="F44" i="17"/>
  <c r="E53" i="17"/>
  <c r="AO65" i="17"/>
  <c r="Y72" i="17"/>
  <c r="CM77" i="17"/>
  <c r="J82" i="17"/>
  <c r="AD85" i="17"/>
  <c r="AW88" i="17"/>
  <c r="AV91" i="17"/>
  <c r="I94" i="17"/>
  <c r="CA96" i="17"/>
  <c r="AN99" i="17"/>
  <c r="DF101" i="17"/>
  <c r="AF104" i="17"/>
  <c r="CL105" i="17"/>
  <c r="P107" i="17"/>
  <c r="AY108" i="17"/>
  <c r="CH109" i="17"/>
  <c r="L111" i="17"/>
  <c r="AU112" i="17"/>
  <c r="CD113" i="17"/>
  <c r="H115" i="17"/>
  <c r="S62" i="17"/>
  <c r="BL92" i="17"/>
  <c r="Q109" i="17"/>
  <c r="H77" i="17"/>
  <c r="AL98" i="17"/>
  <c r="CK110" i="17"/>
  <c r="CE82" i="17"/>
  <c r="BD42" i="17"/>
  <c r="S61" i="17"/>
  <c r="BM69" i="17"/>
  <c r="BV75" i="17"/>
  <c r="CG80" i="17"/>
  <c r="DA83" i="17"/>
  <c r="P87" i="17"/>
  <c r="AI90" i="17"/>
  <c r="DD92" i="17"/>
  <c r="BQ95" i="17"/>
  <c r="AD98" i="17"/>
  <c r="CV100" i="17"/>
  <c r="AL103" i="17"/>
  <c r="AE105" i="17"/>
  <c r="BN106" i="17"/>
  <c r="CW107" i="17"/>
  <c r="AA109" i="17"/>
  <c r="BJ110" i="17"/>
  <c r="CS111" i="17"/>
  <c r="W113" i="17"/>
  <c r="BF114" i="17"/>
  <c r="CO115" i="17"/>
  <c r="AE79" i="17"/>
  <c r="BW93" i="17"/>
  <c r="P104" i="17"/>
  <c r="P110" i="17"/>
  <c r="K115" i="17"/>
  <c r="L81" i="17"/>
  <c r="P96" i="17"/>
  <c r="AG106" i="17"/>
  <c r="BX111" i="17"/>
  <c r="CJ87" i="17"/>
  <c r="DC54" i="17"/>
  <c r="AM66" i="17"/>
  <c r="CF72" i="17"/>
  <c r="AP78" i="17"/>
  <c r="AS82" i="17"/>
  <c r="BL85" i="17"/>
  <c r="CF88" i="17"/>
  <c r="BV91" i="17"/>
  <c r="AI94" i="17"/>
  <c r="DA96" i="17"/>
  <c r="BN99" i="17"/>
  <c r="Z102" i="17"/>
  <c r="BD104" i="17"/>
  <c r="CZ105" i="17"/>
  <c r="AD107" i="17"/>
  <c r="BM108" i="17"/>
  <c r="CV109" i="17"/>
  <c r="Z111" i="17"/>
  <c r="BI112" i="17"/>
  <c r="CR113" i="17"/>
  <c r="V115" i="17"/>
  <c r="AA70" i="17"/>
  <c r="N94" i="17"/>
  <c r="AS105" i="17"/>
  <c r="CS113" i="17"/>
  <c r="CQ80" i="17"/>
  <c r="DF98" i="17"/>
  <c r="CV111" i="17"/>
  <c r="K93" i="17"/>
  <c r="BR57" i="17"/>
  <c r="BW67" i="17"/>
  <c r="DD73" i="17"/>
  <c r="AQ79" i="17"/>
  <c r="DC82" i="17"/>
  <c r="R86" i="17"/>
  <c r="AL89" i="17"/>
  <c r="U92" i="17"/>
  <c r="CM94" i="17"/>
  <c r="AZ97" i="17"/>
  <c r="M100" i="17"/>
  <c r="BU102" i="17"/>
  <c r="CR104" i="17"/>
  <c r="V106" i="17"/>
  <c r="BE107" i="17"/>
  <c r="CN108" i="17"/>
  <c r="R110" i="17"/>
  <c r="BA111" i="17"/>
  <c r="CJ112" i="17"/>
  <c r="N114" i="17"/>
  <c r="AW115" i="17"/>
  <c r="R50" i="17"/>
  <c r="S64" i="17"/>
  <c r="AU71" i="17"/>
  <c r="U77" i="17"/>
  <c r="CA81" i="17"/>
  <c r="CO84" i="17"/>
  <c r="D88" i="17"/>
  <c r="L91" i="17"/>
  <c r="CD93" i="17"/>
  <c r="AQ96" i="17"/>
  <c r="D99" i="17"/>
  <c r="BV101" i="17"/>
  <c r="DE103" i="17"/>
  <c r="BT105" i="17"/>
  <c r="DC106" i="17"/>
  <c r="AG108" i="17"/>
  <c r="BP109" i="17"/>
  <c r="CY110" i="17"/>
  <c r="AC112" i="17"/>
  <c r="BL113" i="17"/>
  <c r="CU114" i="17"/>
  <c r="AG52" i="17"/>
  <c r="E65" i="17"/>
  <c r="DD72" i="17"/>
  <c r="R85" i="17"/>
  <c r="AY79" i="17"/>
  <c r="BR103" i="17"/>
  <c r="F112" i="17"/>
  <c r="BR109" i="17"/>
  <c r="Z105" i="17"/>
  <c r="DD107" i="17"/>
  <c r="BS94" i="17"/>
  <c r="AV107" i="17"/>
  <c r="BC81" i="17"/>
  <c r="D101" i="17"/>
  <c r="CV89" i="17"/>
  <c r="X106" i="17"/>
  <c r="P114" i="17"/>
  <c r="BI106" i="17"/>
  <c r="D87" i="17"/>
  <c r="BJ105" i="17"/>
  <c r="BB113" i="17"/>
  <c r="AK106" i="17"/>
  <c r="BY113" i="17"/>
  <c r="BN112" i="17"/>
  <c r="CX75" i="17"/>
  <c r="CS102" i="17"/>
  <c r="BO111" i="17"/>
  <c r="AO100" i="17"/>
  <c r="I103" i="17"/>
  <c r="AC113" i="17"/>
  <c r="CD81" i="17"/>
  <c r="X104" i="17"/>
  <c r="AQ112" i="17"/>
  <c r="AM88" i="17"/>
  <c r="CS105" i="17"/>
  <c r="CK113" i="17"/>
  <c r="CK100" i="17"/>
  <c r="DA109" i="17"/>
  <c r="CA17" i="17"/>
  <c r="D22" i="17"/>
  <c r="T20" i="17"/>
  <c r="M21" i="17"/>
  <c r="CE41" i="17"/>
  <c r="CE42" i="17"/>
  <c r="AH44" i="17"/>
  <c r="AO22" i="17"/>
  <c r="CS28" i="17"/>
  <c r="AK37" i="17"/>
  <c r="AJ29" i="17"/>
  <c r="AH50" i="17"/>
  <c r="Z11" i="17"/>
  <c r="M49" i="17"/>
  <c r="DB41" i="17"/>
  <c r="AR55" i="17"/>
  <c r="AN48" i="17"/>
  <c r="AQ54" i="17"/>
  <c r="BC66" i="17"/>
  <c r="CX56" i="17"/>
  <c r="CQ46" i="17"/>
  <c r="F45" i="17"/>
  <c r="CJ60" i="17"/>
  <c r="CG52" i="17"/>
  <c r="AU39" i="17"/>
  <c r="CA59" i="17"/>
  <c r="AM54" i="17"/>
  <c r="P71" i="17"/>
  <c r="CW44" i="17"/>
  <c r="CN68" i="17"/>
  <c r="J51" i="17"/>
  <c r="DA68" i="17"/>
  <c r="CE57" i="17"/>
  <c r="S71" i="17"/>
  <c r="CG77" i="17"/>
  <c r="BP62" i="17"/>
  <c r="BB73" i="17"/>
  <c r="CI43" i="17"/>
  <c r="H62" i="17"/>
  <c r="DB70" i="17"/>
  <c r="BW77" i="17"/>
  <c r="AV60" i="17"/>
  <c r="DA75" i="17"/>
  <c r="BF84" i="17"/>
  <c r="AA91" i="17"/>
  <c r="AP100" i="17"/>
  <c r="DD53" i="17"/>
  <c r="Y73" i="17"/>
  <c r="AV83" i="17"/>
  <c r="O92" i="17"/>
  <c r="AF99" i="17"/>
  <c r="DB65" i="17"/>
  <c r="CL78" i="17"/>
  <c r="V86" i="17"/>
  <c r="AZ56" i="17"/>
  <c r="L74" i="17"/>
  <c r="BJ83" i="17"/>
  <c r="AE90" i="17"/>
  <c r="DE96" i="17"/>
  <c r="D49" i="17"/>
  <c r="CF71" i="17"/>
  <c r="BX82" i="17"/>
  <c r="DB88" i="17"/>
  <c r="CX92" i="17"/>
  <c r="CT96" i="17"/>
  <c r="T102" i="17"/>
  <c r="BE47" i="17"/>
  <c r="AM65" i="17"/>
  <c r="CE73" i="17"/>
  <c r="AO80" i="17"/>
  <c r="AY84" i="17"/>
  <c r="AU88" i="17"/>
  <c r="H91" i="17"/>
  <c r="D95" i="17"/>
  <c r="DE98" i="17"/>
  <c r="AE104" i="17"/>
  <c r="AB59" i="17"/>
  <c r="K70" i="17"/>
  <c r="AR77" i="17"/>
  <c r="BP82" i="17"/>
  <c r="AC85" i="17"/>
  <c r="Y89" i="17"/>
  <c r="U93" i="17"/>
  <c r="CM95" i="17"/>
  <c r="CI99" i="17"/>
  <c r="AV102" i="17"/>
  <c r="CI60" i="17"/>
  <c r="BQ16" i="17"/>
  <c r="AQ14" i="17"/>
  <c r="DD13" i="17"/>
  <c r="AU11" i="17"/>
  <c r="AY10" i="17"/>
  <c r="I16" i="17"/>
  <c r="BD14" i="17"/>
  <c r="DF8" i="17"/>
  <c r="S17" i="17"/>
  <c r="AL21" i="17"/>
  <c r="CE29" i="17"/>
  <c r="DD16" i="17"/>
  <c r="AQ33" i="17"/>
  <c r="L30" i="17"/>
  <c r="AY20" i="17"/>
  <c r="H32" i="17"/>
  <c r="BV37" i="17"/>
  <c r="BL34" i="17"/>
  <c r="BG41" i="17"/>
  <c r="DH26" i="17"/>
  <c r="CM34" i="17"/>
  <c r="BT41" i="17"/>
  <c r="Z30" i="17"/>
  <c r="CX36" i="17"/>
  <c r="V44" i="17"/>
  <c r="BG33" i="17"/>
  <c r="AM40" i="17"/>
  <c r="CS20" i="17"/>
  <c r="CP34" i="17"/>
  <c r="BK41" i="17"/>
  <c r="DH25" i="17"/>
  <c r="DD35" i="17"/>
  <c r="CW42" i="17"/>
  <c r="K37" i="17"/>
  <c r="BW43" i="17"/>
  <c r="V49" i="17"/>
  <c r="R53" i="17"/>
  <c r="AA20" i="17"/>
  <c r="BS37" i="17"/>
  <c r="BU45" i="17"/>
  <c r="CE49" i="17"/>
  <c r="AQ53" i="17"/>
  <c r="AL28" i="17"/>
  <c r="AH39" i="17"/>
  <c r="AI35" i="17"/>
  <c r="R44" i="17"/>
  <c r="DF48" i="17"/>
  <c r="DB52" i="17"/>
  <c r="P32" i="17"/>
  <c r="BF41" i="17"/>
  <c r="BL47" i="17"/>
  <c r="CG50" i="17"/>
  <c r="CO54" i="17"/>
  <c r="N36" i="17"/>
  <c r="AW44" i="17"/>
  <c r="AB48" i="17"/>
  <c r="AJ52" i="17"/>
  <c r="W35" i="17"/>
  <c r="W47" i="17"/>
  <c r="X54" i="17"/>
  <c r="CI58" i="17"/>
  <c r="CE62" i="17"/>
  <c r="AE66" i="17"/>
  <c r="AM42" i="17"/>
  <c r="CL50" i="17"/>
  <c r="CD55" i="17"/>
  <c r="AL60" i="17"/>
  <c r="AT64" i="17"/>
  <c r="CT35" i="17"/>
  <c r="BW46" i="17"/>
  <c r="BV53" i="17"/>
  <c r="AO58" i="17"/>
  <c r="BR41" i="17"/>
  <c r="BW50" i="17"/>
  <c r="CB56" i="17"/>
  <c r="BX60" i="17"/>
  <c r="AW24" i="17"/>
  <c r="AM45" i="17"/>
  <c r="AO52" i="17"/>
  <c r="T57" i="17"/>
  <c r="AB61" i="17"/>
  <c r="AV65" i="17"/>
  <c r="DD38" i="17"/>
  <c r="BV47" i="17"/>
  <c r="X55" i="17"/>
  <c r="AQ59" i="17"/>
  <c r="BL62" i="17"/>
  <c r="AA23" i="17"/>
  <c r="AZ52" i="17"/>
  <c r="Z61" i="17"/>
  <c r="CZ66" i="17"/>
  <c r="D71" i="17"/>
  <c r="DE74" i="17"/>
  <c r="BE78" i="17"/>
  <c r="Z44" i="17"/>
  <c r="AY57" i="17"/>
  <c r="AR64" i="17"/>
  <c r="CB68" i="17"/>
  <c r="CJ72" i="17"/>
  <c r="CF76" i="17"/>
  <c r="DA79" i="17"/>
  <c r="U49" i="17"/>
  <c r="BI59" i="17"/>
  <c r="BL65" i="17"/>
  <c r="CO68" i="17"/>
  <c r="BM72" i="17"/>
  <c r="V46" i="17"/>
  <c r="BV55" i="17"/>
  <c r="BO62" i="17"/>
  <c r="AU67" i="17"/>
  <c r="G71" i="17"/>
  <c r="CW73" i="17"/>
  <c r="BU77" i="17"/>
  <c r="CC45" i="17"/>
  <c r="AS55" i="17"/>
  <c r="AT62" i="17"/>
  <c r="AJ67" i="17"/>
  <c r="DA70" i="17"/>
  <c r="AP73" i="17"/>
  <c r="CJ75" i="17"/>
  <c r="M78" i="17"/>
  <c r="K80" i="17"/>
  <c r="DA42" i="17"/>
  <c r="BU52" i="17"/>
  <c r="AV58" i="17"/>
  <c r="CQ61" i="17"/>
  <c r="CI65" i="17"/>
  <c r="AV68" i="17"/>
  <c r="AT70" i="17"/>
  <c r="CN72" i="17"/>
  <c r="AC75" i="17"/>
  <c r="BK77" i="17"/>
  <c r="BI79" i="17"/>
  <c r="S47" i="17"/>
  <c r="BX59" i="17"/>
  <c r="U66" i="17"/>
  <c r="Z71" i="17"/>
  <c r="CE75" i="17"/>
  <c r="BS79" i="17"/>
  <c r="DE81" i="17"/>
  <c r="AT84" i="17"/>
  <c r="CB86" i="17"/>
  <c r="BZ88" i="17"/>
  <c r="O91" i="17"/>
  <c r="BI93" i="17"/>
  <c r="CQ95" i="17"/>
  <c r="CO97" i="17"/>
  <c r="AD100" i="17"/>
  <c r="BL102" i="17"/>
  <c r="BJ104" i="17"/>
  <c r="Y53" i="17"/>
  <c r="L63" i="17"/>
  <c r="E69" i="17"/>
  <c r="DF72" i="17"/>
  <c r="AF77" i="17"/>
  <c r="CU80" i="17"/>
  <c r="CS82" i="17"/>
  <c r="AH85" i="17"/>
  <c r="CB87" i="17"/>
  <c r="E90" i="17"/>
  <c r="DH91" i="17"/>
  <c r="AW94" i="17"/>
  <c r="CE96" i="17"/>
  <c r="CC98" i="17"/>
  <c r="R101" i="17"/>
  <c r="BL103" i="17"/>
  <c r="BC44" i="17"/>
  <c r="AL57" i="17"/>
  <c r="BR65" i="17"/>
  <c r="BS70" i="17"/>
  <c r="BC74" i="17"/>
  <c r="BP78" i="17"/>
  <c r="CI81" i="17"/>
  <c r="L84" i="17"/>
  <c r="J86" i="17"/>
  <c r="BD88" i="17"/>
  <c r="BQ31" i="17"/>
  <c r="AW53" i="17"/>
  <c r="AB63" i="17"/>
  <c r="AK69" i="17"/>
  <c r="CZ73" i="17"/>
  <c r="AJ77" i="17"/>
  <c r="D81" i="17"/>
  <c r="AL83" i="17"/>
  <c r="AJ85" i="17"/>
  <c r="CD87" i="17"/>
  <c r="S90" i="17"/>
  <c r="BA92" i="17"/>
  <c r="AY94" i="17"/>
  <c r="CS96" i="17"/>
  <c r="V99" i="17"/>
  <c r="T101" i="17"/>
  <c r="AD48" i="17"/>
  <c r="BP60" i="17"/>
  <c r="BL67" i="17"/>
  <c r="BH71" i="17"/>
  <c r="E76" i="17"/>
  <c r="CQ79" i="17"/>
  <c r="P82" i="17"/>
  <c r="AX84" i="17"/>
  <c r="L86" i="17"/>
  <c r="BG87" i="17"/>
  <c r="CP88" i="17"/>
  <c r="T90" i="17"/>
  <c r="BC91" i="17"/>
  <c r="CL92" i="17"/>
  <c r="P94" i="17"/>
  <c r="AY95" i="17"/>
  <c r="CH96" i="17"/>
  <c r="L98" i="17"/>
  <c r="AU99" i="17"/>
  <c r="CD100" i="17"/>
  <c r="H102" i="17"/>
  <c r="AQ103" i="17"/>
  <c r="BZ104" i="17"/>
  <c r="CE46" i="17"/>
  <c r="BG55" i="17"/>
  <c r="BQ60" i="17"/>
  <c r="DH64" i="17"/>
  <c r="AB68" i="17"/>
  <c r="CT70" i="17"/>
  <c r="BG73" i="17"/>
  <c r="CO75" i="17"/>
  <c r="O78" i="17"/>
  <c r="Y80" i="17"/>
  <c r="BZ81" i="17"/>
  <c r="D83" i="17"/>
  <c r="AM84" i="17"/>
  <c r="BV85" i="17"/>
  <c r="DE86" i="17"/>
  <c r="AI88" i="17"/>
  <c r="BR89" i="17"/>
  <c r="DA90" i="17"/>
  <c r="AE92" i="17"/>
  <c r="BN93" i="17"/>
  <c r="CW94" i="17"/>
  <c r="AA96" i="17"/>
  <c r="BJ97" i="17"/>
  <c r="CS98" i="17"/>
  <c r="W100" i="17"/>
  <c r="BF101" i="17"/>
  <c r="CO102" i="17"/>
  <c r="S104" i="17"/>
  <c r="CD40" i="17"/>
  <c r="AD52" i="17"/>
  <c r="CR58" i="17"/>
  <c r="AR63" i="17"/>
  <c r="Z67" i="17"/>
  <c r="CR69" i="17"/>
  <c r="BE72" i="17"/>
  <c r="DA74" i="17"/>
  <c r="X77" i="17"/>
  <c r="AU79" i="17"/>
  <c r="U81" i="17"/>
  <c r="BD82" i="17"/>
  <c r="CM83" i="17"/>
  <c r="Q85" i="17"/>
  <c r="AZ86" i="17"/>
  <c r="CI87" i="17"/>
  <c r="M89" i="17"/>
  <c r="AV90" i="17"/>
  <c r="CE91" i="17"/>
  <c r="I93" i="17"/>
  <c r="AR94" i="17"/>
  <c r="CA95" i="17"/>
  <c r="E97" i="17"/>
  <c r="AN98" i="17"/>
  <c r="BW99" i="17"/>
  <c r="DF100" i="17"/>
  <c r="AJ102" i="17"/>
  <c r="BS103" i="17"/>
  <c r="AG37" i="17"/>
  <c r="CS59" i="17"/>
  <c r="CW68" i="17"/>
  <c r="DD74" i="17"/>
  <c r="AD80" i="17"/>
  <c r="BP83" i="17"/>
  <c r="CI86" i="17"/>
  <c r="DC89" i="17"/>
  <c r="BX92" i="17"/>
  <c r="AK95" i="17"/>
  <c r="DC97" i="17"/>
  <c r="BP100" i="17"/>
  <c r="L103" i="17"/>
  <c r="O105" i="17"/>
  <c r="AX106" i="17"/>
  <c r="CG107" i="17"/>
  <c r="K109" i="17"/>
  <c r="AT110" i="17"/>
  <c r="CC111" i="17"/>
  <c r="G113" i="17"/>
  <c r="AP114" i="17"/>
  <c r="BY115" i="17"/>
  <c r="M80" i="17"/>
  <c r="CH94" i="17"/>
  <c r="CB106" i="17"/>
  <c r="AV114" i="17"/>
  <c r="N80" i="17"/>
  <c r="CU97" i="17"/>
  <c r="CW110" i="17"/>
  <c r="BE82" i="17"/>
  <c r="CV50" i="17"/>
  <c r="BB64" i="17"/>
  <c r="BK71" i="17"/>
  <c r="AP77" i="17"/>
  <c r="CF81" i="17"/>
  <c r="CZ84" i="17"/>
  <c r="O88" i="17"/>
  <c r="U91" i="17"/>
  <c r="CM93" i="17"/>
  <c r="AZ96" i="17"/>
  <c r="M99" i="17"/>
  <c r="CE101" i="17"/>
  <c r="H104" i="17"/>
  <c r="BX105" i="17"/>
  <c r="DG106" i="17"/>
  <c r="AK108" i="17"/>
  <c r="BT109" i="17"/>
  <c r="DC110" i="17"/>
  <c r="AG112" i="17"/>
  <c r="BP113" i="17"/>
  <c r="CY114" i="17"/>
  <c r="U61" i="17"/>
  <c r="R87" i="17"/>
  <c r="CN106" i="17"/>
  <c r="L114" i="17"/>
  <c r="DB82" i="17"/>
  <c r="CS99" i="17"/>
  <c r="BP107" i="17"/>
  <c r="DF113" i="17"/>
  <c r="BP84" i="17"/>
  <c r="BP37" i="17"/>
  <c r="G60" i="17"/>
  <c r="DF68" i="17"/>
  <c r="N75" i="17"/>
  <c r="AP80" i="17"/>
  <c r="BR83" i="17"/>
  <c r="CL86" i="17"/>
  <c r="DF89" i="17"/>
  <c r="CC92" i="17"/>
  <c r="AP95" i="17"/>
  <c r="DH97" i="17"/>
  <c r="BU100" i="17"/>
  <c r="N103" i="17"/>
  <c r="Q105" i="17"/>
  <c r="AZ106" i="17"/>
  <c r="CI107" i="17"/>
  <c r="M109" i="17"/>
  <c r="AV110" i="17"/>
  <c r="CE111" i="17"/>
  <c r="I113" i="17"/>
  <c r="AR114" i="17"/>
  <c r="CA115" i="17"/>
  <c r="CU93" i="17"/>
  <c r="BA109" i="17"/>
  <c r="AZ66" i="17"/>
  <c r="CN92" i="17"/>
  <c r="S108" i="17"/>
  <c r="AX79" i="17"/>
  <c r="BT54" i="17"/>
  <c r="Q66" i="17"/>
  <c r="CD72" i="17"/>
  <c r="AM78" i="17"/>
  <c r="AP82" i="17"/>
  <c r="BD85" i="17"/>
  <c r="BX88" i="17"/>
  <c r="BT91" i="17"/>
  <c r="AG94" i="17"/>
  <c r="CY96" i="17"/>
  <c r="BL99" i="17"/>
  <c r="W102" i="17"/>
  <c r="AZ104" i="17"/>
  <c r="CX105" i="17"/>
  <c r="AB107" i="17"/>
  <c r="BK108" i="17"/>
  <c r="CT109" i="17"/>
  <c r="X111" i="17"/>
  <c r="BG112" i="17"/>
  <c r="CP113" i="17"/>
  <c r="T115" i="17"/>
  <c r="BN67" i="17"/>
  <c r="BJ94" i="17"/>
  <c r="BY109" i="17"/>
  <c r="CD79" i="17"/>
  <c r="BU99" i="17"/>
  <c r="BL111" i="17"/>
  <c r="CN83" i="17"/>
  <c r="DG45" i="17"/>
  <c r="CZ61" i="17"/>
  <c r="M70" i="17"/>
  <c r="J76" i="17"/>
  <c r="H81" i="17"/>
  <c r="AB84" i="17"/>
  <c r="AP87" i="17"/>
  <c r="BJ90" i="17"/>
  <c r="W93" i="17"/>
  <c r="CO95" i="17"/>
  <c r="BB98" i="17"/>
  <c r="O101" i="17"/>
  <c r="BH103" i="17"/>
  <c r="AQ105" i="17"/>
  <c r="BZ106" i="17"/>
  <c r="D108" i="17"/>
  <c r="AM109" i="17"/>
  <c r="BV110" i="17"/>
  <c r="DE111" i="17"/>
  <c r="AI113" i="17"/>
  <c r="BR114" i="17"/>
  <c r="DA115" i="17"/>
  <c r="K81" i="17"/>
  <c r="AL94" i="17"/>
  <c r="DB104" i="17"/>
  <c r="BL110" i="17"/>
  <c r="BS115" i="17"/>
  <c r="CY81" i="17"/>
  <c r="DH96" i="17"/>
  <c r="BE106" i="17"/>
  <c r="O112" i="17"/>
  <c r="BT89" i="17"/>
  <c r="AI56" i="17"/>
  <c r="DG66" i="17"/>
  <c r="AK73" i="17"/>
  <c r="CU78" i="17"/>
  <c r="BS82" i="17"/>
  <c r="CM85" i="17"/>
  <c r="DG88" i="17"/>
  <c r="CT91" i="17"/>
  <c r="BG94" i="17"/>
  <c r="T97" i="17"/>
  <c r="CL99" i="17"/>
  <c r="AU102" i="17"/>
  <c r="BX104" i="17"/>
  <c r="G106" i="17"/>
  <c r="AP107" i="17"/>
  <c r="BY108" i="17"/>
  <c r="DH109" i="17"/>
  <c r="AL111" i="17"/>
  <c r="BU112" i="17"/>
  <c r="DD113" i="17"/>
  <c r="AH115" i="17"/>
  <c r="AS73" i="17"/>
  <c r="AW95" i="17"/>
  <c r="DA105" i="17"/>
  <c r="BT114" i="17"/>
  <c r="CA82" i="17"/>
  <c r="BH100" i="17"/>
  <c r="CI112" i="17"/>
  <c r="M29" i="17"/>
  <c r="CE58" i="17"/>
  <c r="P68" i="17"/>
  <c r="AT74" i="17"/>
  <c r="CH79" i="17"/>
  <c r="AD83" i="17"/>
  <c r="AX86" i="17"/>
  <c r="BL89" i="17"/>
  <c r="AS92" i="17"/>
  <c r="F95" i="17"/>
  <c r="BX97" i="17"/>
  <c r="AK100" i="17"/>
  <c r="CP102" i="17"/>
  <c r="DD104" i="17"/>
  <c r="AH106" i="17"/>
  <c r="BQ107" i="17"/>
  <c r="CZ108" i="17"/>
  <c r="AD110" i="17"/>
  <c r="BM111" i="17"/>
  <c r="CV112" i="17"/>
  <c r="Z114" i="17"/>
  <c r="BI115" i="17"/>
  <c r="I52" i="17"/>
  <c r="D65" i="17"/>
  <c r="CS71" i="17"/>
  <c r="BP77" i="17"/>
  <c r="DB81" i="17"/>
  <c r="P85" i="17"/>
  <c r="AJ88" i="17"/>
  <c r="AJ91" i="17"/>
  <c r="DB93" i="17"/>
  <c r="BO96" i="17"/>
  <c r="AB99" i="17"/>
  <c r="CT101" i="17"/>
  <c r="U104" i="17"/>
  <c r="CF105" i="17"/>
  <c r="J107" i="17"/>
  <c r="AS108" i="17"/>
  <c r="CB109" i="17"/>
  <c r="F111" i="17"/>
  <c r="AO112" i="17"/>
  <c r="BX113" i="17"/>
  <c r="DG114" i="17"/>
  <c r="CW53" i="17"/>
  <c r="CL65" i="17"/>
  <c r="G74" i="17"/>
  <c r="BA86" i="17"/>
  <c r="H83" i="17"/>
  <c r="CF104" i="17"/>
  <c r="BZ112" i="17"/>
  <c r="CY112" i="17"/>
  <c r="CP109" i="17"/>
  <c r="AF111" i="17"/>
  <c r="DB95" i="17"/>
  <c r="K108" i="17"/>
  <c r="K107" i="17"/>
  <c r="DF105" i="17"/>
  <c r="BU92" i="17"/>
  <c r="CR106" i="17"/>
  <c r="CJ114" i="17"/>
  <c r="T111" i="17"/>
  <c r="W90" i="17"/>
  <c r="Y106" i="17"/>
  <c r="Q114" i="17"/>
  <c r="BT107" i="17"/>
  <c r="S78" i="17"/>
  <c r="CU115" i="17"/>
  <c r="DA80" i="17"/>
  <c r="DF103" i="17"/>
  <c r="AD112" i="17"/>
  <c r="CT102" i="17"/>
  <c r="AV106" i="17"/>
  <c r="CF56" i="17"/>
  <c r="CW84" i="17"/>
  <c r="N105" i="17"/>
  <c r="F113" i="17"/>
  <c r="AL91" i="17"/>
  <c r="BH106" i="17"/>
  <c r="AZ114" i="17"/>
  <c r="O102" i="17"/>
  <c r="CY111" i="17"/>
  <c r="DD10" i="17"/>
  <c r="AY15" i="17"/>
  <c r="CU29" i="17"/>
  <c r="AQ30" i="17"/>
  <c r="AZ24" i="17"/>
  <c r="CY34" i="17"/>
  <c r="CV38" i="17"/>
  <c r="AY40" i="17"/>
  <c r="CI41" i="17"/>
  <c r="AZ43" i="17"/>
  <c r="AH49" i="17"/>
  <c r="CS37" i="17"/>
  <c r="CT28" i="17"/>
  <c r="AP44" i="17"/>
  <c r="AU32" i="17"/>
  <c r="CR51" i="17"/>
  <c r="BU44" i="17"/>
  <c r="AK38" i="17"/>
  <c r="CQ62" i="17"/>
  <c r="V51" i="17"/>
  <c r="BR64" i="17"/>
  <c r="BK54" i="17"/>
  <c r="CN56" i="17"/>
  <c r="BP45" i="17"/>
  <c r="AZ61" i="17"/>
  <c r="BP48" i="17"/>
  <c r="BW63" i="17"/>
  <c r="H67" i="17"/>
  <c r="T79" i="17"/>
  <c r="BL64" i="17"/>
  <c r="K77" i="17"/>
  <c r="BE60" i="17"/>
  <c r="DA46" i="17"/>
  <c r="DC67" i="17"/>
  <c r="BO46" i="17"/>
  <c r="H71" i="17"/>
  <c r="AK78" i="17"/>
  <c r="BT58" i="17"/>
  <c r="BT68" i="17"/>
  <c r="AO75" i="17"/>
  <c r="CX47" i="17"/>
  <c r="AX71" i="17"/>
  <c r="L82" i="17"/>
  <c r="AC89" i="17"/>
  <c r="DC95" i="17"/>
  <c r="AW33" i="17"/>
  <c r="AC69" i="17"/>
  <c r="N81" i="17"/>
  <c r="CN87" i="17"/>
  <c r="BI94" i="17"/>
  <c r="AD101" i="17"/>
  <c r="CG45" i="17"/>
  <c r="J71" i="17"/>
  <c r="X84" i="17"/>
  <c r="Y36" i="17"/>
  <c r="BI69" i="17"/>
  <c r="P81" i="17"/>
  <c r="CP87" i="17"/>
  <c r="BK94" i="17"/>
  <c r="CB101" i="17"/>
  <c r="CJ67" i="17"/>
  <c r="V80" i="17"/>
  <c r="X86" i="17"/>
  <c r="AF90" i="17"/>
  <c r="BK95" i="17"/>
  <c r="BG99" i="17"/>
  <c r="BC103" i="17"/>
  <c r="I56" i="17"/>
  <c r="AZ68" i="17"/>
  <c r="AF78" i="17"/>
  <c r="P83" i="17"/>
  <c r="L87" i="17"/>
  <c r="AQ92" i="17"/>
  <c r="BV97" i="17"/>
  <c r="BR101" i="17"/>
  <c r="D53" i="17"/>
  <c r="AX67" i="17"/>
  <c r="R75" i="17"/>
  <c r="AG81" i="17"/>
  <c r="BL86" i="17"/>
  <c r="CQ91" i="17"/>
  <c r="Q97" i="17"/>
  <c r="CE103" i="17"/>
  <c r="AW69" i="17"/>
  <c r="AL20" i="17"/>
  <c r="BA11" i="17"/>
  <c r="BS13" i="17"/>
  <c r="CT21" i="17"/>
  <c r="AW17" i="17"/>
  <c r="BM20" i="17"/>
  <c r="DF10" i="17"/>
  <c r="AM19" i="17"/>
  <c r="BX23" i="17"/>
  <c r="DA19" i="17"/>
  <c r="DD32" i="17"/>
  <c r="AN14" i="17"/>
  <c r="CN11" i="17"/>
  <c r="DA22" i="17"/>
  <c r="BG22" i="17"/>
  <c r="CB32" i="17"/>
  <c r="D28" i="17"/>
  <c r="BL36" i="17"/>
  <c r="DC41" i="17"/>
  <c r="W29" i="17"/>
  <c r="AB37" i="17"/>
  <c r="BF43" i="17"/>
  <c r="AO32" i="17"/>
  <c r="AY39" i="17"/>
  <c r="CW24" i="17"/>
  <c r="DA34" i="17"/>
  <c r="CT41" i="17"/>
  <c r="I28" i="17"/>
  <c r="U35" i="17"/>
  <c r="DF42" i="17"/>
  <c r="K31" i="17"/>
  <c r="AG38" i="17"/>
  <c r="CJ43" i="17"/>
  <c r="AR38" i="17"/>
  <c r="DD45" i="17"/>
  <c r="BR49" i="17"/>
  <c r="BZ53" i="17"/>
  <c r="BZ30" i="17"/>
  <c r="AR40" i="17"/>
  <c r="BV46" i="17"/>
  <c r="CD50" i="17"/>
  <c r="BZ54" i="17"/>
  <c r="AS31" i="17"/>
  <c r="CI25" i="17"/>
  <c r="CR38" i="17"/>
  <c r="AB46" i="17"/>
  <c r="AK49" i="17"/>
  <c r="CO53" i="17"/>
  <c r="BK35" i="17"/>
  <c r="AS42" i="17"/>
  <c r="O48" i="17"/>
  <c r="W52" i="17"/>
  <c r="AD24" i="17"/>
  <c r="W37" i="17"/>
  <c r="AP45" i="17"/>
  <c r="BK49" i="17"/>
  <c r="K53" i="17"/>
  <c r="BT39" i="17"/>
  <c r="BX49" i="17"/>
  <c r="DE55" i="17"/>
  <c r="BJ59" i="17"/>
  <c r="BR63" i="17"/>
  <c r="U28" i="17"/>
  <c r="BB43" i="17"/>
  <c r="BL51" i="17"/>
  <c r="BY57" i="17"/>
  <c r="BU61" i="17"/>
  <c r="CP64" i="17"/>
  <c r="BD38" i="17"/>
  <c r="CZ48" i="17"/>
  <c r="DH54" i="17"/>
  <c r="BL28" i="17"/>
  <c r="O46" i="17"/>
  <c r="CW52" i="17"/>
  <c r="BC57" i="17"/>
  <c r="BW61" i="17"/>
  <c r="CT34" i="17"/>
  <c r="S46" i="17"/>
  <c r="CT53" i="17"/>
  <c r="BO58" i="17"/>
  <c r="BK62" i="17"/>
  <c r="CF65" i="17"/>
  <c r="BM40" i="17"/>
  <c r="CY49" i="17"/>
  <c r="CH55" i="17"/>
  <c r="CY59" i="17"/>
  <c r="DG63" i="17"/>
  <c r="AO40" i="17"/>
  <c r="AE55" i="17"/>
  <c r="CY62" i="17"/>
  <c r="AE68" i="17"/>
  <c r="CJ71" i="17"/>
  <c r="CR75" i="17"/>
  <c r="G80" i="17"/>
  <c r="BA49" i="17"/>
  <c r="N58" i="17"/>
  <c r="CA65" i="17"/>
  <c r="F70" i="17"/>
  <c r="AA73" i="17"/>
  <c r="AI77" i="17"/>
  <c r="BL32" i="17"/>
  <c r="CB53" i="17"/>
  <c r="CR60" i="17"/>
  <c r="CN66" i="17"/>
  <c r="G70" i="17"/>
  <c r="CW72" i="17"/>
  <c r="CA47" i="17"/>
  <c r="AT58" i="17"/>
  <c r="BN64" i="17"/>
  <c r="V68" i="17"/>
  <c r="CY71" i="17"/>
  <c r="O75" i="17"/>
  <c r="DE77" i="17"/>
  <c r="AL47" i="17"/>
  <c r="W58" i="17"/>
  <c r="AY64" i="17"/>
  <c r="K68" i="17"/>
  <c r="CN71" i="17"/>
  <c r="Q74" i="17"/>
  <c r="O76" i="17"/>
  <c r="BI78" i="17"/>
  <c r="CY27" i="17"/>
  <c r="DC46" i="17"/>
  <c r="CH53" i="17"/>
  <c r="Y59" i="17"/>
  <c r="U63" i="17"/>
  <c r="AD66" i="17"/>
  <c r="CR68" i="17"/>
  <c r="AG71" i="17"/>
  <c r="BO73" i="17"/>
  <c r="BM75" i="17"/>
  <c r="DG77" i="17"/>
  <c r="AJ80" i="17"/>
  <c r="AS49" i="17"/>
  <c r="V61" i="17"/>
  <c r="Q68" i="17"/>
  <c r="CG72" i="17"/>
  <c r="AK76" i="17"/>
  <c r="AH80" i="17"/>
  <c r="CF82" i="17"/>
  <c r="CD84" i="17"/>
  <c r="S87" i="17"/>
  <c r="BM89" i="17"/>
  <c r="CU91" i="17"/>
  <c r="CS93" i="17"/>
  <c r="AH96" i="17"/>
  <c r="BP98" i="17"/>
  <c r="BN100" i="17"/>
  <c r="DH102" i="17"/>
  <c r="BQ39" i="17"/>
  <c r="Y57" i="17"/>
  <c r="X64" i="17"/>
  <c r="CW69" i="17"/>
  <c r="AY74" i="17"/>
  <c r="CO77" i="17"/>
  <c r="AL81" i="17"/>
  <c r="CF83" i="17"/>
  <c r="I86" i="17"/>
  <c r="G88" i="17"/>
  <c r="BA90" i="17"/>
  <c r="CI92" i="17"/>
  <c r="CG94" i="17"/>
  <c r="V97" i="17"/>
  <c r="BP99" i="17"/>
  <c r="CX101" i="17"/>
  <c r="CV103" i="17"/>
  <c r="Q48" i="17"/>
  <c r="V60" i="17"/>
  <c r="BP66" i="17"/>
  <c r="BF71" i="17"/>
  <c r="DC75" i="17"/>
  <c r="CM79" i="17"/>
  <c r="N82" i="17"/>
  <c r="BH84" i="17"/>
  <c r="CP86" i="17"/>
  <c r="CN88" i="17"/>
  <c r="H40" i="17"/>
  <c r="CI57" i="17"/>
  <c r="BS65" i="17"/>
  <c r="DE69" i="17"/>
  <c r="BW74" i="17"/>
  <c r="BS78" i="17"/>
  <c r="AN81" i="17"/>
  <c r="CH83" i="17"/>
  <c r="W86" i="17"/>
  <c r="BE88" i="17"/>
  <c r="BC90" i="17"/>
  <c r="CW92" i="17"/>
  <c r="Z95" i="17"/>
  <c r="X97" i="17"/>
  <c r="BR99" i="17"/>
  <c r="G102" i="17"/>
  <c r="BI53" i="17"/>
  <c r="CC61" i="17"/>
  <c r="AY68" i="17"/>
  <c r="J73" i="17"/>
  <c r="BN76" i="17"/>
  <c r="BF80" i="17"/>
  <c r="DH82" i="17"/>
  <c r="CH84" i="17"/>
  <c r="BH86" i="17"/>
  <c r="CQ87" i="17"/>
  <c r="U89" i="17"/>
  <c r="BD90" i="17"/>
  <c r="CM91" i="17"/>
  <c r="Q93" i="17"/>
  <c r="AZ94" i="17"/>
  <c r="CI95" i="17"/>
  <c r="M97" i="17"/>
  <c r="AV98" i="17"/>
  <c r="CE99" i="17"/>
  <c r="I101" i="17"/>
  <c r="AR102" i="17"/>
  <c r="CA103" i="17"/>
  <c r="DG31" i="17"/>
  <c r="E49" i="17"/>
  <c r="DD56" i="17"/>
  <c r="CD61" i="17"/>
  <c r="DG65" i="17"/>
  <c r="CV68" i="17"/>
  <c r="BI71" i="17"/>
  <c r="S74" i="17"/>
  <c r="AS76" i="17"/>
  <c r="BX78" i="17"/>
  <c r="BY80" i="17"/>
  <c r="E82" i="17"/>
  <c r="AN83" i="17"/>
  <c r="BW84" i="17"/>
  <c r="DF85" i="17"/>
  <c r="AJ87" i="17"/>
  <c r="BS88" i="17"/>
  <c r="DB89" i="17"/>
  <c r="AF91" i="17"/>
  <c r="BO92" i="17"/>
  <c r="CX93" i="17"/>
  <c r="AB95" i="17"/>
  <c r="BK96" i="17"/>
  <c r="CT97" i="17"/>
  <c r="X99" i="17"/>
  <c r="BG100" i="17"/>
  <c r="CP101" i="17"/>
  <c r="T103" i="17"/>
  <c r="BC104" i="17"/>
  <c r="AA45" i="17"/>
  <c r="BG54" i="17"/>
  <c r="DE59" i="17"/>
  <c r="BA64" i="17"/>
  <c r="CT67" i="17"/>
  <c r="BG70" i="17"/>
  <c r="T73" i="17"/>
  <c r="BE75" i="17"/>
  <c r="CJ77" i="17"/>
  <c r="CW79" i="17"/>
  <c r="BE81" i="17"/>
  <c r="CN82" i="17"/>
  <c r="R84" i="17"/>
  <c r="BA85" i="17"/>
  <c r="CJ86" i="17"/>
  <c r="N88" i="17"/>
  <c r="AW89" i="17"/>
  <c r="CF90" i="17"/>
  <c r="J92" i="17"/>
  <c r="AS93" i="17"/>
  <c r="CB94" i="17"/>
  <c r="F96" i="17"/>
  <c r="AO97" i="17"/>
  <c r="BX98" i="17"/>
  <c r="DG99" i="17"/>
  <c r="AK101" i="17"/>
  <c r="BT102" i="17"/>
  <c r="DC103" i="17"/>
  <c r="N47" i="17"/>
  <c r="BU62" i="17"/>
  <c r="AZ70" i="17"/>
  <c r="AT76" i="17"/>
  <c r="X81" i="17"/>
  <c r="AR84" i="17"/>
  <c r="BL87" i="17"/>
  <c r="BZ90" i="17"/>
  <c r="AM93" i="17"/>
  <c r="DE95" i="17"/>
  <c r="BR98" i="17"/>
  <c r="AE101" i="17"/>
  <c r="BU103" i="17"/>
  <c r="AY105" i="17"/>
  <c r="CH106" i="17"/>
  <c r="L108" i="17"/>
  <c r="AU109" i="17"/>
  <c r="CD110" i="17"/>
  <c r="H112" i="17"/>
  <c r="AQ113" i="17"/>
  <c r="BZ114" i="17"/>
  <c r="AE46" i="17"/>
  <c r="D84" i="17"/>
  <c r="BF98" i="17"/>
  <c r="AC109" i="17"/>
  <c r="E50" i="17"/>
  <c r="Q86" i="17"/>
  <c r="AX102" i="17"/>
  <c r="AY112" i="17"/>
  <c r="BV90" i="17"/>
  <c r="CL55" i="17"/>
  <c r="CG66" i="17"/>
  <c r="U73" i="17"/>
  <c r="BZ78" i="17"/>
  <c r="BN82" i="17"/>
  <c r="CB85" i="17"/>
  <c r="CV88" i="17"/>
  <c r="CO91" i="17"/>
  <c r="BB94" i="17"/>
  <c r="O97" i="17"/>
  <c r="CG99" i="17"/>
  <c r="AM102" i="17"/>
  <c r="BQ104" i="17"/>
  <c r="DH105" i="17"/>
  <c r="AL107" i="17"/>
  <c r="BU108" i="17"/>
  <c r="DD109" i="17"/>
  <c r="AH111" i="17"/>
  <c r="BQ112" i="17"/>
  <c r="CZ113" i="17"/>
  <c r="AD115" i="17"/>
  <c r="AI72" i="17"/>
  <c r="DH92" i="17"/>
  <c r="CL108" i="17"/>
  <c r="CQ115" i="17"/>
  <c r="Y87" i="17"/>
  <c r="AD102" i="17"/>
  <c r="F109" i="17"/>
  <c r="DD115" i="17"/>
  <c r="E88" i="17"/>
  <c r="BF47" i="17"/>
  <c r="BZ62" i="17"/>
  <c r="BI70" i="17"/>
  <c r="BB76" i="17"/>
  <c r="AF81" i="17"/>
  <c r="AZ84" i="17"/>
  <c r="BN87" i="17"/>
  <c r="CE90" i="17"/>
  <c r="AR93" i="17"/>
  <c r="E96" i="17"/>
  <c r="BW98" i="17"/>
  <c r="AJ101" i="17"/>
  <c r="BY103" i="17"/>
  <c r="BA105" i="17"/>
  <c r="CJ106" i="17"/>
  <c r="N108" i="17"/>
  <c r="AW109" i="17"/>
  <c r="CF110" i="17"/>
  <c r="J112" i="17"/>
  <c r="AS113" i="17"/>
  <c r="CB114" i="17"/>
  <c r="CT47" i="17"/>
  <c r="U99" i="17"/>
  <c r="AL112" i="17"/>
  <c r="CM74" i="17"/>
  <c r="AA97" i="17"/>
  <c r="BM110" i="17"/>
  <c r="P23" i="17"/>
  <c r="AI58" i="17"/>
  <c r="CW67" i="17"/>
  <c r="X74" i="17"/>
  <c r="BN79" i="17"/>
  <c r="R83" i="17"/>
  <c r="AL86" i="17"/>
  <c r="AZ89" i="17"/>
  <c r="AI92" i="17"/>
  <c r="DA94" i="17"/>
  <c r="BN97" i="17"/>
  <c r="AA100" i="17"/>
  <c r="CG102" i="17"/>
  <c r="CY104" i="17"/>
  <c r="AC106" i="17"/>
  <c r="BL107" i="17"/>
  <c r="CU108" i="17"/>
  <c r="Y110" i="17"/>
  <c r="BH111" i="17"/>
  <c r="CQ112" i="17"/>
  <c r="U114" i="17"/>
  <c r="BD115" i="17"/>
  <c r="Q76" i="17"/>
  <c r="AF100" i="17"/>
  <c r="CT112" i="17"/>
  <c r="AQ86" i="17"/>
  <c r="Q104" i="17"/>
  <c r="AW114" i="17"/>
  <c r="AC87" i="17"/>
  <c r="AL51" i="17"/>
  <c r="BY64" i="17"/>
  <c r="BU71" i="17"/>
  <c r="AV77" i="17"/>
  <c r="CP81" i="17"/>
  <c r="D85" i="17"/>
  <c r="X88" i="17"/>
  <c r="Y91" i="17"/>
  <c r="CQ93" i="17"/>
  <c r="BD96" i="17"/>
  <c r="Q99" i="17"/>
  <c r="CI101" i="17"/>
  <c r="L104" i="17"/>
  <c r="CA105" i="17"/>
  <c r="E107" i="17"/>
  <c r="AN108" i="17"/>
  <c r="BW109" i="17"/>
  <c r="DF110" i="17"/>
  <c r="AJ112" i="17"/>
  <c r="BS113" i="17"/>
  <c r="DB114" i="17"/>
  <c r="AJ56" i="17"/>
  <c r="CK84" i="17"/>
  <c r="W97" i="17"/>
  <c r="AF106" i="17"/>
  <c r="DG111" i="17"/>
  <c r="BF59" i="17"/>
  <c r="CU85" i="17"/>
  <c r="AJ100" i="17"/>
  <c r="CZ107" i="17"/>
  <c r="CT113" i="17"/>
  <c r="BI34" i="17"/>
  <c r="AH59" i="17"/>
  <c r="BK68" i="17"/>
  <c r="CF74" i="17"/>
  <c r="I80" i="17"/>
  <c r="BA83" i="17"/>
  <c r="BO86" i="17"/>
  <c r="CI89" i="17"/>
  <c r="BI92" i="17"/>
  <c r="V95" i="17"/>
  <c r="CN97" i="17"/>
  <c r="BA100" i="17"/>
  <c r="DE102" i="17"/>
  <c r="H105" i="17"/>
  <c r="AQ106" i="17"/>
  <c r="BZ107" i="17"/>
  <c r="D109" i="17"/>
  <c r="AM110" i="17"/>
  <c r="BV111" i="17"/>
  <c r="DE112" i="17"/>
  <c r="AI114" i="17"/>
  <c r="BR115" i="17"/>
  <c r="CR81" i="17"/>
  <c r="CD98" i="17"/>
  <c r="BO107" i="17"/>
  <c r="AQ46" i="17"/>
  <c r="AZ87" i="17"/>
  <c r="DC104" i="17"/>
  <c r="CG114" i="17"/>
  <c r="CL43" i="17"/>
  <c r="AS61" i="17"/>
  <c r="CJ69" i="17"/>
  <c r="CD75" i="17"/>
  <c r="CR80" i="17"/>
  <c r="G84" i="17"/>
  <c r="Z87" i="17"/>
  <c r="AT90" i="17"/>
  <c r="H93" i="17"/>
  <c r="BZ95" i="17"/>
  <c r="AM98" i="17"/>
  <c r="DE100" i="17"/>
  <c r="AT103" i="17"/>
  <c r="AI105" i="17"/>
  <c r="BR106" i="17"/>
  <c r="DA107" i="17"/>
  <c r="AE109" i="17"/>
  <c r="BN110" i="17"/>
  <c r="CW111" i="17"/>
  <c r="AA113" i="17"/>
  <c r="BJ114" i="17"/>
  <c r="CS115" i="17"/>
  <c r="BX56" i="17"/>
  <c r="S67" i="17"/>
  <c r="BH73" i="17"/>
  <c r="CZ78" i="17"/>
  <c r="CD82" i="17"/>
  <c r="CX85" i="17"/>
  <c r="L89" i="17"/>
  <c r="DD91" i="17"/>
  <c r="BQ94" i="17"/>
  <c r="AD97" i="17"/>
  <c r="CV99" i="17"/>
  <c r="BB102" i="17"/>
  <c r="CE104" i="17"/>
  <c r="K106" i="17"/>
  <c r="AT107" i="17"/>
  <c r="CC108" i="17"/>
  <c r="G110" i="17"/>
  <c r="AP111" i="17"/>
  <c r="BY112" i="17"/>
  <c r="DH113" i="17"/>
  <c r="AL115" i="17"/>
  <c r="CR57" i="17"/>
  <c r="BY67" i="17"/>
  <c r="CL76" i="17"/>
  <c r="V90" i="17"/>
  <c r="Y92" i="17"/>
  <c r="CF106" i="17"/>
  <c r="BX114" i="17"/>
  <c r="CU90" i="17"/>
  <c r="G97" i="17"/>
  <c r="CT58" i="17"/>
  <c r="CX99" i="17"/>
  <c r="I110" i="17"/>
  <c r="CR107" i="17"/>
  <c r="CV115" i="17"/>
  <c r="BC97" i="17"/>
  <c r="CP108" i="17"/>
  <c r="DC108" i="17"/>
  <c r="AI102" i="17"/>
  <c r="U96" i="17"/>
  <c r="W108" i="17"/>
  <c r="BF62" i="17"/>
  <c r="AC114" i="17"/>
  <c r="R113" i="17"/>
  <c r="H97" i="17"/>
  <c r="AX90" i="17"/>
  <c r="AJ106" i="17"/>
  <c r="AB114" i="17"/>
  <c r="AI108" i="17"/>
  <c r="DH114" i="17"/>
  <c r="AL105" i="17"/>
  <c r="CE93" i="17"/>
  <c r="L107" i="17"/>
  <c r="D115" i="17"/>
  <c r="CN96" i="17"/>
  <c r="BF108" i="17"/>
  <c r="AK54" i="17"/>
  <c r="V109" i="17"/>
  <c r="CL82" i="17"/>
  <c r="N13" i="17"/>
  <c r="CJ12" i="17"/>
  <c r="E18" i="17"/>
  <c r="BF14" i="17"/>
  <c r="BO18" i="17"/>
  <c r="CE20" i="17"/>
  <c r="AO16" i="17"/>
  <c r="AE23" i="17"/>
  <c r="Q25" i="17"/>
  <c r="CT13" i="17"/>
  <c r="K33" i="17"/>
  <c r="CR21" i="17"/>
  <c r="AT18" i="17"/>
  <c r="K24" i="17"/>
  <c r="N19" i="17"/>
  <c r="DC33" i="17"/>
  <c r="Z28" i="17"/>
  <c r="BX36" i="17"/>
  <c r="BF42" i="17"/>
  <c r="BO29" i="17"/>
  <c r="AM38" i="17"/>
  <c r="T10" i="17"/>
  <c r="BC32" i="17"/>
  <c r="BK39" i="17"/>
  <c r="AB25" i="17"/>
  <c r="T35" i="17"/>
  <c r="DF41" i="17"/>
  <c r="AV29" i="17"/>
  <c r="AQ37" i="17"/>
  <c r="M43" i="17"/>
  <c r="BD31" i="17"/>
  <c r="BQ38" i="17"/>
  <c r="CV43" i="17"/>
  <c r="BC39" i="17"/>
  <c r="BU46" i="17"/>
  <c r="BQ50" i="17"/>
  <c r="CL53" i="17"/>
  <c r="J31" i="17"/>
  <c r="BP40" i="17"/>
  <c r="CH46" i="17"/>
  <c r="CP50" i="17"/>
  <c r="CX54" i="17"/>
  <c r="AJ33" i="17"/>
  <c r="Q27" i="17"/>
  <c r="K39" i="17"/>
  <c r="AN46" i="17"/>
  <c r="CS49" i="17"/>
  <c r="DA53" i="17"/>
  <c r="AS36" i="17"/>
  <c r="BO44" i="17"/>
  <c r="AA48" i="17"/>
  <c r="CE52" i="17"/>
  <c r="CO27" i="17"/>
  <c r="AW37" i="17"/>
  <c r="BI45" i="17"/>
  <c r="CI49" i="17"/>
  <c r="CE53" i="17"/>
  <c r="I40" i="17"/>
  <c r="CO49" i="17"/>
  <c r="N56" i="17"/>
  <c r="BV59" i="17"/>
  <c r="CP63" i="17"/>
  <c r="DD30" i="17"/>
  <c r="BC46" i="17"/>
  <c r="BE52" i="17"/>
  <c r="CK57" i="17"/>
  <c r="CG61" i="17"/>
  <c r="DB64" i="17"/>
  <c r="CZ38" i="17"/>
  <c r="H50" i="17"/>
  <c r="AE56" i="17"/>
  <c r="BI29" i="17"/>
  <c r="AI46" i="17"/>
  <c r="N53" i="17"/>
  <c r="CA57" i="17"/>
  <c r="CI61" i="17"/>
  <c r="DB35" i="17"/>
  <c r="F48" i="17"/>
  <c r="K54" i="17"/>
  <c r="CM58" i="17"/>
  <c r="CI62" i="17"/>
  <c r="CR65" i="17"/>
  <c r="BC42" i="17"/>
  <c r="G51" i="17"/>
  <c r="CP56" i="17"/>
  <c r="F60" i="17"/>
  <c r="N64" i="17"/>
  <c r="S41" i="17"/>
  <c r="BJ55" i="17"/>
  <c r="P63" i="17"/>
  <c r="BC68" i="17"/>
  <c r="AY72" i="17"/>
  <c r="K76" i="17"/>
  <c r="S80" i="17"/>
  <c r="CN49" i="17"/>
  <c r="U59" i="17"/>
  <c r="CU65" i="17"/>
  <c r="AP70" i="17"/>
  <c r="AL74" i="17"/>
  <c r="AU77" i="17"/>
  <c r="K38" i="17"/>
  <c r="AP55" i="17"/>
  <c r="I61" i="17"/>
  <c r="DB66" i="17"/>
  <c r="AE70" i="17"/>
  <c r="W15" i="17"/>
  <c r="I48" i="17"/>
  <c r="BR58" i="17"/>
  <c r="CF64" i="17"/>
  <c r="AH68" i="17"/>
  <c r="F72" i="17"/>
  <c r="AM75" i="17"/>
  <c r="DD78" i="17"/>
  <c r="CB47" i="17"/>
  <c r="AU58" i="17"/>
  <c r="BO64" i="17"/>
  <c r="W68" i="17"/>
  <c r="CZ71" i="17"/>
  <c r="AO74" i="17"/>
  <c r="BW76" i="17"/>
  <c r="BU78" i="17"/>
  <c r="K30" i="17"/>
  <c r="AP47" i="17"/>
  <c r="P54" i="17"/>
  <c r="AU59" i="17"/>
  <c r="BM63" i="17"/>
  <c r="DE66" i="17"/>
  <c r="DD68" i="17"/>
  <c r="AS71" i="17"/>
  <c r="CA73" i="17"/>
  <c r="BY75" i="17"/>
  <c r="N78" i="17"/>
  <c r="BH80" i="17"/>
  <c r="X53" i="17"/>
  <c r="BN61" i="17"/>
  <c r="AO68" i="17"/>
  <c r="DE72" i="17"/>
  <c r="BE76" i="17"/>
  <c r="AZ80" i="17"/>
  <c r="DD82" i="17"/>
  <c r="AG85" i="17"/>
  <c r="AE87" i="17"/>
  <c r="BY89" i="17"/>
  <c r="DG91" i="17"/>
  <c r="DE93" i="17"/>
  <c r="AT96" i="17"/>
  <c r="CN98" i="17"/>
  <c r="Q101" i="17"/>
  <c r="O103" i="17"/>
  <c r="Q41" i="17"/>
  <c r="BU57" i="17"/>
  <c r="BH64" i="17"/>
  <c r="P70" i="17"/>
  <c r="CO74" i="17"/>
  <c r="CI17" i="17"/>
  <c r="AR18" i="17"/>
  <c r="E17" i="17"/>
  <c r="BR18" i="17"/>
  <c r="AV15" i="17"/>
  <c r="AW29" i="17"/>
  <c r="AS23" i="17"/>
  <c r="V30" i="17"/>
  <c r="CZ28" i="17"/>
  <c r="BP19" i="17"/>
  <c r="L42" i="17"/>
  <c r="BI42" i="17"/>
  <c r="CL38" i="17"/>
  <c r="AI36" i="17"/>
  <c r="R40" i="17"/>
  <c r="AF51" i="17"/>
  <c r="CY41" i="17"/>
  <c r="T52" i="17"/>
  <c r="E25" i="17"/>
  <c r="BX46" i="17"/>
  <c r="AT28" i="17"/>
  <c r="CI48" i="17"/>
  <c r="BA30" i="17"/>
  <c r="AY49" i="17"/>
  <c r="AB44" i="17"/>
  <c r="AB57" i="17"/>
  <c r="BT31" i="17"/>
  <c r="CB54" i="17"/>
  <c r="CD64" i="17"/>
  <c r="BS50" i="17"/>
  <c r="G38" i="17"/>
  <c r="BZ58" i="17"/>
  <c r="AT39" i="17"/>
  <c r="CZ57" i="17"/>
  <c r="CM21" i="17"/>
  <c r="DH51" i="17"/>
  <c r="BV64" i="17"/>
  <c r="BI58" i="17"/>
  <c r="AB71" i="17"/>
  <c r="AQ80" i="17"/>
  <c r="DF61" i="17"/>
  <c r="AX74" i="17"/>
  <c r="AR41" i="17"/>
  <c r="I66" i="17"/>
  <c r="CD29" i="17"/>
  <c r="CU60" i="17"/>
  <c r="R72" i="17"/>
  <c r="M35" i="17"/>
  <c r="CL62" i="17"/>
  <c r="S72" i="17"/>
  <c r="Z77" i="17"/>
  <c r="M48" i="17"/>
  <c r="CD60" i="17"/>
  <c r="CF68" i="17"/>
  <c r="F74" i="17"/>
  <c r="DF78" i="17"/>
  <c r="DA61" i="17"/>
  <c r="CR73" i="17"/>
  <c r="BT82" i="17"/>
  <c r="CY87" i="17"/>
  <c r="BJ92" i="17"/>
  <c r="CZ98" i="17"/>
  <c r="CU103" i="17"/>
  <c r="CO63" i="17"/>
  <c r="W75" i="17"/>
  <c r="M82" i="17"/>
  <c r="BE86" i="17"/>
  <c r="CK90" i="17"/>
  <c r="BT95" i="17"/>
  <c r="CZ99" i="17"/>
  <c r="BW104" i="17"/>
  <c r="CA61" i="17"/>
  <c r="H73" i="17"/>
  <c r="BB80" i="17"/>
  <c r="CR84" i="17"/>
  <c r="CA89" i="17"/>
  <c r="J59" i="17"/>
  <c r="BG71" i="17"/>
  <c r="AN79" i="17"/>
  <c r="BI84" i="17"/>
  <c r="DA88" i="17"/>
  <c r="AB93" i="17"/>
  <c r="K98" i="17"/>
  <c r="CX31" i="17"/>
  <c r="AM64" i="17"/>
  <c r="DA73" i="17"/>
  <c r="AO81" i="17"/>
  <c r="AW85" i="17"/>
  <c r="V88" i="17"/>
  <c r="CN90" i="17"/>
  <c r="BA93" i="17"/>
  <c r="N96" i="17"/>
  <c r="CF98" i="17"/>
  <c r="AS101" i="17"/>
  <c r="F104" i="17"/>
  <c r="AE51" i="17"/>
  <c r="CS62" i="17"/>
  <c r="BK69" i="17"/>
  <c r="CB74" i="17"/>
  <c r="Z79" i="17"/>
  <c r="AO82" i="17"/>
  <c r="DG84" i="17"/>
  <c r="BT87" i="17"/>
  <c r="AG90" i="17"/>
  <c r="CY92" i="17"/>
  <c r="BL95" i="17"/>
  <c r="Y98" i="17"/>
  <c r="CQ100" i="17"/>
  <c r="BD103" i="17"/>
  <c r="CD47" i="17"/>
  <c r="R61" i="17"/>
  <c r="BI68" i="17"/>
  <c r="CN73" i="17"/>
  <c r="AN78" i="17"/>
  <c r="CO81" i="17"/>
  <c r="BB84" i="17"/>
  <c r="O87" i="17"/>
  <c r="CG89" i="17"/>
  <c r="AT92" i="17"/>
  <c r="G95" i="17"/>
  <c r="BY97" i="17"/>
  <c r="AL100" i="17"/>
  <c r="DD102" i="17"/>
  <c r="AW52" i="17"/>
  <c r="J72" i="17"/>
  <c r="BD81" i="17"/>
  <c r="E87" i="17"/>
  <c r="BM91" i="17"/>
  <c r="AV96" i="17"/>
  <c r="G101" i="17"/>
  <c r="BP104" i="17"/>
  <c r="M107" i="17"/>
  <c r="BG109" i="17"/>
  <c r="CO111" i="17"/>
  <c r="CM113" i="17"/>
  <c r="G63" i="17"/>
  <c r="DD96" i="17"/>
  <c r="CI111" i="17"/>
  <c r="CQ89" i="17"/>
  <c r="DG112" i="17"/>
  <c r="CK52" i="17"/>
  <c r="CX68" i="17"/>
  <c r="BK79" i="17"/>
  <c r="BB85" i="17"/>
  <c r="Z90" i="17"/>
  <c r="Q95" i="17"/>
  <c r="DE99" i="17"/>
  <c r="AB104" i="17"/>
  <c r="AY106" i="17"/>
  <c r="CS108" i="17"/>
  <c r="V111" i="17"/>
  <c r="T113" i="17"/>
  <c r="BN115" i="17"/>
  <c r="DF94" i="17"/>
  <c r="CF114" i="17"/>
  <c r="AE93" i="17"/>
  <c r="E110" i="17"/>
  <c r="CA86" i="17"/>
  <c r="J56" i="17"/>
  <c r="L72" i="17"/>
  <c r="BG81" i="17"/>
  <c r="M87" i="17"/>
  <c r="BR91" i="17"/>
  <c r="BA96" i="17"/>
  <c r="L101" i="17"/>
  <c r="BS104" i="17"/>
  <c r="O107" i="17"/>
  <c r="BI109" i="17"/>
  <c r="CQ111" i="17"/>
  <c r="CO113" i="17"/>
  <c r="AG75" i="17"/>
  <c r="AM111" i="17"/>
  <c r="BW86" i="17"/>
  <c r="N113" i="17"/>
  <c r="AF59" i="17"/>
  <c r="W73" i="17"/>
  <c r="G81" i="17"/>
  <c r="CM86" i="17"/>
  <c r="K92" i="17"/>
  <c r="G96" i="17"/>
  <c r="CU100" i="17"/>
  <c r="F105" i="17"/>
  <c r="AN107" i="17"/>
  <c r="AL109" i="17"/>
  <c r="CF111" i="17"/>
  <c r="I114" i="17"/>
  <c r="AV39" i="17"/>
  <c r="I105" i="17"/>
  <c r="DF87" i="17"/>
  <c r="BK112" i="17"/>
  <c r="BT92" i="17"/>
  <c r="R66" i="17"/>
  <c r="D77" i="17"/>
  <c r="T83" i="17"/>
  <c r="DE88" i="17"/>
  <c r="J94" i="17"/>
  <c r="BZ98" i="17"/>
  <c r="BN102" i="17"/>
  <c r="CY105" i="17"/>
  <c r="AB108" i="17"/>
  <c r="Z110" i="17"/>
  <c r="BT112" i="17"/>
  <c r="I115" i="17"/>
  <c r="AT82" i="17"/>
  <c r="CB100" i="17"/>
  <c r="DF112" i="17"/>
  <c r="CM84" i="17"/>
  <c r="CQ104" i="17"/>
  <c r="BV36" i="17"/>
  <c r="AF60" i="17"/>
  <c r="CP73" i="17"/>
  <c r="AJ81" i="17"/>
  <c r="Q87" i="17"/>
  <c r="AK92" i="17"/>
  <c r="AG96" i="17"/>
  <c r="P101" i="17"/>
  <c r="T105" i="17"/>
  <c r="BB107" i="17"/>
  <c r="AZ109" i="17"/>
  <c r="CT111" i="17"/>
  <c r="W114" i="17"/>
  <c r="BK53" i="17"/>
  <c r="BO101" i="17"/>
  <c r="AT60" i="17"/>
  <c r="J102" i="17"/>
  <c r="BQ77" i="17"/>
  <c r="AE63" i="17"/>
  <c r="AL75" i="17"/>
  <c r="V82" i="17"/>
  <c r="DH87" i="17"/>
  <c r="AF93" i="17"/>
  <c r="CV97" i="17"/>
  <c r="CR101" i="17"/>
  <c r="BG105" i="17"/>
  <c r="CO107" i="17"/>
  <c r="CM109" i="17"/>
  <c r="AB112" i="17"/>
  <c r="BV114" i="17"/>
  <c r="CV53" i="17"/>
  <c r="AA69" i="17"/>
  <c r="CI79" i="17"/>
  <c r="BW85" i="17"/>
  <c r="AU90" i="17"/>
  <c r="AF95" i="17"/>
  <c r="O100" i="17"/>
  <c r="AO104" i="17"/>
  <c r="BG106" i="17"/>
  <c r="DA108" i="17"/>
  <c r="AD111" i="17"/>
  <c r="AB113" i="17"/>
  <c r="BV115" i="17"/>
  <c r="AD68" i="17"/>
  <c r="BI87" i="17"/>
  <c r="BN98" i="17"/>
  <c r="DG115" i="17"/>
  <c r="L73" i="17"/>
  <c r="BB86" i="17"/>
  <c r="G112" i="17"/>
  <c r="CC36" i="17"/>
  <c r="BG107" i="17"/>
  <c r="CE107" i="17"/>
  <c r="CM98" i="17"/>
  <c r="AZ115" i="17"/>
  <c r="M105" i="17"/>
  <c r="BQ110" i="17"/>
  <c r="DD106" i="17"/>
  <c r="BV105" i="17"/>
  <c r="BA114" i="17"/>
  <c r="BQ96" i="17"/>
  <c r="AO114" i="17"/>
  <c r="AC103" i="17"/>
  <c r="AE82" i="17"/>
  <c r="CD95" i="17"/>
  <c r="AR97" i="17"/>
  <c r="BS105" i="17"/>
  <c r="CH114" i="17"/>
  <c r="CK69" i="17"/>
  <c r="Z80" i="17"/>
  <c r="BH91" i="17"/>
  <c r="BD95" i="17"/>
  <c r="AM100" i="17"/>
  <c r="BS106" i="17"/>
  <c r="H109" i="17"/>
  <c r="BB111" i="17"/>
  <c r="CJ113" i="17"/>
  <c r="CI68" i="17"/>
  <c r="N89" i="17"/>
  <c r="CW99" i="17"/>
  <c r="E114" i="17"/>
  <c r="AK105" i="17"/>
  <c r="CA112" i="17"/>
  <c r="CR59" i="17"/>
  <c r="V108" i="17"/>
  <c r="AR110" i="17"/>
  <c r="Q100" i="17"/>
  <c r="W81" i="17"/>
  <c r="AD103" i="17"/>
  <c r="CX113" i="17"/>
  <c r="BS107" i="17"/>
  <c r="BV66" i="17"/>
  <c r="CZ97" i="17"/>
  <c r="BX115" i="17"/>
  <c r="W107" i="17"/>
  <c r="BJ91" i="17"/>
  <c r="AK102" i="17"/>
  <c r="M19" i="17"/>
  <c r="CQ64" i="17"/>
  <c r="CD86" i="17"/>
  <c r="BF99" i="17"/>
  <c r="CJ82" i="17"/>
  <c r="CA91" i="17"/>
  <c r="DF96" i="17"/>
  <c r="AF102" i="17"/>
  <c r="BH56" i="17"/>
  <c r="AK71" i="17"/>
  <c r="AB83" i="17"/>
  <c r="BG88" i="17"/>
  <c r="CL93" i="17"/>
  <c r="L99" i="17"/>
  <c r="AQ104" i="17"/>
  <c r="Q64" i="17"/>
  <c r="AI75" i="17"/>
  <c r="CB82" i="17"/>
  <c r="DG87" i="17"/>
  <c r="AG93" i="17"/>
  <c r="BL98" i="17"/>
  <c r="CQ103" i="17"/>
  <c r="BD75" i="17"/>
  <c r="M88" i="17"/>
  <c r="K97" i="17"/>
  <c r="BK105" i="17"/>
  <c r="AF112" i="17"/>
  <c r="Y71" i="17"/>
  <c r="BW51" i="17"/>
  <c r="BI114" i="17"/>
  <c r="BU72" i="17"/>
  <c r="BJ86" i="17"/>
  <c r="BX96" i="17"/>
  <c r="CW104" i="17"/>
  <c r="X109" i="17"/>
  <c r="G114" i="17"/>
  <c r="AS99" i="17"/>
  <c r="BS101" i="17"/>
  <c r="BI91" i="17"/>
  <c r="BG75" i="17"/>
  <c r="P88" i="17"/>
  <c r="P97" i="17"/>
  <c r="BM105" i="17"/>
  <c r="CS109" i="17"/>
  <c r="BP114" i="17"/>
  <c r="DD114" i="17"/>
  <c r="DG86" i="17"/>
  <c r="S75" i="17"/>
  <c r="BU87" i="17"/>
  <c r="CL97" i="17"/>
  <c r="AP105" i="17"/>
  <c r="M110" i="17"/>
  <c r="BE114" i="17"/>
  <c r="BX110" i="17"/>
  <c r="CE40" i="17"/>
  <c r="E68" i="17"/>
  <c r="AE85" i="17"/>
  <c r="CD94" i="17"/>
  <c r="CW103" i="17"/>
  <c r="BX108" i="17"/>
  <c r="AS115" i="17"/>
  <c r="CC105" i="17"/>
  <c r="AM90" i="17"/>
  <c r="DE91" i="17"/>
  <c r="BZ75" i="17"/>
  <c r="CX87" i="17"/>
  <c r="G98" i="17"/>
  <c r="BD105" i="17"/>
  <c r="AA110" i="17"/>
  <c r="BS114" i="17"/>
  <c r="BD106" i="17"/>
  <c r="DA106" i="17"/>
  <c r="BY65" i="17"/>
  <c r="AG84" i="17"/>
  <c r="CZ93" i="17"/>
  <c r="Y103" i="17"/>
  <c r="AF108" i="17"/>
  <c r="DH112" i="17"/>
  <c r="CF58" i="17"/>
  <c r="CS80" i="17"/>
  <c r="W92" i="17"/>
  <c r="CI100" i="17"/>
  <c r="AF109" i="17"/>
  <c r="O114" i="17"/>
  <c r="CS69" i="17"/>
  <c r="L106" i="17"/>
  <c r="AE111" i="17"/>
  <c r="E113" i="17"/>
  <c r="T110" i="17"/>
  <c r="BZ102" i="17"/>
  <c r="BF82" i="17"/>
  <c r="DB108" i="17"/>
  <c r="BZ99" i="17"/>
  <c r="Q65" i="17"/>
  <c r="AS104" i="17"/>
  <c r="AP16" i="17"/>
  <c r="CC27" i="17"/>
  <c r="AQ27" i="17"/>
  <c r="BW37" i="17"/>
  <c r="BQ32" i="17"/>
  <c r="BM27" i="17"/>
  <c r="CS46" i="17"/>
  <c r="AX46" i="17"/>
  <c r="G33" i="17"/>
  <c r="U37" i="17"/>
  <c r="CH50" i="17"/>
  <c r="X61" i="17"/>
  <c r="P58" i="17"/>
  <c r="AQ56" i="17"/>
  <c r="AY61" i="17"/>
  <c r="AC60" i="17"/>
  <c r="AS57" i="17"/>
  <c r="BC63" i="17"/>
  <c r="BN50" i="17"/>
  <c r="W77" i="17"/>
  <c r="AG68" i="17"/>
  <c r="AU65" i="17"/>
  <c r="AX65" i="17"/>
  <c r="AV79" i="17"/>
  <c r="CZ63" i="17"/>
  <c r="AB76" i="17"/>
  <c r="BZ67" i="17"/>
  <c r="CK89" i="17"/>
  <c r="BB100" i="17"/>
  <c r="AE67" i="17"/>
  <c r="DG92" i="17"/>
  <c r="E102" i="17"/>
  <c r="CH67" i="17"/>
  <c r="Z82" i="17"/>
  <c r="DC65" i="17"/>
  <c r="CV81" i="17"/>
  <c r="BO90" i="17"/>
  <c r="AI54" i="17"/>
  <c r="BE77" i="17"/>
  <c r="AG89" i="17"/>
  <c r="BL94" i="17"/>
  <c r="BD102" i="17"/>
  <c r="AU57" i="17"/>
  <c r="CG71" i="17"/>
  <c r="AZ83" i="17"/>
  <c r="CE88" i="17"/>
  <c r="E94" i="17"/>
  <c r="DB101" i="17"/>
  <c r="CK64" i="17"/>
  <c r="CA75" i="17"/>
  <c r="CZ82" i="17"/>
  <c r="CR90" i="17"/>
  <c r="R96" i="17"/>
  <c r="AW101" i="17"/>
  <c r="CY75" i="17"/>
  <c r="AN88" i="17"/>
  <c r="R102" i="17"/>
  <c r="DC109" i="17"/>
  <c r="CF103" i="17"/>
  <c r="L115" i="17"/>
  <c r="G82" i="17"/>
  <c r="CV96" i="17"/>
  <c r="AX107" i="17"/>
  <c r="BV69" i="17"/>
  <c r="DG102" i="17"/>
  <c r="BC64" i="17"/>
  <c r="AV88" i="17"/>
  <c r="V102" i="17"/>
  <c r="DE109" i="17"/>
  <c r="CE115" i="17"/>
  <c r="CW62" i="17"/>
  <c r="DD88" i="17"/>
  <c r="E98" i="17"/>
  <c r="AK110" i="17"/>
  <c r="AQ81" i="17"/>
  <c r="AL70" i="17"/>
  <c r="AB79" i="17"/>
  <c r="CK99" i="17"/>
  <c r="CJ108" i="17"/>
  <c r="BE115" i="17"/>
  <c r="H29" i="17"/>
  <c r="AG26" i="17"/>
  <c r="CB83" i="17"/>
  <c r="CI102" i="17"/>
  <c r="AY110" i="17"/>
  <c r="BN85" i="17"/>
  <c r="CB107" i="17"/>
  <c r="BM84" i="17"/>
  <c r="DG98" i="17"/>
  <c r="AT106" i="17"/>
  <c r="O113" i="17"/>
  <c r="W82" i="17"/>
  <c r="F97" i="17"/>
  <c r="BF107" i="17"/>
  <c r="AA114" i="17"/>
  <c r="CV70" i="17"/>
  <c r="BL115" i="17"/>
  <c r="BF95" i="17"/>
  <c r="AG109" i="17"/>
  <c r="CS88" i="17"/>
  <c r="CW114" i="17"/>
  <c r="DG71" i="17"/>
  <c r="AD113" i="17"/>
  <c r="BO17" i="17"/>
  <c r="K23" i="17"/>
  <c r="CF27" i="17"/>
  <c r="CI37" i="17"/>
  <c r="CZ34" i="17"/>
  <c r="CR29" i="17"/>
  <c r="BL43" i="17"/>
  <c r="CJ55" i="17"/>
  <c r="W38" i="17"/>
  <c r="AV37" i="17"/>
  <c r="BA40" i="17"/>
  <c r="AJ61" i="17"/>
  <c r="AB58" i="17"/>
  <c r="CG48" i="17"/>
  <c r="BH49" i="17"/>
  <c r="BE57" i="17"/>
  <c r="CF75" i="17"/>
  <c r="DC77" i="17"/>
  <c r="CP51" i="17"/>
  <c r="CT51" i="17"/>
  <c r="BT79" i="17"/>
  <c r="I71" i="17"/>
  <c r="BM68" i="17"/>
  <c r="CW89" i="17"/>
  <c r="AY45" i="17"/>
  <c r="DD83" i="17"/>
  <c r="AT97" i="17"/>
  <c r="DF67" i="17"/>
  <c r="U87" i="17"/>
  <c r="H75" i="17"/>
  <c r="BJ95" i="17"/>
  <c r="CU68" i="17"/>
  <c r="CF86" i="17"/>
  <c r="BX94" i="17"/>
  <c r="BH36" i="17"/>
  <c r="DE71" i="17"/>
  <c r="BL83" i="17"/>
  <c r="Q94" i="17"/>
  <c r="I102" i="17"/>
  <c r="DC70" i="17"/>
  <c r="BY85" i="17"/>
  <c r="BQ93" i="17"/>
  <c r="BI101" i="17"/>
  <c r="CO76" i="17"/>
  <c r="CI93" i="17"/>
  <c r="CI105" i="17"/>
  <c r="CX114" i="17"/>
  <c r="BE104" i="17"/>
  <c r="Z86" i="17"/>
  <c r="F87" i="17"/>
  <c r="DC101" i="17"/>
  <c r="CR109" i="17"/>
  <c r="CI74" i="17"/>
  <c r="CG103" i="17"/>
  <c r="AN65" i="17"/>
  <c r="BW88" i="17"/>
  <c r="CK105" i="17"/>
  <c r="CZ114" i="17"/>
  <c r="Y33" i="17"/>
  <c r="BY83" i="17"/>
  <c r="AC98" i="17"/>
  <c r="DH107" i="17"/>
  <c r="V83" i="17"/>
  <c r="DB54" i="17"/>
  <c r="CL85" i="17"/>
  <c r="BA104" i="17"/>
  <c r="AK111" i="17"/>
  <c r="CJ89" i="17"/>
  <c r="G93" i="17"/>
  <c r="BP76" i="17"/>
  <c r="BT93" i="17"/>
  <c r="Q108" i="17"/>
  <c r="AX87" i="17"/>
  <c r="BC108" i="17"/>
  <c r="D78" i="17"/>
  <c r="AD95" i="17"/>
  <c r="BD108" i="17"/>
  <c r="BR60" i="17"/>
  <c r="AB87" i="17"/>
  <c r="BB97" i="17"/>
  <c r="X105" i="17"/>
  <c r="CZ109" i="17"/>
  <c r="CS58" i="17"/>
  <c r="AT94" i="17"/>
  <c r="AV63" i="17"/>
  <c r="BT103" i="17"/>
  <c r="BC111" i="17"/>
  <c r="BH107" i="17"/>
  <c r="V94" i="17"/>
  <c r="CX112" i="17"/>
  <c r="AW106" i="17"/>
  <c r="BD110" i="17"/>
  <c r="F89" i="17"/>
  <c r="BI102" i="17"/>
  <c r="CC94" i="17"/>
  <c r="AM86" i="17"/>
  <c r="DC113" i="17"/>
  <c r="Y99" i="17"/>
  <c r="AD79" i="17"/>
  <c r="CY98" i="17"/>
  <c r="CK108" i="17"/>
  <c r="BF115" i="17"/>
  <c r="D89" i="17"/>
  <c r="CH70" i="17"/>
  <c r="BI100" i="17"/>
  <c r="Q111" i="17"/>
  <c r="AR11" i="17"/>
  <c r="K20" i="17"/>
  <c r="AH17" i="17"/>
  <c r="AB26" i="17"/>
  <c r="BF22" i="17"/>
  <c r="CE9" i="17"/>
  <c r="CI24" i="17"/>
  <c r="AM32" i="17"/>
  <c r="T31" i="17"/>
  <c r="BG23" i="17"/>
  <c r="BF44" i="17"/>
  <c r="BU42" i="17"/>
  <c r="E39" i="17"/>
  <c r="CO38" i="17"/>
  <c r="P42" i="17"/>
  <c r="BN53" i="17"/>
  <c r="AP42" i="17"/>
  <c r="AF52" i="17"/>
  <c r="BW27" i="17"/>
  <c r="AA47" i="17"/>
  <c r="W34" i="17"/>
  <c r="AX49" i="17"/>
  <c r="CN30" i="17"/>
  <c r="AL50" i="17"/>
  <c r="BM44" i="17"/>
  <c r="DG58" i="17"/>
  <c r="AG32" i="17"/>
  <c r="S55" i="17"/>
  <c r="H66" i="17"/>
  <c r="CM50" i="17"/>
  <c r="BN45" i="17"/>
  <c r="CL58" i="17"/>
  <c r="CO39" i="17"/>
  <c r="CY58" i="17"/>
  <c r="BR30" i="17"/>
  <c r="BT55" i="17"/>
  <c r="CH64" i="17"/>
  <c r="CG58" i="17"/>
  <c r="BK72" i="17"/>
  <c r="BC80" i="17"/>
  <c r="CV64" i="17"/>
  <c r="BV74" i="17"/>
  <c r="CZ46" i="17"/>
  <c r="J67" i="17"/>
  <c r="DF35" i="17"/>
  <c r="DB62" i="17"/>
  <c r="AD72" i="17"/>
  <c r="U36" i="17"/>
  <c r="CY64" i="17"/>
  <c r="CA72" i="17"/>
  <c r="AW78" i="17"/>
  <c r="BC48" i="17"/>
  <c r="CZ60" i="17"/>
  <c r="K69" i="17"/>
  <c r="R74" i="17"/>
  <c r="X80" i="17"/>
  <c r="CN63" i="17"/>
  <c r="I74" i="17"/>
  <c r="K83" i="17"/>
  <c r="F88" i="17"/>
  <c r="CG93" i="17"/>
  <c r="G99" i="17"/>
  <c r="N104" i="17"/>
  <c r="V66" i="17"/>
  <c r="AS75" i="17"/>
  <c r="Y82" i="17"/>
  <c r="BQ86" i="17"/>
  <c r="AN91" i="17"/>
  <c r="CF95" i="17"/>
  <c r="G100" i="17"/>
  <c r="CA18" i="17"/>
  <c r="I62" i="17"/>
  <c r="AF73" i="17"/>
  <c r="BV80" i="17"/>
  <c r="AU85" i="17"/>
  <c r="CM89" i="17"/>
  <c r="AW59" i="17"/>
  <c r="DC71" i="17"/>
  <c r="BF79" i="17"/>
  <c r="BU84" i="17"/>
  <c r="H89" i="17"/>
  <c r="CJ93" i="17"/>
  <c r="W98" i="17"/>
  <c r="AR34" i="17"/>
  <c r="DG64" i="17"/>
  <c r="O74" i="17"/>
  <c r="BA81" i="17"/>
  <c r="BI85" i="17"/>
  <c r="AH88" i="17"/>
  <c r="CZ90" i="17"/>
  <c r="BM93" i="17"/>
  <c r="Z96" i="17"/>
  <c r="CR98" i="17"/>
  <c r="BE101" i="17"/>
  <c r="R104" i="17"/>
  <c r="E52" i="17"/>
  <c r="AD63" i="17"/>
  <c r="CI69" i="17"/>
  <c r="CU74" i="17"/>
  <c r="AP79" i="17"/>
  <c r="BA82" i="17"/>
  <c r="N85" i="17"/>
  <c r="CF87" i="17"/>
  <c r="AS90" i="17"/>
  <c r="F93" i="17"/>
  <c r="BX95" i="17"/>
  <c r="AK98" i="17"/>
  <c r="DC100" i="17"/>
  <c r="BP103" i="17"/>
  <c r="BD48" i="17"/>
  <c r="BE61" i="17"/>
  <c r="CG68" i="17"/>
  <c r="DE73" i="17"/>
  <c r="BG78" i="17"/>
  <c r="DA81" i="17"/>
  <c r="BN84" i="17"/>
  <c r="AA87" i="17"/>
  <c r="CS89" i="17"/>
  <c r="BF92" i="17"/>
  <c r="S95" i="17"/>
  <c r="CK97" i="17"/>
  <c r="AX100" i="17"/>
  <c r="K103" i="17"/>
  <c r="AL54" i="17"/>
  <c r="BH72" i="17"/>
  <c r="CE81" i="17"/>
  <c r="AK87" i="17"/>
  <c r="CK91" i="17"/>
  <c r="BT96" i="17"/>
  <c r="BC101" i="17"/>
  <c r="AA105" i="17"/>
  <c r="Y107" i="17"/>
  <c r="BS109" i="17"/>
  <c r="DA111" i="17"/>
  <c r="CY113" i="17"/>
  <c r="DH66" i="17"/>
  <c r="CO99" i="17"/>
  <c r="BG115" i="17"/>
  <c r="AG91" i="17"/>
  <c r="BJ113" i="17"/>
  <c r="BH54" i="17"/>
  <c r="AX69" i="17"/>
  <c r="CX79" i="17"/>
  <c r="DH85" i="17"/>
  <c r="AS91" i="17"/>
  <c r="AO95" i="17"/>
  <c r="X100" i="17"/>
  <c r="AV104" i="17"/>
  <c r="BK106" i="17"/>
  <c r="DE108" i="17"/>
  <c r="AT111" i="17"/>
  <c r="CB113" i="17"/>
  <c r="BZ115" i="17"/>
  <c r="BH96" i="17"/>
  <c r="AI115" i="17"/>
  <c r="CL94" i="17"/>
  <c r="BA110" i="17"/>
  <c r="AN89" i="17"/>
  <c r="DG60" i="17"/>
  <c r="BV72" i="17"/>
  <c r="CM81" i="17"/>
  <c r="AN87" i="17"/>
  <c r="CP91" i="17"/>
  <c r="BY96" i="17"/>
  <c r="BH101" i="17"/>
  <c r="AC105" i="17"/>
  <c r="AA107" i="17"/>
  <c r="BU109" i="17"/>
  <c r="DC111" i="17"/>
  <c r="DA113" i="17"/>
  <c r="CO80" i="17"/>
  <c r="M113" i="17"/>
  <c r="AP94" i="17"/>
  <c r="CH113" i="17"/>
  <c r="H60" i="17"/>
  <c r="CG73" i="17"/>
  <c r="AH81" i="17"/>
  <c r="N87" i="17"/>
  <c r="BG92" i="17"/>
  <c r="R97" i="17"/>
  <c r="N101" i="17"/>
  <c r="R105" i="17"/>
  <c r="AZ107" i="17"/>
  <c r="AX109" i="17"/>
  <c r="CR111" i="17"/>
  <c r="AG114" i="17"/>
  <c r="CF70" i="17"/>
  <c r="H106" i="17"/>
  <c r="BK89" i="17"/>
  <c r="BV113" i="17"/>
  <c r="AR25" i="17"/>
  <c r="CX66" i="17"/>
  <c r="CY77" i="17"/>
  <c r="BC84" i="17"/>
  <c r="AA89" i="17"/>
  <c r="AH94" i="17"/>
  <c r="CX98" i="17"/>
  <c r="CH102" i="17"/>
  <c r="F106" i="17"/>
  <c r="AZ108" i="17"/>
  <c r="CH110" i="17"/>
  <c r="CF112" i="17"/>
  <c r="U115" i="17"/>
  <c r="CC83" i="17"/>
  <c r="CM101" i="17"/>
  <c r="BI113" i="17"/>
  <c r="CX86" i="17"/>
  <c r="H107" i="17"/>
  <c r="BI73" i="17"/>
  <c r="T61" i="17"/>
  <c r="AM74" i="17"/>
  <c r="BP81" i="17"/>
  <c r="AW87" i="17"/>
  <c r="CG92" i="17"/>
  <c r="AN101" i="17"/>
  <c r="AF105" i="17"/>
  <c r="BN107" i="17"/>
  <c r="BL109" i="17"/>
  <c r="DF111" i="17"/>
  <c r="AU114" i="17"/>
  <c r="BQ76" i="17"/>
  <c r="AA102" i="17"/>
  <c r="CM64" i="17"/>
  <c r="BM103" i="17"/>
  <c r="AO84" i="17"/>
  <c r="R64" i="17"/>
  <c r="AD76" i="17"/>
  <c r="BE83" i="17"/>
  <c r="AC88" i="17"/>
  <c r="BD93" i="17"/>
  <c r="O98" i="17"/>
  <c r="K102" i="17"/>
  <c r="H108" i="17"/>
  <c r="AP110" i="17"/>
  <c r="AN112" i="17"/>
  <c r="BH55" i="17"/>
  <c r="S86" i="17"/>
  <c r="BI104" i="17"/>
  <c r="CH115" i="17"/>
  <c r="AF97" i="17"/>
  <c r="DE106" i="17"/>
  <c r="DE22" i="17"/>
  <c r="CQ109" i="17"/>
  <c r="M111" i="17"/>
  <c r="AH107" i="17"/>
  <c r="CG24" i="17"/>
  <c r="CR83" i="17"/>
  <c r="CQ99" i="17"/>
  <c r="BO104" i="17"/>
  <c r="Z88" i="17"/>
  <c r="AZ63" i="17"/>
  <c r="V98" i="17"/>
  <c r="DE107" i="17"/>
  <c r="CL114" i="17"/>
  <c r="BI56" i="17"/>
  <c r="M59" i="17"/>
  <c r="CK86" i="17"/>
  <c r="D105" i="17"/>
  <c r="CD111" i="17"/>
  <c r="AQ101" i="17"/>
  <c r="CS114" i="17"/>
  <c r="G76" i="17"/>
  <c r="BP93" i="17"/>
  <c r="DG107" i="17"/>
  <c r="CN114" i="17"/>
  <c r="L100" i="17"/>
  <c r="AS83" i="17"/>
  <c r="BB105" i="17"/>
  <c r="BS112" i="17"/>
  <c r="CY93" i="17"/>
  <c r="BW70" i="17"/>
  <c r="DF90" i="17"/>
  <c r="CL106" i="17"/>
  <c r="BG113" i="17"/>
  <c r="BP106" i="17"/>
  <c r="CM108" i="17"/>
  <c r="M76" i="17"/>
  <c r="AV93" i="17"/>
  <c r="E108" i="17"/>
  <c r="CE114" i="17"/>
  <c r="CT72" i="17"/>
  <c r="BZ68" i="17"/>
  <c r="S94" i="17"/>
  <c r="AR108" i="17"/>
  <c r="BT59" i="17"/>
  <c r="DF86" i="17"/>
  <c r="L105" i="17"/>
  <c r="CL111" i="17"/>
  <c r="AU107" i="17"/>
  <c r="BF102" i="17"/>
  <c r="CN110" i="17"/>
  <c r="AS96" i="17"/>
  <c r="BQ109" i="17"/>
  <c r="CH105" i="17"/>
  <c r="X107" i="17"/>
  <c r="AN27" i="17"/>
  <c r="BY55" i="17"/>
  <c r="AB50" i="17"/>
  <c r="CA56" i="17"/>
  <c r="BO43" i="17"/>
  <c r="Z65" i="17"/>
  <c r="CC67" i="17"/>
  <c r="CZ69" i="17"/>
  <c r="CU75" i="17"/>
  <c r="BM74" i="17"/>
  <c r="P64" i="17"/>
  <c r="AV33" i="17"/>
  <c r="BR84" i="17"/>
  <c r="AC101" i="17"/>
  <c r="DG78" i="17"/>
  <c r="N93" i="17"/>
  <c r="BQ49" i="17"/>
  <c r="CH82" i="17"/>
  <c r="BQ66" i="17"/>
  <c r="AU86" i="17"/>
  <c r="R91" i="17"/>
  <c r="BF55" i="17"/>
  <c r="AA83" i="17"/>
  <c r="F92" i="17"/>
  <c r="AK97" i="17"/>
  <c r="BP102" i="17"/>
  <c r="BT66" i="17"/>
  <c r="CY80" i="17"/>
  <c r="CQ88" i="17"/>
  <c r="BD91" i="17"/>
  <c r="AV99" i="17"/>
  <c r="CA55" i="17"/>
  <c r="CT75" i="17"/>
  <c r="G83" i="17"/>
  <c r="AL88" i="17"/>
  <c r="AD96" i="17"/>
  <c r="V104" i="17"/>
  <c r="CP83" i="17"/>
  <c r="AT98" i="17"/>
  <c r="X108" i="17"/>
  <c r="BF110" i="17"/>
  <c r="BZ82" i="17"/>
  <c r="DB103" i="17"/>
  <c r="DH59" i="17"/>
  <c r="AH82" i="17"/>
  <c r="AM97" i="17"/>
  <c r="BJ107" i="17"/>
  <c r="AE114" i="17"/>
  <c r="AT73" i="17"/>
  <c r="BG93" i="17"/>
  <c r="CX83" i="17"/>
  <c r="CN93" i="17"/>
  <c r="AP102" i="17"/>
  <c r="BH110" i="17"/>
  <c r="AU97" i="17"/>
  <c r="CQ101" i="17"/>
  <c r="H76" i="17"/>
  <c r="AT93" i="17"/>
  <c r="E106" i="17"/>
  <c r="CE112" i="17"/>
  <c r="BU113" i="17"/>
  <c r="DB74" i="17"/>
  <c r="BO79" i="17"/>
  <c r="H96" i="17"/>
  <c r="CX106" i="17"/>
  <c r="CE113" i="17"/>
  <c r="G107" i="17"/>
  <c r="AD109" i="17"/>
  <c r="BA67" i="17"/>
  <c r="BH89" i="17"/>
  <c r="U103" i="17"/>
  <c r="BK110" i="17"/>
  <c r="CQ114" i="17"/>
  <c r="E84" i="17"/>
  <c r="Z69" i="17"/>
  <c r="BS90" i="17"/>
  <c r="CH103" i="17"/>
  <c r="CX110" i="17"/>
  <c r="BU115" i="17"/>
  <c r="AU74" i="17"/>
  <c r="K18" i="17"/>
  <c r="AR20" i="17"/>
  <c r="AN20" i="17"/>
  <c r="CZ26" i="17"/>
  <c r="D26" i="17"/>
  <c r="AB19" i="17"/>
  <c r="AW27" i="17"/>
  <c r="E35" i="17"/>
  <c r="AH31" i="17"/>
  <c r="O24" i="17"/>
  <c r="AH28" i="17"/>
  <c r="AU44" i="17"/>
  <c r="AL42" i="17"/>
  <c r="DA38" i="17"/>
  <c r="AN42" i="17"/>
  <c r="CX53" i="17"/>
  <c r="BN42" i="17"/>
  <c r="BN54" i="17"/>
  <c r="CH31" i="17"/>
  <c r="AM47" i="17"/>
  <c r="BT36" i="17"/>
  <c r="BJ49" i="17"/>
  <c r="DA36" i="17"/>
  <c r="AX50" i="17"/>
  <c r="AC45" i="17"/>
  <c r="AK60" i="17"/>
  <c r="CY32" i="17"/>
  <c r="E57" i="17"/>
  <c r="T66" i="17"/>
  <c r="D51" i="17"/>
  <c r="BE46" i="17"/>
  <c r="Q59" i="17"/>
  <c r="CW45" i="17"/>
  <c r="F59" i="17"/>
  <c r="AE31" i="17"/>
  <c r="I57" i="17"/>
  <c r="DF64" i="17"/>
  <c r="CC62" i="17"/>
  <c r="Z73" i="17"/>
  <c r="BW35" i="17"/>
  <c r="Z66" i="17"/>
  <c r="CH74" i="17"/>
  <c r="AZ51" i="17"/>
  <c r="V67" i="17"/>
  <c r="I37" i="17"/>
  <c r="K65" i="17"/>
  <c r="AC73" i="17"/>
  <c r="DB46" i="17"/>
  <c r="N65" i="17"/>
  <c r="CM72" i="17"/>
  <c r="CG78" i="17"/>
  <c r="CP48" i="17"/>
  <c r="D63" i="17"/>
  <c r="BS69" i="17"/>
  <c r="AD74" i="17"/>
  <c r="BT80" i="17"/>
  <c r="W64" i="17"/>
  <c r="R76" i="17"/>
  <c r="W83" i="17"/>
  <c r="AD88" i="17"/>
  <c r="BH94" i="17"/>
  <c r="S99" i="17"/>
  <c r="BU35" i="17"/>
  <c r="BF66" i="17"/>
  <c r="BO75" i="17"/>
  <c r="AW82" i="17"/>
  <c r="CC86" i="17"/>
  <c r="AZ91" i="17"/>
  <c r="CR95" i="17"/>
  <c r="BO100" i="17"/>
  <c r="DB27" i="17"/>
  <c r="BA62" i="17"/>
  <c r="CB73" i="17"/>
  <c r="CJ80" i="17"/>
  <c r="BG85" i="17"/>
  <c r="CY89" i="17"/>
  <c r="AL61" i="17"/>
  <c r="V72" i="17"/>
  <c r="BX79" i="17"/>
  <c r="CS84" i="17"/>
  <c r="T89" i="17"/>
  <c r="CV93" i="17"/>
  <c r="AI98" i="17"/>
  <c r="AD43" i="17"/>
  <c r="AL65" i="17"/>
  <c r="AI74" i="17"/>
  <c r="BY81" i="17"/>
  <c r="BU85" i="17"/>
  <c r="AT88" i="17"/>
  <c r="G91" i="17"/>
  <c r="BY93" i="17"/>
  <c r="AL96" i="17"/>
  <c r="DD98" i="17"/>
  <c r="BQ101" i="17"/>
  <c r="AD104" i="17"/>
  <c r="CJ52" i="17"/>
  <c r="BQ63" i="17"/>
  <c r="DG69" i="17"/>
  <c r="J75" i="17"/>
  <c r="BJ79" i="17"/>
  <c r="BM82" i="17"/>
  <c r="Z85" i="17"/>
  <c r="CR87" i="17"/>
  <c r="BE90" i="17"/>
  <c r="R93" i="17"/>
  <c r="CJ95" i="17"/>
  <c r="AW98" i="17"/>
  <c r="J101" i="17"/>
  <c r="CB103" i="17"/>
  <c r="AD49" i="17"/>
  <c r="CT61" i="17"/>
  <c r="DE68" i="17"/>
  <c r="V74" i="17"/>
  <c r="CA78" i="17"/>
  <c r="H82" i="17"/>
  <c r="BZ84" i="17"/>
  <c r="AM87" i="17"/>
  <c r="DE89" i="17"/>
  <c r="BR92" i="17"/>
  <c r="AE95" i="17"/>
  <c r="CW97" i="17"/>
  <c r="BJ100" i="17"/>
  <c r="W103" i="17"/>
  <c r="CI55" i="17"/>
  <c r="M73" i="17"/>
  <c r="F82" i="17"/>
  <c r="CL87" i="17"/>
  <c r="CV92" i="17"/>
  <c r="CR96" i="17"/>
  <c r="CA101" i="17"/>
  <c r="AM105" i="17"/>
  <c r="AK107" i="17"/>
  <c r="CE109" i="17"/>
  <c r="T112" i="17"/>
  <c r="BB114" i="17"/>
  <c r="Q69" i="17"/>
  <c r="S101" i="17"/>
  <c r="V35" i="17"/>
  <c r="AR92" i="17"/>
  <c r="Y114" i="17"/>
  <c r="DF56" i="17"/>
  <c r="K72" i="17"/>
  <c r="AG80" i="17"/>
  <c r="AD86" i="17"/>
  <c r="BQ91" i="17"/>
  <c r="BM95" i="17"/>
  <c r="AV100" i="17"/>
  <c r="CK104" i="17"/>
  <c r="N107" i="17"/>
  <c r="L109" i="17"/>
  <c r="BF111" i="17"/>
  <c r="CN113" i="17"/>
  <c r="CL115" i="17"/>
  <c r="CQ97" i="17"/>
  <c r="AF48" i="17"/>
  <c r="CF100" i="17"/>
  <c r="P111" i="17"/>
  <c r="AW90" i="17"/>
  <c r="CX61" i="17"/>
  <c r="V73" i="17"/>
  <c r="I82" i="17"/>
  <c r="CT87" i="17"/>
  <c r="DA92" i="17"/>
  <c r="CW96" i="17"/>
  <c r="CF101" i="17"/>
  <c r="AO105" i="17"/>
  <c r="AM107" i="17"/>
  <c r="CG109" i="17"/>
  <c r="V112" i="17"/>
  <c r="BD114" i="17"/>
  <c r="BE84" i="17"/>
  <c r="X114" i="17"/>
  <c r="BY95" i="17"/>
  <c r="AK114" i="17"/>
  <c r="F61" i="17"/>
  <c r="CC74" i="17"/>
  <c r="BQ82" i="17"/>
  <c r="AO87" i="17"/>
  <c r="CE92" i="17"/>
  <c r="AP97" i="17"/>
  <c r="AL101" i="17"/>
  <c r="AD105" i="17"/>
  <c r="BX107" i="17"/>
  <c r="DF109" i="17"/>
  <c r="DD111" i="17"/>
  <c r="AS114" i="17"/>
  <c r="CS72" i="17"/>
  <c r="CZ106" i="17"/>
  <c r="I91" i="17"/>
  <c r="X115" i="17"/>
  <c r="CE47" i="17"/>
  <c r="AZ67" i="17"/>
  <c r="AO78" i="17"/>
  <c r="CC84" i="17"/>
  <c r="BG89" i="17"/>
  <c r="BF94" i="17"/>
  <c r="AO99" i="17"/>
  <c r="CC103" i="17"/>
  <c r="R106" i="17"/>
  <c r="BL108" i="17"/>
  <c r="CT110" i="17"/>
  <c r="CR112" i="17"/>
  <c r="AG115" i="17"/>
  <c r="O86" i="17"/>
  <c r="AG105" i="17"/>
  <c r="CG113" i="17"/>
  <c r="BH88" i="17"/>
  <c r="AR107" i="17"/>
  <c r="CJ79" i="17"/>
  <c r="R62" i="17"/>
  <c r="U75" i="17"/>
  <c r="CY82" i="17"/>
  <c r="BX87" i="17"/>
  <c r="DE92" i="17"/>
  <c r="BP97" i="17"/>
  <c r="BL101" i="17"/>
  <c r="AR105" i="17"/>
  <c r="CL107" i="17"/>
  <c r="O110" i="17"/>
  <c r="M112" i="17"/>
  <c r="BG114" i="17"/>
  <c r="CA79" i="17"/>
  <c r="V103" i="17"/>
  <c r="BO67" i="17"/>
  <c r="I106" i="17"/>
  <c r="AX35" i="17"/>
  <c r="CN64" i="17"/>
  <c r="BY76" i="17"/>
  <c r="CK83" i="17"/>
  <c r="BI88" i="17"/>
  <c r="CB93" i="17"/>
  <c r="BK98" i="17"/>
  <c r="E103" i="17"/>
  <c r="CE105" i="17"/>
  <c r="T108" i="17"/>
  <c r="BB110" i="17"/>
  <c r="AZ112" i="17"/>
  <c r="CT114" i="17"/>
  <c r="BS57" i="17"/>
  <c r="AX72" i="17"/>
  <c r="BM80" i="17"/>
  <c r="AY86" i="17"/>
  <c r="CF91" i="17"/>
  <c r="CB95" i="17"/>
  <c r="BK100" i="17"/>
  <c r="CS104" i="17"/>
  <c r="V107" i="17"/>
  <c r="T109" i="17"/>
  <c r="BN111" i="17"/>
  <c r="CV113" i="17"/>
  <c r="CT115" i="17"/>
  <c r="AN69" i="17"/>
  <c r="AK91" i="17"/>
  <c r="AW105" i="17"/>
  <c r="AN115" i="17"/>
  <c r="BR108" i="17"/>
  <c r="BO98" i="17"/>
  <c r="AP113" i="17"/>
  <c r="CJ68" i="17"/>
  <c r="BE109" i="17"/>
  <c r="P115" i="17"/>
  <c r="AZ101" i="17"/>
  <c r="BJ87" i="17"/>
  <c r="BG108" i="17"/>
  <c r="CS44" i="17"/>
  <c r="AH108" i="17"/>
  <c r="DA110" i="17"/>
  <c r="DF91" i="17"/>
  <c r="AD99" i="17"/>
  <c r="AS52" i="17"/>
  <c r="CQ107" i="17"/>
  <c r="CO96" i="17"/>
  <c r="BU106" i="17"/>
  <c r="AX17" i="17"/>
  <c r="I27" i="17"/>
  <c r="D30" i="17"/>
  <c r="AD20" i="17"/>
  <c r="CA27" i="17"/>
  <c r="BK37" i="17"/>
  <c r="CD32" i="17"/>
  <c r="M32" i="17"/>
  <c r="BI28" i="17"/>
  <c r="BG44" i="17"/>
  <c r="CG43" i="17"/>
  <c r="BD39" i="17"/>
  <c r="CK45" i="17"/>
  <c r="D55" i="17"/>
  <c r="CL42" i="17"/>
  <c r="E55" i="17"/>
  <c r="AS32" i="17"/>
  <c r="Y49" i="17"/>
  <c r="CT36" i="17"/>
  <c r="Y50" i="17"/>
  <c r="CL39" i="17"/>
  <c r="BV50" i="17"/>
  <c r="L49" i="17"/>
  <c r="CS60" i="17"/>
  <c r="CE35" i="17"/>
  <c r="D58" i="17"/>
  <c r="AR66" i="17"/>
  <c r="CD54" i="17"/>
  <c r="AX47" i="17"/>
  <c r="AC59" i="17"/>
  <c r="Y48" i="17"/>
  <c r="R59" i="17"/>
  <c r="AD40" i="17"/>
  <c r="AG57" i="17"/>
  <c r="DE65" i="17"/>
  <c r="AG63" i="17"/>
  <c r="AX73" i="17"/>
  <c r="BD45" i="17"/>
  <c r="AP66" i="17"/>
  <c r="AK75" i="17"/>
  <c r="V56" i="17"/>
  <c r="U68" i="17"/>
  <c r="AI47" i="17"/>
  <c r="AC65" i="17"/>
  <c r="AO73" i="17"/>
  <c r="J48" i="17"/>
  <c r="AD65" i="17"/>
  <c r="E74" i="17"/>
  <c r="AJ79" i="17"/>
  <c r="AC49" i="17"/>
  <c r="CF63" i="17"/>
  <c r="CE69" i="17"/>
  <c r="BA75" i="17"/>
  <c r="BT26" i="17"/>
  <c r="BA77" i="17"/>
  <c r="AI83" i="17"/>
  <c r="AO89" i="17"/>
  <c r="BT94" i="17"/>
  <c r="AE99" i="17"/>
  <c r="BO42" i="17"/>
  <c r="G67" i="17"/>
  <c r="BX77" i="17"/>
  <c r="BH83" i="17"/>
  <c r="CZ87" i="17"/>
  <c r="BW92" i="17"/>
  <c r="J97" i="17"/>
  <c r="AP101" i="17"/>
  <c r="AQ47" i="17"/>
  <c r="AG66" i="17"/>
  <c r="BP75" i="17"/>
  <c r="DG81" i="17"/>
  <c r="AJ38" i="17"/>
  <c r="DD63" i="17"/>
  <c r="BD74" i="17"/>
  <c r="AB81" i="17"/>
  <c r="DD85" i="17"/>
  <c r="AQ90" i="17"/>
  <c r="N95" i="17"/>
  <c r="CF49" i="17"/>
  <c r="AA68" i="17"/>
  <c r="AR76" i="17"/>
  <c r="AV86" i="17"/>
  <c r="I89" i="17"/>
  <c r="AN94" i="17"/>
  <c r="BS99" i="17"/>
  <c r="BX28" i="17"/>
  <c r="BW65" i="17"/>
  <c r="Y76" i="17"/>
  <c r="BI80" i="17"/>
  <c r="CT85" i="17"/>
  <c r="T91" i="17"/>
  <c r="AY96" i="17"/>
  <c r="CD101" i="17"/>
  <c r="CI53" i="17"/>
  <c r="AI70" i="17"/>
  <c r="CE79" i="17"/>
  <c r="AO85" i="17"/>
  <c r="BT90" i="17"/>
  <c r="CY95" i="17"/>
  <c r="Y101" i="17"/>
  <c r="CE61" i="17"/>
  <c r="AG82" i="17"/>
  <c r="O93" i="17"/>
  <c r="CY101" i="17"/>
  <c r="CS107" i="17"/>
  <c r="BN114" i="17"/>
  <c r="AW102" i="17"/>
  <c r="AW99" i="17"/>
  <c r="I58" i="17"/>
  <c r="CC80" i="17"/>
  <c r="H92" i="17"/>
  <c r="BT100" i="17"/>
  <c r="Z107" i="17"/>
  <c r="BR111" i="17"/>
  <c r="BC65" i="17"/>
  <c r="BX65" i="17"/>
  <c r="CJ111" i="17"/>
  <c r="BX63" i="17"/>
  <c r="AI82" i="17"/>
  <c r="T93" i="17"/>
  <c r="DD101" i="17"/>
  <c r="CU107" i="17"/>
  <c r="AH112" i="17"/>
  <c r="BV86" i="17"/>
  <c r="BJ98" i="17"/>
  <c r="CY61" i="17"/>
  <c r="CQ82" i="17"/>
  <c r="DC92" i="17"/>
  <c r="AQ102" i="17"/>
  <c r="CJ107" i="17"/>
  <c r="K112" i="17"/>
  <c r="CV78" i="17"/>
  <c r="BP92" i="17"/>
  <c r="AR49" i="17"/>
  <c r="CI78" i="17"/>
  <c r="CH90" i="17"/>
  <c r="BM99" i="17"/>
  <c r="AD106" i="17"/>
  <c r="AU113" i="17"/>
  <c r="CW86" i="17"/>
  <c r="DE113" i="17"/>
  <c r="AQ108" i="17"/>
  <c r="F63" i="17"/>
  <c r="U83" i="17"/>
  <c r="X93" i="17"/>
  <c r="BO102" i="17"/>
  <c r="CX107" i="17"/>
  <c r="Y112" i="17"/>
  <c r="BB83" i="17"/>
  <c r="CG70" i="17"/>
  <c r="AH40" i="17"/>
  <c r="T77" i="17"/>
  <c r="CR89" i="17"/>
  <c r="CI98" i="17"/>
  <c r="CQ105" i="17"/>
  <c r="BZ110" i="17"/>
  <c r="DF114" i="17"/>
  <c r="DC72" i="17"/>
  <c r="BZ86" i="17"/>
  <c r="CM96" i="17"/>
  <c r="DE104" i="17"/>
  <c r="BZ111" i="17"/>
  <c r="BI55" i="17"/>
  <c r="X92" i="17"/>
  <c r="DH115" i="17"/>
  <c r="AB101" i="17"/>
  <c r="DC74" i="17"/>
  <c r="BM78" i="17"/>
  <c r="AJ93" i="17"/>
  <c r="P84" i="17"/>
  <c r="AE112" i="17"/>
  <c r="BM100" i="17"/>
  <c r="U109" i="17"/>
  <c r="DB109" i="17"/>
  <c r="CS8" i="17"/>
  <c r="AG12" i="17"/>
  <c r="BN32" i="17"/>
  <c r="BE33" i="17"/>
  <c r="CQ29" i="17"/>
  <c r="AU45" i="17"/>
  <c r="S40" i="17"/>
  <c r="P55" i="17"/>
  <c r="BM55" i="17"/>
  <c r="BH50" i="17"/>
  <c r="DD51" i="17"/>
  <c r="E40" i="17"/>
  <c r="F50" i="17"/>
  <c r="Q43" i="17"/>
  <c r="DG25" i="17"/>
  <c r="BR47" i="17"/>
  <c r="AO49" i="17"/>
  <c r="CV42" i="17"/>
  <c r="BR34" i="17"/>
  <c r="BJ73" i="17"/>
  <c r="BE67" i="17"/>
  <c r="AU56" i="17"/>
  <c r="BA48" i="17"/>
  <c r="DH74" i="17"/>
  <c r="BB51" i="17"/>
  <c r="BA74" i="17"/>
  <c r="AR53" i="17"/>
  <c r="DC69" i="17"/>
  <c r="CO30" i="17"/>
  <c r="BT77" i="17"/>
  <c r="AU83" i="17"/>
  <c r="CR94" i="17"/>
  <c r="M44" i="17"/>
  <c r="CK78" i="17"/>
  <c r="S88" i="17"/>
  <c r="AH97" i="17"/>
  <c r="CS48" i="17"/>
  <c r="T76" i="17"/>
  <c r="I87" i="17"/>
  <c r="BM41" i="17"/>
  <c r="CQ74" i="17"/>
  <c r="AI86" i="17"/>
  <c r="AX95" i="17"/>
  <c r="CD99" i="17"/>
  <c r="BW68" i="17"/>
  <c r="O83" i="17"/>
  <c r="BT86" i="17"/>
  <c r="CY91" i="17"/>
  <c r="Y97" i="17"/>
  <c r="AS34" i="17"/>
  <c r="AL66" i="17"/>
  <c r="BO76" i="17"/>
  <c r="CM80" i="17"/>
  <c r="M86" i="17"/>
  <c r="AR91" i="17"/>
  <c r="BW96" i="17"/>
  <c r="AJ99" i="17"/>
  <c r="N55" i="17"/>
  <c r="CE70" i="17"/>
  <c r="J80" i="17"/>
  <c r="BM85" i="17"/>
  <c r="BE93" i="17"/>
  <c r="CJ98" i="17"/>
  <c r="J104" i="17"/>
  <c r="BG82" i="17"/>
  <c r="BK93" i="17"/>
  <c r="BW105" i="17"/>
  <c r="AR112" i="17"/>
  <c r="BR81" i="17"/>
  <c r="DD100" i="17"/>
  <c r="BS73" i="17"/>
  <c r="AF92" i="17"/>
  <c r="CR100" i="17"/>
  <c r="CF109" i="17"/>
  <c r="S114" i="17"/>
  <c r="AB70" i="17"/>
  <c r="CR92" i="17"/>
  <c r="BO82" i="17"/>
  <c r="AA98" i="17"/>
  <c r="BY105" i="17"/>
  <c r="AT112" i="17"/>
  <c r="BU95" i="17"/>
  <c r="CG91" i="17"/>
  <c r="BJ75" i="17"/>
  <c r="V93" i="17"/>
  <c r="BK102" i="17"/>
  <c r="CV107" i="17"/>
  <c r="BQ114" i="17"/>
  <c r="CU111" i="17"/>
  <c r="Q53" i="17"/>
  <c r="BK85" i="17"/>
  <c r="DB94" i="17"/>
  <c r="AG104" i="17"/>
  <c r="Y111" i="17"/>
  <c r="AA88" i="17"/>
  <c r="CC91" i="17"/>
  <c r="CM63" i="17"/>
  <c r="AB89" i="17"/>
  <c r="AE98" i="17"/>
  <c r="BP105" i="17"/>
  <c r="CG112" i="17"/>
  <c r="S107" i="17"/>
  <c r="AR46" i="17"/>
  <c r="BO77" i="17"/>
  <c r="N90" i="17"/>
  <c r="BN103" i="17"/>
  <c r="CL110" i="17"/>
  <c r="M115" i="17"/>
  <c r="DH73" i="17"/>
  <c r="AU92" i="17"/>
  <c r="DG100" i="17"/>
  <c r="CN109" i="17"/>
  <c r="CE56" i="17"/>
  <c r="AI93" i="17"/>
  <c r="BL114" i="17"/>
  <c r="AC80" i="17"/>
  <c r="CS106" i="17"/>
  <c r="AD87" i="17"/>
  <c r="BS108" i="17"/>
  <c r="CO109" i="17"/>
  <c r="AA9" i="17"/>
  <c r="BL9" i="17"/>
  <c r="K34" i="17"/>
  <c r="D37" i="17"/>
  <c r="AA30" i="17"/>
  <c r="BG45" i="17"/>
  <c r="DE46" i="17"/>
  <c r="CG47" i="17"/>
  <c r="BT50" i="17"/>
  <c r="CQ52" i="17"/>
  <c r="DD52" i="17"/>
  <c r="BT46" i="17"/>
  <c r="DE37" i="17"/>
  <c r="CU61" i="17"/>
  <c r="BL61" i="17"/>
  <c r="AZ45" i="17"/>
  <c r="DC50" i="17"/>
  <c r="BS56" i="17"/>
  <c r="BM65" i="17"/>
  <c r="DD67" i="17"/>
  <c r="BZ55" i="17"/>
  <c r="AN76" i="17"/>
  <c r="E78" i="17"/>
  <c r="DD94" i="17"/>
  <c r="BY69" i="17"/>
  <c r="CA88" i="17"/>
  <c r="AC102" i="17"/>
  <c r="AP76" i="17"/>
  <c r="F43" i="17"/>
  <c r="DH81" i="17"/>
  <c r="CP99" i="17"/>
  <c r="CA77" i="17"/>
  <c r="AS89" i="17"/>
  <c r="DC99" i="17"/>
  <c r="CQ57" i="17"/>
  <c r="CK76" i="17"/>
  <c r="Y86" i="17"/>
  <c r="CI96" i="17"/>
  <c r="CA104" i="17"/>
  <c r="P65" i="17"/>
  <c r="AB80" i="17"/>
  <c r="DD90" i="17"/>
  <c r="CV98" i="17"/>
  <c r="AP64" i="17"/>
  <c r="BT88" i="17"/>
  <c r="AL102" i="17"/>
  <c r="BD112" i="17"/>
  <c r="BF58" i="17"/>
  <c r="U74" i="17"/>
  <c r="BD92" i="17"/>
  <c r="P105" i="17"/>
  <c r="CP111" i="17"/>
  <c r="CA107" i="17"/>
  <c r="AV115" i="17"/>
  <c r="CS76" i="17"/>
  <c r="AY98" i="17"/>
  <c r="Z108" i="17"/>
  <c r="BF112" i="17"/>
  <c r="AP43" i="17"/>
  <c r="CW66" i="17"/>
  <c r="Z89" i="17"/>
  <c r="DB102" i="17"/>
  <c r="AW110" i="17"/>
  <c r="CC114" i="17"/>
  <c r="W101" i="17"/>
  <c r="W71" i="17"/>
  <c r="AW91" i="17"/>
  <c r="D100" i="17"/>
  <c r="CV108" i="17"/>
  <c r="BJ34" i="17"/>
  <c r="Y55" i="17"/>
  <c r="W39" i="17"/>
  <c r="DB83" i="17"/>
  <c r="BC98" i="17"/>
  <c r="S106" i="17"/>
  <c r="CS112" i="17"/>
  <c r="R108" i="17"/>
  <c r="AG48" i="17"/>
  <c r="CN84" i="17"/>
  <c r="Z99" i="17"/>
  <c r="BF106" i="17"/>
  <c r="AM113" i="17"/>
  <c r="BC82" i="17"/>
  <c r="BS92" i="17"/>
  <c r="M102" i="17"/>
  <c r="BR107" i="17"/>
  <c r="CX111" i="17"/>
  <c r="AM114" i="17"/>
  <c r="BG74" i="17"/>
  <c r="J108" i="17"/>
  <c r="O89" i="17"/>
  <c r="CN111" i="17"/>
  <c r="CP94" i="17"/>
  <c r="DC40" i="17"/>
  <c r="F99" i="17"/>
  <c r="L93" i="17"/>
  <c r="DD70" i="17"/>
  <c r="CZ111" i="17"/>
  <c r="CC77" i="17"/>
  <c r="BC112" i="17"/>
  <c r="W84" i="17"/>
  <c r="CI97" i="17"/>
  <c r="AK103" i="17"/>
  <c r="CB96" i="17"/>
  <c r="Y95" i="17"/>
  <c r="G46" i="17"/>
  <c r="AK90" i="17"/>
  <c r="BI103" i="17"/>
  <c r="CI110" i="17"/>
  <c r="BN90" i="17"/>
  <c r="AX113" i="17"/>
  <c r="BK80" i="17"/>
  <c r="CX95" i="17"/>
  <c r="CP106" i="17"/>
  <c r="BK113" i="17"/>
  <c r="Q8" i="17"/>
  <c r="W19" i="17"/>
  <c r="AZ27" i="17"/>
  <c r="AJ25" i="17"/>
  <c r="AX10" i="17"/>
  <c r="F22" i="17"/>
  <c r="AN35" i="17"/>
  <c r="CU37" i="17"/>
  <c r="BK38" i="17"/>
  <c r="G35" i="17"/>
  <c r="CC34" i="17"/>
  <c r="H30" i="17"/>
  <c r="BN16" i="17"/>
  <c r="BJ45" i="17"/>
  <c r="L47" i="17"/>
  <c r="CS29" i="17"/>
  <c r="DE47" i="17"/>
  <c r="CW55" i="17"/>
  <c r="AI39" i="17"/>
  <c r="AI51" i="17"/>
  <c r="U42" i="17"/>
  <c r="J53" i="17"/>
  <c r="BY40" i="17"/>
  <c r="AH54" i="17"/>
  <c r="S51" i="17"/>
  <c r="BF63" i="17"/>
  <c r="G47" i="17"/>
  <c r="AM59" i="17"/>
  <c r="CX40" i="17"/>
  <c r="CM56" i="17"/>
  <c r="E51" i="17"/>
  <c r="DG61" i="17"/>
  <c r="CX49" i="17"/>
  <c r="DG62" i="17"/>
  <c r="AM46" i="17"/>
  <c r="CM59" i="17"/>
  <c r="AU46" i="17"/>
  <c r="AP65" i="17"/>
  <c r="W76" i="17"/>
  <c r="CS52" i="17"/>
  <c r="BC69" i="17"/>
  <c r="BR78" i="17"/>
  <c r="CQ56" i="17"/>
  <c r="CM70" i="17"/>
  <c r="AA52" i="17"/>
  <c r="J68" i="17"/>
  <c r="DG75" i="17"/>
  <c r="BQ52" i="17"/>
  <c r="V69" i="17"/>
  <c r="BY74" i="17"/>
  <c r="BB18" i="17"/>
  <c r="DB55" i="17"/>
  <c r="AF64" i="17"/>
  <c r="BE71" i="17"/>
  <c r="BL76" i="17"/>
  <c r="BU48" i="17"/>
  <c r="CK68" i="17"/>
  <c r="AA78" i="17"/>
  <c r="AS85" i="17"/>
  <c r="D90" i="17"/>
  <c r="V96" i="17"/>
  <c r="BA101" i="17"/>
  <c r="AV49" i="17"/>
  <c r="AN70" i="17"/>
  <c r="AL79" i="17"/>
  <c r="K84" i="17"/>
  <c r="CM88" i="17"/>
  <c r="Z93" i="17"/>
  <c r="DB97" i="17"/>
  <c r="AO102" i="17"/>
  <c r="AQ50" i="17"/>
  <c r="AW68" i="17"/>
  <c r="BI76" i="17"/>
  <c r="CT82" i="17"/>
  <c r="AG87" i="17"/>
  <c r="R48" i="17"/>
  <c r="CT66" i="17"/>
  <c r="AD75" i="17"/>
  <c r="AA82" i="17"/>
  <c r="BG86" i="17"/>
  <c r="AD91" i="17"/>
  <c r="BV95" i="17"/>
  <c r="AS100" i="17"/>
  <c r="H56" i="17"/>
  <c r="N69" i="17"/>
  <c r="K78" i="17"/>
  <c r="AM83" i="17"/>
  <c r="CR86" i="17"/>
  <c r="BE89" i="17"/>
  <c r="R92" i="17"/>
  <c r="CJ94" i="17"/>
  <c r="AW97" i="17"/>
  <c r="J100" i="17"/>
  <c r="CB102" i="17"/>
  <c r="BO38" i="17"/>
  <c r="AH58" i="17"/>
  <c r="CV66" i="17"/>
  <c r="X72" i="17"/>
  <c r="DB76" i="17"/>
  <c r="F81" i="17"/>
  <c r="BX83" i="17"/>
  <c r="AK86" i="17"/>
  <c r="DC88" i="17"/>
  <c r="BP91" i="17"/>
  <c r="AC94" i="17"/>
  <c r="CU96" i="17"/>
  <c r="BH99" i="17"/>
  <c r="U102" i="17"/>
  <c r="AM25" i="17"/>
  <c r="Z56" i="17"/>
  <c r="AZ65" i="17"/>
  <c r="V71" i="17"/>
  <c r="I76" i="17"/>
  <c r="AT80" i="17"/>
  <c r="S83" i="17"/>
  <c r="CK85" i="17"/>
  <c r="AX88" i="17"/>
  <c r="K91" i="17"/>
  <c r="CC93" i="17"/>
  <c r="AP96" i="17"/>
  <c r="DH98" i="17"/>
  <c r="BU101" i="17"/>
  <c r="AH104" i="17"/>
  <c r="R65" i="17"/>
  <c r="AD77" i="17"/>
  <c r="Q84" i="17"/>
  <c r="CU88" i="17"/>
  <c r="DG93" i="17"/>
  <c r="CP98" i="17"/>
  <c r="AG103" i="17"/>
  <c r="CU105" i="17"/>
  <c r="AJ108" i="17"/>
  <c r="BR110" i="17"/>
  <c r="BP112" i="17"/>
  <c r="E115" i="17"/>
  <c r="G85" i="17"/>
  <c r="BC107" i="17"/>
  <c r="AF62" i="17"/>
  <c r="V105" i="17"/>
  <c r="BL88" i="17"/>
  <c r="CM60" i="17"/>
  <c r="BP74" i="17"/>
  <c r="CO82" i="17"/>
  <c r="AO88" i="17"/>
  <c r="CB92" i="17"/>
  <c r="BK97" i="17"/>
  <c r="S102" i="17"/>
  <c r="AB105" i="17"/>
  <c r="BV107" i="17"/>
  <c r="K110" i="17"/>
  <c r="AS112" i="17"/>
  <c r="AQ114" i="17"/>
  <c r="G77" i="17"/>
  <c r="AD108" i="17"/>
  <c r="CC75" i="17"/>
  <c r="BG104" i="17"/>
  <c r="BQ48" i="17"/>
  <c r="CO41" i="17"/>
  <c r="P66" i="17"/>
  <c r="AQ77" i="17"/>
  <c r="T84" i="17"/>
  <c r="CW88" i="17"/>
  <c r="G94" i="17"/>
  <c r="CU98" i="17"/>
  <c r="AJ103" i="17"/>
  <c r="CW105" i="17"/>
  <c r="AL108" i="17"/>
  <c r="BT110" i="17"/>
  <c r="BR112" i="17"/>
  <c r="G115" i="17"/>
  <c r="CZ100" i="17"/>
  <c r="BY68" i="17"/>
  <c r="X103" i="17"/>
  <c r="CB38" i="17"/>
  <c r="AY67" i="17"/>
  <c r="BC76" i="17"/>
  <c r="CZ83" i="17"/>
  <c r="CF89" i="17"/>
  <c r="BE94" i="17"/>
  <c r="BA98" i="17"/>
  <c r="Q103" i="17"/>
  <c r="Q106" i="17"/>
  <c r="O108" i="17"/>
  <c r="BI110" i="17"/>
  <c r="DC112" i="17"/>
  <c r="AF115" i="17"/>
  <c r="AM85" i="17"/>
  <c r="BH114" i="17"/>
  <c r="BS102" i="17"/>
  <c r="BL78" i="17"/>
  <c r="AA56" i="17"/>
  <c r="Z72" i="17"/>
  <c r="AI81" i="17"/>
  <c r="G86" i="17"/>
  <c r="BU91" i="17"/>
  <c r="AF96" i="17"/>
  <c r="AB100" i="17"/>
  <c r="BU104" i="17"/>
  <c r="Q107" i="17"/>
  <c r="AY109" i="17"/>
  <c r="AW111" i="17"/>
  <c r="CQ113" i="17"/>
  <c r="CL49" i="17"/>
  <c r="E91" i="17"/>
  <c r="AQ107" i="17"/>
  <c r="F64" i="17"/>
  <c r="N98" i="17"/>
  <c r="CL109" i="17"/>
  <c r="BE42" i="17"/>
  <c r="F68" i="17"/>
  <c r="F77" i="17"/>
  <c r="AC84" i="17"/>
  <c r="J90" i="17"/>
  <c r="CE94" i="17"/>
  <c r="CA98" i="17"/>
  <c r="AO103" i="17"/>
  <c r="AE106" i="17"/>
  <c r="AC108" i="17"/>
  <c r="BW110" i="17"/>
  <c r="L113" i="17"/>
  <c r="AT115" i="17"/>
  <c r="DH88" i="17"/>
  <c r="CX108" i="17"/>
  <c r="BO85" i="17"/>
  <c r="R109" i="17"/>
  <c r="Q50" i="17"/>
  <c r="AJ70" i="17"/>
  <c r="O80" i="17"/>
  <c r="O85" i="17"/>
  <c r="CQ90" i="17"/>
  <c r="BB95" i="17"/>
  <c r="AX99" i="17"/>
  <c r="DD103" i="17"/>
  <c r="CD106" i="17"/>
  <c r="G109" i="17"/>
  <c r="E111" i="17"/>
  <c r="AY113" i="17"/>
  <c r="CG115" i="17"/>
  <c r="BF61" i="17"/>
  <c r="CZ74" i="17"/>
  <c r="E83" i="17"/>
  <c r="BK88" i="17"/>
  <c r="CQ92" i="17"/>
  <c r="BZ97" i="17"/>
  <c r="AH102" i="17"/>
  <c r="AJ105" i="17"/>
  <c r="CD107" i="17"/>
  <c r="S110" i="17"/>
  <c r="BA112" i="17"/>
  <c r="AY114" i="17"/>
  <c r="BU59" i="17"/>
  <c r="CQ75" i="17"/>
  <c r="CS57" i="17"/>
  <c r="CD108" i="17"/>
  <c r="CY97" i="17"/>
  <c r="BM114" i="17"/>
  <c r="CG104" i="17"/>
  <c r="CJ115" i="17"/>
  <c r="T96" i="17"/>
  <c r="R112" i="17"/>
  <c r="CF60" i="17"/>
  <c r="CQ108" i="17"/>
  <c r="AG110" i="17"/>
  <c r="AP98" i="17"/>
  <c r="I95" i="17"/>
  <c r="BM113" i="17"/>
  <c r="CK87" i="17"/>
  <c r="AB115" i="17"/>
  <c r="CF107" i="17"/>
  <c r="CF93" i="17"/>
  <c r="S111" i="17"/>
  <c r="BZ85" i="17"/>
  <c r="O13" i="17"/>
  <c r="R21" i="17"/>
  <c r="BA10" i="17"/>
  <c r="DD28" i="17"/>
  <c r="AK12" i="17"/>
  <c r="AT24" i="17"/>
  <c r="AM36" i="17"/>
  <c r="CQ41" i="17"/>
  <c r="CI38" i="17"/>
  <c r="AQ35" i="17"/>
  <c r="CA36" i="17"/>
  <c r="AZ31" i="17"/>
  <c r="I29" i="17"/>
  <c r="BJ16" i="17"/>
  <c r="X47" i="17"/>
  <c r="BV32" i="17"/>
  <c r="X48" i="17"/>
  <c r="AP29" i="17"/>
  <c r="BG39" i="17"/>
  <c r="BG51" i="17"/>
  <c r="CM44" i="17"/>
  <c r="V53" i="17"/>
  <c r="Y45" i="17"/>
  <c r="BR54" i="17"/>
  <c r="AK52" i="17"/>
  <c r="DB63" i="17"/>
  <c r="DC47" i="17"/>
  <c r="BV60" i="17"/>
  <c r="AB41" i="17"/>
  <c r="CY56" i="17"/>
  <c r="AA54" i="17"/>
  <c r="M63" i="17"/>
  <c r="CX52" i="17"/>
  <c r="N63" i="17"/>
  <c r="BG46" i="17"/>
  <c r="R60" i="17"/>
  <c r="CM46" i="17"/>
  <c r="S68" i="17"/>
  <c r="V77" i="17"/>
  <c r="AA53" i="17"/>
  <c r="BB70" i="17"/>
  <c r="CD78" i="17"/>
  <c r="CA60" i="17"/>
  <c r="CY70" i="17"/>
  <c r="DF52" i="17"/>
  <c r="AG69" i="17"/>
  <c r="N76" i="17"/>
  <c r="CF57" i="17"/>
  <c r="AH69" i="17"/>
  <c r="CK74" i="17"/>
  <c r="BG31" i="17"/>
  <c r="AX56" i="17"/>
  <c r="N66" i="17"/>
  <c r="BQ71" i="17"/>
  <c r="BX76" i="17"/>
  <c r="CZ53" i="17"/>
  <c r="D69" i="17"/>
  <c r="P80" i="17"/>
  <c r="BQ85" i="17"/>
  <c r="BL90" i="17"/>
  <c r="BF96" i="17"/>
  <c r="BM101" i="17"/>
  <c r="BV54" i="17"/>
  <c r="BL70" i="17"/>
  <c r="BB79" i="17"/>
  <c r="AL93" i="17"/>
  <c r="I98" i="17"/>
  <c r="BA102" i="17"/>
  <c r="S54" i="17"/>
  <c r="BU68" i="17"/>
  <c r="CC76" i="17"/>
  <c r="M83" i="17"/>
  <c r="AS87" i="17"/>
  <c r="CW48" i="17"/>
  <c r="O67" i="17"/>
  <c r="U76" i="17"/>
  <c r="AM82" i="17"/>
  <c r="BS86" i="17"/>
  <c r="BB91" i="17"/>
  <c r="CH95" i="17"/>
  <c r="BE100" i="17"/>
  <c r="BG56" i="17"/>
  <c r="Y70" i="17"/>
  <c r="AE78" i="17"/>
  <c r="AY83" i="17"/>
  <c r="DD86" i="17"/>
  <c r="BQ89" i="17"/>
  <c r="AD92" i="17"/>
  <c r="CV94" i="17"/>
  <c r="BI97" i="17"/>
  <c r="V100" i="17"/>
  <c r="CN102" i="17"/>
  <c r="AG40" i="17"/>
  <c r="CD58" i="17"/>
  <c r="Q67" i="17"/>
  <c r="AV72" i="17"/>
  <c r="S77" i="17"/>
  <c r="R81" i="17"/>
  <c r="CJ83" i="17"/>
  <c r="AW86" i="17"/>
  <c r="J89" i="17"/>
  <c r="CB91" i="17"/>
  <c r="AO94" i="17"/>
  <c r="DG96" i="17"/>
  <c r="BT99" i="17"/>
  <c r="AG102" i="17"/>
  <c r="P30" i="17"/>
  <c r="BW56" i="17"/>
  <c r="CJ65" i="17"/>
  <c r="AT71" i="17"/>
  <c r="AE76" i="17"/>
  <c r="BL80" i="17"/>
  <c r="AE83" i="17"/>
  <c r="CW85" i="17"/>
  <c r="BJ88" i="17"/>
  <c r="W91" i="17"/>
  <c r="CO93" i="17"/>
  <c r="BB96" i="17"/>
  <c r="O99" i="17"/>
  <c r="CG101" i="17"/>
  <c r="AT104" i="17"/>
  <c r="DH65" i="17"/>
  <c r="CF77" i="17"/>
  <c r="BX84" i="17"/>
  <c r="Y90" i="17"/>
  <c r="Z94" i="17"/>
  <c r="I99" i="17"/>
  <c r="BA103" i="17"/>
  <c r="DG105" i="17"/>
  <c r="AV108" i="17"/>
  <c r="CP110" i="17"/>
  <c r="S113" i="17"/>
  <c r="Q115" i="17"/>
  <c r="AP86" i="17"/>
  <c r="BB108" i="17"/>
  <c r="D67" i="17"/>
  <c r="DB105" i="17"/>
  <c r="AV92" i="17"/>
  <c r="S65" i="17"/>
  <c r="K75" i="17"/>
  <c r="J83" i="17"/>
  <c r="BU88" i="17"/>
  <c r="CZ92" i="17"/>
  <c r="CJ105" i="17"/>
  <c r="CH107" i="17"/>
  <c r="W110" i="17"/>
  <c r="BE112" i="17"/>
  <c r="BC114" i="17"/>
  <c r="AQ78" i="17"/>
  <c r="AO109" i="17"/>
  <c r="CD83" i="17"/>
  <c r="J105" i="17"/>
  <c r="AV71" i="17"/>
  <c r="AS45" i="17"/>
  <c r="CH66" i="17"/>
  <c r="CL77" i="17"/>
  <c r="CA84" i="17"/>
  <c r="AA90" i="17"/>
  <c r="AE94" i="17"/>
  <c r="N99" i="17"/>
  <c r="BE103" i="17"/>
  <c r="D106" i="17"/>
  <c r="AX108" i="17"/>
  <c r="CR110" i="17"/>
  <c r="U113" i="17"/>
  <c r="S115" i="17"/>
  <c r="CL102" i="17"/>
  <c r="CQ71" i="17"/>
  <c r="CB104" i="17"/>
  <c r="AF42" i="17"/>
  <c r="BB68" i="17"/>
  <c r="CE78" i="17"/>
  <c r="U84" i="17"/>
  <c r="DG89" i="17"/>
  <c r="BY98" i="17"/>
  <c r="AO106" i="17"/>
  <c r="BW108" i="17"/>
  <c r="BU110" i="17"/>
  <c r="J113" i="17"/>
  <c r="AR115" i="17"/>
  <c r="BY87" i="17"/>
  <c r="AU115" i="17"/>
  <c r="AH105" i="17"/>
  <c r="CV84" i="17"/>
  <c r="W57" i="17"/>
  <c r="CE72" i="17"/>
  <c r="BO81" i="17"/>
  <c r="CS91" i="17"/>
  <c r="AM101" i="17"/>
  <c r="CN104" i="17"/>
  <c r="AC107" i="17"/>
  <c r="BK109" i="17"/>
  <c r="BI111" i="17"/>
  <c r="BE59" i="17"/>
  <c r="CY107" i="17"/>
  <c r="O68" i="17"/>
  <c r="AO110" i="17"/>
  <c r="P69" i="17"/>
  <c r="BD84" i="17"/>
  <c r="DC94" i="17"/>
  <c r="BC106" i="17"/>
  <c r="X113" i="17"/>
  <c r="CW109" i="17"/>
  <c r="F52" i="17"/>
  <c r="AP85" i="17"/>
  <c r="J91" i="17"/>
  <c r="T104" i="17"/>
  <c r="S109" i="17"/>
  <c r="DE115" i="17"/>
  <c r="CO8" i="17"/>
  <c r="L29" i="17"/>
  <c r="CI36" i="17"/>
  <c r="AA39" i="17"/>
  <c r="BR31" i="17"/>
  <c r="DB32" i="17"/>
  <c r="CE39" i="17"/>
  <c r="U54" i="17"/>
  <c r="BI54" i="17"/>
  <c r="L62" i="17"/>
  <c r="AV54" i="17"/>
  <c r="Z63" i="17"/>
  <c r="U47" i="17"/>
  <c r="CU57" i="17"/>
  <c r="CG62" i="17"/>
  <c r="AS69" i="17"/>
  <c r="BF69" i="17"/>
  <c r="BV56" i="17"/>
  <c r="CU77" i="17"/>
  <c r="BR80" i="17"/>
  <c r="BR96" i="17"/>
  <c r="BW71" i="17"/>
  <c r="R89" i="17"/>
  <c r="BM102" i="17"/>
  <c r="BY77" i="17"/>
  <c r="AR50" i="17"/>
  <c r="AY82" i="17"/>
  <c r="CT95" i="17"/>
  <c r="AW70" i="17"/>
  <c r="K87" i="17"/>
  <c r="DH94" i="17"/>
  <c r="CZ102" i="17"/>
  <c r="AO67" i="17"/>
  <c r="AD81" i="17"/>
  <c r="V89" i="17"/>
  <c r="N97" i="17"/>
  <c r="CN32" i="17"/>
  <c r="BR71" i="17"/>
  <c r="AQ83" i="17"/>
  <c r="AI91" i="17"/>
  <c r="AA99" i="17"/>
  <c r="CF66" i="17"/>
  <c r="AY90" i="17"/>
  <c r="CP103" i="17"/>
  <c r="DB110" i="17"/>
  <c r="DE87" i="17"/>
  <c r="CC106" i="17"/>
  <c r="BF75" i="17"/>
  <c r="F94" i="17"/>
  <c r="CV105" i="17"/>
  <c r="CC112" i="17"/>
  <c r="D110" i="17"/>
  <c r="AQ75" i="17"/>
  <c r="AI78" i="17"/>
  <c r="BC94" i="17"/>
  <c r="BL106" i="17"/>
  <c r="AG113" i="17"/>
  <c r="CX78" i="17"/>
  <c r="DG68" i="17"/>
  <c r="AH90" i="17"/>
  <c r="BF103" i="17"/>
  <c r="CG110" i="17"/>
  <c r="L96" i="17"/>
  <c r="CY85" i="17"/>
  <c r="K82" i="17"/>
  <c r="CZ96" i="17"/>
  <c r="AO107" i="17"/>
  <c r="J114" i="17"/>
  <c r="AP108" i="17"/>
  <c r="BW112" i="17"/>
  <c r="BR79" i="17"/>
  <c r="AT95" i="17"/>
  <c r="BO106" i="17"/>
  <c r="AJ113" i="17"/>
  <c r="CV110" i="17"/>
  <c r="CJ53" i="17"/>
  <c r="BY86" i="17"/>
  <c r="CG100" i="17"/>
  <c r="AQ109" i="17"/>
  <c r="Q30" i="17"/>
  <c r="BK78" i="17"/>
  <c r="J93" i="17"/>
  <c r="F103" i="17"/>
  <c r="CO108" i="17"/>
  <c r="N115" i="17"/>
  <c r="V81" i="17"/>
  <c r="CU101" i="17"/>
  <c r="AT109" i="17"/>
  <c r="CL103" i="17"/>
  <c r="U110" i="17"/>
  <c r="AX103" i="17"/>
  <c r="CC109" i="17"/>
  <c r="CD109" i="17"/>
  <c r="BG72" i="17"/>
  <c r="CC110" i="17"/>
  <c r="AP112" i="17"/>
  <c r="CH91" i="17"/>
  <c r="BZ113" i="17"/>
  <c r="CE14" i="17"/>
  <c r="I39" i="17"/>
  <c r="D57" i="17"/>
  <c r="AP14" i="17"/>
  <c r="BE63" i="17"/>
  <c r="CJ59" i="17"/>
  <c r="BD98" i="17"/>
  <c r="BK104" i="17"/>
  <c r="DF83" i="17"/>
  <c r="J88" i="17"/>
  <c r="AM69" i="17"/>
  <c r="M98" i="17"/>
  <c r="AP84" i="17"/>
  <c r="BJ71" i="17"/>
  <c r="AG111" i="17"/>
  <c r="O79" i="17"/>
  <c r="H113" i="17"/>
  <c r="DE80" i="17"/>
  <c r="CC113" i="17"/>
  <c r="CR91" i="17"/>
  <c r="AP103" i="17"/>
  <c r="BO97" i="17"/>
  <c r="AX112" i="17"/>
  <c r="CY106" i="17"/>
  <c r="AG62" i="17"/>
  <c r="CA109" i="17"/>
  <c r="CO94" i="17"/>
  <c r="AU89" i="17"/>
  <c r="CM76" i="17"/>
  <c r="BE95" i="17"/>
  <c r="AF44" i="17"/>
  <c r="AG53" i="17"/>
  <c r="BK43" i="17"/>
  <c r="BO68" i="17"/>
  <c r="Z76" i="17"/>
  <c r="AA55" i="17"/>
  <c r="BV79" i="17"/>
  <c r="Y83" i="17"/>
  <c r="CC100" i="17"/>
  <c r="BU97" i="17"/>
  <c r="CV83" i="17"/>
  <c r="D86" i="17"/>
  <c r="AX94" i="17"/>
  <c r="CK109" i="17"/>
  <c r="DG97" i="17"/>
  <c r="AN85" i="17"/>
  <c r="AL99" i="17"/>
  <c r="CY108" i="17"/>
  <c r="BA106" i="17"/>
  <c r="AJ58" i="17"/>
  <c r="CI109" i="17"/>
  <c r="CQ47" i="17"/>
  <c r="CW108" i="17"/>
  <c r="AM71" i="17"/>
  <c r="BY111" i="17"/>
  <c r="H95" i="17"/>
  <c r="BS60" i="17"/>
  <c r="DE105" i="17"/>
  <c r="BE110" i="17"/>
  <c r="BM24" i="17"/>
  <c r="BZ37" i="17"/>
  <c r="AP46" i="17"/>
  <c r="CB33" i="17"/>
  <c r="BZ70" i="17"/>
  <c r="CI76" i="17"/>
  <c r="CO85" i="17"/>
  <c r="BU94" i="17"/>
  <c r="DB87" i="17"/>
  <c r="AR90" i="17"/>
  <c r="DB73" i="17"/>
  <c r="AU100" i="17"/>
  <c r="BX86" i="17"/>
  <c r="BY78" i="17"/>
  <c r="BC113" i="17"/>
  <c r="Z98" i="17"/>
  <c r="CW50" i="17"/>
  <c r="BV108" i="17"/>
  <c r="DB79" i="17"/>
  <c r="AH113" i="17"/>
  <c r="CW87" i="17"/>
  <c r="CL64" i="17"/>
  <c r="N86" i="17"/>
  <c r="P109" i="17"/>
  <c r="T92" i="17"/>
  <c r="BF91" i="17"/>
  <c r="CK111" i="17"/>
  <c r="H84" i="17"/>
  <c r="W106" i="17"/>
  <c r="BG61" i="17"/>
  <c r="BX30" i="17"/>
  <c r="W104" i="17"/>
  <c r="DF104" i="17"/>
  <c r="BL50" i="17"/>
  <c r="BQ73" i="17"/>
  <c r="DG38" i="17"/>
  <c r="P95" i="17"/>
  <c r="AP67" i="17"/>
  <c r="DC90" i="17"/>
  <c r="BG47" i="17"/>
  <c r="DG108" i="17"/>
  <c r="CO73" i="17"/>
  <c r="X112" i="17"/>
  <c r="N70" i="17"/>
  <c r="AX111" i="17"/>
  <c r="AT81" i="17"/>
  <c r="CI113" i="17"/>
  <c r="BS89" i="17"/>
  <c r="D113" i="17"/>
  <c r="AH83" i="17"/>
  <c r="CQ94" i="17"/>
  <c r="AH95" i="17"/>
  <c r="U27" i="17"/>
  <c r="CI35" i="17"/>
  <c r="BY52" i="17"/>
  <c r="D62" i="17"/>
  <c r="D59" i="17"/>
  <c r="AV73" i="17"/>
  <c r="U86" i="17"/>
  <c r="AQ89" i="17"/>
  <c r="M62" i="17"/>
  <c r="Q62" i="17"/>
  <c r="AN95" i="17"/>
  <c r="BQ81" i="17"/>
  <c r="F49" i="17"/>
  <c r="W109" i="17"/>
  <c r="CU67" i="17"/>
  <c r="CG88" i="17"/>
  <c r="V91" i="17"/>
  <c r="AR106" i="17"/>
  <c r="AY100" i="17"/>
  <c r="CN107" i="17"/>
  <c r="BO105" i="17"/>
  <c r="AS103" i="17"/>
  <c r="CO104" i="17"/>
  <c r="CR115" i="17"/>
  <c r="U107" i="17"/>
  <c r="CT89" i="17"/>
  <c r="G79" i="17"/>
  <c r="AX105" i="17"/>
  <c r="BD97" i="17"/>
  <c r="AU108" i="17"/>
  <c r="AO13" i="17"/>
  <c r="J36" i="17"/>
  <c r="BB40" i="17"/>
  <c r="AG56" i="17"/>
  <c r="AE80" i="17"/>
  <c r="BB44" i="17"/>
  <c r="AX92" i="17"/>
  <c r="CN99" i="17"/>
  <c r="V79" i="17"/>
  <c r="AO93" i="17"/>
  <c r="BH87" i="17"/>
  <c r="CC81" i="17"/>
  <c r="CA85" i="17"/>
  <c r="CI88" i="17"/>
  <c r="J111" i="17"/>
  <c r="AT91" i="17"/>
  <c r="V57" i="17"/>
  <c r="CZ115" i="17"/>
  <c r="CM105" i="17"/>
  <c r="X71" i="17"/>
  <c r="BD100" i="17"/>
  <c r="CC107" i="17"/>
  <c r="CQ102" i="17"/>
  <c r="AM115" i="17"/>
  <c r="CZ85" i="17"/>
  <c r="CE7" i="17"/>
  <c r="CE11" i="17"/>
  <c r="CJ24" i="17"/>
  <c r="BW39" i="17"/>
  <c r="CF31" i="17"/>
  <c r="BL33" i="17"/>
  <c r="DA41" i="17"/>
  <c r="BD55" i="17"/>
  <c r="AO56" i="17"/>
  <c r="X62" i="17"/>
  <c r="CE54" i="17"/>
  <c r="CH63" i="17"/>
  <c r="BW54" i="17"/>
  <c r="AH60" i="17"/>
  <c r="DA62" i="17"/>
  <c r="BQ69" i="17"/>
  <c r="BR69" i="17"/>
  <c r="H59" i="17"/>
  <c r="Z78" i="17"/>
  <c r="CH80" i="17"/>
  <c r="U97" i="17"/>
  <c r="CU71" i="17"/>
  <c r="AO90" i="17"/>
  <c r="CJ103" i="17"/>
  <c r="DH78" i="17"/>
  <c r="CV56" i="17"/>
  <c r="BV83" i="17"/>
  <c r="L97" i="17"/>
  <c r="CQ72" i="17"/>
  <c r="CE87" i="17"/>
  <c r="BW95" i="17"/>
  <c r="BO103" i="17"/>
  <c r="BX68" i="17"/>
  <c r="CX81" i="17"/>
  <c r="CP89" i="17"/>
  <c r="CH97" i="17"/>
  <c r="CK43" i="17"/>
  <c r="DA72" i="17"/>
  <c r="F84" i="17"/>
  <c r="DC91" i="17"/>
  <c r="CU99" i="17"/>
  <c r="CU69" i="17"/>
  <c r="CX90" i="17"/>
  <c r="E104" i="17"/>
  <c r="I111" i="17"/>
  <c r="AI89" i="17"/>
  <c r="BD107" i="17"/>
  <c r="CK77" i="17"/>
  <c r="AD94" i="17"/>
  <c r="O106" i="17"/>
  <c r="CO112" i="17"/>
  <c r="AZ110" i="17"/>
  <c r="Q78" i="17"/>
  <c r="CB78" i="17"/>
  <c r="BN95" i="17"/>
  <c r="BX106" i="17"/>
  <c r="BE113" i="17"/>
  <c r="BS81" i="17"/>
  <c r="BL69" i="17"/>
  <c r="BI90" i="17"/>
  <c r="BZ103" i="17"/>
  <c r="AJ111" i="17"/>
  <c r="AH98" i="17"/>
  <c r="CR88" i="17"/>
  <c r="AQ82" i="17"/>
  <c r="S97" i="17"/>
  <c r="BA107" i="17"/>
  <c r="V114" i="17"/>
  <c r="O111" i="17"/>
  <c r="Z113" i="17"/>
  <c r="AX80" i="17"/>
  <c r="BR95" i="17"/>
  <c r="CA106" i="17"/>
  <c r="AV113" i="17"/>
  <c r="BW111" i="17"/>
  <c r="BS59" i="17"/>
  <c r="CY86" i="17"/>
  <c r="X101" i="17"/>
  <c r="BC109" i="17"/>
  <c r="AY35" i="17"/>
  <c r="AT79" i="17"/>
  <c r="U94" i="17"/>
  <c r="Z103" i="17"/>
  <c r="AE110" i="17"/>
  <c r="Z115" i="17"/>
  <c r="DC81" i="17"/>
  <c r="CG105" i="17"/>
  <c r="AY115" i="17"/>
  <c r="CO110" i="17"/>
  <c r="AJ107" i="17"/>
  <c r="AS110" i="17"/>
  <c r="AL8" i="17"/>
  <c r="CT40" i="17"/>
  <c r="BL46" i="17"/>
  <c r="AV62" i="17"/>
  <c r="M58" i="17"/>
  <c r="AQ71" i="17"/>
  <c r="CT78" i="17"/>
  <c r="F75" i="17"/>
  <c r="AL80" i="17"/>
  <c r="CR97" i="17"/>
  <c r="DG95" i="17"/>
  <c r="AC82" i="17"/>
  <c r="DD46" i="17"/>
  <c r="AH92" i="17"/>
  <c r="AO91" i="17"/>
  <c r="CS95" i="17"/>
  <c r="CX94" i="17"/>
  <c r="BK111" i="17"/>
  <c r="AC96" i="17"/>
  <c r="H85" i="17"/>
  <c r="CM104" i="17"/>
  <c r="M91" i="17"/>
  <c r="P108" i="17"/>
  <c r="BH115" i="17"/>
  <c r="I96" i="17"/>
  <c r="DC115" i="17"/>
  <c r="BT101" i="17"/>
  <c r="BF83" i="17"/>
  <c r="BC110" i="17"/>
  <c r="CA111" i="17"/>
  <c r="CK114" i="17"/>
  <c r="CT105" i="17"/>
  <c r="AE22" i="17"/>
  <c r="AJ48" i="17"/>
  <c r="I64" i="17"/>
  <c r="CC49" i="17"/>
  <c r="F71" i="17"/>
  <c r="M67" i="17"/>
  <c r="BY101" i="17"/>
  <c r="CN54" i="17"/>
  <c r="V87" i="17"/>
  <c r="CC89" i="17"/>
  <c r="BT72" i="17"/>
  <c r="CF99" i="17"/>
  <c r="N57" i="17"/>
  <c r="DA93" i="17"/>
  <c r="T78" i="17"/>
  <c r="AE113" i="17"/>
  <c r="AP83" i="17"/>
  <c r="F115" i="17"/>
  <c r="AE49" i="17"/>
  <c r="DA84" i="17"/>
  <c r="AE115" i="17"/>
  <c r="AA79" i="17"/>
  <c r="V113" i="17"/>
  <c r="BB39" i="17"/>
  <c r="BK101" i="17"/>
  <c r="AL71" i="17"/>
  <c r="E100" i="17"/>
  <c r="BR90" i="17"/>
  <c r="AN104" i="17"/>
  <c r="CL83" i="17"/>
  <c r="BO110" i="17"/>
  <c r="CL113" i="17"/>
  <c r="BP111" i="17"/>
  <c r="R98" i="17"/>
  <c r="Y17" i="17"/>
  <c r="BR50" i="17"/>
  <c r="AF45" i="17"/>
  <c r="R69" i="17"/>
  <c r="CS77" i="17"/>
  <c r="CM55" i="17"/>
  <c r="Z81" i="17"/>
  <c r="AV84" i="17"/>
  <c r="CN101" i="17"/>
  <c r="AJ98" i="17"/>
  <c r="BK84" i="17"/>
  <c r="BR59" i="17"/>
  <c r="BP94" i="17"/>
  <c r="BI95" i="17"/>
  <c r="AB110" i="17"/>
  <c r="BQ83" i="17"/>
  <c r="R115" i="17"/>
  <c r="AB85" i="17"/>
  <c r="CM115" i="17"/>
  <c r="AR95" i="17"/>
  <c r="H63" i="17"/>
  <c r="DG101" i="17"/>
  <c r="AS74" i="17"/>
  <c r="G22" i="17"/>
  <c r="BQ40" i="17"/>
  <c r="CB59" i="17"/>
  <c r="P93" i="17"/>
  <c r="AG101" i="17"/>
  <c r="AZ95" i="17"/>
  <c r="BU89" i="17"/>
  <c r="CN100" i="17"/>
  <c r="AN68" i="17"/>
  <c r="CL90" i="17"/>
  <c r="AW104" i="17"/>
  <c r="BM86" i="17"/>
  <c r="CA108" i="17"/>
  <c r="BH112" i="17"/>
  <c r="M92" i="17"/>
  <c r="BK50" i="17"/>
  <c r="AX114" i="17"/>
  <c r="BQ108" i="17"/>
  <c r="CE108" i="17"/>
  <c r="BW90" i="17"/>
  <c r="N16" i="17"/>
  <c r="AE11" i="17"/>
  <c r="BN29" i="17"/>
  <c r="CH40" i="17"/>
  <c r="CU31" i="17"/>
  <c r="I36" i="17"/>
  <c r="BN44" i="17"/>
  <c r="BG29" i="17"/>
  <c r="CW56" i="17"/>
  <c r="AJ62" i="17"/>
  <c r="CT54" i="17"/>
  <c r="BT65" i="17"/>
  <c r="BV57" i="17"/>
  <c r="BD60" i="17"/>
  <c r="AN63" i="17"/>
  <c r="CC69" i="17"/>
  <c r="AF71" i="17"/>
  <c r="BQ59" i="17"/>
  <c r="AL78" i="17"/>
  <c r="AK81" i="17"/>
  <c r="AG97" i="17"/>
  <c r="AF74" i="17"/>
  <c r="BM90" i="17"/>
  <c r="DH103" i="17"/>
  <c r="DG79" i="17"/>
  <c r="Z58" i="17"/>
  <c r="CT83" i="17"/>
  <c r="CF97" i="17"/>
  <c r="BF73" i="17"/>
  <c r="DC87" i="17"/>
  <c r="CU95" i="17"/>
  <c r="CM103" i="17"/>
  <c r="O69" i="17"/>
  <c r="Q82" i="17"/>
  <c r="I90" i="17"/>
  <c r="DF97" i="17"/>
  <c r="AA46" i="17"/>
  <c r="AR73" i="17"/>
  <c r="AD84" i="17"/>
  <c r="V92" i="17"/>
  <c r="N100" i="17"/>
  <c r="DE70" i="17"/>
  <c r="Q91" i="17"/>
  <c r="Y104" i="17"/>
  <c r="U111" i="17"/>
  <c r="K90" i="17"/>
  <c r="AZ111" i="17"/>
  <c r="W78" i="17"/>
  <c r="BZ94" i="17"/>
  <c r="AA106" i="17"/>
  <c r="DA112" i="17"/>
  <c r="DH110" i="17"/>
  <c r="BN80" i="17"/>
  <c r="CE80" i="17"/>
  <c r="CL95" i="17"/>
  <c r="CV106" i="17"/>
  <c r="BQ113" i="17"/>
  <c r="BD83" i="17"/>
  <c r="L70" i="17"/>
  <c r="CG90" i="17"/>
  <c r="BT104" i="17"/>
  <c r="AV111" i="17"/>
  <c r="F102" i="17"/>
  <c r="CU89" i="17"/>
  <c r="BR82" i="17"/>
  <c r="AQ97" i="17"/>
  <c r="BM107" i="17"/>
  <c r="CD114" i="17"/>
  <c r="AY111" i="17"/>
  <c r="BU114" i="17"/>
  <c r="CN80" i="17"/>
  <c r="CP95" i="17"/>
  <c r="CM106" i="17"/>
  <c r="BH113" i="17"/>
  <c r="W115" i="17"/>
  <c r="AU60" i="17"/>
  <c r="BA87" i="17"/>
  <c r="AV101" i="17"/>
  <c r="BO109" i="17"/>
  <c r="AI40" i="17"/>
  <c r="AF83" i="17"/>
  <c r="AS94" i="17"/>
  <c r="AV103" i="17"/>
  <c r="AQ110" i="17"/>
  <c r="AX115" i="17"/>
  <c r="AA86" i="17"/>
  <c r="I109" i="17"/>
  <c r="AR111" i="17"/>
  <c r="AH76" i="17"/>
  <c r="BD111" i="17"/>
  <c r="AR96" i="17"/>
  <c r="BM88" i="17"/>
  <c r="CC95" i="17"/>
  <c r="CJ29" i="17"/>
  <c r="AG34" i="17"/>
  <c r="DD29" i="17"/>
  <c r="AQ57" i="17"/>
  <c r="BQ61" i="17"/>
  <c r="G72" i="17"/>
  <c r="AW81" i="17"/>
  <c r="BY90" i="17"/>
  <c r="BV58" i="17"/>
  <c r="CD73" i="17"/>
  <c r="CY103" i="17"/>
  <c r="U90" i="17"/>
  <c r="BP73" i="17"/>
  <c r="Z100" i="17"/>
  <c r="AU104" i="17"/>
  <c r="DH111" i="17"/>
  <c r="AM106" i="17"/>
  <c r="BX85" i="17"/>
  <c r="DH106" i="17"/>
  <c r="BJ70" i="17"/>
  <c r="BT111" i="17"/>
  <c r="CX82" i="17"/>
  <c r="CP114" i="17"/>
  <c r="J81" i="17"/>
  <c r="K114" i="17"/>
  <c r="CG87" i="17"/>
  <c r="E44" i="17"/>
  <c r="CR105" i="17"/>
  <c r="BJ115" i="17"/>
  <c r="CB55" i="17"/>
  <c r="CA97" i="17"/>
  <c r="DH100" i="17"/>
  <c r="BS20" i="17"/>
  <c r="AD37" i="17"/>
  <c r="CV26" i="17"/>
  <c r="BZ45" i="17"/>
  <c r="Y63" i="17"/>
  <c r="BN70" i="17"/>
  <c r="DH75" i="17"/>
  <c r="CC85" i="17"/>
  <c r="AX93" i="17"/>
  <c r="AM67" i="17"/>
  <c r="BA78" i="17"/>
  <c r="CM41" i="17"/>
  <c r="CN91" i="17"/>
  <c r="BA76" i="17"/>
  <c r="CS101" i="17"/>
  <c r="BJ106" i="17"/>
  <c r="DC93" i="17"/>
  <c r="CT107" i="17"/>
  <c r="BJ108" i="17"/>
  <c r="T95" i="17"/>
  <c r="BV87" i="17"/>
  <c r="E64" i="17"/>
  <c r="CJ84" i="17"/>
  <c r="CD115" i="17"/>
  <c r="AH91" i="17"/>
  <c r="CK65" i="17"/>
  <c r="DD105" i="17"/>
  <c r="AU94" i="17"/>
  <c r="BP96" i="17"/>
  <c r="E99" i="17"/>
  <c r="AA115" i="17"/>
  <c r="AR44" i="17"/>
  <c r="CF29" i="17"/>
  <c r="T54" i="17"/>
  <c r="T65" i="17"/>
  <c r="AY51" i="17"/>
  <c r="R71" i="17"/>
  <c r="AK67" i="17"/>
  <c r="CV102" i="17"/>
  <c r="CN59" i="17"/>
  <c r="CG69" i="17"/>
  <c r="AN80" i="17"/>
  <c r="AE48" i="17"/>
  <c r="BC92" i="17"/>
  <c r="BN77" i="17"/>
  <c r="BH102" i="17"/>
  <c r="BV106" i="17"/>
  <c r="T32" i="17"/>
  <c r="AW108" i="17"/>
  <c r="AJ89" i="17"/>
  <c r="BJ99" i="17"/>
  <c r="BZ109" i="17"/>
  <c r="BM106" i="17"/>
  <c r="CX62" i="17"/>
  <c r="CU109" i="17"/>
  <c r="CK49" i="17"/>
  <c r="AC100" i="17"/>
  <c r="CP115" i="17"/>
  <c r="CR71" i="17"/>
  <c r="K105" i="17"/>
  <c r="BB66" i="17"/>
  <c r="CX97" i="17"/>
  <c r="R111" i="17"/>
  <c r="DA95" i="17"/>
  <c r="CW113" i="17"/>
  <c r="BR48" i="17"/>
  <c r="BA99" i="17"/>
  <c r="DD25" i="17"/>
  <c r="BB78" i="17"/>
  <c r="CK115" i="17"/>
  <c r="G108" i="17"/>
  <c r="K111" i="17"/>
  <c r="CJ85" i="17"/>
  <c r="CB115" i="17"/>
  <c r="AJ92" i="17"/>
  <c r="J98" i="17"/>
  <c r="CI90" i="17"/>
  <c r="BS97" i="17"/>
  <c r="AO96" i="17"/>
  <c r="AP75" i="17"/>
  <c r="DB107" i="17"/>
  <c r="AB77" i="17"/>
  <c r="P100" i="17"/>
  <c r="AW103" i="17"/>
  <c r="O115" i="17"/>
  <c r="AD23" i="17"/>
  <c r="BC37" i="17"/>
  <c r="Q46" i="17"/>
  <c r="AW36" i="17"/>
  <c r="CB79" i="17"/>
  <c r="DF58" i="17"/>
  <c r="G73" i="17"/>
  <c r="AJ59" i="17"/>
  <c r="CD71" i="17"/>
  <c r="D93" i="17"/>
  <c r="AC93" i="17"/>
  <c r="CQ78" i="17"/>
  <c r="AF103" i="17"/>
  <c r="BI89" i="17"/>
  <c r="AZ85" i="17"/>
  <c r="CW115" i="17"/>
  <c r="BX89" i="17"/>
  <c r="BG110" i="17"/>
  <c r="N71" i="17"/>
  <c r="W111" i="17"/>
  <c r="F86" i="17"/>
  <c r="CN115" i="17"/>
  <c r="AU93" i="17"/>
  <c r="DB98" i="17"/>
  <c r="DG90" i="17"/>
  <c r="BJ111" i="17"/>
  <c r="BT81" i="17"/>
  <c r="AL114" i="17"/>
  <c r="BV102" i="17"/>
  <c r="P113" i="17"/>
  <c r="D114" i="17"/>
  <c r="AY101" i="17"/>
  <c r="AB67" i="17"/>
  <c r="CI115" i="17"/>
  <c r="AY23" i="17"/>
  <c r="T51" i="17"/>
  <c r="DH47" i="17"/>
  <c r="DD36" i="17"/>
  <c r="W59" i="17"/>
  <c r="CY73" i="17"/>
  <c r="AS86" i="17"/>
  <c r="BC89" i="17"/>
  <c r="AK85" i="17"/>
  <c r="F79" i="17"/>
  <c r="AK68" i="17"/>
  <c r="CJ50" i="17"/>
  <c r="BE58" i="17"/>
  <c r="AH103" i="17"/>
  <c r="BS71" i="17"/>
  <c r="AN110" i="17"/>
  <c r="Z109" i="17"/>
  <c r="BS93" i="17"/>
  <c r="AK104" i="17"/>
  <c r="CH111" i="17"/>
  <c r="CK96" i="17"/>
  <c r="O90" i="17"/>
  <c r="AA80" i="17"/>
  <c r="BF109" i="17"/>
  <c r="CM65" i="17"/>
  <c r="AC10" i="17"/>
  <c r="CW27" i="17"/>
  <c r="BP44" i="17"/>
  <c r="CL37" i="17"/>
  <c r="S38" i="17"/>
  <c r="DB50" i="17"/>
  <c r="AF54" i="17"/>
  <c r="E47" i="17"/>
  <c r="AF65" i="17"/>
  <c r="CD48" i="17"/>
  <c r="AX36" i="17"/>
  <c r="BR51" i="17"/>
  <c r="AD69" i="17"/>
  <c r="CL70" i="17"/>
  <c r="CK72" i="17"/>
  <c r="D18" i="17"/>
  <c r="DG76" i="17"/>
  <c r="AW67" i="17"/>
  <c r="AK56" i="17"/>
  <c r="G87" i="17"/>
  <c r="AA103" i="17"/>
  <c r="AX81" i="17"/>
  <c r="AJ95" i="17"/>
  <c r="DA60" i="17"/>
  <c r="BT84" i="17"/>
  <c r="X70" i="17"/>
  <c r="BQ88" i="17"/>
  <c r="CV21" i="17"/>
  <c r="BX80" i="17"/>
  <c r="BP90" i="17"/>
  <c r="BH98" i="17"/>
  <c r="CJ49" i="17"/>
  <c r="AJ74" i="17"/>
  <c r="CI84" i="17"/>
  <c r="CA92" i="17"/>
  <c r="BS100" i="17"/>
  <c r="AR60" i="17"/>
  <c r="DA77" i="17"/>
  <c r="CV86" i="17"/>
  <c r="CN94" i="17"/>
  <c r="CF102" i="17"/>
  <c r="BZ80" i="17"/>
  <c r="CG95" i="17"/>
  <c r="CT106" i="17"/>
  <c r="BO113" i="17"/>
  <c r="CJ110" i="17"/>
  <c r="BI37" i="17"/>
  <c r="CW83" i="17"/>
  <c r="AK99" i="17"/>
  <c r="BI108" i="17"/>
  <c r="AP115" i="17"/>
  <c r="CP90" i="17"/>
  <c r="CL52" i="17"/>
  <c r="BC85" i="17"/>
  <c r="CH99" i="17"/>
  <c r="Y109" i="17"/>
  <c r="CY115" i="17"/>
  <c r="AN111" i="17"/>
  <c r="AS80" i="17"/>
  <c r="BP95" i="17"/>
  <c r="BY106" i="17"/>
  <c r="AT113" i="17"/>
  <c r="AU82" i="17"/>
  <c r="CL63" i="17"/>
  <c r="AY88" i="17"/>
  <c r="Y102" i="17"/>
  <c r="DG109" i="17"/>
  <c r="BL68" i="17"/>
  <c r="AC76" i="17"/>
  <c r="AV57" i="17"/>
  <c r="AO86" i="17"/>
  <c r="BY100" i="17"/>
  <c r="AB109" i="17"/>
  <c r="DB115" i="17"/>
  <c r="BC93" i="17"/>
  <c r="AW72" i="17"/>
  <c r="BQ92" i="17"/>
  <c r="W105" i="17"/>
  <c r="D112" i="17"/>
  <c r="BX67" i="17"/>
  <c r="AQ85" i="17"/>
  <c r="Q98" i="17"/>
  <c r="AI106" i="17"/>
  <c r="BM112" i="17"/>
  <c r="BE62" i="17"/>
  <c r="AE97" i="17"/>
  <c r="AL68" i="17"/>
  <c r="AH109" i="17"/>
  <c r="AO69" i="17"/>
  <c r="BQ84" i="17"/>
  <c r="BU105" i="17"/>
  <c r="AO64" i="17"/>
  <c r="CJ100" i="17"/>
  <c r="BF12" i="17"/>
  <c r="AG29" i="17"/>
  <c r="CA45" i="17"/>
  <c r="BV41" i="17"/>
  <c r="CA39" i="17"/>
  <c r="I51" i="17"/>
  <c r="R27" i="17"/>
  <c r="Q47" i="17"/>
  <c r="CT26" i="17"/>
  <c r="AD50" i="17"/>
  <c r="DE36" i="17"/>
  <c r="CL51" i="17"/>
  <c r="BB69" i="17"/>
  <c r="O73" i="17"/>
  <c r="CC24" i="17"/>
  <c r="CX27" i="17"/>
  <c r="N77" i="17"/>
  <c r="BI67" i="17"/>
  <c r="CN60" i="17"/>
  <c r="AQ87" i="17"/>
  <c r="CI103" i="17"/>
  <c r="BJ81" i="17"/>
  <c r="AV95" i="17"/>
  <c r="AI61" i="17"/>
  <c r="CF84" i="17"/>
  <c r="AI71" i="17"/>
  <c r="CO88" i="17"/>
  <c r="BT28" i="17"/>
  <c r="CL80" i="17"/>
  <c r="CB90" i="17"/>
  <c r="BT98" i="17"/>
  <c r="BG50" i="17"/>
  <c r="BF74" i="17"/>
  <c r="CU84" i="17"/>
  <c r="CM92" i="17"/>
  <c r="CE100" i="17"/>
  <c r="CE60" i="17"/>
  <c r="R78" i="17"/>
  <c r="DH86" i="17"/>
  <c r="CZ94" i="17"/>
  <c r="CR102" i="17"/>
  <c r="DC80" i="17"/>
  <c r="X96" i="17"/>
  <c r="DF106" i="17"/>
  <c r="CA113" i="17"/>
  <c r="AA111" i="17"/>
  <c r="CN41" i="17"/>
  <c r="AA85" i="17"/>
  <c r="BI99" i="17"/>
  <c r="CG108" i="17"/>
  <c r="BB115" i="17"/>
  <c r="DA91" i="17"/>
  <c r="BS54" i="17"/>
  <c r="CI85" i="17"/>
  <c r="CS100" i="17"/>
  <c r="AK109" i="17"/>
  <c r="N68" i="17"/>
  <c r="AM112" i="17"/>
  <c r="CF80" i="17"/>
  <c r="CN95" i="17"/>
  <c r="CK106" i="17"/>
  <c r="DB113" i="17"/>
  <c r="BL84" i="17"/>
  <c r="BA65" i="17"/>
  <c r="BY88" i="17"/>
  <c r="AT102" i="17"/>
  <c r="N110" i="17"/>
  <c r="CI71" i="17"/>
  <c r="AC83" i="17"/>
  <c r="AX58" i="17"/>
  <c r="CU86" i="17"/>
  <c r="CW100" i="17"/>
  <c r="AN109" i="17"/>
  <c r="AH26" i="17"/>
  <c r="BN94" i="17"/>
  <c r="CY74" i="17"/>
  <c r="CO92" i="17"/>
  <c r="AU105" i="17"/>
  <c r="P112" i="17"/>
  <c r="AC68" i="17"/>
  <c r="CK88" i="17"/>
  <c r="AO98" i="17"/>
  <c r="AU106" i="17"/>
  <c r="CK112" i="17"/>
  <c r="BU66" i="17"/>
  <c r="AS109" i="17"/>
  <c r="BH74" i="17"/>
  <c r="BO112" i="17"/>
  <c r="BC75" i="17"/>
  <c r="AG95" i="17"/>
  <c r="CV114" i="17"/>
  <c r="L88" i="17"/>
  <c r="N102" i="17"/>
  <c r="DB18" i="17"/>
  <c r="CB25" i="17"/>
  <c r="CU38" i="17"/>
  <c r="CC31" i="17"/>
  <c r="BF49" i="17"/>
  <c r="BM33" i="17"/>
  <c r="X45" i="17"/>
  <c r="CP19" i="17"/>
  <c r="T48" i="17"/>
  <c r="AP27" i="17"/>
  <c r="AW54" i="17"/>
  <c r="AC61" i="17"/>
  <c r="AT77" i="17"/>
  <c r="AS79" i="17"/>
  <c r="DC57" i="17"/>
  <c r="BS58" i="17"/>
  <c r="CM32" i="17"/>
  <c r="CC71" i="17"/>
  <c r="O70" i="17"/>
  <c r="AM91" i="17"/>
  <c r="BH58" i="17"/>
  <c r="CE84" i="17"/>
  <c r="AG98" i="17"/>
  <c r="CS68" i="17"/>
  <c r="BE87" i="17"/>
  <c r="AQ76" i="17"/>
  <c r="BN91" i="17"/>
  <c r="DC56" i="17"/>
  <c r="DG83" i="17"/>
  <c r="AP92" i="17"/>
  <c r="AH100" i="17"/>
  <c r="L59" i="17"/>
  <c r="AO77" i="17"/>
  <c r="BI86" i="17"/>
  <c r="BA94" i="17"/>
  <c r="AS102" i="17"/>
  <c r="O66" i="17"/>
  <c r="CD80" i="17"/>
  <c r="BV88" i="17"/>
  <c r="BN96" i="17"/>
  <c r="BF104" i="17"/>
  <c r="CY84" i="17"/>
  <c r="AG99" i="17"/>
  <c r="BH108" i="17"/>
  <c r="AC115" i="17"/>
  <c r="U82" i="17"/>
  <c r="D66" i="17"/>
  <c r="W89" i="17"/>
  <c r="CD102" i="17"/>
  <c r="AI110" i="17"/>
  <c r="AY80" i="17"/>
  <c r="BF105" i="17"/>
  <c r="AY69" i="17"/>
  <c r="BG90" i="17"/>
  <c r="CS103" i="17"/>
  <c r="DD110" i="17"/>
  <c r="AJ104" i="17"/>
  <c r="AV45" i="17"/>
  <c r="BA84" i="17"/>
  <c r="CJ99" i="17"/>
  <c r="CI108" i="17"/>
  <c r="BP115" i="17"/>
  <c r="CP105" i="17"/>
  <c r="AJ73" i="17"/>
  <c r="L92" i="17"/>
  <c r="CZ104" i="17"/>
  <c r="L112" i="17"/>
  <c r="AJ96" i="17"/>
  <c r="AU101" i="17"/>
  <c r="BU69" i="17"/>
  <c r="BK90" i="17"/>
  <c r="CD103" i="17"/>
  <c r="CU110" i="17"/>
  <c r="CF96" i="17"/>
  <c r="M114" i="17"/>
  <c r="S81" i="17"/>
  <c r="Q96" i="17"/>
  <c r="DB106" i="17"/>
  <c r="BW113" i="17"/>
  <c r="CH68" i="17"/>
  <c r="AM89" i="17"/>
  <c r="AZ99" i="17"/>
  <c r="CP107" i="17"/>
  <c r="CW112" i="17"/>
  <c r="AA67" i="17"/>
  <c r="H110" i="17"/>
  <c r="CU79" i="17"/>
  <c r="CL98" i="17"/>
  <c r="CS92" i="17"/>
  <c r="BL100" i="17"/>
  <c r="BK115" i="17"/>
  <c r="N91" i="17"/>
  <c r="CM111" i="17"/>
  <c r="CE21" i="17"/>
  <c r="I35" i="17"/>
  <c r="CO50" i="17"/>
  <c r="AH35" i="17"/>
  <c r="AO45" i="17"/>
  <c r="AR23" i="17"/>
  <c r="AP51" i="17"/>
  <c r="BE30" i="17"/>
  <c r="CG55" i="17"/>
  <c r="AO61" i="17"/>
  <c r="BR77" i="17"/>
  <c r="CC29" i="17"/>
  <c r="CO58" i="17"/>
  <c r="CP58" i="17"/>
  <c r="D34" i="17"/>
  <c r="AF72" i="17"/>
  <c r="BV71" i="17"/>
  <c r="Z92" i="17"/>
  <c r="DB58" i="17"/>
  <c r="BF85" i="17"/>
  <c r="AR99" i="17"/>
  <c r="AH71" i="17"/>
  <c r="CB88" i="17"/>
  <c r="AZ78" i="17"/>
  <c r="CK92" i="17"/>
  <c r="AP61" i="17"/>
  <c r="BV84" i="17"/>
  <c r="E93" i="17"/>
  <c r="DB100" i="17"/>
  <c r="AQ61" i="17"/>
  <c r="X87" i="17"/>
  <c r="H103" i="17"/>
  <c r="BV67" i="17"/>
  <c r="AS81" i="17"/>
  <c r="AK89" i="17"/>
  <c r="AC97" i="17"/>
  <c r="CT44" i="17"/>
  <c r="T85" i="17"/>
  <c r="BE99" i="17"/>
  <c r="BT108" i="17"/>
  <c r="AF84" i="17"/>
  <c r="AX89" i="17"/>
  <c r="CX102" i="17"/>
  <c r="AU110" i="17"/>
  <c r="S82" i="17"/>
  <c r="D70" i="17"/>
  <c r="I104" i="17"/>
  <c r="BE105" i="17"/>
  <c r="DH99" i="17"/>
  <c r="CO106" i="17"/>
  <c r="BC105" i="17"/>
  <c r="CM102" i="17"/>
  <c r="CX103" i="17"/>
  <c r="AJ115" i="17"/>
  <c r="I107" i="17"/>
  <c r="BX99" i="17"/>
  <c r="AO113" i="17"/>
  <c r="DG46" i="17"/>
  <c r="CQ42" i="17"/>
  <c r="H51" i="17"/>
  <c r="CG38" i="17"/>
  <c r="CU55" i="17"/>
  <c r="DE38" i="17"/>
  <c r="U39" i="17"/>
  <c r="AL92" i="17"/>
  <c r="CB99" i="17"/>
  <c r="D79" i="17"/>
  <c r="CT84" i="17"/>
  <c r="U101" i="17"/>
  <c r="AV87" i="17"/>
  <c r="M68" i="17"/>
  <c r="BA97" i="17"/>
  <c r="CC99" i="17"/>
  <c r="BZ87" i="17"/>
  <c r="M103" i="17"/>
  <c r="BO108" i="17"/>
  <c r="AC104" i="17"/>
  <c r="K56" i="17"/>
  <c r="N109" i="17"/>
  <c r="AA74" i="17"/>
  <c r="AV112" i="17"/>
  <c r="BX70" i="17"/>
  <c r="BQ99" i="17"/>
  <c r="BM96" i="17"/>
  <c r="CP75" i="17"/>
  <c r="BE108" i="17"/>
  <c r="AQ84" i="17"/>
  <c r="BZ38" i="17"/>
  <c r="CN53" i="17"/>
  <c r="CI63" i="17"/>
  <c r="CC60" i="17"/>
  <c r="BT73" i="17"/>
  <c r="DB71" i="17"/>
  <c r="DH63" i="17"/>
  <c r="BD62" i="17"/>
  <c r="AR103" i="17"/>
  <c r="BM97" i="17"/>
  <c r="AI109" i="17"/>
  <c r="DD89" i="17"/>
  <c r="BN109" i="17"/>
  <c r="AI111" i="17"/>
  <c r="BW100" i="17"/>
  <c r="BD76" i="17"/>
  <c r="H100" i="17"/>
  <c r="DA104" i="17"/>
  <c r="CZ81" i="17"/>
  <c r="P78" i="17"/>
  <c r="BK114" i="17"/>
  <c r="BW102" i="17"/>
  <c r="J109" i="17"/>
  <c r="M78" i="6"/>
  <c r="K103" i="6"/>
  <c r="I78" i="6"/>
  <c r="L103" i="6"/>
  <c r="O78" i="6"/>
  <c r="L78" i="6"/>
  <c r="J19" i="6"/>
  <c r="J105" i="6"/>
  <c r="N78" i="6"/>
  <c r="G13" i="6"/>
  <c r="I105" i="6"/>
  <c r="H46" i="6"/>
  <c r="G46" i="6"/>
  <c r="M13" i="6"/>
  <c r="I46" i="6"/>
  <c r="N13" i="6"/>
  <c r="K46" i="6"/>
  <c r="N46" i="6"/>
  <c r="N103" i="6"/>
  <c r="O103" i="6"/>
  <c r="G103" i="6"/>
  <c r="J103" i="6"/>
  <c r="X70" i="6"/>
  <c r="M103" i="6"/>
  <c r="Q70" i="6"/>
  <c r="I103" i="6"/>
  <c r="G87" i="6"/>
  <c r="G105" i="6"/>
  <c r="H105" i="6"/>
  <c r="K105" i="6"/>
  <c r="L105" i="6"/>
  <c r="P70" i="6"/>
  <c r="N105" i="6"/>
  <c r="V44" i="6"/>
  <c r="V102" i="6"/>
  <c r="Q102" i="6"/>
  <c r="W44" i="6"/>
  <c r="H87" i="6"/>
  <c r="V70" i="6"/>
  <c r="U44" i="6"/>
  <c r="S44" i="6"/>
  <c r="P102" i="6"/>
  <c r="R44" i="6"/>
  <c r="S102" i="6"/>
  <c r="U102" i="6"/>
  <c r="L46" i="6"/>
  <c r="I19" i="6"/>
  <c r="T70" i="6"/>
  <c r="S70" i="6"/>
  <c r="W102" i="6"/>
  <c r="N19" i="6"/>
  <c r="L22" i="6"/>
  <c r="T102" i="6"/>
  <c r="P44" i="6"/>
  <c r="J46" i="6"/>
  <c r="G19" i="6"/>
  <c r="Y65" i="3"/>
  <c r="H19" i="6"/>
  <c r="X102" i="6"/>
  <c r="O19" i="6"/>
  <c r="Q44" i="6"/>
  <c r="O46" i="6"/>
  <c r="L19" i="6"/>
  <c r="R70" i="6"/>
  <c r="Y29" i="6"/>
  <c r="H29" i="1" s="1"/>
  <c r="T44" i="6"/>
  <c r="K19" i="6"/>
  <c r="U70" i="6"/>
  <c r="Z64" i="3"/>
  <c r="Y64" i="3"/>
  <c r="J111" i="6"/>
  <c r="O111" i="6"/>
  <c r="M111" i="6"/>
  <c r="N22" i="6"/>
  <c r="I22" i="6"/>
  <c r="G111" i="6"/>
  <c r="O22" i="6"/>
  <c r="U71" i="6"/>
  <c r="P71" i="6"/>
  <c r="T71" i="6"/>
  <c r="X71" i="6"/>
  <c r="V71" i="6"/>
  <c r="Q71" i="6"/>
  <c r="W71" i="6"/>
  <c r="R71" i="6"/>
  <c r="S71" i="6"/>
  <c r="N111" i="6"/>
  <c r="M22" i="6"/>
  <c r="H22" i="6"/>
  <c r="H111" i="6"/>
  <c r="K111" i="6"/>
  <c r="K22" i="6"/>
  <c r="L111" i="6"/>
  <c r="J22" i="6"/>
  <c r="U62" i="6"/>
  <c r="V62" i="6"/>
  <c r="Q62" i="6"/>
  <c r="W62" i="6"/>
  <c r="S62" i="6"/>
  <c r="P62" i="6"/>
  <c r="X62" i="6"/>
  <c r="R62" i="6"/>
  <c r="T62" i="6"/>
  <c r="T15" i="6"/>
  <c r="P15" i="6"/>
  <c r="S15" i="6"/>
  <c r="V15" i="6"/>
  <c r="R15" i="6"/>
  <c r="X15" i="6"/>
  <c r="U15" i="6"/>
  <c r="Q15" i="6"/>
  <c r="W15" i="6"/>
  <c r="X47" i="6"/>
  <c r="U47" i="6"/>
  <c r="T47" i="6"/>
  <c r="R47" i="6"/>
  <c r="Q47" i="6"/>
  <c r="W47" i="6"/>
  <c r="V47" i="6"/>
  <c r="P47" i="6"/>
  <c r="S47" i="6"/>
  <c r="Y97" i="6"/>
  <c r="H97" i="1" s="1"/>
  <c r="Y27" i="6"/>
  <c r="H27" i="1" s="1"/>
  <c r="Y23" i="6"/>
  <c r="H23" i="1" s="1"/>
  <c r="Y77" i="6"/>
  <c r="H77" i="1" s="1"/>
  <c r="Y39" i="6"/>
  <c r="H39" i="1" s="1"/>
  <c r="Y48" i="6"/>
  <c r="H48" i="1" s="1"/>
  <c r="Y59" i="6"/>
  <c r="H59" i="1" s="1"/>
  <c r="Y11" i="6"/>
  <c r="H11" i="1" s="1"/>
  <c r="Y95" i="6"/>
  <c r="H95" i="1" s="1"/>
  <c r="Y73" i="6"/>
  <c r="H73" i="1" s="1"/>
  <c r="Y51" i="6"/>
  <c r="H51" i="1" s="1"/>
  <c r="Y16" i="6"/>
  <c r="H16" i="1" s="1"/>
  <c r="Y55" i="6"/>
  <c r="H55" i="1" s="1"/>
  <c r="Y107" i="6"/>
  <c r="H107" i="1" s="1"/>
  <c r="Y80" i="6"/>
  <c r="H80" i="1" s="1"/>
  <c r="Y113" i="6"/>
  <c r="H113" i="1" s="1"/>
  <c r="Y41" i="6"/>
  <c r="H41" i="1" s="1"/>
  <c r="Y30" i="6"/>
  <c r="H30" i="1" s="1"/>
  <c r="Y67" i="6"/>
  <c r="H67" i="1" s="1"/>
  <c r="Y96" i="6"/>
  <c r="H96" i="1" s="1"/>
  <c r="Y32" i="6"/>
  <c r="H32" i="1" s="1"/>
  <c r="Y75" i="6"/>
  <c r="H75" i="1" s="1"/>
  <c r="Y43" i="6"/>
  <c r="H43" i="1" s="1"/>
  <c r="Y112" i="6"/>
  <c r="H112" i="1" s="1"/>
  <c r="Y9" i="6"/>
  <c r="H9" i="1" s="1"/>
  <c r="Y64" i="6"/>
  <c r="H64" i="1" s="1"/>
  <c r="Y57" i="6"/>
  <c r="H57" i="1" s="1"/>
  <c r="Y14" i="6"/>
  <c r="H14" i="1" s="1"/>
  <c r="Y45" i="6"/>
  <c r="H45" i="1" s="1"/>
  <c r="Y35" i="6"/>
  <c r="H35" i="1" s="1"/>
  <c r="Y49" i="6"/>
  <c r="H49" i="1" s="1"/>
  <c r="Y92" i="6"/>
  <c r="H92" i="1" s="1"/>
  <c r="Y33" i="6"/>
  <c r="H33" i="1" s="1"/>
  <c r="Y70" i="6"/>
  <c r="H70" i="1" s="1"/>
  <c r="Y54" i="6"/>
  <c r="H54" i="1" s="1"/>
  <c r="Y28" i="6"/>
  <c r="H28" i="1" s="1"/>
  <c r="Y110" i="6"/>
  <c r="H110" i="1" s="1"/>
  <c r="Y25" i="6"/>
  <c r="H25" i="1" s="1"/>
  <c r="X10" i="6"/>
  <c r="U10" i="6"/>
  <c r="Q10" i="6"/>
  <c r="W10" i="6"/>
  <c r="T10" i="6"/>
  <c r="V10" i="6"/>
  <c r="P10" i="6"/>
  <c r="R10" i="6"/>
  <c r="S10" i="6"/>
  <c r="S21" i="6"/>
  <c r="V21" i="6"/>
  <c r="W21" i="6"/>
  <c r="Q21" i="6"/>
  <c r="P21" i="6"/>
  <c r="X21" i="6"/>
  <c r="T21" i="6"/>
  <c r="R21" i="6"/>
  <c r="U21" i="6"/>
  <c r="X50" i="6"/>
  <c r="R50" i="6"/>
  <c r="T50" i="6"/>
  <c r="U50" i="6"/>
  <c r="W50" i="6"/>
  <c r="V50" i="6"/>
  <c r="P50" i="6"/>
  <c r="S50" i="6"/>
  <c r="Q50" i="6"/>
  <c r="Q36" i="6"/>
  <c r="T36" i="6"/>
  <c r="R36" i="6"/>
  <c r="P36" i="6"/>
  <c r="S36" i="6"/>
  <c r="U36" i="6"/>
  <c r="V36" i="6"/>
  <c r="W36" i="6"/>
  <c r="X36" i="6"/>
  <c r="R40" i="6"/>
  <c r="T40" i="6"/>
  <c r="S40" i="6"/>
  <c r="U40" i="6"/>
  <c r="V40" i="6"/>
  <c r="P40" i="6"/>
  <c r="W40" i="6"/>
  <c r="X40" i="6"/>
  <c r="Q40" i="6"/>
  <c r="T26" i="6"/>
  <c r="X26" i="6"/>
  <c r="P26" i="6"/>
  <c r="R26" i="6"/>
  <c r="W26" i="6"/>
  <c r="S26" i="6"/>
  <c r="Q26" i="6"/>
  <c r="U26" i="6"/>
  <c r="V26" i="6"/>
  <c r="X106" i="6"/>
  <c r="W106" i="6"/>
  <c r="V106" i="6"/>
  <c r="U106" i="6"/>
  <c r="S106" i="6"/>
  <c r="R106" i="6"/>
  <c r="Q106" i="6"/>
  <c r="T106" i="6"/>
  <c r="P106" i="6"/>
  <c r="X72" i="6"/>
  <c r="P72" i="6"/>
  <c r="R72" i="6"/>
  <c r="U72" i="6"/>
  <c r="Q72" i="6"/>
  <c r="V72" i="6"/>
  <c r="W72" i="6"/>
  <c r="S72" i="6"/>
  <c r="T72" i="6"/>
  <c r="K65" i="6"/>
  <c r="J65" i="6"/>
  <c r="L65" i="6"/>
  <c r="O65" i="6"/>
  <c r="M65" i="6"/>
  <c r="N65" i="6"/>
  <c r="H65" i="6"/>
  <c r="G65" i="6"/>
  <c r="I65" i="6"/>
  <c r="S17" i="6"/>
  <c r="Q17" i="6"/>
  <c r="P17" i="6"/>
  <c r="X17" i="6"/>
  <c r="R17" i="6"/>
  <c r="U17" i="6"/>
  <c r="W17" i="6"/>
  <c r="T17" i="6"/>
  <c r="V17" i="6"/>
  <c r="T20" i="6"/>
  <c r="X20" i="6"/>
  <c r="U20" i="6"/>
  <c r="Q20" i="6"/>
  <c r="S20" i="6"/>
  <c r="W20" i="6"/>
  <c r="V20" i="6"/>
  <c r="R20" i="6"/>
  <c r="P20" i="6"/>
  <c r="H31" i="6"/>
  <c r="O31" i="6"/>
  <c r="L31" i="6"/>
  <c r="K31" i="6"/>
  <c r="J31" i="6"/>
  <c r="N31" i="6"/>
  <c r="I31" i="6"/>
  <c r="M31" i="6"/>
  <c r="G31" i="6"/>
  <c r="S24" i="6"/>
  <c r="X24" i="6"/>
  <c r="P24" i="6"/>
  <c r="U24" i="6"/>
  <c r="Q24" i="6"/>
  <c r="V24" i="6"/>
  <c r="W24" i="6"/>
  <c r="T24" i="6"/>
  <c r="R24" i="6"/>
  <c r="V53" i="6"/>
  <c r="X53" i="6"/>
  <c r="R53" i="6"/>
  <c r="W53" i="6"/>
  <c r="U53" i="6"/>
  <c r="T53" i="6"/>
  <c r="P53" i="6"/>
  <c r="Q53" i="6"/>
  <c r="S53" i="6"/>
  <c r="T98" i="6"/>
  <c r="V98" i="6"/>
  <c r="U98" i="6"/>
  <c r="X98" i="6"/>
  <c r="R98" i="6"/>
  <c r="W98" i="6"/>
  <c r="Q98" i="6"/>
  <c r="S98" i="6"/>
  <c r="P98" i="6"/>
  <c r="I108" i="6"/>
  <c r="L108" i="6"/>
  <c r="H108" i="6"/>
  <c r="O108" i="6"/>
  <c r="N108" i="6"/>
  <c r="M108" i="6"/>
  <c r="G108" i="6"/>
  <c r="K108" i="6"/>
  <c r="J108" i="6"/>
  <c r="M99" i="6"/>
  <c r="O99" i="6"/>
  <c r="J99" i="6"/>
  <c r="N99" i="6"/>
  <c r="L99" i="6"/>
  <c r="I99" i="6"/>
  <c r="G99" i="6"/>
  <c r="K99" i="6"/>
  <c r="H99" i="6"/>
  <c r="P52" i="6"/>
  <c r="S52" i="6"/>
  <c r="X52" i="6"/>
  <c r="W52" i="6"/>
  <c r="V52" i="6"/>
  <c r="T52" i="6"/>
  <c r="R52" i="6"/>
  <c r="U52" i="6"/>
  <c r="Q52" i="6"/>
  <c r="T58" i="6"/>
  <c r="S58" i="6"/>
  <c r="U58" i="6"/>
  <c r="Q58" i="6"/>
  <c r="W58" i="6"/>
  <c r="X58" i="6"/>
  <c r="V58" i="6"/>
  <c r="P58" i="6"/>
  <c r="R58" i="6"/>
  <c r="T66" i="6"/>
  <c r="U66" i="6"/>
  <c r="Q66" i="6"/>
  <c r="V66" i="6"/>
  <c r="R66" i="6"/>
  <c r="S66" i="6"/>
  <c r="X66" i="6"/>
  <c r="P66" i="6"/>
  <c r="W66" i="6"/>
  <c r="Q42" i="6"/>
  <c r="S42" i="6"/>
  <c r="U42" i="6"/>
  <c r="V42" i="6"/>
  <c r="W42" i="6"/>
  <c r="X42" i="6"/>
  <c r="R42" i="6"/>
  <c r="T42" i="6"/>
  <c r="P42" i="6"/>
  <c r="X74" i="6"/>
  <c r="Q74" i="6"/>
  <c r="S74" i="6"/>
  <c r="W74" i="6"/>
  <c r="V74" i="6"/>
  <c r="P74" i="6"/>
  <c r="R74" i="6"/>
  <c r="U74" i="6"/>
  <c r="T74" i="6"/>
  <c r="O104" i="6"/>
  <c r="K104" i="6"/>
  <c r="L104" i="6"/>
  <c r="I104" i="6"/>
  <c r="H104" i="6"/>
  <c r="N104" i="6"/>
  <c r="G104" i="6"/>
  <c r="J104" i="6"/>
  <c r="M104" i="6"/>
  <c r="X69" i="6"/>
  <c r="W69" i="6"/>
  <c r="U69" i="6"/>
  <c r="T69" i="6"/>
  <c r="Q69" i="6"/>
  <c r="P69" i="6"/>
  <c r="R69" i="6"/>
  <c r="S69" i="6"/>
  <c r="V69" i="6"/>
  <c r="P56" i="6"/>
  <c r="X56" i="6"/>
  <c r="U56" i="6"/>
  <c r="Q56" i="6"/>
  <c r="R56" i="6"/>
  <c r="T56" i="6"/>
  <c r="S56" i="6"/>
  <c r="W56" i="6"/>
  <c r="V56" i="6"/>
  <c r="N12" i="6"/>
  <c r="L12" i="6"/>
  <c r="O12" i="6"/>
  <c r="G12" i="6"/>
  <c r="H12" i="6"/>
  <c r="K12" i="6"/>
  <c r="M12" i="6"/>
  <c r="I12" i="6"/>
  <c r="J12" i="6"/>
  <c r="L63" i="6"/>
  <c r="O63" i="6"/>
  <c r="K63" i="6"/>
  <c r="J63" i="6"/>
  <c r="M63" i="6"/>
  <c r="I63" i="6"/>
  <c r="H63" i="6"/>
  <c r="G63" i="6"/>
  <c r="N63" i="6"/>
  <c r="L44" i="6"/>
  <c r="J44" i="6"/>
  <c r="O44" i="6"/>
  <c r="H44" i="6"/>
  <c r="I44" i="6"/>
  <c r="M44" i="6"/>
  <c r="K44" i="6"/>
  <c r="N44" i="6"/>
  <c r="G44" i="6"/>
  <c r="X18" i="6"/>
  <c r="V18" i="6"/>
  <c r="T18" i="6"/>
  <c r="P18" i="6"/>
  <c r="S18" i="6"/>
  <c r="Q18" i="6"/>
  <c r="U18" i="6"/>
  <c r="W18" i="6"/>
  <c r="R18" i="6"/>
  <c r="T68" i="6"/>
  <c r="X68" i="6"/>
  <c r="S68" i="6"/>
  <c r="U68" i="6"/>
  <c r="Q68" i="6"/>
  <c r="V68" i="6"/>
  <c r="R68" i="6"/>
  <c r="W68" i="6"/>
  <c r="P68" i="6"/>
  <c r="R34" i="6"/>
  <c r="S34" i="6"/>
  <c r="U34" i="6"/>
  <c r="V34" i="6"/>
  <c r="W34" i="6"/>
  <c r="X34" i="6"/>
  <c r="Q34" i="6"/>
  <c r="T34" i="6"/>
  <c r="P34" i="6"/>
  <c r="X100" i="6"/>
  <c r="S100" i="6"/>
  <c r="R100" i="6"/>
  <c r="Q100" i="6"/>
  <c r="P100" i="6"/>
  <c r="V100" i="6"/>
  <c r="W100" i="6"/>
  <c r="U100" i="6"/>
  <c r="T100" i="6"/>
  <c r="N60" i="6"/>
  <c r="G60" i="6"/>
  <c r="K60" i="6"/>
  <c r="O60" i="6"/>
  <c r="H60" i="6"/>
  <c r="L60" i="6"/>
  <c r="I60" i="6"/>
  <c r="J60" i="6"/>
  <c r="M60" i="6"/>
  <c r="P37" i="6"/>
  <c r="T37" i="6"/>
  <c r="Q37" i="6"/>
  <c r="R37" i="6"/>
  <c r="S37" i="6"/>
  <c r="U37" i="6"/>
  <c r="V37" i="6"/>
  <c r="X37" i="6"/>
  <c r="W37" i="6"/>
  <c r="O38" i="6"/>
  <c r="H38" i="6"/>
  <c r="I38" i="6"/>
  <c r="M38" i="6"/>
  <c r="J38" i="6"/>
  <c r="L38" i="6"/>
  <c r="K38" i="6"/>
  <c r="N38" i="6"/>
  <c r="G38" i="6"/>
  <c r="N79" i="6"/>
  <c r="O79" i="6"/>
  <c r="L79" i="6"/>
  <c r="K79" i="6"/>
  <c r="I79" i="6"/>
  <c r="G79" i="6"/>
  <c r="M79" i="6"/>
  <c r="J79" i="6"/>
  <c r="X101" i="6"/>
  <c r="U101" i="6"/>
  <c r="T101" i="6"/>
  <c r="S101" i="6"/>
  <c r="R101" i="6"/>
  <c r="Q101" i="6"/>
  <c r="P101" i="6"/>
  <c r="W101" i="6"/>
  <c r="V101" i="6"/>
  <c r="O102" i="6"/>
  <c r="L102" i="6"/>
  <c r="H102" i="6"/>
  <c r="N102" i="6"/>
  <c r="M102" i="6"/>
  <c r="J102" i="6"/>
  <c r="I102" i="6"/>
  <c r="G102" i="6"/>
  <c r="K102" i="6"/>
  <c r="K88" i="6" l="1"/>
  <c r="L88" i="6"/>
  <c r="N88" i="6"/>
  <c r="O88" i="6"/>
  <c r="I88" i="6"/>
  <c r="J88" i="6"/>
  <c r="K84" i="6"/>
  <c r="L84" i="6"/>
  <c r="O84" i="6"/>
  <c r="M84" i="6"/>
  <c r="N84" i="6"/>
  <c r="J84" i="6"/>
  <c r="D116" i="6"/>
  <c r="O85" i="6"/>
  <c r="M85" i="6"/>
  <c r="I85" i="6"/>
  <c r="K85" i="6"/>
  <c r="L85" i="6"/>
  <c r="Y13" i="6"/>
  <c r="H13" i="1" s="1"/>
  <c r="L82" i="6"/>
  <c r="K82" i="6"/>
  <c r="M82" i="6"/>
  <c r="O82" i="6"/>
  <c r="J82" i="6"/>
  <c r="N82" i="6"/>
  <c r="I82" i="6"/>
  <c r="D124" i="17" a="1"/>
  <c r="Y103" i="6"/>
  <c r="H103" i="1" s="1"/>
  <c r="Y105" i="6"/>
  <c r="H105" i="1" s="1"/>
  <c r="Y46" i="6"/>
  <c r="H46" i="1" s="1"/>
  <c r="Y19" i="6"/>
  <c r="H19" i="1" s="1"/>
  <c r="Y22" i="6"/>
  <c r="H22" i="1" s="1"/>
  <c r="Y111" i="6"/>
  <c r="H111" i="1" s="1"/>
  <c r="I71" i="6"/>
  <c r="G71" i="6"/>
  <c r="N71" i="6"/>
  <c r="H71" i="6"/>
  <c r="O71" i="6"/>
  <c r="K71" i="6"/>
  <c r="J71" i="6"/>
  <c r="L71" i="6"/>
  <c r="M71" i="6"/>
  <c r="O94" i="6"/>
  <c r="I94" i="6"/>
  <c r="J94" i="6"/>
  <c r="G94" i="6"/>
  <c r="L94" i="6"/>
  <c r="K94" i="6"/>
  <c r="N94" i="6"/>
  <c r="M94" i="6"/>
  <c r="H94" i="6"/>
  <c r="I62" i="6"/>
  <c r="G62" i="6"/>
  <c r="O62" i="6"/>
  <c r="M62" i="6"/>
  <c r="H62" i="6"/>
  <c r="L62" i="6"/>
  <c r="J62" i="6"/>
  <c r="K62" i="6"/>
  <c r="N62" i="6"/>
  <c r="L15" i="6"/>
  <c r="N15" i="6"/>
  <c r="H15" i="6"/>
  <c r="M15" i="6"/>
  <c r="G15" i="6"/>
  <c r="I15" i="6"/>
  <c r="K15" i="6"/>
  <c r="J15" i="6"/>
  <c r="O15" i="6"/>
  <c r="H47" i="6"/>
  <c r="N47" i="6"/>
  <c r="M47" i="6"/>
  <c r="L47" i="6"/>
  <c r="J47" i="6"/>
  <c r="O47" i="6"/>
  <c r="K47" i="6"/>
  <c r="G47" i="6"/>
  <c r="I47" i="6"/>
  <c r="Y102" i="6"/>
  <c r="H102" i="1" s="1"/>
  <c r="Y104" i="6"/>
  <c r="H104" i="1" s="1"/>
  <c r="Y12" i="6"/>
  <c r="H12" i="1" s="1"/>
  <c r="Y63" i="6"/>
  <c r="H63" i="1" s="1"/>
  <c r="Y65" i="6"/>
  <c r="H65" i="1" s="1"/>
  <c r="Y38" i="6"/>
  <c r="H38" i="1" s="1"/>
  <c r="Y31" i="6"/>
  <c r="H31" i="1" s="1"/>
  <c r="Y44" i="6"/>
  <c r="H44" i="1" s="1"/>
  <c r="Y60" i="6"/>
  <c r="H60" i="1" s="1"/>
  <c r="Y99" i="6"/>
  <c r="H99" i="1" s="1"/>
  <c r="Y108" i="6"/>
  <c r="H108" i="1" s="1"/>
  <c r="H88" i="6"/>
  <c r="G88" i="6"/>
  <c r="L101" i="6"/>
  <c r="K101" i="6"/>
  <c r="H101" i="6"/>
  <c r="G101" i="6"/>
  <c r="M101" i="6"/>
  <c r="J101" i="6"/>
  <c r="I101" i="6"/>
  <c r="O101" i="6"/>
  <c r="N101" i="6"/>
  <c r="L24" i="6"/>
  <c r="N24" i="6"/>
  <c r="J24" i="6"/>
  <c r="O24" i="6"/>
  <c r="G24" i="6"/>
  <c r="H24" i="6"/>
  <c r="I24" i="6"/>
  <c r="M24" i="6"/>
  <c r="K24" i="6"/>
  <c r="N56" i="6"/>
  <c r="K56" i="6"/>
  <c r="M56" i="6"/>
  <c r="L56" i="6"/>
  <c r="O56" i="6"/>
  <c r="I56" i="6"/>
  <c r="G56" i="6"/>
  <c r="H56" i="6"/>
  <c r="J56" i="6"/>
  <c r="O66" i="6"/>
  <c r="J66" i="6"/>
  <c r="H66" i="6"/>
  <c r="M66" i="6"/>
  <c r="L66" i="6"/>
  <c r="N66" i="6"/>
  <c r="K66" i="6"/>
  <c r="G66" i="6"/>
  <c r="I66" i="6"/>
  <c r="N20" i="6"/>
  <c r="G20" i="6"/>
  <c r="J20" i="6"/>
  <c r="H20" i="6"/>
  <c r="O20" i="6"/>
  <c r="L20" i="6"/>
  <c r="K20" i="6"/>
  <c r="I20" i="6"/>
  <c r="M20" i="6"/>
  <c r="H85" i="6"/>
  <c r="G85" i="6"/>
  <c r="O40" i="6"/>
  <c r="L40" i="6"/>
  <c r="H40" i="6"/>
  <c r="J40" i="6"/>
  <c r="I40" i="6"/>
  <c r="K40" i="6"/>
  <c r="M40" i="6"/>
  <c r="N40" i="6"/>
  <c r="G40" i="6"/>
  <c r="O50" i="6"/>
  <c r="J50" i="6"/>
  <c r="I50" i="6"/>
  <c r="H50" i="6"/>
  <c r="G50" i="6"/>
  <c r="L50" i="6"/>
  <c r="K50" i="6"/>
  <c r="M50" i="6"/>
  <c r="N50" i="6"/>
  <c r="O69" i="6"/>
  <c r="M69" i="6"/>
  <c r="I69" i="6"/>
  <c r="G69" i="6"/>
  <c r="N69" i="6"/>
  <c r="K69" i="6"/>
  <c r="J69" i="6"/>
  <c r="H69" i="6"/>
  <c r="L69" i="6"/>
  <c r="O106" i="6"/>
  <c r="G106" i="6"/>
  <c r="K106" i="6"/>
  <c r="J106" i="6"/>
  <c r="I106" i="6"/>
  <c r="N106" i="6"/>
  <c r="H106" i="6"/>
  <c r="M106" i="6"/>
  <c r="L106" i="6"/>
  <c r="H21" i="6"/>
  <c r="J21" i="6"/>
  <c r="I21" i="6"/>
  <c r="M21" i="6"/>
  <c r="O21" i="6"/>
  <c r="K21" i="6"/>
  <c r="N21" i="6"/>
  <c r="L21" i="6"/>
  <c r="G21" i="6"/>
  <c r="K37" i="6"/>
  <c r="M37" i="6"/>
  <c r="N37" i="6"/>
  <c r="O37" i="6"/>
  <c r="H37" i="6"/>
  <c r="G37" i="6"/>
  <c r="I37" i="6"/>
  <c r="J37" i="6"/>
  <c r="L37" i="6"/>
  <c r="H17" i="6"/>
  <c r="K17" i="6"/>
  <c r="M17" i="6"/>
  <c r="J17" i="6"/>
  <c r="N17" i="6"/>
  <c r="O17" i="6"/>
  <c r="I17" i="6"/>
  <c r="L17" i="6"/>
  <c r="G17" i="6"/>
  <c r="L53" i="6"/>
  <c r="J53" i="6"/>
  <c r="O53" i="6"/>
  <c r="K53" i="6"/>
  <c r="M53" i="6"/>
  <c r="H53" i="6"/>
  <c r="I53" i="6"/>
  <c r="N53" i="6"/>
  <c r="G53" i="6"/>
  <c r="G84" i="6"/>
  <c r="H84" i="6"/>
  <c r="O36" i="6"/>
  <c r="J36" i="6"/>
  <c r="H36" i="6"/>
  <c r="I36" i="6"/>
  <c r="L36" i="6"/>
  <c r="K36" i="6"/>
  <c r="M36" i="6"/>
  <c r="N36" i="6"/>
  <c r="G36" i="6"/>
  <c r="N26" i="6"/>
  <c r="J26" i="6"/>
  <c r="L26" i="6"/>
  <c r="G26" i="6"/>
  <c r="O26" i="6"/>
  <c r="H26" i="6"/>
  <c r="I26" i="6"/>
  <c r="M26" i="6"/>
  <c r="K26" i="6"/>
  <c r="L42" i="6"/>
  <c r="M42" i="6"/>
  <c r="H42" i="6"/>
  <c r="I42" i="6"/>
  <c r="J42" i="6"/>
  <c r="K42" i="6"/>
  <c r="O42" i="6"/>
  <c r="N42" i="6"/>
  <c r="G42" i="6"/>
  <c r="G100" i="6"/>
  <c r="O100" i="6"/>
  <c r="I100" i="6"/>
  <c r="H100" i="6"/>
  <c r="N100" i="6"/>
  <c r="K100" i="6"/>
  <c r="L100" i="6"/>
  <c r="M100" i="6"/>
  <c r="J100" i="6"/>
  <c r="O98" i="6"/>
  <c r="J98" i="6"/>
  <c r="I98" i="6"/>
  <c r="G98" i="6"/>
  <c r="L98" i="6"/>
  <c r="M98" i="6"/>
  <c r="K98" i="6"/>
  <c r="N98" i="6"/>
  <c r="H98" i="6"/>
  <c r="O58" i="6"/>
  <c r="N58" i="6"/>
  <c r="K58" i="6"/>
  <c r="J58" i="6"/>
  <c r="H58" i="6"/>
  <c r="I58" i="6"/>
  <c r="M58" i="6"/>
  <c r="G58" i="6"/>
  <c r="L58" i="6"/>
  <c r="J72" i="6"/>
  <c r="H72" i="6"/>
  <c r="N72" i="6"/>
  <c r="K72" i="6"/>
  <c r="O72" i="6"/>
  <c r="M72" i="6"/>
  <c r="I72" i="6"/>
  <c r="G72" i="6"/>
  <c r="L72" i="6"/>
  <c r="N10" i="6"/>
  <c r="G10" i="6"/>
  <c r="H10" i="6"/>
  <c r="K10" i="6"/>
  <c r="I10" i="6"/>
  <c r="O10" i="6"/>
  <c r="J10" i="6"/>
  <c r="L10" i="6"/>
  <c r="M10" i="6"/>
  <c r="G82" i="6"/>
  <c r="H82" i="6"/>
  <c r="N68" i="6"/>
  <c r="H68" i="6"/>
  <c r="J68" i="6"/>
  <c r="K68" i="6"/>
  <c r="M68" i="6"/>
  <c r="L68" i="6"/>
  <c r="O68" i="6"/>
  <c r="I68" i="6"/>
  <c r="G68" i="6"/>
  <c r="O90" i="6"/>
  <c r="M90" i="6"/>
  <c r="G90" i="6"/>
  <c r="J90" i="6"/>
  <c r="H90" i="6"/>
  <c r="N90" i="6"/>
  <c r="L90" i="6"/>
  <c r="I90" i="6"/>
  <c r="K90" i="6"/>
  <c r="N52" i="6"/>
  <c r="K52" i="6"/>
  <c r="O52" i="6"/>
  <c r="L52" i="6"/>
  <c r="G52" i="6"/>
  <c r="H52" i="6"/>
  <c r="J52" i="6"/>
  <c r="M52" i="6"/>
  <c r="I52" i="6"/>
  <c r="O18" i="6"/>
  <c r="N18" i="6"/>
  <c r="M18" i="6"/>
  <c r="L18" i="6"/>
  <c r="K18" i="6"/>
  <c r="J18" i="6"/>
  <c r="H18" i="6"/>
  <c r="G18" i="6"/>
  <c r="I18" i="6"/>
  <c r="O34" i="6"/>
  <c r="N34" i="6"/>
  <c r="M34" i="6"/>
  <c r="L34" i="6"/>
  <c r="K34" i="6"/>
  <c r="I34" i="6"/>
  <c r="H34" i="6"/>
  <c r="G34" i="6"/>
  <c r="J34" i="6"/>
  <c r="M74" i="6"/>
  <c r="L74" i="6"/>
  <c r="H74" i="6"/>
  <c r="I74" i="6"/>
  <c r="G74" i="6"/>
  <c r="O74" i="6"/>
  <c r="K74" i="6"/>
  <c r="N74" i="6"/>
  <c r="J74" i="6"/>
  <c r="D7" i="16"/>
  <c r="Y82" i="6" l="1"/>
  <c r="H82" i="1" s="1"/>
  <c r="Y90" i="6"/>
  <c r="H90" i="1" s="1"/>
  <c r="D124" i="17"/>
  <c r="O124" i="17"/>
  <c r="AX125" i="17"/>
  <c r="BN126" i="17"/>
  <c r="CE126" i="17"/>
  <c r="CX126" i="17"/>
  <c r="J127" i="17"/>
  <c r="AC127" i="17"/>
  <c r="AT127" i="17"/>
  <c r="BM127" i="17"/>
  <c r="CD127" i="17"/>
  <c r="CW127" i="17"/>
  <c r="I128" i="17"/>
  <c r="AB128" i="17"/>
  <c r="AS128" i="17"/>
  <c r="BL128" i="17"/>
  <c r="CC128" i="17"/>
  <c r="CV128" i="17"/>
  <c r="H129" i="17"/>
  <c r="AA129" i="17"/>
  <c r="AR129" i="17"/>
  <c r="BK129" i="17"/>
  <c r="CB129" i="17"/>
  <c r="CU129" i="17"/>
  <c r="G130" i="17"/>
  <c r="Z130" i="17"/>
  <c r="AQ130" i="17"/>
  <c r="BJ130" i="17"/>
  <c r="CA130" i="17"/>
  <c r="CT130" i="17"/>
  <c r="F131" i="17"/>
  <c r="Y131" i="17"/>
  <c r="AP131" i="17"/>
  <c r="BI131" i="17"/>
  <c r="BZ131" i="17"/>
  <c r="CS131" i="17"/>
  <c r="E132" i="17"/>
  <c r="X132" i="17"/>
  <c r="AO132" i="17"/>
  <c r="BH132" i="17"/>
  <c r="BY132" i="17"/>
  <c r="CR132" i="17"/>
  <c r="D133" i="17"/>
  <c r="W133" i="17"/>
  <c r="AN133" i="17"/>
  <c r="AZ133" i="17"/>
  <c r="BL133" i="17"/>
  <c r="BX133" i="17"/>
  <c r="CJ133" i="17"/>
  <c r="CV133" i="17"/>
  <c r="DH133" i="17"/>
  <c r="O134" i="17"/>
  <c r="AA134" i="17"/>
  <c r="AM134" i="17"/>
  <c r="AY134" i="17"/>
  <c r="BK134" i="17"/>
  <c r="BW134" i="17"/>
  <c r="CI134" i="17"/>
  <c r="CU134" i="17"/>
  <c r="DG134" i="17"/>
  <c r="N135" i="17"/>
  <c r="Z135" i="17"/>
  <c r="AL135" i="17"/>
  <c r="AX135" i="17"/>
  <c r="BJ135" i="17"/>
  <c r="BV135" i="17"/>
  <c r="CH135" i="17"/>
  <c r="CT135" i="17"/>
  <c r="DF135" i="17"/>
  <c r="M136" i="17"/>
  <c r="Y136" i="17"/>
  <c r="AK136" i="17"/>
  <c r="AW136" i="17"/>
  <c r="BI136" i="17"/>
  <c r="BU136" i="17"/>
  <c r="CG136" i="17"/>
  <c r="CS136" i="17"/>
  <c r="DE136" i="17"/>
  <c r="L137" i="17"/>
  <c r="X137" i="17"/>
  <c r="AJ137" i="17"/>
  <c r="AV137" i="17"/>
  <c r="BH137" i="17"/>
  <c r="BT137" i="17"/>
  <c r="CF137" i="17"/>
  <c r="CR137" i="17"/>
  <c r="AA124" i="17"/>
  <c r="AM124" i="17"/>
  <c r="BV125" i="17"/>
  <c r="BQ126" i="17"/>
  <c r="CG126" i="17"/>
  <c r="DA126" i="17"/>
  <c r="L127" i="17"/>
  <c r="AF127" i="17"/>
  <c r="AV127" i="17"/>
  <c r="BP127" i="17"/>
  <c r="CF127" i="17"/>
  <c r="CZ127" i="17"/>
  <c r="K128" i="17"/>
  <c r="AE128" i="17"/>
  <c r="AU128" i="17"/>
  <c r="BO128" i="17"/>
  <c r="CE128" i="17"/>
  <c r="CY128" i="17"/>
  <c r="J129" i="17"/>
  <c r="AD129" i="17"/>
  <c r="AT129" i="17"/>
  <c r="BN129" i="17"/>
  <c r="CD129" i="17"/>
  <c r="CX129" i="17"/>
  <c r="I130" i="17"/>
  <c r="AC130" i="17"/>
  <c r="AS130" i="17"/>
  <c r="BM130" i="17"/>
  <c r="CC130" i="17"/>
  <c r="CW130" i="17"/>
  <c r="H131" i="17"/>
  <c r="AB131" i="17"/>
  <c r="AR131" i="17"/>
  <c r="BL131" i="17"/>
  <c r="CB131" i="17"/>
  <c r="CV131" i="17"/>
  <c r="G132" i="17"/>
  <c r="AA132" i="17"/>
  <c r="AQ132" i="17"/>
  <c r="BK132" i="17"/>
  <c r="CA132" i="17"/>
  <c r="CU132" i="17"/>
  <c r="F133" i="17"/>
  <c r="Z133" i="17"/>
  <c r="AP133" i="17"/>
  <c r="BB133" i="17"/>
  <c r="BN133" i="17"/>
  <c r="BZ133" i="17"/>
  <c r="CL133" i="17"/>
  <c r="CX133" i="17"/>
  <c r="E134" i="17"/>
  <c r="Q134" i="17"/>
  <c r="AC134" i="17"/>
  <c r="AO134" i="17"/>
  <c r="BA134" i="17"/>
  <c r="BM134" i="17"/>
  <c r="BY134" i="17"/>
  <c r="CK134" i="17"/>
  <c r="CW134" i="17"/>
  <c r="D135" i="17"/>
  <c r="P135" i="17"/>
  <c r="AB135" i="17"/>
  <c r="AN135" i="17"/>
  <c r="AZ135" i="17"/>
  <c r="BL135" i="17"/>
  <c r="BX135" i="17"/>
  <c r="CJ135" i="17"/>
  <c r="CV135" i="17"/>
  <c r="DH135" i="17"/>
  <c r="O136" i="17"/>
  <c r="AA136" i="17"/>
  <c r="AM136" i="17"/>
  <c r="AY136" i="17"/>
  <c r="BK136" i="17"/>
  <c r="AY124" i="17"/>
  <c r="DF125" i="17"/>
  <c r="BY126" i="17"/>
  <c r="CR126" i="17"/>
  <c r="I127" i="17"/>
  <c r="AG127" i="17"/>
  <c r="BC127" i="17"/>
  <c r="BX127" i="17"/>
  <c r="CQ127" i="17"/>
  <c r="H128" i="17"/>
  <c r="AF128" i="17"/>
  <c r="BB128" i="17"/>
  <c r="BW128" i="17"/>
  <c r="CP128" i="17"/>
  <c r="G129" i="17"/>
  <c r="AE129" i="17"/>
  <c r="BA129" i="17"/>
  <c r="BV129" i="17"/>
  <c r="CO129" i="17"/>
  <c r="F130" i="17"/>
  <c r="AD130" i="17"/>
  <c r="AZ130" i="17"/>
  <c r="BU130" i="17"/>
  <c r="CN130" i="17"/>
  <c r="E131" i="17"/>
  <c r="AC131" i="17"/>
  <c r="AY131" i="17"/>
  <c r="BT131" i="17"/>
  <c r="CM131" i="17"/>
  <c r="D132" i="17"/>
  <c r="AB132" i="17"/>
  <c r="AX132" i="17"/>
  <c r="BS132" i="17"/>
  <c r="CL132" i="17"/>
  <c r="DH132" i="17"/>
  <c r="AA133" i="17"/>
  <c r="AS133" i="17"/>
  <c r="BG133" i="17"/>
  <c r="BU133" i="17"/>
  <c r="CI133" i="17"/>
  <c r="CY133" i="17"/>
  <c r="H134" i="17"/>
  <c r="V134" i="17"/>
  <c r="AJ134" i="17"/>
  <c r="AX134" i="17"/>
  <c r="BN134" i="17"/>
  <c r="CB134" i="17"/>
  <c r="CP134" i="17"/>
  <c r="DD134" i="17"/>
  <c r="M135" i="17"/>
  <c r="AC135" i="17"/>
  <c r="AQ135" i="17"/>
  <c r="BE135" i="17"/>
  <c r="BS135" i="17"/>
  <c r="CG135" i="17"/>
  <c r="CW135" i="17"/>
  <c r="F136" i="17"/>
  <c r="T136" i="17"/>
  <c r="AH136" i="17"/>
  <c r="AV136" i="17"/>
  <c r="BL136" i="17"/>
  <c r="BY136" i="17"/>
  <c r="CL136" i="17"/>
  <c r="CY136" i="17"/>
  <c r="G137" i="17"/>
  <c r="T137" i="17"/>
  <c r="AG137" i="17"/>
  <c r="AT137" i="17"/>
  <c r="BG137" i="17"/>
  <c r="BU137" i="17"/>
  <c r="CH137" i="17"/>
  <c r="CU137" i="17"/>
  <c r="DG137" i="17"/>
  <c r="N138" i="17"/>
  <c r="Z138" i="17"/>
  <c r="AL138" i="17"/>
  <c r="AX138" i="17"/>
  <c r="BJ138" i="17"/>
  <c r="BV138" i="17"/>
  <c r="CH138" i="17"/>
  <c r="CT138" i="17"/>
  <c r="DF138" i="17"/>
  <c r="M139" i="17"/>
  <c r="Y139" i="17"/>
  <c r="AK139" i="17"/>
  <c r="BK124" i="17"/>
  <c r="M126" i="17"/>
  <c r="BZ126" i="17"/>
  <c r="CS126" i="17"/>
  <c r="K127" i="17"/>
  <c r="AH127" i="17"/>
  <c r="BD127" i="17"/>
  <c r="BY127" i="17"/>
  <c r="CR127" i="17"/>
  <c r="J128" i="17"/>
  <c r="AG128" i="17"/>
  <c r="BC128" i="17"/>
  <c r="BX128" i="17"/>
  <c r="CQ128" i="17"/>
  <c r="I129" i="17"/>
  <c r="AF129" i="17"/>
  <c r="BB129" i="17"/>
  <c r="BW129" i="17"/>
  <c r="CP129" i="17"/>
  <c r="H130" i="17"/>
  <c r="AE130" i="17"/>
  <c r="BA130" i="17"/>
  <c r="BV130" i="17"/>
  <c r="CO130" i="17"/>
  <c r="G131" i="17"/>
  <c r="AD131" i="17"/>
  <c r="AZ131" i="17"/>
  <c r="BU131" i="17"/>
  <c r="CN131" i="17"/>
  <c r="F132" i="17"/>
  <c r="AC132" i="17"/>
  <c r="AY132" i="17"/>
  <c r="BT132" i="17"/>
  <c r="CM132" i="17"/>
  <c r="E133" i="17"/>
  <c r="AB133" i="17"/>
  <c r="AT133" i="17"/>
  <c r="BH133" i="17"/>
  <c r="BV133" i="17"/>
  <c r="CK133" i="17"/>
  <c r="CZ133" i="17"/>
  <c r="I134" i="17"/>
  <c r="W134" i="17"/>
  <c r="AK134" i="17"/>
  <c r="AZ134" i="17"/>
  <c r="BO134" i="17"/>
  <c r="CC134" i="17"/>
  <c r="CQ134" i="17"/>
  <c r="DE134" i="17"/>
  <c r="O135" i="17"/>
  <c r="AD135" i="17"/>
  <c r="AR135" i="17"/>
  <c r="BF135" i="17"/>
  <c r="BT135" i="17"/>
  <c r="CI135" i="17"/>
  <c r="CX135" i="17"/>
  <c r="G136" i="17"/>
  <c r="U136" i="17"/>
  <c r="AI136" i="17"/>
  <c r="AX136" i="17"/>
  <c r="BM136" i="17"/>
  <c r="BW124" i="17"/>
  <c r="CI124" i="17"/>
  <c r="CU124" i="17"/>
  <c r="BM126" i="17"/>
  <c r="CN126" i="17"/>
  <c r="G127" i="17"/>
  <c r="AI127" i="17"/>
  <c r="BG127" i="17"/>
  <c r="CJ127" i="17"/>
  <c r="DH127" i="17"/>
  <c r="AA128" i="17"/>
  <c r="BD128" i="17"/>
  <c r="CB128" i="17"/>
  <c r="DB128" i="17"/>
  <c r="U129" i="17"/>
  <c r="AX129" i="17"/>
  <c r="BY129" i="17"/>
  <c r="CY129" i="17"/>
  <c r="R130" i="17"/>
  <c r="AP130" i="17"/>
  <c r="BP130" i="17"/>
  <c r="CS130" i="17"/>
  <c r="O131" i="17"/>
  <c r="AM131" i="17"/>
  <c r="BM131" i="17"/>
  <c r="CK131" i="17"/>
  <c r="K132" i="17"/>
  <c r="AI132" i="17"/>
  <c r="BG132" i="17"/>
  <c r="CH132" i="17"/>
  <c r="DF132" i="17"/>
  <c r="AC133" i="17"/>
  <c r="AW133" i="17"/>
  <c r="BO133" i="17"/>
  <c r="CE133" i="17"/>
  <c r="CU133" i="17"/>
  <c r="J134" i="17"/>
  <c r="Z134" i="17"/>
  <c r="AR134" i="17"/>
  <c r="BH134" i="17"/>
  <c r="BZ134" i="17"/>
  <c r="CR134" i="17"/>
  <c r="E135" i="17"/>
  <c r="U135" i="17"/>
  <c r="AK135" i="17"/>
  <c r="BC135" i="17"/>
  <c r="BU135" i="17"/>
  <c r="CM135" i="17"/>
  <c r="DC135" i="17"/>
  <c r="P136" i="17"/>
  <c r="AF136" i="17"/>
  <c r="AZ136" i="17"/>
  <c r="BP136" i="17"/>
  <c r="CD136" i="17"/>
  <c r="CR136" i="17"/>
  <c r="DG136" i="17"/>
  <c r="P137" i="17"/>
  <c r="AD137" i="17"/>
  <c r="AR137" i="17"/>
  <c r="BF137" i="17"/>
  <c r="BV137" i="17"/>
  <c r="CJ137" i="17"/>
  <c r="CX137" i="17"/>
  <c r="F138" i="17"/>
  <c r="S138" i="17"/>
  <c r="AF138" i="17"/>
  <c r="AS138" i="17"/>
  <c r="BF138" i="17"/>
  <c r="BS138" i="17"/>
  <c r="CF138" i="17"/>
  <c r="CS138" i="17"/>
  <c r="DG138" i="17"/>
  <c r="O139" i="17"/>
  <c r="AB139" i="17"/>
  <c r="AO139" i="17"/>
  <c r="BA139" i="17"/>
  <c r="BM139" i="17"/>
  <c r="BY139" i="17"/>
  <c r="CK139" i="17"/>
  <c r="CW139" i="17"/>
  <c r="D140" i="17"/>
  <c r="P140" i="17"/>
  <c r="AB140" i="17"/>
  <c r="AN140" i="17"/>
  <c r="AZ140" i="17"/>
  <c r="BL140" i="17"/>
  <c r="BX140" i="17"/>
  <c r="CJ140" i="17"/>
  <c r="CV140" i="17"/>
  <c r="DH140" i="17"/>
  <c r="O141" i="17"/>
  <c r="AA141" i="17"/>
  <c r="AM141" i="17"/>
  <c r="AY141" i="17"/>
  <c r="BK141" i="17"/>
  <c r="BW141" i="17"/>
  <c r="CI141" i="17"/>
  <c r="CU141" i="17"/>
  <c r="DG141" i="17"/>
  <c r="N142" i="17"/>
  <c r="Z142" i="17"/>
  <c r="AL142" i="17"/>
  <c r="AX142" i="17"/>
  <c r="BJ142" i="17"/>
  <c r="BV142" i="17"/>
  <c r="CH142" i="17"/>
  <c r="DG124" i="17"/>
  <c r="BP126" i="17"/>
  <c r="CO126" i="17"/>
  <c r="H127" i="17"/>
  <c r="AJ127" i="17"/>
  <c r="BH127" i="17"/>
  <c r="CK127" i="17"/>
  <c r="D128" i="17"/>
  <c r="AD128" i="17"/>
  <c r="BE128" i="17"/>
  <c r="CD128" i="17"/>
  <c r="DC128" i="17"/>
  <c r="V129" i="17"/>
  <c r="AY129" i="17"/>
  <c r="BZ129" i="17"/>
  <c r="CZ129" i="17"/>
  <c r="S130" i="17"/>
  <c r="AR130" i="17"/>
  <c r="BQ130" i="17"/>
  <c r="CV130" i="17"/>
  <c r="P131" i="17"/>
  <c r="AN131" i="17"/>
  <c r="BN131" i="17"/>
  <c r="CL131" i="17"/>
  <c r="L132" i="17"/>
  <c r="AJ132" i="17"/>
  <c r="BJ132" i="17"/>
  <c r="CI132" i="17"/>
  <c r="DG132" i="17"/>
  <c r="AD133" i="17"/>
  <c r="AX133" i="17"/>
  <c r="BP133" i="17"/>
  <c r="CF133" i="17"/>
  <c r="CW133" i="17"/>
  <c r="K134" i="17"/>
  <c r="AB134" i="17"/>
  <c r="AS134" i="17"/>
  <c r="BI134" i="17"/>
  <c r="CA134" i="17"/>
  <c r="CS134" i="17"/>
  <c r="F135" i="17"/>
  <c r="V135" i="17"/>
  <c r="AM135" i="17"/>
  <c r="BD135" i="17"/>
  <c r="BW135" i="17"/>
  <c r="CN135" i="17"/>
  <c r="DD135" i="17"/>
  <c r="Q136" i="17"/>
  <c r="AG136" i="17"/>
  <c r="BA136" i="17"/>
  <c r="BQ136" i="17"/>
  <c r="CE136" i="17"/>
  <c r="CT136" i="17"/>
  <c r="DH136" i="17"/>
  <c r="Q137" i="17"/>
  <c r="AE137" i="17"/>
  <c r="AS137" i="17"/>
  <c r="BI137" i="17"/>
  <c r="BW137" i="17"/>
  <c r="CK137" i="17"/>
  <c r="CY137" i="17"/>
  <c r="G138" i="17"/>
  <c r="T138" i="17"/>
  <c r="AG138" i="17"/>
  <c r="AT138" i="17"/>
  <c r="BG138" i="17"/>
  <c r="BT138" i="17"/>
  <c r="CG138" i="17"/>
  <c r="CU138" i="17"/>
  <c r="DH138" i="17"/>
  <c r="P139" i="17"/>
  <c r="AC139" i="17"/>
  <c r="AP139" i="17"/>
  <c r="BB139" i="17"/>
  <c r="BN139" i="17"/>
  <c r="BZ139" i="17"/>
  <c r="CL139" i="17"/>
  <c r="CX139" i="17"/>
  <c r="E140" i="17"/>
  <c r="Q140" i="17"/>
  <c r="AC140" i="17"/>
  <c r="AO140" i="17"/>
  <c r="BA140" i="17"/>
  <c r="BM140" i="17"/>
  <c r="BY140" i="17"/>
  <c r="CK140" i="17"/>
  <c r="CW140" i="17"/>
  <c r="D141" i="17"/>
  <c r="P141" i="17"/>
  <c r="AB141" i="17"/>
  <c r="AN141" i="17"/>
  <c r="AZ141" i="17"/>
  <c r="BL141" i="17"/>
  <c r="BX141" i="17"/>
  <c r="CJ141" i="17"/>
  <c r="CV141" i="17"/>
  <c r="DH141" i="17"/>
  <c r="O142" i="17"/>
  <c r="AA142" i="17"/>
  <c r="AM142" i="17"/>
  <c r="AY142" i="17"/>
  <c r="BK142" i="17"/>
  <c r="BW142" i="17"/>
  <c r="CI142" i="17"/>
  <c r="CU142" i="17"/>
  <c r="DG142" i="17"/>
  <c r="N143" i="17"/>
  <c r="Z143" i="17"/>
  <c r="AL143" i="17"/>
  <c r="AX143" i="17"/>
  <c r="BJ143" i="17"/>
  <c r="BV143" i="17"/>
  <c r="CH143" i="17"/>
  <c r="CT143" i="17"/>
  <c r="DF143" i="17"/>
  <c r="M144" i="17"/>
  <c r="Y144" i="17"/>
  <c r="AK144" i="17"/>
  <c r="AW144" i="17"/>
  <c r="BI144" i="17"/>
  <c r="BU144" i="17"/>
  <c r="CG144" i="17"/>
  <c r="CS144" i="17"/>
  <c r="DE144" i="17"/>
  <c r="L145" i="17"/>
  <c r="X145" i="17"/>
  <c r="AJ145" i="17"/>
  <c r="AV145" i="17"/>
  <c r="N125" i="17"/>
  <c r="BR126" i="17"/>
  <c r="CP126" i="17"/>
  <c r="P127" i="17"/>
  <c r="AN127" i="17"/>
  <c r="BL127" i="17"/>
  <c r="CM127" i="17"/>
  <c r="F128" i="17"/>
  <c r="AH128" i="17"/>
  <c r="BF128" i="17"/>
  <c r="CI128" i="17"/>
  <c r="DG128" i="17"/>
  <c r="Z129" i="17"/>
  <c r="BC129" i="17"/>
  <c r="CA129" i="17"/>
  <c r="DA129" i="17"/>
  <c r="T130" i="17"/>
  <c r="AW130" i="17"/>
  <c r="BX130" i="17"/>
  <c r="CX130" i="17"/>
  <c r="Q131" i="17"/>
  <c r="AO131" i="17"/>
  <c r="BO131" i="17"/>
  <c r="CR131" i="17"/>
  <c r="N132" i="17"/>
  <c r="AL132" i="17"/>
  <c r="BL132" i="17"/>
  <c r="CJ132" i="17"/>
  <c r="J133" i="17"/>
  <c r="AH133" i="17"/>
  <c r="AY133" i="17"/>
  <c r="BQ133" i="17"/>
  <c r="CG133" i="17"/>
  <c r="DA133" i="17"/>
  <c r="L134" i="17"/>
  <c r="AD134" i="17"/>
  <c r="AT134" i="17"/>
  <c r="BJ134" i="17"/>
  <c r="CD134" i="17"/>
  <c r="CT134" i="17"/>
  <c r="G135" i="17"/>
  <c r="W135" i="17"/>
  <c r="AO135" i="17"/>
  <c r="BG135" i="17"/>
  <c r="BY135" i="17"/>
  <c r="CO135" i="17"/>
  <c r="DE135" i="17"/>
  <c r="R136" i="17"/>
  <c r="AJ136" i="17"/>
  <c r="BB136" i="17"/>
  <c r="BR136" i="17"/>
  <c r="CF136" i="17"/>
  <c r="CU136" i="17"/>
  <c r="D137" i="17"/>
  <c r="R137" i="17"/>
  <c r="AF137" i="17"/>
  <c r="AU137" i="17"/>
  <c r="BJ137" i="17"/>
  <c r="BX137" i="17"/>
  <c r="CL137" i="17"/>
  <c r="CZ137" i="17"/>
  <c r="H138" i="17"/>
  <c r="U138" i="17"/>
  <c r="AH138" i="17"/>
  <c r="AU138" i="17"/>
  <c r="BH138" i="17"/>
  <c r="BU138" i="17"/>
  <c r="CI138" i="17"/>
  <c r="CV138" i="17"/>
  <c r="D139" i="17"/>
  <c r="Q139" i="17"/>
  <c r="AD139" i="17"/>
  <c r="AQ139" i="17"/>
  <c r="BC139" i="17"/>
  <c r="BO139" i="17"/>
  <c r="CA139" i="17"/>
  <c r="CM139" i="17"/>
  <c r="CY139" i="17"/>
  <c r="F140" i="17"/>
  <c r="R140" i="17"/>
  <c r="AD140" i="17"/>
  <c r="AP140" i="17"/>
  <c r="BB140" i="17"/>
  <c r="BN140" i="17"/>
  <c r="BZ140" i="17"/>
  <c r="Z125" i="17"/>
  <c r="BS126" i="17"/>
  <c r="CQ126" i="17"/>
  <c r="Q127" i="17"/>
  <c r="AO127" i="17"/>
  <c r="BO127" i="17"/>
  <c r="CN127" i="17"/>
  <c r="G128" i="17"/>
  <c r="AI128" i="17"/>
  <c r="BG128" i="17"/>
  <c r="CJ128" i="17"/>
  <c r="DH128" i="17"/>
  <c r="AC129" i="17"/>
  <c r="BD129" i="17"/>
  <c r="CC129" i="17"/>
  <c r="DB129" i="17"/>
  <c r="U130" i="17"/>
  <c r="AX130" i="17"/>
  <c r="BY130" i="17"/>
  <c r="CY130" i="17"/>
  <c r="R131" i="17"/>
  <c r="AQ131" i="17"/>
  <c r="BP131" i="17"/>
  <c r="CU131" i="17"/>
  <c r="O132" i="17"/>
  <c r="AM132" i="17"/>
  <c r="BM132" i="17"/>
  <c r="CK132" i="17"/>
  <c r="K133" i="17"/>
  <c r="AI133" i="17"/>
  <c r="BA133" i="17"/>
  <c r="BR133" i="17"/>
  <c r="CH133" i="17"/>
  <c r="DB133" i="17"/>
  <c r="M134" i="17"/>
  <c r="AE134" i="17"/>
  <c r="AU134" i="17"/>
  <c r="BL134" i="17"/>
  <c r="CE134" i="17"/>
  <c r="CV134" i="17"/>
  <c r="H135" i="17"/>
  <c r="X135" i="17"/>
  <c r="AP135" i="17"/>
  <c r="BH135" i="17"/>
  <c r="BZ135" i="17"/>
  <c r="CP135" i="17"/>
  <c r="DG135" i="17"/>
  <c r="S136" i="17"/>
  <c r="AL136" i="17"/>
  <c r="BC136" i="17"/>
  <c r="BS136" i="17"/>
  <c r="CH136" i="17"/>
  <c r="CV136" i="17"/>
  <c r="E137" i="17"/>
  <c r="S137" i="17"/>
  <c r="AH137" i="17"/>
  <c r="AW137" i="17"/>
  <c r="BK137" i="17"/>
  <c r="BY137" i="17"/>
  <c r="CM137" i="17"/>
  <c r="DA137" i="17"/>
  <c r="I138" i="17"/>
  <c r="V138" i="17"/>
  <c r="AI138" i="17"/>
  <c r="AV138" i="17"/>
  <c r="BI138" i="17"/>
  <c r="BW138" i="17"/>
  <c r="CJ138" i="17"/>
  <c r="CW138" i="17"/>
  <c r="E139" i="17"/>
  <c r="R139" i="17"/>
  <c r="AE139" i="17"/>
  <c r="AR139" i="17"/>
  <c r="BD139" i="17"/>
  <c r="BP139" i="17"/>
  <c r="CB139" i="17"/>
  <c r="CN139" i="17"/>
  <c r="CZ139" i="17"/>
  <c r="G140" i="17"/>
  <c r="S140" i="17"/>
  <c r="AL125" i="17"/>
  <c r="BT126" i="17"/>
  <c r="CW126" i="17"/>
  <c r="S127" i="17"/>
  <c r="AQ127" i="17"/>
  <c r="BQ127" i="17"/>
  <c r="CO127" i="17"/>
  <c r="O128" i="17"/>
  <c r="AM128" i="17"/>
  <c r="BK128" i="17"/>
  <c r="CL128" i="17"/>
  <c r="E129" i="17"/>
  <c r="AG129" i="17"/>
  <c r="BE129" i="17"/>
  <c r="CH129" i="17"/>
  <c r="DF129" i="17"/>
  <c r="Y130" i="17"/>
  <c r="BB130" i="17"/>
  <c r="BZ130" i="17"/>
  <c r="CZ130" i="17"/>
  <c r="S131" i="17"/>
  <c r="AV131" i="17"/>
  <c r="BJ125" i="17"/>
  <c r="CK126" i="17"/>
  <c r="W127" i="17"/>
  <c r="BS127" i="17"/>
  <c r="DD127" i="17"/>
  <c r="AT128" i="17"/>
  <c r="CO128" i="17"/>
  <c r="AH129" i="17"/>
  <c r="BQ129" i="17"/>
  <c r="M130" i="17"/>
  <c r="BD130" i="17"/>
  <c r="CM130" i="17"/>
  <c r="AF131" i="17"/>
  <c r="BY131" i="17"/>
  <c r="DG131" i="17"/>
  <c r="AU132" i="17"/>
  <c r="CE132" i="17"/>
  <c r="O133" i="17"/>
  <c r="AU133" i="17"/>
  <c r="BW133" i="17"/>
  <c r="CS133" i="17"/>
  <c r="R134" i="17"/>
  <c r="AP134" i="17"/>
  <c r="BR134" i="17"/>
  <c r="CN134" i="17"/>
  <c r="K135" i="17"/>
  <c r="AI135" i="17"/>
  <c r="BM135" i="17"/>
  <c r="CK135" i="17"/>
  <c r="H136" i="17"/>
  <c r="AD136" i="17"/>
  <c r="BF136" i="17"/>
  <c r="CB136" i="17"/>
  <c r="CZ136" i="17"/>
  <c r="N137" i="17"/>
  <c r="AL137" i="17"/>
  <c r="BD137" i="17"/>
  <c r="CB137" i="17"/>
  <c r="CV137" i="17"/>
  <c r="L138" i="17"/>
  <c r="AD138" i="17"/>
  <c r="AZ138" i="17"/>
  <c r="BQ138" i="17"/>
  <c r="CM138" i="17"/>
  <c r="DD138" i="17"/>
  <c r="U139" i="17"/>
  <c r="AM139" i="17"/>
  <c r="BG139" i="17"/>
  <c r="BW139" i="17"/>
  <c r="CQ139" i="17"/>
  <c r="DG139" i="17"/>
  <c r="V140" i="17"/>
  <c r="AK140" i="17"/>
  <c r="BC140" i="17"/>
  <c r="BR140" i="17"/>
  <c r="CG140" i="17"/>
  <c r="CU140" i="17"/>
  <c r="F141" i="17"/>
  <c r="T141" i="17"/>
  <c r="AH141" i="17"/>
  <c r="AV141" i="17"/>
  <c r="BJ141" i="17"/>
  <c r="BZ141" i="17"/>
  <c r="CN141" i="17"/>
  <c r="DB141" i="17"/>
  <c r="K142" i="17"/>
  <c r="Y142" i="17"/>
  <c r="AO142" i="17"/>
  <c r="BC142" i="17"/>
  <c r="BQ142" i="17"/>
  <c r="CE142" i="17"/>
  <c r="CS142" i="17"/>
  <c r="DF142" i="17"/>
  <c r="O143" i="17"/>
  <c r="AB143" i="17"/>
  <c r="AO143" i="17"/>
  <c r="BB143" i="17"/>
  <c r="BO143" i="17"/>
  <c r="CB143" i="17"/>
  <c r="CO143" i="17"/>
  <c r="DB143" i="17"/>
  <c r="J144" i="17"/>
  <c r="W144" i="17"/>
  <c r="AJ144" i="17"/>
  <c r="AX144" i="17"/>
  <c r="BK144" i="17"/>
  <c r="BX144" i="17"/>
  <c r="CK144" i="17"/>
  <c r="CX144" i="17"/>
  <c r="F145" i="17"/>
  <c r="S145" i="17"/>
  <c r="AF145" i="17"/>
  <c r="AS145" i="17"/>
  <c r="BF145" i="17"/>
  <c r="BR145" i="17"/>
  <c r="CD145" i="17"/>
  <c r="CP145" i="17"/>
  <c r="DB145" i="17"/>
  <c r="I146" i="17"/>
  <c r="U146" i="17"/>
  <c r="AG146" i="17"/>
  <c r="AS146" i="17"/>
  <c r="BE146" i="17"/>
  <c r="BQ146" i="17"/>
  <c r="CC146" i="17"/>
  <c r="CO146" i="17"/>
  <c r="DA146" i="17"/>
  <c r="H147" i="17"/>
  <c r="T147" i="17"/>
  <c r="AF147" i="17"/>
  <c r="AR147" i="17"/>
  <c r="BD147" i="17"/>
  <c r="BP147" i="17"/>
  <c r="CB147" i="17"/>
  <c r="CN147" i="17"/>
  <c r="CZ147" i="17"/>
  <c r="G148" i="17"/>
  <c r="S148" i="17"/>
  <c r="AE148" i="17"/>
  <c r="AQ148" i="17"/>
  <c r="BC148" i="17"/>
  <c r="BO148" i="17"/>
  <c r="CA148" i="17"/>
  <c r="CM148" i="17"/>
  <c r="CY148" i="17"/>
  <c r="F149" i="17"/>
  <c r="R149" i="17"/>
  <c r="AD149" i="17"/>
  <c r="AP149" i="17"/>
  <c r="BB149" i="17"/>
  <c r="BN149" i="17"/>
  <c r="BZ149" i="17"/>
  <c r="CL149" i="17"/>
  <c r="CX149" i="17"/>
  <c r="E150" i="17"/>
  <c r="Q150" i="17"/>
  <c r="AC150" i="17"/>
  <c r="AO150" i="17"/>
  <c r="BA150" i="17"/>
  <c r="CH125" i="17"/>
  <c r="CL126" i="17"/>
  <c r="X127" i="17"/>
  <c r="BT127" i="17"/>
  <c r="P128" i="17"/>
  <c r="AY128" i="17"/>
  <c r="CU128" i="17"/>
  <c r="AL129" i="17"/>
  <c r="BR129" i="17"/>
  <c r="N130" i="17"/>
  <c r="BE130" i="17"/>
  <c r="DA130" i="17"/>
  <c r="AJ131" i="17"/>
  <c r="CA131" i="17"/>
  <c r="DH131" i="17"/>
  <c r="AV132" i="17"/>
  <c r="CF132" i="17"/>
  <c r="P133" i="17"/>
  <c r="AV133" i="17"/>
  <c r="BY133" i="17"/>
  <c r="CT133" i="17"/>
  <c r="S134" i="17"/>
  <c r="AQ134" i="17"/>
  <c r="BS134" i="17"/>
  <c r="CO134" i="17"/>
  <c r="L135" i="17"/>
  <c r="AJ135" i="17"/>
  <c r="BN135" i="17"/>
  <c r="CL135" i="17"/>
  <c r="I136" i="17"/>
  <c r="AE136" i="17"/>
  <c r="BG136" i="17"/>
  <c r="CC136" i="17"/>
  <c r="DA136" i="17"/>
  <c r="O137" i="17"/>
  <c r="AM137" i="17"/>
  <c r="BE137" i="17"/>
  <c r="CC137" i="17"/>
  <c r="CW137" i="17"/>
  <c r="M138" i="17"/>
  <c r="AE138" i="17"/>
  <c r="BA138" i="17"/>
  <c r="BR138" i="17"/>
  <c r="CN138" i="17"/>
  <c r="DE138" i="17"/>
  <c r="V139" i="17"/>
  <c r="AN139" i="17"/>
  <c r="BH139" i="17"/>
  <c r="BX139" i="17"/>
  <c r="CR139" i="17"/>
  <c r="DH139" i="17"/>
  <c r="W140" i="17"/>
  <c r="AL140" i="17"/>
  <c r="BD140" i="17"/>
  <c r="BS140" i="17"/>
  <c r="CH140" i="17"/>
  <c r="CX140" i="17"/>
  <c r="G141" i="17"/>
  <c r="U141" i="17"/>
  <c r="AI141" i="17"/>
  <c r="AW141" i="17"/>
  <c r="BM141" i="17"/>
  <c r="CA141" i="17"/>
  <c r="CO141" i="17"/>
  <c r="DC141" i="17"/>
  <c r="L142" i="17"/>
  <c r="AB142" i="17"/>
  <c r="AP142" i="17"/>
  <c r="BD142" i="17"/>
  <c r="BR142" i="17"/>
  <c r="CF142" i="17"/>
  <c r="CT142" i="17"/>
  <c r="DH142" i="17"/>
  <c r="P143" i="17"/>
  <c r="AC143" i="17"/>
  <c r="AP143" i="17"/>
  <c r="BC143" i="17"/>
  <c r="BP143" i="17"/>
  <c r="CC143" i="17"/>
  <c r="CP143" i="17"/>
  <c r="DC143" i="17"/>
  <c r="K144" i="17"/>
  <c r="X144" i="17"/>
  <c r="AL144" i="17"/>
  <c r="AY144" i="17"/>
  <c r="BL144" i="17"/>
  <c r="BY144" i="17"/>
  <c r="CL144" i="17"/>
  <c r="CY144" i="17"/>
  <c r="G145" i="17"/>
  <c r="T145" i="17"/>
  <c r="AG145" i="17"/>
  <c r="AT145" i="17"/>
  <c r="BG145" i="17"/>
  <c r="BS145" i="17"/>
  <c r="CE145" i="17"/>
  <c r="CQ145" i="17"/>
  <c r="DC145" i="17"/>
  <c r="J146" i="17"/>
  <c r="V146" i="17"/>
  <c r="AH146" i="17"/>
  <c r="AT146" i="17"/>
  <c r="BF146" i="17"/>
  <c r="BR146" i="17"/>
  <c r="CD146" i="17"/>
  <c r="CP146" i="17"/>
  <c r="DB146" i="17"/>
  <c r="I147" i="17"/>
  <c r="U147" i="17"/>
  <c r="AG147" i="17"/>
  <c r="AS147" i="17"/>
  <c r="BE147" i="17"/>
  <c r="BQ147" i="17"/>
  <c r="CC147" i="17"/>
  <c r="CO147" i="17"/>
  <c r="DA147" i="17"/>
  <c r="H148" i="17"/>
  <c r="T148" i="17"/>
  <c r="AF148" i="17"/>
  <c r="AR148" i="17"/>
  <c r="BD148" i="17"/>
  <c r="BP148" i="17"/>
  <c r="CB148" i="17"/>
  <c r="CN148" i="17"/>
  <c r="CZ148" i="17"/>
  <c r="G149" i="17"/>
  <c r="S149" i="17"/>
  <c r="CT125" i="17"/>
  <c r="CZ126" i="17"/>
  <c r="AB127" i="17"/>
  <c r="CA127" i="17"/>
  <c r="R128" i="17"/>
  <c r="AZ128" i="17"/>
  <c r="CX128" i="17"/>
  <c r="AM129" i="17"/>
  <c r="CI129" i="17"/>
  <c r="P130" i="17"/>
  <c r="BI130" i="17"/>
  <c r="DE130" i="17"/>
  <c r="AK131" i="17"/>
  <c r="CF131" i="17"/>
  <c r="P132" i="17"/>
  <c r="AZ132" i="17"/>
  <c r="CQ132" i="17"/>
  <c r="Q133" i="17"/>
  <c r="BC133" i="17"/>
  <c r="CA133" i="17"/>
  <c r="DC133" i="17"/>
  <c r="T134" i="17"/>
  <c r="AV134" i="17"/>
  <c r="BT134" i="17"/>
  <c r="CX134" i="17"/>
  <c r="Q135" i="17"/>
  <c r="AS135" i="17"/>
  <c r="BO135" i="17"/>
  <c r="CQ135" i="17"/>
  <c r="J136" i="17"/>
  <c r="AN136" i="17"/>
  <c r="BH136" i="17"/>
  <c r="CI136" i="17"/>
  <c r="DB136" i="17"/>
  <c r="U137" i="17"/>
  <c r="AN137" i="17"/>
  <c r="BL137" i="17"/>
  <c r="CD137" i="17"/>
  <c r="DB137" i="17"/>
  <c r="O138" i="17"/>
  <c r="AJ138" i="17"/>
  <c r="BB138" i="17"/>
  <c r="BX138" i="17"/>
  <c r="CO138" i="17"/>
  <c r="F139" i="17"/>
  <c r="W139" i="17"/>
  <c r="AS139" i="17"/>
  <c r="BI139" i="17"/>
  <c r="CC139" i="17"/>
  <c r="CS139" i="17"/>
  <c r="H140" i="17"/>
  <c r="X140" i="17"/>
  <c r="AM140" i="17"/>
  <c r="BE140" i="17"/>
  <c r="BT140" i="17"/>
  <c r="CI140" i="17"/>
  <c r="CY140" i="17"/>
  <c r="H141" i="17"/>
  <c r="V141" i="17"/>
  <c r="AJ141" i="17"/>
  <c r="AX141" i="17"/>
  <c r="BN141" i="17"/>
  <c r="CB141" i="17"/>
  <c r="CP141" i="17"/>
  <c r="DD141" i="17"/>
  <c r="M142" i="17"/>
  <c r="AC142" i="17"/>
  <c r="AQ142" i="17"/>
  <c r="BE142" i="17"/>
  <c r="BS142" i="17"/>
  <c r="CG142" i="17"/>
  <c r="CV142" i="17"/>
  <c r="D143" i="17"/>
  <c r="Q143" i="17"/>
  <c r="AD143" i="17"/>
  <c r="AQ143" i="17"/>
  <c r="BD143" i="17"/>
  <c r="BQ143" i="17"/>
  <c r="CD143" i="17"/>
  <c r="CQ143" i="17"/>
  <c r="DD143" i="17"/>
  <c r="L144" i="17"/>
  <c r="Z144" i="17"/>
  <c r="AM144" i="17"/>
  <c r="AZ144" i="17"/>
  <c r="BM144" i="17"/>
  <c r="BZ144" i="17"/>
  <c r="CM144" i="17"/>
  <c r="CZ144" i="17"/>
  <c r="H145" i="17"/>
  <c r="U145" i="17"/>
  <c r="AH145" i="17"/>
  <c r="AU145" i="17"/>
  <c r="Y126" i="17"/>
  <c r="DB126" i="17"/>
  <c r="AE127" i="17"/>
  <c r="CB127" i="17"/>
  <c r="S128" i="17"/>
  <c r="BN128" i="17"/>
  <c r="CZ128" i="17"/>
  <c r="AO129" i="17"/>
  <c r="CK129" i="17"/>
  <c r="Q130" i="17"/>
  <c r="BL130" i="17"/>
  <c r="DF130" i="17"/>
  <c r="AW131" i="17"/>
  <c r="CG131" i="17"/>
  <c r="Q132" i="17"/>
  <c r="BA132" i="17"/>
  <c r="CT132" i="17"/>
  <c r="R133" i="17"/>
  <c r="BD133" i="17"/>
  <c r="CB133" i="17"/>
  <c r="DD133" i="17"/>
  <c r="U134" i="17"/>
  <c r="AW134" i="17"/>
  <c r="BU134" i="17"/>
  <c r="CY134" i="17"/>
  <c r="R135" i="17"/>
  <c r="AT135" i="17"/>
  <c r="BP135" i="17"/>
  <c r="CR135" i="17"/>
  <c r="K136" i="17"/>
  <c r="AO136" i="17"/>
  <c r="BJ136" i="17"/>
  <c r="CJ136" i="17"/>
  <c r="DC136" i="17"/>
  <c r="V137" i="17"/>
  <c r="AO137" i="17"/>
  <c r="BM137" i="17"/>
  <c r="CE137" i="17"/>
  <c r="DC137" i="17"/>
  <c r="P138" i="17"/>
  <c r="AK138" i="17"/>
  <c r="BC138" i="17"/>
  <c r="BY138" i="17"/>
  <c r="CP138" i="17"/>
  <c r="G139" i="17"/>
  <c r="X139" i="17"/>
  <c r="AT139" i="17"/>
  <c r="BJ139" i="17"/>
  <c r="CD139" i="17"/>
  <c r="CT139" i="17"/>
  <c r="I140" i="17"/>
  <c r="Y140" i="17"/>
  <c r="AQ140" i="17"/>
  <c r="BF140" i="17"/>
  <c r="BU140" i="17"/>
  <c r="CL140" i="17"/>
  <c r="CZ140" i="17"/>
  <c r="I141" i="17"/>
  <c r="W141" i="17"/>
  <c r="AK141" i="17"/>
  <c r="BA141" i="17"/>
  <c r="BO141" i="17"/>
  <c r="CC141" i="17"/>
  <c r="CQ141" i="17"/>
  <c r="DE141" i="17"/>
  <c r="P142" i="17"/>
  <c r="AD142" i="17"/>
  <c r="AR142" i="17"/>
  <c r="BF142" i="17"/>
  <c r="BT142" i="17"/>
  <c r="CJ142" i="17"/>
  <c r="CW142" i="17"/>
  <c r="E143" i="17"/>
  <c r="R143" i="17"/>
  <c r="AE143" i="17"/>
  <c r="AR143" i="17"/>
  <c r="BE143" i="17"/>
  <c r="BR143" i="17"/>
  <c r="CE143" i="17"/>
  <c r="CR143" i="17"/>
  <c r="DE143" i="17"/>
  <c r="N144" i="17"/>
  <c r="AA144" i="17"/>
  <c r="AN144" i="17"/>
  <c r="BA144" i="17"/>
  <c r="AK126" i="17"/>
  <c r="DC126" i="17"/>
  <c r="AR127" i="17"/>
  <c r="CC127" i="17"/>
  <c r="T128" i="17"/>
  <c r="BP128" i="17"/>
  <c r="DA128" i="17"/>
  <c r="AP129" i="17"/>
  <c r="CL129" i="17"/>
  <c r="AB130" i="17"/>
  <c r="BN130" i="17"/>
  <c r="DH130" i="17"/>
  <c r="BA131" i="17"/>
  <c r="CI131" i="17"/>
  <c r="R132" i="17"/>
  <c r="BB132" i="17"/>
  <c r="CV132" i="17"/>
  <c r="V133" i="17"/>
  <c r="BE133" i="17"/>
  <c r="CC133" i="17"/>
  <c r="DE133" i="17"/>
  <c r="X134" i="17"/>
  <c r="BB134" i="17"/>
  <c r="BV134" i="17"/>
  <c r="CZ134" i="17"/>
  <c r="S135" i="17"/>
  <c r="AU135" i="17"/>
  <c r="BQ135" i="17"/>
  <c r="CS135" i="17"/>
  <c r="L136" i="17"/>
  <c r="AP136" i="17"/>
  <c r="BN136" i="17"/>
  <c r="CK136" i="17"/>
  <c r="DD136" i="17"/>
  <c r="W137" i="17"/>
  <c r="AP137" i="17"/>
  <c r="BN137" i="17"/>
  <c r="CG137" i="17"/>
  <c r="DD137" i="17"/>
  <c r="Q138" i="17"/>
  <c r="AM138" i="17"/>
  <c r="BD138" i="17"/>
  <c r="BZ138" i="17"/>
  <c r="CQ138" i="17"/>
  <c r="H139" i="17"/>
  <c r="Z139" i="17"/>
  <c r="AU139" i="17"/>
  <c r="BK139" i="17"/>
  <c r="CE139" i="17"/>
  <c r="CU139" i="17"/>
  <c r="J140" i="17"/>
  <c r="Z140" i="17"/>
  <c r="AR140" i="17"/>
  <c r="BG140" i="17"/>
  <c r="BV140" i="17"/>
  <c r="CM140" i="17"/>
  <c r="DA140" i="17"/>
  <c r="J141" i="17"/>
  <c r="X141" i="17"/>
  <c r="AL141" i="17"/>
  <c r="BB141" i="17"/>
  <c r="BP141" i="17"/>
  <c r="CD141" i="17"/>
  <c r="CR141" i="17"/>
  <c r="AW126" i="17"/>
  <c r="U127" i="17"/>
  <c r="CY127" i="17"/>
  <c r="BR128" i="17"/>
  <c r="T129" i="17"/>
  <c r="DG129" i="17"/>
  <c r="CG130" i="17"/>
  <c r="BB131" i="17"/>
  <c r="DD131" i="17"/>
  <c r="BV132" i="17"/>
  <c r="AK133" i="17"/>
  <c r="BT133" i="17"/>
  <c r="G134" i="17"/>
  <c r="BE134" i="17"/>
  <c r="DA134" i="17"/>
  <c r="AG135" i="17"/>
  <c r="CC135" i="17"/>
  <c r="V136" i="17"/>
  <c r="BE136" i="17"/>
  <c r="CQ136" i="17"/>
  <c r="AA137" i="17"/>
  <c r="BO137" i="17"/>
  <c r="CS137" i="17"/>
  <c r="Y138" i="17"/>
  <c r="BK138" i="17"/>
  <c r="CL138" i="17"/>
  <c r="N139" i="17"/>
  <c r="AX139" i="17"/>
  <c r="CF139" i="17"/>
  <c r="DE139" i="17"/>
  <c r="AG140" i="17"/>
  <c r="BI140" i="17"/>
  <c r="CF140" i="17"/>
  <c r="DF140" i="17"/>
  <c r="AC141" i="17"/>
  <c r="BC141" i="17"/>
  <c r="BV141" i="17"/>
  <c r="CX141" i="17"/>
  <c r="Q142" i="17"/>
  <c r="AI142" i="17"/>
  <c r="BG142" i="17"/>
  <c r="CA142" i="17"/>
  <c r="CX142" i="17"/>
  <c r="J143" i="17"/>
  <c r="AF143" i="17"/>
  <c r="AW143" i="17"/>
  <c r="BS143" i="17"/>
  <c r="CK143" i="17"/>
  <c r="DG143" i="17"/>
  <c r="S144" i="17"/>
  <c r="AO144" i="17"/>
  <c r="BF144" i="17"/>
  <c r="BW144" i="17"/>
  <c r="CP144" i="17"/>
  <c r="DG144" i="17"/>
  <c r="R145" i="17"/>
  <c r="AL145" i="17"/>
  <c r="BB145" i="17"/>
  <c r="BP145" i="17"/>
  <c r="CF145" i="17"/>
  <c r="CT145" i="17"/>
  <c r="DH145" i="17"/>
  <c r="Q146" i="17"/>
  <c r="AE146" i="17"/>
  <c r="AU146" i="17"/>
  <c r="BI146" i="17"/>
  <c r="BW146" i="17"/>
  <c r="CK146" i="17"/>
  <c r="CY146" i="17"/>
  <c r="J147" i="17"/>
  <c r="X147" i="17"/>
  <c r="AL147" i="17"/>
  <c r="AZ147" i="17"/>
  <c r="BN147" i="17"/>
  <c r="CD147" i="17"/>
  <c r="CR147" i="17"/>
  <c r="DF147" i="17"/>
  <c r="O148" i="17"/>
  <c r="AC148" i="17"/>
  <c r="AS148" i="17"/>
  <c r="BG148" i="17"/>
  <c r="BU148" i="17"/>
  <c r="CI148" i="17"/>
  <c r="CW148" i="17"/>
  <c r="H149" i="17"/>
  <c r="V149" i="17"/>
  <c r="AI149" i="17"/>
  <c r="AV149" i="17"/>
  <c r="BI149" i="17"/>
  <c r="BV149" i="17"/>
  <c r="CI149" i="17"/>
  <c r="CV149" i="17"/>
  <c r="D150" i="17"/>
  <c r="R150" i="17"/>
  <c r="AE150" i="17"/>
  <c r="AR150" i="17"/>
  <c r="BE150" i="17"/>
  <c r="BQ150" i="17"/>
  <c r="CC150" i="17"/>
  <c r="CO150" i="17"/>
  <c r="DA150" i="17"/>
  <c r="H151" i="17"/>
  <c r="T151" i="17"/>
  <c r="AF151" i="17"/>
  <c r="AR151" i="17"/>
  <c r="BD151" i="17"/>
  <c r="BP151" i="17"/>
  <c r="CB151" i="17"/>
  <c r="CN151" i="17"/>
  <c r="CZ151" i="17"/>
  <c r="G152" i="17"/>
  <c r="S152" i="17"/>
  <c r="AE152" i="17"/>
  <c r="AQ152" i="17"/>
  <c r="BC152" i="17"/>
  <c r="BO152" i="17"/>
  <c r="CA152" i="17"/>
  <c r="CM152" i="17"/>
  <c r="CY152" i="17"/>
  <c r="F153" i="17"/>
  <c r="R153" i="17"/>
  <c r="AD153" i="17"/>
  <c r="AP153" i="17"/>
  <c r="BB153" i="17"/>
  <c r="BN153" i="17"/>
  <c r="BZ153" i="17"/>
  <c r="CL153" i="17"/>
  <c r="CX153" i="17"/>
  <c r="E154" i="17"/>
  <c r="Q154" i="17"/>
  <c r="AC154" i="17"/>
  <c r="AO154" i="17"/>
  <c r="BA154" i="17"/>
  <c r="BM154" i="17"/>
  <c r="BY154" i="17"/>
  <c r="CK154" i="17"/>
  <c r="CW154" i="17"/>
  <c r="D155" i="17"/>
  <c r="P155" i="17"/>
  <c r="AB155" i="17"/>
  <c r="AN155" i="17"/>
  <c r="AZ155" i="17"/>
  <c r="BL155" i="17"/>
  <c r="BX155" i="17"/>
  <c r="CJ155" i="17"/>
  <c r="CV155" i="17"/>
  <c r="DH155" i="17"/>
  <c r="O156" i="17"/>
  <c r="BI126" i="17"/>
  <c r="V127" i="17"/>
  <c r="DA127" i="17"/>
  <c r="BS128" i="17"/>
  <c r="AQ129" i="17"/>
  <c r="D130" i="17"/>
  <c r="CH130" i="17"/>
  <c r="BC131" i="17"/>
  <c r="DE131" i="17"/>
  <c r="BW132" i="17"/>
  <c r="AL133" i="17"/>
  <c r="CD133" i="17"/>
  <c r="N134" i="17"/>
  <c r="BF134" i="17"/>
  <c r="DB134" i="17"/>
  <c r="AH135" i="17"/>
  <c r="CD135" i="17"/>
  <c r="W136" i="17"/>
  <c r="BO136" i="17"/>
  <c r="CW136" i="17"/>
  <c r="AB137" i="17"/>
  <c r="BP137" i="17"/>
  <c r="CT137" i="17"/>
  <c r="AA138" i="17"/>
  <c r="BL138" i="17"/>
  <c r="CR138" i="17"/>
  <c r="S139" i="17"/>
  <c r="AY139" i="17"/>
  <c r="CG139" i="17"/>
  <c r="DF139" i="17"/>
  <c r="AH140" i="17"/>
  <c r="BJ140" i="17"/>
  <c r="CN140" i="17"/>
  <c r="DG140" i="17"/>
  <c r="AD141" i="17"/>
  <c r="BD141" i="17"/>
  <c r="BY141" i="17"/>
  <c r="CY141" i="17"/>
  <c r="R142" i="17"/>
  <c r="AJ142" i="17"/>
  <c r="BH142" i="17"/>
  <c r="CB142" i="17"/>
  <c r="CY142" i="17"/>
  <c r="K143" i="17"/>
  <c r="AG143" i="17"/>
  <c r="AY143" i="17"/>
  <c r="BT143" i="17"/>
  <c r="CL143" i="17"/>
  <c r="DH143" i="17"/>
  <c r="T144" i="17"/>
  <c r="AP144" i="17"/>
  <c r="BG144" i="17"/>
  <c r="CA144" i="17"/>
  <c r="CQ144" i="17"/>
  <c r="DH144" i="17"/>
  <c r="V145" i="17"/>
  <c r="AM145" i="17"/>
  <c r="BC145" i="17"/>
  <c r="BQ145" i="17"/>
  <c r="CG145" i="17"/>
  <c r="CU145" i="17"/>
  <c r="D146" i="17"/>
  <c r="R146" i="17"/>
  <c r="AF146" i="17"/>
  <c r="AV146" i="17"/>
  <c r="BJ146" i="17"/>
  <c r="BX146" i="17"/>
  <c r="CL146" i="17"/>
  <c r="CZ146" i="17"/>
  <c r="K147" i="17"/>
  <c r="Y147" i="17"/>
  <c r="AM147" i="17"/>
  <c r="BA147" i="17"/>
  <c r="BO147" i="17"/>
  <c r="CE147" i="17"/>
  <c r="CS147" i="17"/>
  <c r="DG147" i="17"/>
  <c r="P148" i="17"/>
  <c r="AD148" i="17"/>
  <c r="AT148" i="17"/>
  <c r="BH148" i="17"/>
  <c r="BV148" i="17"/>
  <c r="CJ148" i="17"/>
  <c r="CX148" i="17"/>
  <c r="I149" i="17"/>
  <c r="W149" i="17"/>
  <c r="AJ149" i="17"/>
  <c r="AW149" i="17"/>
  <c r="BJ149" i="17"/>
  <c r="BW149" i="17"/>
  <c r="CJ149" i="17"/>
  <c r="CW149" i="17"/>
  <c r="F150" i="17"/>
  <c r="S150" i="17"/>
  <c r="AF150" i="17"/>
  <c r="AS150" i="17"/>
  <c r="BF150" i="17"/>
  <c r="BR150" i="17"/>
  <c r="CD150" i="17"/>
  <c r="CP150" i="17"/>
  <c r="DB150" i="17"/>
  <c r="I151" i="17"/>
  <c r="U151" i="17"/>
  <c r="AG151" i="17"/>
  <c r="AS151" i="17"/>
  <c r="BE151" i="17"/>
  <c r="BQ151" i="17"/>
  <c r="CC151" i="17"/>
  <c r="CO151" i="17"/>
  <c r="DA151" i="17"/>
  <c r="H152" i="17"/>
  <c r="T152" i="17"/>
  <c r="AF152" i="17"/>
  <c r="AR152" i="17"/>
  <c r="BD152" i="17"/>
  <c r="BP152" i="17"/>
  <c r="CB152" i="17"/>
  <c r="CN152" i="17"/>
  <c r="CZ152" i="17"/>
  <c r="G153" i="17"/>
  <c r="S153" i="17"/>
  <c r="AE153" i="17"/>
  <c r="AQ153" i="17"/>
  <c r="BC153" i="17"/>
  <c r="BO153" i="17"/>
  <c r="CA153" i="17"/>
  <c r="CM153" i="17"/>
  <c r="CY153" i="17"/>
  <c r="F154" i="17"/>
  <c r="R154" i="17"/>
  <c r="AD154" i="17"/>
  <c r="AP154" i="17"/>
  <c r="BB154" i="17"/>
  <c r="BN154" i="17"/>
  <c r="BZ154" i="17"/>
  <c r="CL154" i="17"/>
  <c r="CX154" i="17"/>
  <c r="E155" i="17"/>
  <c r="Q155" i="17"/>
  <c r="AC155" i="17"/>
  <c r="AO155" i="17"/>
  <c r="BA155" i="17"/>
  <c r="BM155" i="17"/>
  <c r="BY155" i="17"/>
  <c r="CK155" i="17"/>
  <c r="CW155" i="17"/>
  <c r="BU126" i="17"/>
  <c r="AS127" i="17"/>
  <c r="DB127" i="17"/>
  <c r="BZ128" i="17"/>
  <c r="AS129" i="17"/>
  <c r="E130" i="17"/>
  <c r="CJ130" i="17"/>
  <c r="BD131" i="17"/>
  <c r="S132" i="17"/>
  <c r="BX132" i="17"/>
  <c r="AM133" i="17"/>
  <c r="CM133" i="17"/>
  <c r="P134" i="17"/>
  <c r="BG134" i="17"/>
  <c r="DC134" i="17"/>
  <c r="AV135" i="17"/>
  <c r="CE135" i="17"/>
  <c r="X136" i="17"/>
  <c r="BT136" i="17"/>
  <c r="CX136" i="17"/>
  <c r="AC137" i="17"/>
  <c r="BQ137" i="17"/>
  <c r="DE137" i="17"/>
  <c r="AB138" i="17"/>
  <c r="BM138" i="17"/>
  <c r="CX138" i="17"/>
  <c r="T139" i="17"/>
  <c r="AZ139" i="17"/>
  <c r="CH139" i="17"/>
  <c r="K140" i="17"/>
  <c r="AI140" i="17"/>
  <c r="BK140" i="17"/>
  <c r="CO140" i="17"/>
  <c r="E141" i="17"/>
  <c r="AE141" i="17"/>
  <c r="BE141" i="17"/>
  <c r="CE141" i="17"/>
  <c r="CZ141" i="17"/>
  <c r="S142" i="17"/>
  <c r="AK142" i="17"/>
  <c r="BI142" i="17"/>
  <c r="CC142" i="17"/>
  <c r="CZ142" i="17"/>
  <c r="L143" i="17"/>
  <c r="AH143" i="17"/>
  <c r="AZ143" i="17"/>
  <c r="BU143" i="17"/>
  <c r="CM143" i="17"/>
  <c r="D144" i="17"/>
  <c r="U144" i="17"/>
  <c r="AQ144" i="17"/>
  <c r="BH144" i="17"/>
  <c r="CB144" i="17"/>
  <c r="CR144" i="17"/>
  <c r="D145" i="17"/>
  <c r="W145" i="17"/>
  <c r="AN145" i="17"/>
  <c r="BD145" i="17"/>
  <c r="BT145" i="17"/>
  <c r="CH145" i="17"/>
  <c r="CV145" i="17"/>
  <c r="E146" i="17"/>
  <c r="S146" i="17"/>
  <c r="AI146" i="17"/>
  <c r="AW146" i="17"/>
  <c r="BK146" i="17"/>
  <c r="BY146" i="17"/>
  <c r="CM146" i="17"/>
  <c r="DC146" i="17"/>
  <c r="L147" i="17"/>
  <c r="Z147" i="17"/>
  <c r="AN147" i="17"/>
  <c r="BB147" i="17"/>
  <c r="BR147" i="17"/>
  <c r="CF147" i="17"/>
  <c r="CT147" i="17"/>
  <c r="DH147" i="17"/>
  <c r="Q148" i="17"/>
  <c r="AG148" i="17"/>
  <c r="AU148" i="17"/>
  <c r="BI148" i="17"/>
  <c r="BW148" i="17"/>
  <c r="CK148" i="17"/>
  <c r="DA148" i="17"/>
  <c r="J149" i="17"/>
  <c r="X149" i="17"/>
  <c r="AK149" i="17"/>
  <c r="AX149" i="17"/>
  <c r="BK149" i="17"/>
  <c r="BX149" i="17"/>
  <c r="CK149" i="17"/>
  <c r="CY149" i="17"/>
  <c r="G150" i="17"/>
  <c r="T150" i="17"/>
  <c r="AG150" i="17"/>
  <c r="AT150" i="17"/>
  <c r="BG150" i="17"/>
  <c r="BS150" i="17"/>
  <c r="CE150" i="17"/>
  <c r="CQ150" i="17"/>
  <c r="DC150" i="17"/>
  <c r="J151" i="17"/>
  <c r="V151" i="17"/>
  <c r="AH151" i="17"/>
  <c r="AT151" i="17"/>
  <c r="BF151" i="17"/>
  <c r="BR151" i="17"/>
  <c r="CD151" i="17"/>
  <c r="CP151" i="17"/>
  <c r="DB151" i="17"/>
  <c r="CB126" i="17"/>
  <c r="AU127" i="17"/>
  <c r="DC127" i="17"/>
  <c r="CA128" i="17"/>
  <c r="BF129" i="17"/>
  <c r="AF130" i="17"/>
  <c r="CK130" i="17"/>
  <c r="BH131" i="17"/>
  <c r="W132" i="17"/>
  <c r="BZ132" i="17"/>
  <c r="AO133" i="17"/>
  <c r="CN133" i="17"/>
  <c r="Y134" i="17"/>
  <c r="BP134" i="17"/>
  <c r="DF134" i="17"/>
  <c r="AW135" i="17"/>
  <c r="CF135" i="17"/>
  <c r="Z136" i="17"/>
  <c r="BV136" i="17"/>
  <c r="DF136" i="17"/>
  <c r="AI137" i="17"/>
  <c r="BR137" i="17"/>
  <c r="DF137" i="17"/>
  <c r="AC138" i="17"/>
  <c r="BN138" i="17"/>
  <c r="CY138" i="17"/>
  <c r="AA139" i="17"/>
  <c r="BE139" i="17"/>
  <c r="CI139" i="17"/>
  <c r="L140" i="17"/>
  <c r="AJ140" i="17"/>
  <c r="BO140" i="17"/>
  <c r="CP140" i="17"/>
  <c r="K141" i="17"/>
  <c r="AF141" i="17"/>
  <c r="BF141" i="17"/>
  <c r="CF141" i="17"/>
  <c r="DA141" i="17"/>
  <c r="T142" i="17"/>
  <c r="AN142" i="17"/>
  <c r="BL142" i="17"/>
  <c r="CD142" i="17"/>
  <c r="DA142" i="17"/>
  <c r="M143" i="17"/>
  <c r="AI143" i="17"/>
  <c r="BA143" i="17"/>
  <c r="BW143" i="17"/>
  <c r="CN143" i="17"/>
  <c r="E144" i="17"/>
  <c r="V144" i="17"/>
  <c r="AR144" i="17"/>
  <c r="BJ144" i="17"/>
  <c r="CC144" i="17"/>
  <c r="CT144" i="17"/>
  <c r="E145" i="17"/>
  <c r="Y145" i="17"/>
  <c r="AO145" i="17"/>
  <c r="BE145" i="17"/>
  <c r="BU145" i="17"/>
  <c r="CI145" i="17"/>
  <c r="CW145" i="17"/>
  <c r="F146" i="17"/>
  <c r="T146" i="17"/>
  <c r="AJ146" i="17"/>
  <c r="AX146" i="17"/>
  <c r="BL146" i="17"/>
  <c r="BZ146" i="17"/>
  <c r="CN146" i="17"/>
  <c r="DD146" i="17"/>
  <c r="M147" i="17"/>
  <c r="AA147" i="17"/>
  <c r="AO147" i="17"/>
  <c r="BC147" i="17"/>
  <c r="BS147" i="17"/>
  <c r="CG147" i="17"/>
  <c r="CU147" i="17"/>
  <c r="D148" i="17"/>
  <c r="R148" i="17"/>
  <c r="AH148" i="17"/>
  <c r="AV148" i="17"/>
  <c r="BJ148" i="17"/>
  <c r="BX148" i="17"/>
  <c r="CL148" i="17"/>
  <c r="DB148" i="17"/>
  <c r="K149" i="17"/>
  <c r="Y149" i="17"/>
  <c r="AL149" i="17"/>
  <c r="AY149" i="17"/>
  <c r="BL149" i="17"/>
  <c r="BY149" i="17"/>
  <c r="CM149" i="17"/>
  <c r="CZ149" i="17"/>
  <c r="H150" i="17"/>
  <c r="U150" i="17"/>
  <c r="AH150" i="17"/>
  <c r="AU150" i="17"/>
  <c r="BH150" i="17"/>
  <c r="BT150" i="17"/>
  <c r="CF150" i="17"/>
  <c r="CR150" i="17"/>
  <c r="DD150" i="17"/>
  <c r="K151" i="17"/>
  <c r="W151" i="17"/>
  <c r="AI151" i="17"/>
  <c r="CC126" i="17"/>
  <c r="AZ127" i="17"/>
  <c r="U128" i="17"/>
  <c r="CM128" i="17"/>
  <c r="BJ129" i="17"/>
  <c r="AG130" i="17"/>
  <c r="CL130" i="17"/>
  <c r="BK131" i="17"/>
  <c r="Z132" i="17"/>
  <c r="CW132" i="17"/>
  <c r="AQ133" i="17"/>
  <c r="CO133" i="17"/>
  <c r="AF134" i="17"/>
  <c r="BQ134" i="17"/>
  <c r="DH134" i="17"/>
  <c r="AY135" i="17"/>
  <c r="CU135" i="17"/>
  <c r="AB136" i="17"/>
  <c r="BW136" i="17"/>
  <c r="F137" i="17"/>
  <c r="AK137" i="17"/>
  <c r="BS137" i="17"/>
  <c r="DH137" i="17"/>
  <c r="AN138" i="17"/>
  <c r="BO138" i="17"/>
  <c r="CZ138" i="17"/>
  <c r="AF139" i="17"/>
  <c r="BF139" i="17"/>
  <c r="CJ139" i="17"/>
  <c r="M140" i="17"/>
  <c r="AS140" i="17"/>
  <c r="BP140" i="17"/>
  <c r="CQ140" i="17"/>
  <c r="L141" i="17"/>
  <c r="AG141" i="17"/>
  <c r="BG141" i="17"/>
  <c r="CG141" i="17"/>
  <c r="DF141" i="17"/>
  <c r="U142" i="17"/>
  <c r="AS142" i="17"/>
  <c r="BM142" i="17"/>
  <c r="CK142" i="17"/>
  <c r="DB142" i="17"/>
  <c r="S143" i="17"/>
  <c r="AJ143" i="17"/>
  <c r="BF143" i="17"/>
  <c r="BX143" i="17"/>
  <c r="CS143" i="17"/>
  <c r="F144" i="17"/>
  <c r="AB144" i="17"/>
  <c r="AS144" i="17"/>
  <c r="BN144" i="17"/>
  <c r="CD144" i="17"/>
  <c r="CU144" i="17"/>
  <c r="I145" i="17"/>
  <c r="Z145" i="17"/>
  <c r="AP145" i="17"/>
  <c r="BH145" i="17"/>
  <c r="BV145" i="17"/>
  <c r="CJ145" i="17"/>
  <c r="CX145" i="17"/>
  <c r="G146" i="17"/>
  <c r="W146" i="17"/>
  <c r="AK146" i="17"/>
  <c r="AY146" i="17"/>
  <c r="BM146" i="17"/>
  <c r="CA146" i="17"/>
  <c r="CQ146" i="17"/>
  <c r="DE146" i="17"/>
  <c r="N147" i="17"/>
  <c r="AB147" i="17"/>
  <c r="AP147" i="17"/>
  <c r="BF147" i="17"/>
  <c r="BT147" i="17"/>
  <c r="CH147" i="17"/>
  <c r="CV147" i="17"/>
  <c r="E148" i="17"/>
  <c r="U148" i="17"/>
  <c r="AI148" i="17"/>
  <c r="AW148" i="17"/>
  <c r="BK148" i="17"/>
  <c r="BY148" i="17"/>
  <c r="CO148" i="17"/>
  <c r="DC148" i="17"/>
  <c r="L149" i="17"/>
  <c r="CD126" i="17"/>
  <c r="CP127" i="17"/>
  <c r="O129" i="17"/>
  <c r="AL130" i="17"/>
  <c r="AE131" i="17"/>
  <c r="BC132" i="17"/>
  <c r="BI133" i="17"/>
  <c r="AG134" i="17"/>
  <c r="CL134" i="17"/>
  <c r="BK135" i="17"/>
  <c r="AQ136" i="17"/>
  <c r="CP136" i="17"/>
  <c r="BA137" i="17"/>
  <c r="J138" i="17"/>
  <c r="BP138" i="17"/>
  <c r="K139" i="17"/>
  <c r="BS139" i="17"/>
  <c r="O140" i="17"/>
  <c r="BH140" i="17"/>
  <c r="DC140" i="17"/>
  <c r="AQ141" i="17"/>
  <c r="CH141" i="17"/>
  <c r="I142" i="17"/>
  <c r="AW142" i="17"/>
  <c r="CM142" i="17"/>
  <c r="I143" i="17"/>
  <c r="AT143" i="17"/>
  <c r="CA143" i="17"/>
  <c r="G144" i="17"/>
  <c r="AH144" i="17"/>
  <c r="BR144" i="17"/>
  <c r="CW144" i="17"/>
  <c r="Q145" i="17"/>
  <c r="AY145" i="17"/>
  <c r="BY145" i="17"/>
  <c r="CY145" i="17"/>
  <c r="O146" i="17"/>
  <c r="AO146" i="17"/>
  <c r="BO146" i="17"/>
  <c r="CJ146" i="17"/>
  <c r="E147" i="17"/>
  <c r="AE147" i="17"/>
  <c r="BG147" i="17"/>
  <c r="BZ147" i="17"/>
  <c r="DB147" i="17"/>
  <c r="W148" i="17"/>
  <c r="AP148" i="17"/>
  <c r="BR148" i="17"/>
  <c r="CR148" i="17"/>
  <c r="M149" i="17"/>
  <c r="AF149" i="17"/>
  <c r="BA149" i="17"/>
  <c r="BS149" i="17"/>
  <c r="CO149" i="17"/>
  <c r="DF149" i="17"/>
  <c r="W150" i="17"/>
  <c r="AN150" i="17"/>
  <c r="BJ150" i="17"/>
  <c r="BZ150" i="17"/>
  <c r="CT150" i="17"/>
  <c r="E151" i="17"/>
  <c r="Y151" i="17"/>
  <c r="AO151" i="17"/>
  <c r="BG151" i="17"/>
  <c r="BV151" i="17"/>
  <c r="CK151" i="17"/>
  <c r="DC151" i="17"/>
  <c r="L152" i="17"/>
  <c r="Z152" i="17"/>
  <c r="AN152" i="17"/>
  <c r="BB152" i="17"/>
  <c r="BR152" i="17"/>
  <c r="CF152" i="17"/>
  <c r="CT152" i="17"/>
  <c r="DH152" i="17"/>
  <c r="Q153" i="17"/>
  <c r="AG153" i="17"/>
  <c r="AU153" i="17"/>
  <c r="BI153" i="17"/>
  <c r="BW153" i="17"/>
  <c r="CK153" i="17"/>
  <c r="DA153" i="17"/>
  <c r="J154" i="17"/>
  <c r="X154" i="17"/>
  <c r="AL154" i="17"/>
  <c r="AZ154" i="17"/>
  <c r="BP154" i="17"/>
  <c r="CD154" i="17"/>
  <c r="CR154" i="17"/>
  <c r="DF154" i="17"/>
  <c r="O155" i="17"/>
  <c r="AE155" i="17"/>
  <c r="AS155" i="17"/>
  <c r="BG155" i="17"/>
  <c r="BU155" i="17"/>
  <c r="CI155" i="17"/>
  <c r="CY155" i="17"/>
  <c r="G156" i="17"/>
  <c r="T156" i="17"/>
  <c r="AF156" i="17"/>
  <c r="AR156" i="17"/>
  <c r="BD156" i="17"/>
  <c r="BP156" i="17"/>
  <c r="CB156" i="17"/>
  <c r="CN156" i="17"/>
  <c r="CZ156" i="17"/>
  <c r="G157" i="17"/>
  <c r="S157" i="17"/>
  <c r="AE157" i="17"/>
  <c r="AQ157" i="17"/>
  <c r="BC157" i="17"/>
  <c r="BO157" i="17"/>
  <c r="CA157" i="17"/>
  <c r="CM157" i="17"/>
  <c r="CY157" i="17"/>
  <c r="F158" i="17"/>
  <c r="R158" i="17"/>
  <c r="AD158" i="17"/>
  <c r="AP158" i="17"/>
  <c r="BB158" i="17"/>
  <c r="BN158" i="17"/>
  <c r="BZ158" i="17"/>
  <c r="CL158" i="17"/>
  <c r="CX158" i="17"/>
  <c r="E159" i="17"/>
  <c r="Q159" i="17"/>
  <c r="AC159" i="17"/>
  <c r="AO159" i="17"/>
  <c r="BA159" i="17"/>
  <c r="BM159" i="17"/>
  <c r="BY159" i="17"/>
  <c r="CK159" i="17"/>
  <c r="CW159" i="17"/>
  <c r="D160" i="17"/>
  <c r="P160" i="17"/>
  <c r="AB160" i="17"/>
  <c r="AN160" i="17"/>
  <c r="AZ160" i="17"/>
  <c r="BL160" i="17"/>
  <c r="BX160" i="17"/>
  <c r="CJ160" i="17"/>
  <c r="CV160" i="17"/>
  <c r="DH160" i="17"/>
  <c r="O161" i="17"/>
  <c r="AA161" i="17"/>
  <c r="AM161" i="17"/>
  <c r="AY161" i="17"/>
  <c r="BK161" i="17"/>
  <c r="BW161" i="17"/>
  <c r="CI161" i="17"/>
  <c r="CU161" i="17"/>
  <c r="DG161" i="17"/>
  <c r="N162" i="17"/>
  <c r="Z162" i="17"/>
  <c r="AL162" i="17"/>
  <c r="AX162" i="17"/>
  <c r="BJ162" i="17"/>
  <c r="BV162" i="17"/>
  <c r="CH162" i="17"/>
  <c r="CT162" i="17"/>
  <c r="DF162" i="17"/>
  <c r="M163" i="17"/>
  <c r="Y163" i="17"/>
  <c r="AK163" i="17"/>
  <c r="AW163" i="17"/>
  <c r="BI163" i="17"/>
  <c r="BU163" i="17"/>
  <c r="CG163" i="17"/>
  <c r="CS163" i="17"/>
  <c r="DE163" i="17"/>
  <c r="CF126" i="17"/>
  <c r="CV127" i="17"/>
  <c r="Q129" i="17"/>
  <c r="AN130" i="17"/>
  <c r="BW131" i="17"/>
  <c r="BN132" i="17"/>
  <c r="BJ133" i="17"/>
  <c r="AH134" i="17"/>
  <c r="CM134" i="17"/>
  <c r="BR135" i="17"/>
  <c r="AR136" i="17"/>
  <c r="H137" i="17"/>
  <c r="BB137" i="17"/>
  <c r="K138" i="17"/>
  <c r="CA138" i="17"/>
  <c r="L139" i="17"/>
  <c r="BT139" i="17"/>
  <c r="T140" i="17"/>
  <c r="BQ140" i="17"/>
  <c r="DD140" i="17"/>
  <c r="AR141" i="17"/>
  <c r="CK141" i="17"/>
  <c r="J142" i="17"/>
  <c r="AZ142" i="17"/>
  <c r="CN142" i="17"/>
  <c r="T143" i="17"/>
  <c r="AU143" i="17"/>
  <c r="CF143" i="17"/>
  <c r="H144" i="17"/>
  <c r="AI144" i="17"/>
  <c r="BS144" i="17"/>
  <c r="DA144" i="17"/>
  <c r="AA145" i="17"/>
  <c r="AZ145" i="17"/>
  <c r="BZ145" i="17"/>
  <c r="CZ145" i="17"/>
  <c r="P146" i="17"/>
  <c r="AP146" i="17"/>
  <c r="BP146" i="17"/>
  <c r="CR146" i="17"/>
  <c r="F147" i="17"/>
  <c r="AH147" i="17"/>
  <c r="BH147" i="17"/>
  <c r="CA147" i="17"/>
  <c r="DC147" i="17"/>
  <c r="X148" i="17"/>
  <c r="AX148" i="17"/>
  <c r="BS148" i="17"/>
  <c r="CS148" i="17"/>
  <c r="N149" i="17"/>
  <c r="AG149" i="17"/>
  <c r="BC149" i="17"/>
  <c r="BT149" i="17"/>
  <c r="CP149" i="17"/>
  <c r="DG149" i="17"/>
  <c r="X150" i="17"/>
  <c r="AP150" i="17"/>
  <c r="BK150" i="17"/>
  <c r="CA150" i="17"/>
  <c r="CU150" i="17"/>
  <c r="F151" i="17"/>
  <c r="Z151" i="17"/>
  <c r="AP151" i="17"/>
  <c r="BH151" i="17"/>
  <c r="BW151" i="17"/>
  <c r="CL151" i="17"/>
  <c r="DD151" i="17"/>
  <c r="M152" i="17"/>
  <c r="AA152" i="17"/>
  <c r="AO152" i="17"/>
  <c r="BE152" i="17"/>
  <c r="BS152" i="17"/>
  <c r="CG152" i="17"/>
  <c r="CU152" i="17"/>
  <c r="D153" i="17"/>
  <c r="T153" i="17"/>
  <c r="AH153" i="17"/>
  <c r="AV153" i="17"/>
  <c r="BJ153" i="17"/>
  <c r="BX153" i="17"/>
  <c r="CN153" i="17"/>
  <c r="DB153" i="17"/>
  <c r="K154" i="17"/>
  <c r="Y154" i="17"/>
  <c r="AM154" i="17"/>
  <c r="BC154" i="17"/>
  <c r="BQ154" i="17"/>
  <c r="CE154" i="17"/>
  <c r="CS154" i="17"/>
  <c r="DG154" i="17"/>
  <c r="R155" i="17"/>
  <c r="AF155" i="17"/>
  <c r="AT155" i="17"/>
  <c r="BH155" i="17"/>
  <c r="BV155" i="17"/>
  <c r="CL155" i="17"/>
  <c r="CZ155" i="17"/>
  <c r="H156" i="17"/>
  <c r="U156" i="17"/>
  <c r="AG156" i="17"/>
  <c r="AS156" i="17"/>
  <c r="BE156" i="17"/>
  <c r="BQ156" i="17"/>
  <c r="CC156" i="17"/>
  <c r="CO156" i="17"/>
  <c r="DA156" i="17"/>
  <c r="H157" i="17"/>
  <c r="T157" i="17"/>
  <c r="AF157" i="17"/>
  <c r="AR157" i="17"/>
  <c r="BD157" i="17"/>
  <c r="BP157" i="17"/>
  <c r="CB157" i="17"/>
  <c r="CN157" i="17"/>
  <c r="CZ157" i="17"/>
  <c r="G158" i="17"/>
  <c r="S158" i="17"/>
  <c r="AE158" i="17"/>
  <c r="AQ158" i="17"/>
  <c r="BC158" i="17"/>
  <c r="BO158" i="17"/>
  <c r="CA158" i="17"/>
  <c r="CM158" i="17"/>
  <c r="CY158" i="17"/>
  <c r="F159" i="17"/>
  <c r="R159" i="17"/>
  <c r="AD159" i="17"/>
  <c r="AP159" i="17"/>
  <c r="BB159" i="17"/>
  <c r="BN159" i="17"/>
  <c r="BZ159" i="17"/>
  <c r="CL159" i="17"/>
  <c r="CX159" i="17"/>
  <c r="E160" i="17"/>
  <c r="Q160" i="17"/>
  <c r="AC160" i="17"/>
  <c r="AO160" i="17"/>
  <c r="BA160" i="17"/>
  <c r="BM160" i="17"/>
  <c r="BY160" i="17"/>
  <c r="CK160" i="17"/>
  <c r="CW160" i="17"/>
  <c r="D161" i="17"/>
  <c r="P161" i="17"/>
  <c r="AB161" i="17"/>
  <c r="AN161" i="17"/>
  <c r="AZ161" i="17"/>
  <c r="BL161" i="17"/>
  <c r="BX161" i="17"/>
  <c r="CJ161" i="17"/>
  <c r="CV161" i="17"/>
  <c r="DH161" i="17"/>
  <c r="O162" i="17"/>
  <c r="AA162" i="17"/>
  <c r="AM162" i="17"/>
  <c r="AY162" i="17"/>
  <c r="BK162" i="17"/>
  <c r="BW162" i="17"/>
  <c r="CI162" i="17"/>
  <c r="CU162" i="17"/>
  <c r="DG162" i="17"/>
  <c r="N163" i="17"/>
  <c r="Z163" i="17"/>
  <c r="AL163" i="17"/>
  <c r="AX163" i="17"/>
  <c r="BJ163" i="17"/>
  <c r="BV163" i="17"/>
  <c r="CH163" i="17"/>
  <c r="CT163" i="17"/>
  <c r="DF163" i="17"/>
  <c r="DD126" i="17"/>
  <c r="V128" i="17"/>
  <c r="R129" i="17"/>
  <c r="AO130" i="17"/>
  <c r="BX131" i="17"/>
  <c r="BO132" i="17"/>
  <c r="BK133" i="17"/>
  <c r="AI134" i="17"/>
  <c r="I135" i="17"/>
  <c r="CA135" i="17"/>
  <c r="AS136" i="17"/>
  <c r="I137" i="17"/>
  <c r="BC137" i="17"/>
  <c r="R138" i="17"/>
  <c r="CB138" i="17"/>
  <c r="AG139" i="17"/>
  <c r="BU139" i="17"/>
  <c r="U140" i="17"/>
  <c r="BW140" i="17"/>
  <c r="DE140" i="17"/>
  <c r="AS141" i="17"/>
  <c r="CL141" i="17"/>
  <c r="V142" i="17"/>
  <c r="BA142" i="17"/>
  <c r="CO142" i="17"/>
  <c r="U143" i="17"/>
  <c r="AV143" i="17"/>
  <c r="CG143" i="17"/>
  <c r="I144" i="17"/>
  <c r="AT144" i="17"/>
  <c r="BT144" i="17"/>
  <c r="DB144" i="17"/>
  <c r="AB145" i="17"/>
  <c r="BA145" i="17"/>
  <c r="CA145" i="17"/>
  <c r="DA145" i="17"/>
  <c r="X146" i="17"/>
  <c r="AQ146" i="17"/>
  <c r="BS146" i="17"/>
  <c r="CS146" i="17"/>
  <c r="G147" i="17"/>
  <c r="AI147" i="17"/>
  <c r="BI147" i="17"/>
  <c r="CI147" i="17"/>
  <c r="DD147" i="17"/>
  <c r="Y148" i="17"/>
  <c r="AY148" i="17"/>
  <c r="BT148" i="17"/>
  <c r="CT148" i="17"/>
  <c r="O149" i="17"/>
  <c r="AH149" i="17"/>
  <c r="BD149" i="17"/>
  <c r="BU149" i="17"/>
  <c r="CQ149" i="17"/>
  <c r="DH149" i="17"/>
  <c r="Y150" i="17"/>
  <c r="AQ150" i="17"/>
  <c r="BL150" i="17"/>
  <c r="CB150" i="17"/>
  <c r="CV150" i="17"/>
  <c r="G151" i="17"/>
  <c r="AA151" i="17"/>
  <c r="AQ151" i="17"/>
  <c r="BI151" i="17"/>
  <c r="BX151" i="17"/>
  <c r="CM151" i="17"/>
  <c r="DE151" i="17"/>
  <c r="N152" i="17"/>
  <c r="AB152" i="17"/>
  <c r="AP152" i="17"/>
  <c r="BF152" i="17"/>
  <c r="BT152" i="17"/>
  <c r="CH152" i="17"/>
  <c r="CV152" i="17"/>
  <c r="E153" i="17"/>
  <c r="U153" i="17"/>
  <c r="AI153" i="17"/>
  <c r="AW153" i="17"/>
  <c r="BK153" i="17"/>
  <c r="BY153" i="17"/>
  <c r="CO153" i="17"/>
  <c r="DC153" i="17"/>
  <c r="L154" i="17"/>
  <c r="Z154" i="17"/>
  <c r="AN154" i="17"/>
  <c r="BD154" i="17"/>
  <c r="BR154" i="17"/>
  <c r="CF154" i="17"/>
  <c r="CT154" i="17"/>
  <c r="DH154" i="17"/>
  <c r="S155" i="17"/>
  <c r="AG155" i="17"/>
  <c r="AU155" i="17"/>
  <c r="BI155" i="17"/>
  <c r="BW155" i="17"/>
  <c r="CM155" i="17"/>
  <c r="DA155" i="17"/>
  <c r="I156" i="17"/>
  <c r="V156" i="17"/>
  <c r="AH156" i="17"/>
  <c r="AT156" i="17"/>
  <c r="BF156" i="17"/>
  <c r="BR156" i="17"/>
  <c r="CD156" i="17"/>
  <c r="CP156" i="17"/>
  <c r="DB156" i="17"/>
  <c r="I157" i="17"/>
  <c r="U157" i="17"/>
  <c r="AG157" i="17"/>
  <c r="AS157" i="17"/>
  <c r="BE157" i="17"/>
  <c r="BQ157" i="17"/>
  <c r="CC157" i="17"/>
  <c r="CO157" i="17"/>
  <c r="DA157" i="17"/>
  <c r="H158" i="17"/>
  <c r="T158" i="17"/>
  <c r="AF158" i="17"/>
  <c r="AR158" i="17"/>
  <c r="BD158" i="17"/>
  <c r="BP158" i="17"/>
  <c r="CB158" i="17"/>
  <c r="CN158" i="17"/>
  <c r="CZ158" i="17"/>
  <c r="G159" i="17"/>
  <c r="S159" i="17"/>
  <c r="AE159" i="17"/>
  <c r="AQ159" i="17"/>
  <c r="BC159" i="17"/>
  <c r="BO159" i="17"/>
  <c r="CA159" i="17"/>
  <c r="CM159" i="17"/>
  <c r="CY159" i="17"/>
  <c r="F160" i="17"/>
  <c r="R160" i="17"/>
  <c r="DE126" i="17"/>
  <c r="W128" i="17"/>
  <c r="S129" i="17"/>
  <c r="BC130" i="17"/>
  <c r="CJ131" i="17"/>
  <c r="CX132" i="17"/>
  <c r="BM133" i="17"/>
  <c r="AL134" i="17"/>
  <c r="J135" i="17"/>
  <c r="CB135" i="17"/>
  <c r="AT136" i="17"/>
  <c r="J137" i="17"/>
  <c r="BZ137" i="17"/>
  <c r="W138" i="17"/>
  <c r="CC138" i="17"/>
  <c r="AH139" i="17"/>
  <c r="BV139" i="17"/>
  <c r="AA140" i="17"/>
  <c r="CA140" i="17"/>
  <c r="M141" i="17"/>
  <c r="AT141" i="17"/>
  <c r="CM141" i="17"/>
  <c r="W142" i="17"/>
  <c r="BB142" i="17"/>
  <c r="CP142" i="17"/>
  <c r="V143" i="17"/>
  <c r="BG143" i="17"/>
  <c r="CI143" i="17"/>
  <c r="O144" i="17"/>
  <c r="AU144" i="17"/>
  <c r="BV144" i="17"/>
  <c r="DC144" i="17"/>
  <c r="AC145" i="17"/>
  <c r="BI145" i="17"/>
  <c r="CB145" i="17"/>
  <c r="DD145" i="17"/>
  <c r="Y146" i="17"/>
  <c r="AR146" i="17"/>
  <c r="BT146" i="17"/>
  <c r="CT146" i="17"/>
  <c r="O147" i="17"/>
  <c r="AJ147" i="17"/>
  <c r="BJ147" i="17"/>
  <c r="CJ147" i="17"/>
  <c r="DE147" i="17"/>
  <c r="Z148" i="17"/>
  <c r="AZ148" i="17"/>
  <c r="BZ148" i="17"/>
  <c r="CU148" i="17"/>
  <c r="P149" i="17"/>
  <c r="AM149" i="17"/>
  <c r="BE149" i="17"/>
  <c r="CA149" i="17"/>
  <c r="CR149" i="17"/>
  <c r="I150" i="17"/>
  <c r="Z150" i="17"/>
  <c r="AV150" i="17"/>
  <c r="BM150" i="17"/>
  <c r="CG150" i="17"/>
  <c r="CW150" i="17"/>
  <c r="L151" i="17"/>
  <c r="AB151" i="17"/>
  <c r="AU151" i="17"/>
  <c r="BJ151" i="17"/>
  <c r="BY151" i="17"/>
  <c r="CQ151" i="17"/>
  <c r="DF151" i="17"/>
  <c r="O152" i="17"/>
  <c r="AC152" i="17"/>
  <c r="AS152" i="17"/>
  <c r="BG152" i="17"/>
  <c r="BU152" i="17"/>
  <c r="CI152" i="17"/>
  <c r="CW152" i="17"/>
  <c r="H153" i="17"/>
  <c r="V153" i="17"/>
  <c r="AJ153" i="17"/>
  <c r="AX153" i="17"/>
  <c r="BL153" i="17"/>
  <c r="CB153" i="17"/>
  <c r="CP153" i="17"/>
  <c r="DD153" i="17"/>
  <c r="M154" i="17"/>
  <c r="AA154" i="17"/>
  <c r="AQ154" i="17"/>
  <c r="BE154" i="17"/>
  <c r="BS154" i="17"/>
  <c r="CG154" i="17"/>
  <c r="CU154" i="17"/>
  <c r="F155" i="17"/>
  <c r="T155" i="17"/>
  <c r="AH155" i="17"/>
  <c r="AV155" i="17"/>
  <c r="BJ155" i="17"/>
  <c r="BZ155" i="17"/>
  <c r="CN155" i="17"/>
  <c r="DB155" i="17"/>
  <c r="J156" i="17"/>
  <c r="W156" i="17"/>
  <c r="AI156" i="17"/>
  <c r="AU156" i="17"/>
  <c r="BG156" i="17"/>
  <c r="BS156" i="17"/>
  <c r="CE156" i="17"/>
  <c r="CQ156" i="17"/>
  <c r="DC156" i="17"/>
  <c r="J157" i="17"/>
  <c r="V157" i="17"/>
  <c r="AH157" i="17"/>
  <c r="AT157" i="17"/>
  <c r="BF157" i="17"/>
  <c r="BR157" i="17"/>
  <c r="CD157" i="17"/>
  <c r="CP157" i="17"/>
  <c r="DB157" i="17"/>
  <c r="I158" i="17"/>
  <c r="U158" i="17"/>
  <c r="AG158" i="17"/>
  <c r="AS158" i="17"/>
  <c r="BE158" i="17"/>
  <c r="BQ158" i="17"/>
  <c r="CC158" i="17"/>
  <c r="CO158" i="17"/>
  <c r="DA158" i="17"/>
  <c r="H159" i="17"/>
  <c r="T159" i="17"/>
  <c r="AF159" i="17"/>
  <c r="AR159" i="17"/>
  <c r="BD159" i="17"/>
  <c r="BP159" i="17"/>
  <c r="CB159" i="17"/>
  <c r="CN159" i="17"/>
  <c r="CZ159" i="17"/>
  <c r="G160" i="17"/>
  <c r="S160" i="17"/>
  <c r="D127" i="17"/>
  <c r="AN128" i="17"/>
  <c r="BM129" i="17"/>
  <c r="BO130" i="17"/>
  <c r="CW131" i="17"/>
  <c r="CY132" i="17"/>
  <c r="BS133" i="17"/>
  <c r="AN134" i="17"/>
  <c r="T135" i="17"/>
  <c r="CY135" i="17"/>
  <c r="AU136" i="17"/>
  <c r="K137" i="17"/>
  <c r="CA137" i="17"/>
  <c r="X138" i="17"/>
  <c r="CD138" i="17"/>
  <c r="AI139" i="17"/>
  <c r="CO139" i="17"/>
  <c r="AE140" i="17"/>
  <c r="CB140" i="17"/>
  <c r="N141" i="17"/>
  <c r="AU141" i="17"/>
  <c r="CS141" i="17"/>
  <c r="X142" i="17"/>
  <c r="BN142" i="17"/>
  <c r="CQ142" i="17"/>
  <c r="W143" i="17"/>
  <c r="BH143" i="17"/>
  <c r="CJ143" i="17"/>
  <c r="P144" i="17"/>
  <c r="AV144" i="17"/>
  <c r="CE144" i="17"/>
  <c r="DD144" i="17"/>
  <c r="AD145" i="17"/>
  <c r="BJ145" i="17"/>
  <c r="CC145" i="17"/>
  <c r="DE145" i="17"/>
  <c r="Z146" i="17"/>
  <c r="AZ146" i="17"/>
  <c r="BU146" i="17"/>
  <c r="CU146" i="17"/>
  <c r="P147" i="17"/>
  <c r="AK147" i="17"/>
  <c r="BK147" i="17"/>
  <c r="CK147" i="17"/>
  <c r="F148" i="17"/>
  <c r="AA148" i="17"/>
  <c r="BA148" i="17"/>
  <c r="CC148" i="17"/>
  <c r="CV148" i="17"/>
  <c r="Q149" i="17"/>
  <c r="AN149" i="17"/>
  <c r="BF149" i="17"/>
  <c r="CB149" i="17"/>
  <c r="CS149" i="17"/>
  <c r="J150" i="17"/>
  <c r="AA150" i="17"/>
  <c r="AW150" i="17"/>
  <c r="BN150" i="17"/>
  <c r="CH150" i="17"/>
  <c r="CX150" i="17"/>
  <c r="M151" i="17"/>
  <c r="AC151" i="17"/>
  <c r="AV151" i="17"/>
  <c r="BK151" i="17"/>
  <c r="BZ151" i="17"/>
  <c r="CR151" i="17"/>
  <c r="DG151" i="17"/>
  <c r="P152" i="17"/>
  <c r="AD152" i="17"/>
  <c r="AT152" i="17"/>
  <c r="BH152" i="17"/>
  <c r="BV152" i="17"/>
  <c r="CJ152" i="17"/>
  <c r="CX152" i="17"/>
  <c r="I153" i="17"/>
  <c r="W153" i="17"/>
  <c r="AK153" i="17"/>
  <c r="AY153" i="17"/>
  <c r="BM153" i="17"/>
  <c r="CC153" i="17"/>
  <c r="CQ153" i="17"/>
  <c r="DE153" i="17"/>
  <c r="N154" i="17"/>
  <c r="AB154" i="17"/>
  <c r="AR154" i="17"/>
  <c r="BF154" i="17"/>
  <c r="BT154" i="17"/>
  <c r="CH154" i="17"/>
  <c r="CV154" i="17"/>
  <c r="G155" i="17"/>
  <c r="U155" i="17"/>
  <c r="AI155" i="17"/>
  <c r="AW155" i="17"/>
  <c r="BK155" i="17"/>
  <c r="CA155" i="17"/>
  <c r="CO155" i="17"/>
  <c r="DC155" i="17"/>
  <c r="K156" i="17"/>
  <c r="X156" i="17"/>
  <c r="AJ156" i="17"/>
  <c r="AV156" i="17"/>
  <c r="BH156" i="17"/>
  <c r="BT156" i="17"/>
  <c r="CF156" i="17"/>
  <c r="CR156" i="17"/>
  <c r="DD156" i="17"/>
  <c r="K157" i="17"/>
  <c r="W157" i="17"/>
  <c r="AI157" i="17"/>
  <c r="AU157" i="17"/>
  <c r="BG157" i="17"/>
  <c r="BS157" i="17"/>
  <c r="CE157" i="17"/>
  <c r="CQ157" i="17"/>
  <c r="DC157" i="17"/>
  <c r="J158" i="17"/>
  <c r="V158" i="17"/>
  <c r="AH158" i="17"/>
  <c r="AT158" i="17"/>
  <c r="BF158" i="17"/>
  <c r="E127" i="17"/>
  <c r="F129" i="17"/>
  <c r="M131" i="17"/>
  <c r="DD132" i="17"/>
  <c r="F134" i="17"/>
  <c r="BA135" i="17"/>
  <c r="BZ136" i="17"/>
  <c r="CI137" i="17"/>
  <c r="AY138" i="17"/>
  <c r="AW139" i="17"/>
  <c r="AT140" i="17"/>
  <c r="DB140" i="17"/>
  <c r="BS141" i="17"/>
  <c r="AG142" i="17"/>
  <c r="CR142" i="17"/>
  <c r="AN143" i="17"/>
  <c r="CX143" i="17"/>
  <c r="BC144" i="17"/>
  <c r="CV144" i="17"/>
  <c r="AR145" i="17"/>
  <c r="CM145" i="17"/>
  <c r="AA146" i="17"/>
  <c r="BH146" i="17"/>
  <c r="DF146" i="17"/>
  <c r="AT147" i="17"/>
  <c r="BY147" i="17"/>
  <c r="M148" i="17"/>
  <c r="BF148" i="17"/>
  <c r="DD148" i="17"/>
  <c r="AC149" i="17"/>
  <c r="BO149" i="17"/>
  <c r="CU149" i="17"/>
  <c r="V150" i="17"/>
  <c r="BC150" i="17"/>
  <c r="CK150" i="17"/>
  <c r="N151" i="17"/>
  <c r="AM151" i="17"/>
  <c r="BO151" i="17"/>
  <c r="CT151" i="17"/>
  <c r="K152" i="17"/>
  <c r="AK152" i="17"/>
  <c r="BK152" i="17"/>
  <c r="CK152" i="17"/>
  <c r="DF152" i="17"/>
  <c r="AA153" i="17"/>
  <c r="BA153" i="17"/>
  <c r="BV153" i="17"/>
  <c r="CV153" i="17"/>
  <c r="S154" i="17"/>
  <c r="AS154" i="17"/>
  <c r="BL154" i="17"/>
  <c r="CN154" i="17"/>
  <c r="I155" i="17"/>
  <c r="AD155" i="17"/>
  <c r="BD155" i="17"/>
  <c r="CD155" i="17"/>
  <c r="DD155" i="17"/>
  <c r="R156" i="17"/>
  <c r="AN156" i="17"/>
  <c r="BJ156" i="17"/>
  <c r="CA156" i="17"/>
  <c r="CW156" i="17"/>
  <c r="N157" i="17"/>
  <c r="AJ157" i="17"/>
  <c r="BA157" i="17"/>
  <c r="BW157" i="17"/>
  <c r="CS157" i="17"/>
  <c r="E158" i="17"/>
  <c r="AA158" i="17"/>
  <c r="AW158" i="17"/>
  <c r="BR158" i="17"/>
  <c r="CH158" i="17"/>
  <c r="DB158" i="17"/>
  <c r="M159" i="17"/>
  <c r="AG159" i="17"/>
  <c r="AW159" i="17"/>
  <c r="BQ159" i="17"/>
  <c r="CG159" i="17"/>
  <c r="DA159" i="17"/>
  <c r="L160" i="17"/>
  <c r="AD160" i="17"/>
  <c r="AR160" i="17"/>
  <c r="BF160" i="17"/>
  <c r="BT160" i="17"/>
  <c r="CH160" i="17"/>
  <c r="CX160" i="17"/>
  <c r="G161" i="17"/>
  <c r="U161" i="17"/>
  <c r="AI161" i="17"/>
  <c r="AW161" i="17"/>
  <c r="BM161" i="17"/>
  <c r="CA161" i="17"/>
  <c r="CO161" i="17"/>
  <c r="DC161" i="17"/>
  <c r="L162" i="17"/>
  <c r="AB162" i="17"/>
  <c r="AP162" i="17"/>
  <c r="BD162" i="17"/>
  <c r="BR162" i="17"/>
  <c r="CF162" i="17"/>
  <c r="CV162" i="17"/>
  <c r="E163" i="17"/>
  <c r="S163" i="17"/>
  <c r="AG163" i="17"/>
  <c r="AU163" i="17"/>
  <c r="BK163" i="17"/>
  <c r="BY163" i="17"/>
  <c r="CM163" i="17"/>
  <c r="DA163" i="17"/>
  <c r="J164" i="17"/>
  <c r="V164" i="17"/>
  <c r="AH164" i="17"/>
  <c r="AT164" i="17"/>
  <c r="BF164" i="17"/>
  <c r="BR164" i="17"/>
  <c r="CD164" i="17"/>
  <c r="CP164" i="17"/>
  <c r="DB164" i="17"/>
  <c r="I165" i="17"/>
  <c r="U165" i="17"/>
  <c r="AG165" i="17"/>
  <c r="AS165" i="17"/>
  <c r="BE165" i="17"/>
  <c r="BQ165" i="17"/>
  <c r="CC165" i="17"/>
  <c r="CO165" i="17"/>
  <c r="DA165" i="17"/>
  <c r="H166" i="17"/>
  <c r="T166" i="17"/>
  <c r="AF166" i="17"/>
  <c r="AR166" i="17"/>
  <c r="BD166" i="17"/>
  <c r="BP166" i="17"/>
  <c r="CB166" i="17"/>
  <c r="CN166" i="17"/>
  <c r="CZ166" i="17"/>
  <c r="G167" i="17"/>
  <c r="S167" i="17"/>
  <c r="AE167" i="17"/>
  <c r="AQ167" i="17"/>
  <c r="BC167" i="17"/>
  <c r="BO167" i="17"/>
  <c r="CA167" i="17"/>
  <c r="CM167" i="17"/>
  <c r="CY167" i="17"/>
  <c r="F168" i="17"/>
  <c r="R168" i="17"/>
  <c r="AD168" i="17"/>
  <c r="AP168" i="17"/>
  <c r="BB168" i="17"/>
  <c r="BN168" i="17"/>
  <c r="BZ168" i="17"/>
  <c r="CL168" i="17"/>
  <c r="CX168" i="17"/>
  <c r="E169" i="17"/>
  <c r="Q169" i="17"/>
  <c r="AC169" i="17"/>
  <c r="AO169" i="17"/>
  <c r="BA169" i="17"/>
  <c r="BM169" i="17"/>
  <c r="BY169" i="17"/>
  <c r="CK169" i="17"/>
  <c r="CW169" i="17"/>
  <c r="D170" i="17"/>
  <c r="P170" i="17"/>
  <c r="AB170" i="17"/>
  <c r="AN170" i="17"/>
  <c r="AZ170" i="17"/>
  <c r="BL170" i="17"/>
  <c r="BX170" i="17"/>
  <c r="CJ170" i="17"/>
  <c r="CV170" i="17"/>
  <c r="DH170" i="17"/>
  <c r="O171" i="17"/>
  <c r="AA171" i="17"/>
  <c r="AM171" i="17"/>
  <c r="AY171" i="17"/>
  <c r="BK171" i="17"/>
  <c r="BW171" i="17"/>
  <c r="CI171" i="17"/>
  <c r="CU171" i="17"/>
  <c r="DG171" i="17"/>
  <c r="N172" i="17"/>
  <c r="Z172" i="17"/>
  <c r="AL172" i="17"/>
  <c r="AX172" i="17"/>
  <c r="BJ172" i="17"/>
  <c r="BV172" i="17"/>
  <c r="CH172" i="17"/>
  <c r="CT172" i="17"/>
  <c r="DF172" i="17"/>
  <c r="M173" i="17"/>
  <c r="Y173" i="17"/>
  <c r="AK173" i="17"/>
  <c r="AW173" i="17"/>
  <c r="BI173" i="17"/>
  <c r="BU173" i="17"/>
  <c r="CG173" i="17"/>
  <c r="CS173" i="17"/>
  <c r="DE173" i="17"/>
  <c r="L174" i="17"/>
  <c r="X174" i="17"/>
  <c r="AJ174" i="17"/>
  <c r="AV174" i="17"/>
  <c r="BH174" i="17"/>
  <c r="BT174" i="17"/>
  <c r="CF174" i="17"/>
  <c r="CR174" i="17"/>
  <c r="DD174" i="17"/>
  <c r="K175" i="17"/>
  <c r="W175" i="17"/>
  <c r="AI175" i="17"/>
  <c r="AU175" i="17"/>
  <c r="T127" i="17"/>
  <c r="N129" i="17"/>
  <c r="T131" i="17"/>
  <c r="M133" i="17"/>
  <c r="BC134" i="17"/>
  <c r="BB135" i="17"/>
  <c r="CA136" i="17"/>
  <c r="CN137" i="17"/>
  <c r="BE138" i="17"/>
  <c r="BL139" i="17"/>
  <c r="AU140" i="17"/>
  <c r="Q141" i="17"/>
  <c r="BT141" i="17"/>
  <c r="AH142" i="17"/>
  <c r="DC142" i="17"/>
  <c r="AS143" i="17"/>
  <c r="CY143" i="17"/>
  <c r="BD144" i="17"/>
  <c r="DF144" i="17"/>
  <c r="AW145" i="17"/>
  <c r="CN145" i="17"/>
  <c r="AB146" i="17"/>
  <c r="BN146" i="17"/>
  <c r="DG146" i="17"/>
  <c r="AU147" i="17"/>
  <c r="CL147" i="17"/>
  <c r="N148" i="17"/>
  <c r="BL148" i="17"/>
  <c r="DE148" i="17"/>
  <c r="AE149" i="17"/>
  <c r="BP149" i="17"/>
  <c r="DA149" i="17"/>
  <c r="AB150" i="17"/>
  <c r="BD150" i="17"/>
  <c r="CL150" i="17"/>
  <c r="O151" i="17"/>
  <c r="AN151" i="17"/>
  <c r="BS151" i="17"/>
  <c r="CU151" i="17"/>
  <c r="Q152" i="17"/>
  <c r="AL152" i="17"/>
  <c r="BL152" i="17"/>
  <c r="CL152" i="17"/>
  <c r="DG152" i="17"/>
  <c r="AB153" i="17"/>
  <c r="BD153" i="17"/>
  <c r="CD153" i="17"/>
  <c r="CW153" i="17"/>
  <c r="T154" i="17"/>
  <c r="AT154" i="17"/>
  <c r="BO154" i="17"/>
  <c r="CO154" i="17"/>
  <c r="J155" i="17"/>
  <c r="AJ155" i="17"/>
  <c r="BE155" i="17"/>
  <c r="CE155" i="17"/>
  <c r="DE155" i="17"/>
  <c r="S156" i="17"/>
  <c r="AO156" i="17"/>
  <c r="BK156" i="17"/>
  <c r="CG156" i="17"/>
  <c r="CX156" i="17"/>
  <c r="O157" i="17"/>
  <c r="AK157" i="17"/>
  <c r="BB157" i="17"/>
  <c r="BX157" i="17"/>
  <c r="CT157" i="17"/>
  <c r="K158" i="17"/>
  <c r="AB158" i="17"/>
  <c r="AX158" i="17"/>
  <c r="BS158" i="17"/>
  <c r="CI158" i="17"/>
  <c r="DC158" i="17"/>
  <c r="N159" i="17"/>
  <c r="AH159" i="17"/>
  <c r="AX159" i="17"/>
  <c r="BR159" i="17"/>
  <c r="CH159" i="17"/>
  <c r="DB159" i="17"/>
  <c r="M160" i="17"/>
  <c r="AE160" i="17"/>
  <c r="AS160" i="17"/>
  <c r="BG160" i="17"/>
  <c r="BU160" i="17"/>
  <c r="CI160" i="17"/>
  <c r="CY160" i="17"/>
  <c r="H161" i="17"/>
  <c r="V161" i="17"/>
  <c r="AJ161" i="17"/>
  <c r="AX161" i="17"/>
  <c r="BN161" i="17"/>
  <c r="CB161" i="17"/>
  <c r="CP161" i="17"/>
  <c r="DD161" i="17"/>
  <c r="M162" i="17"/>
  <c r="AC162" i="17"/>
  <c r="AQ162" i="17"/>
  <c r="BE162" i="17"/>
  <c r="BS162" i="17"/>
  <c r="CG162" i="17"/>
  <c r="CW162" i="17"/>
  <c r="F163" i="17"/>
  <c r="T163" i="17"/>
  <c r="AH163" i="17"/>
  <c r="AV163" i="17"/>
  <c r="BL163" i="17"/>
  <c r="BZ163" i="17"/>
  <c r="CN163" i="17"/>
  <c r="DB163" i="17"/>
  <c r="K164" i="17"/>
  <c r="W164" i="17"/>
  <c r="AI164" i="17"/>
  <c r="AU164" i="17"/>
  <c r="BG164" i="17"/>
  <c r="BS164" i="17"/>
  <c r="CE164" i="17"/>
  <c r="CQ164" i="17"/>
  <c r="DC164" i="17"/>
  <c r="J165" i="17"/>
  <c r="V165" i="17"/>
  <c r="AH165" i="17"/>
  <c r="AT165" i="17"/>
  <c r="BF165" i="17"/>
  <c r="BR165" i="17"/>
  <c r="CD165" i="17"/>
  <c r="CP165" i="17"/>
  <c r="DB165" i="17"/>
  <c r="I166" i="17"/>
  <c r="U166" i="17"/>
  <c r="AG166" i="17"/>
  <c r="AS166" i="17"/>
  <c r="BE166" i="17"/>
  <c r="BQ166" i="17"/>
  <c r="CC166" i="17"/>
  <c r="CO166" i="17"/>
  <c r="DA166" i="17"/>
  <c r="H167" i="17"/>
  <c r="T167" i="17"/>
  <c r="AF167" i="17"/>
  <c r="AR167" i="17"/>
  <c r="BD167" i="17"/>
  <c r="BP167" i="17"/>
  <c r="CB167" i="17"/>
  <c r="CN167" i="17"/>
  <c r="CZ167" i="17"/>
  <c r="G168" i="17"/>
  <c r="S168" i="17"/>
  <c r="AE168" i="17"/>
  <c r="AQ168" i="17"/>
  <c r="BC168" i="17"/>
  <c r="BO168" i="17"/>
  <c r="CA168" i="17"/>
  <c r="CM168" i="17"/>
  <c r="CY168" i="17"/>
  <c r="F169" i="17"/>
  <c r="R169" i="17"/>
  <c r="AD169" i="17"/>
  <c r="AP169" i="17"/>
  <c r="BB169" i="17"/>
  <c r="BN169" i="17"/>
  <c r="BZ169" i="17"/>
  <c r="CL169" i="17"/>
  <c r="CX169" i="17"/>
  <c r="E170" i="17"/>
  <c r="Q170" i="17"/>
  <c r="AC170" i="17"/>
  <c r="AO170" i="17"/>
  <c r="BA170" i="17"/>
  <c r="BM170" i="17"/>
  <c r="BY170" i="17"/>
  <c r="CK170" i="17"/>
  <c r="CW170" i="17"/>
  <c r="D171" i="17"/>
  <c r="P171" i="17"/>
  <c r="AB171" i="17"/>
  <c r="AN171" i="17"/>
  <c r="AZ171" i="17"/>
  <c r="BL171" i="17"/>
  <c r="BX171" i="17"/>
  <c r="CJ171" i="17"/>
  <c r="CV171" i="17"/>
  <c r="DH171" i="17"/>
  <c r="O172" i="17"/>
  <c r="AA172" i="17"/>
  <c r="AM172" i="17"/>
  <c r="AY172" i="17"/>
  <c r="BK172" i="17"/>
  <c r="BW172" i="17"/>
  <c r="CI172" i="17"/>
  <c r="CU172" i="17"/>
  <c r="DG172" i="17"/>
  <c r="N173" i="17"/>
  <c r="Z173" i="17"/>
  <c r="AL173" i="17"/>
  <c r="AX173" i="17"/>
  <c r="BJ173" i="17"/>
  <c r="BV173" i="17"/>
  <c r="CH173" i="17"/>
  <c r="CT173" i="17"/>
  <c r="DF173" i="17"/>
  <c r="M174" i="17"/>
  <c r="Y174" i="17"/>
  <c r="AK174" i="17"/>
  <c r="AW174" i="17"/>
  <c r="BI174" i="17"/>
  <c r="BU174" i="17"/>
  <c r="CG174" i="17"/>
  <c r="CS174" i="17"/>
  <c r="DE174" i="17"/>
  <c r="L175" i="17"/>
  <c r="X175" i="17"/>
  <c r="AJ175" i="17"/>
  <c r="BA127" i="17"/>
  <c r="BO129" i="17"/>
  <c r="X131" i="17"/>
  <c r="N133" i="17"/>
  <c r="BD134" i="17"/>
  <c r="BI135" i="17"/>
  <c r="CM136" i="17"/>
  <c r="CO137" i="17"/>
  <c r="CE138" i="17"/>
  <c r="BQ139" i="17"/>
  <c r="AV140" i="17"/>
  <c r="R141" i="17"/>
  <c r="BU141" i="17"/>
  <c r="AT142" i="17"/>
  <c r="DD142" i="17"/>
  <c r="BI143" i="17"/>
  <c r="CZ143" i="17"/>
  <c r="BE144" i="17"/>
  <c r="J145" i="17"/>
  <c r="AX145" i="17"/>
  <c r="CO145" i="17"/>
  <c r="AC146" i="17"/>
  <c r="BV146" i="17"/>
  <c r="DH146" i="17"/>
  <c r="AV147" i="17"/>
  <c r="CM147" i="17"/>
  <c r="V148" i="17"/>
  <c r="BM148" i="17"/>
  <c r="DF148" i="17"/>
  <c r="AO149" i="17"/>
  <c r="BQ149" i="17"/>
  <c r="DB149" i="17"/>
  <c r="AD150" i="17"/>
  <c r="BI150" i="17"/>
  <c r="CM150" i="17"/>
  <c r="P151" i="17"/>
  <c r="AW151" i="17"/>
  <c r="BT151" i="17"/>
  <c r="CV151" i="17"/>
  <c r="R152" i="17"/>
  <c r="AM152" i="17"/>
  <c r="BM152" i="17"/>
  <c r="CO152" i="17"/>
  <c r="J153" i="17"/>
  <c r="AC153" i="17"/>
  <c r="BE153" i="17"/>
  <c r="CE153" i="17"/>
  <c r="CZ153" i="17"/>
  <c r="U154" i="17"/>
  <c r="AU154" i="17"/>
  <c r="BU154" i="17"/>
  <c r="CP154" i="17"/>
  <c r="K155" i="17"/>
  <c r="AK155" i="17"/>
  <c r="BF155" i="17"/>
  <c r="CF155" i="17"/>
  <c r="DF155" i="17"/>
  <c r="Y156" i="17"/>
  <c r="AP156" i="17"/>
  <c r="BL156" i="17"/>
  <c r="CH156" i="17"/>
  <c r="CY156" i="17"/>
  <c r="P157" i="17"/>
  <c r="AL157" i="17"/>
  <c r="BH157" i="17"/>
  <c r="BY157" i="17"/>
  <c r="CU157" i="17"/>
  <c r="L158" i="17"/>
  <c r="AC158" i="17"/>
  <c r="AY158" i="17"/>
  <c r="BT158" i="17"/>
  <c r="CJ158" i="17"/>
  <c r="DD158" i="17"/>
  <c r="O159" i="17"/>
  <c r="AI159" i="17"/>
  <c r="AY159" i="17"/>
  <c r="BS159" i="17"/>
  <c r="CI159" i="17"/>
  <c r="DC159" i="17"/>
  <c r="N160" i="17"/>
  <c r="AF160" i="17"/>
  <c r="AT160" i="17"/>
  <c r="BH160" i="17"/>
  <c r="BV160" i="17"/>
  <c r="CL160" i="17"/>
  <c r="CZ160" i="17"/>
  <c r="I161" i="17"/>
  <c r="W161" i="17"/>
  <c r="AK161" i="17"/>
  <c r="BA161" i="17"/>
  <c r="BO161" i="17"/>
  <c r="CC161" i="17"/>
  <c r="CQ161" i="17"/>
  <c r="DE161" i="17"/>
  <c r="P162" i="17"/>
  <c r="AD162" i="17"/>
  <c r="AR162" i="17"/>
  <c r="BF162" i="17"/>
  <c r="BT162" i="17"/>
  <c r="CJ162" i="17"/>
  <c r="CX162" i="17"/>
  <c r="G163" i="17"/>
  <c r="U163" i="17"/>
  <c r="AI163" i="17"/>
  <c r="AY163" i="17"/>
  <c r="BM163" i="17"/>
  <c r="CA163" i="17"/>
  <c r="CO163" i="17"/>
  <c r="DC163" i="17"/>
  <c r="L164" i="17"/>
  <c r="X164" i="17"/>
  <c r="AJ164" i="17"/>
  <c r="AV164" i="17"/>
  <c r="BH164" i="17"/>
  <c r="BT164" i="17"/>
  <c r="CF164" i="17"/>
  <c r="CR164" i="17"/>
  <c r="DD164" i="17"/>
  <c r="K165" i="17"/>
  <c r="W165" i="17"/>
  <c r="AI165" i="17"/>
  <c r="AU165" i="17"/>
  <c r="BG165" i="17"/>
  <c r="BS165" i="17"/>
  <c r="CE165" i="17"/>
  <c r="CQ165" i="17"/>
  <c r="DC165" i="17"/>
  <c r="J166" i="17"/>
  <c r="V166" i="17"/>
  <c r="AH166" i="17"/>
  <c r="AT166" i="17"/>
  <c r="BF166" i="17"/>
  <c r="BR166" i="17"/>
  <c r="CD166" i="17"/>
  <c r="CP166" i="17"/>
  <c r="DB166" i="17"/>
  <c r="I167" i="17"/>
  <c r="U167" i="17"/>
  <c r="AG167" i="17"/>
  <c r="AS167" i="17"/>
  <c r="BE167" i="17"/>
  <c r="BQ167" i="17"/>
  <c r="CC167" i="17"/>
  <c r="CO167" i="17"/>
  <c r="DA167" i="17"/>
  <c r="H168" i="17"/>
  <c r="T168" i="17"/>
  <c r="AF168" i="17"/>
  <c r="AR168" i="17"/>
  <c r="BD168" i="17"/>
  <c r="BP168" i="17"/>
  <c r="CB168" i="17"/>
  <c r="CN168" i="17"/>
  <c r="CZ168" i="17"/>
  <c r="G169" i="17"/>
  <c r="S169" i="17"/>
  <c r="AE169" i="17"/>
  <c r="AQ169" i="17"/>
  <c r="BC169" i="17"/>
  <c r="BO169" i="17"/>
  <c r="CA169" i="17"/>
  <c r="CM169" i="17"/>
  <c r="CY169" i="17"/>
  <c r="F170" i="17"/>
  <c r="R170" i="17"/>
  <c r="AD170" i="17"/>
  <c r="AP170" i="17"/>
  <c r="BB170" i="17"/>
  <c r="BN170" i="17"/>
  <c r="BZ170" i="17"/>
  <c r="BE127" i="17"/>
  <c r="BP129" i="17"/>
  <c r="AA131" i="17"/>
  <c r="Y133" i="17"/>
  <c r="BX134" i="17"/>
  <c r="CZ135" i="17"/>
  <c r="CN136" i="17"/>
  <c r="CP137" i="17"/>
  <c r="CK138" i="17"/>
  <c r="BR139" i="17"/>
  <c r="AW140" i="17"/>
  <c r="S141" i="17"/>
  <c r="CT141" i="17"/>
  <c r="AU142" i="17"/>
  <c r="DE142" i="17"/>
  <c r="BK143" i="17"/>
  <c r="DA143" i="17"/>
  <c r="BO144" i="17"/>
  <c r="K145" i="17"/>
  <c r="BK145" i="17"/>
  <c r="CR145" i="17"/>
  <c r="AD146" i="17"/>
  <c r="CB146" i="17"/>
  <c r="D147" i="17"/>
  <c r="AW147" i="17"/>
  <c r="CP147" i="17"/>
  <c r="AB148" i="17"/>
  <c r="BN148" i="17"/>
  <c r="DG148" i="17"/>
  <c r="AQ149" i="17"/>
  <c r="BR149" i="17"/>
  <c r="DC149" i="17"/>
  <c r="AI150" i="17"/>
  <c r="BO150" i="17"/>
  <c r="CN150" i="17"/>
  <c r="Q151" i="17"/>
  <c r="AX151" i="17"/>
  <c r="BU151" i="17"/>
  <c r="CW151" i="17"/>
  <c r="U152" i="17"/>
  <c r="AU152" i="17"/>
  <c r="BN152" i="17"/>
  <c r="CP152" i="17"/>
  <c r="K153" i="17"/>
  <c r="AF153" i="17"/>
  <c r="BF153" i="17"/>
  <c r="CF153" i="17"/>
  <c r="DF153" i="17"/>
  <c r="V154" i="17"/>
  <c r="AV154" i="17"/>
  <c r="BV154" i="17"/>
  <c r="CQ154" i="17"/>
  <c r="L155" i="17"/>
  <c r="AL155" i="17"/>
  <c r="BN155" i="17"/>
  <c r="CG155" i="17"/>
  <c r="DG155" i="17"/>
  <c r="Z156" i="17"/>
  <c r="AQ156" i="17"/>
  <c r="BM156" i="17"/>
  <c r="CI156" i="17"/>
  <c r="DE156" i="17"/>
  <c r="Q157" i="17"/>
  <c r="AM157" i="17"/>
  <c r="BI157" i="17"/>
  <c r="BZ157" i="17"/>
  <c r="CV157" i="17"/>
  <c r="M158" i="17"/>
  <c r="AI158" i="17"/>
  <c r="AZ158" i="17"/>
  <c r="BU158" i="17"/>
  <c r="CK158" i="17"/>
  <c r="DE158" i="17"/>
  <c r="P159" i="17"/>
  <c r="AJ159" i="17"/>
  <c r="AZ159" i="17"/>
  <c r="BT159" i="17"/>
  <c r="CJ159" i="17"/>
  <c r="DD159" i="17"/>
  <c r="O160" i="17"/>
  <c r="AG160" i="17"/>
  <c r="AU160" i="17"/>
  <c r="BI160" i="17"/>
  <c r="BW160" i="17"/>
  <c r="CM160" i="17"/>
  <c r="DA160" i="17"/>
  <c r="J161" i="17"/>
  <c r="X161" i="17"/>
  <c r="AL161" i="17"/>
  <c r="BB161" i="17"/>
  <c r="BP161" i="17"/>
  <c r="CD161" i="17"/>
  <c r="CR161" i="17"/>
  <c r="DF161" i="17"/>
  <c r="Q162" i="17"/>
  <c r="AE162" i="17"/>
  <c r="AS162" i="17"/>
  <c r="BG162" i="17"/>
  <c r="BU162" i="17"/>
  <c r="CK162" i="17"/>
  <c r="CY162" i="17"/>
  <c r="H163" i="17"/>
  <c r="V163" i="17"/>
  <c r="AJ163" i="17"/>
  <c r="AZ163" i="17"/>
  <c r="BN163" i="17"/>
  <c r="CB163" i="17"/>
  <c r="CP163" i="17"/>
  <c r="DD163" i="17"/>
  <c r="M164" i="17"/>
  <c r="Y164" i="17"/>
  <c r="AK164" i="17"/>
  <c r="AW164" i="17"/>
  <c r="BI164" i="17"/>
  <c r="BU164" i="17"/>
  <c r="CG164" i="17"/>
  <c r="CS164" i="17"/>
  <c r="DE164" i="17"/>
  <c r="L165" i="17"/>
  <c r="X165" i="17"/>
  <c r="AJ165" i="17"/>
  <c r="AV165" i="17"/>
  <c r="BH165" i="17"/>
  <c r="BT165" i="17"/>
  <c r="CF165" i="17"/>
  <c r="CR165" i="17"/>
  <c r="DD165" i="17"/>
  <c r="K166" i="17"/>
  <c r="W166" i="17"/>
  <c r="AI166" i="17"/>
  <c r="AU166" i="17"/>
  <c r="BG166" i="17"/>
  <c r="BS166" i="17"/>
  <c r="CE166" i="17"/>
  <c r="CQ166" i="17"/>
  <c r="DC166" i="17"/>
  <c r="J167" i="17"/>
  <c r="V167" i="17"/>
  <c r="AH167" i="17"/>
  <c r="AT167" i="17"/>
  <c r="BF167" i="17"/>
  <c r="BR167" i="17"/>
  <c r="CD167" i="17"/>
  <c r="CP167" i="17"/>
  <c r="DB167" i="17"/>
  <c r="I168" i="17"/>
  <c r="U168" i="17"/>
  <c r="AG168" i="17"/>
  <c r="AS168" i="17"/>
  <c r="BE168" i="17"/>
  <c r="BQ168" i="17"/>
  <c r="CC168" i="17"/>
  <c r="CO168" i="17"/>
  <c r="DA168" i="17"/>
  <c r="H169" i="17"/>
  <c r="BF127" i="17"/>
  <c r="CM129" i="17"/>
  <c r="CX131" i="17"/>
  <c r="AR133" i="17"/>
  <c r="CF134" i="17"/>
  <c r="DA135" i="17"/>
  <c r="CO136" i="17"/>
  <c r="CQ137" i="17"/>
  <c r="DA138" i="17"/>
  <c r="CP139" i="17"/>
  <c r="AX140" i="17"/>
  <c r="Y141" i="17"/>
  <c r="CW141" i="17"/>
  <c r="AV142" i="17"/>
  <c r="F143" i="17"/>
  <c r="BL143" i="17"/>
  <c r="Q144" i="17"/>
  <c r="BP144" i="17"/>
  <c r="M145" i="17"/>
  <c r="BL145" i="17"/>
  <c r="CS145" i="17"/>
  <c r="AL146" i="17"/>
  <c r="CE146" i="17"/>
  <c r="Q147" i="17"/>
  <c r="AX147" i="17"/>
  <c r="CQ147" i="17"/>
  <c r="AJ148" i="17"/>
  <c r="BQ148" i="17"/>
  <c r="DH148" i="17"/>
  <c r="AR149" i="17"/>
  <c r="CC149" i="17"/>
  <c r="DD149" i="17"/>
  <c r="AJ150" i="17"/>
  <c r="BP150" i="17"/>
  <c r="CS150" i="17"/>
  <c r="R151" i="17"/>
  <c r="AY151" i="17"/>
  <c r="CA151" i="17"/>
  <c r="CX151" i="17"/>
  <c r="V152" i="17"/>
  <c r="AV152" i="17"/>
  <c r="BQ152" i="17"/>
  <c r="CQ152" i="17"/>
  <c r="L153" i="17"/>
  <c r="AL153" i="17"/>
  <c r="BG153" i="17"/>
  <c r="CG153" i="17"/>
  <c r="DG153" i="17"/>
  <c r="W154" i="17"/>
  <c r="AW154" i="17"/>
  <c r="BW154" i="17"/>
  <c r="CY154" i="17"/>
  <c r="M155" i="17"/>
  <c r="AM155" i="17"/>
  <c r="BO155" i="17"/>
  <c r="CH155" i="17"/>
  <c r="D156" i="17"/>
  <c r="AA156" i="17"/>
  <c r="AW156" i="17"/>
  <c r="BN156" i="17"/>
  <c r="CJ156" i="17"/>
  <c r="DF156" i="17"/>
  <c r="R157" i="17"/>
  <c r="AN157" i="17"/>
  <c r="BJ157" i="17"/>
  <c r="CF157" i="17"/>
  <c r="CW157" i="17"/>
  <c r="N158" i="17"/>
  <c r="AJ158" i="17"/>
  <c r="BA158" i="17"/>
  <c r="BV158" i="17"/>
  <c r="CP158" i="17"/>
  <c r="DF158" i="17"/>
  <c r="U159" i="17"/>
  <c r="AK159" i="17"/>
  <c r="BE159" i="17"/>
  <c r="BU159" i="17"/>
  <c r="CO159" i="17"/>
  <c r="DE159" i="17"/>
  <c r="T160" i="17"/>
  <c r="AH160" i="17"/>
  <c r="AV160" i="17"/>
  <c r="BJ160" i="17"/>
  <c r="BZ160" i="17"/>
  <c r="CN160" i="17"/>
  <c r="DB160" i="17"/>
  <c r="K161" i="17"/>
  <c r="Y161" i="17"/>
  <c r="AO161" i="17"/>
  <c r="BC161" i="17"/>
  <c r="BQ161" i="17"/>
  <c r="CE161" i="17"/>
  <c r="CS161" i="17"/>
  <c r="D162" i="17"/>
  <c r="R162" i="17"/>
  <c r="AF162" i="17"/>
  <c r="AT162" i="17"/>
  <c r="BH162" i="17"/>
  <c r="BX162" i="17"/>
  <c r="CL162" i="17"/>
  <c r="CZ162" i="17"/>
  <c r="I163" i="17"/>
  <c r="W163" i="17"/>
  <c r="AM163" i="17"/>
  <c r="BA163" i="17"/>
  <c r="BO163" i="17"/>
  <c r="CC163" i="17"/>
  <c r="CQ163" i="17"/>
  <c r="DG163" i="17"/>
  <c r="N164" i="17"/>
  <c r="Z164" i="17"/>
  <c r="AL164" i="17"/>
  <c r="AX164" i="17"/>
  <c r="BJ164" i="17"/>
  <c r="BV164" i="17"/>
  <c r="CH164" i="17"/>
  <c r="CT164" i="17"/>
  <c r="DF164" i="17"/>
  <c r="M165" i="17"/>
  <c r="Y165" i="17"/>
  <c r="AK165" i="17"/>
  <c r="AW165" i="17"/>
  <c r="BI165" i="17"/>
  <c r="BU165" i="17"/>
  <c r="CG165" i="17"/>
  <c r="CS165" i="17"/>
  <c r="DE165" i="17"/>
  <c r="L166" i="17"/>
  <c r="X166" i="17"/>
  <c r="AJ166" i="17"/>
  <c r="AV166" i="17"/>
  <c r="BH166" i="17"/>
  <c r="BT166" i="17"/>
  <c r="CF166" i="17"/>
  <c r="CR166" i="17"/>
  <c r="DD166" i="17"/>
  <c r="K167" i="17"/>
  <c r="W167" i="17"/>
  <c r="AI167" i="17"/>
  <c r="AU167" i="17"/>
  <c r="BG167" i="17"/>
  <c r="BS167" i="17"/>
  <c r="CE167" i="17"/>
  <c r="CQ167" i="17"/>
  <c r="DC167" i="17"/>
  <c r="J168" i="17"/>
  <c r="V168" i="17"/>
  <c r="AH168" i="17"/>
  <c r="AT168" i="17"/>
  <c r="BF168" i="17"/>
  <c r="BR168" i="17"/>
  <c r="CD168" i="17"/>
  <c r="CP168" i="17"/>
  <c r="DB168" i="17"/>
  <c r="I169" i="17"/>
  <c r="U169" i="17"/>
  <c r="AG169" i="17"/>
  <c r="AS169" i="17"/>
  <c r="BE169" i="17"/>
  <c r="BQ169" i="17"/>
  <c r="BR127" i="17"/>
  <c r="D131" i="17"/>
  <c r="CR133" i="17"/>
  <c r="D136" i="17"/>
  <c r="AZ137" i="17"/>
  <c r="AJ139" i="17"/>
  <c r="CD140" i="17"/>
  <c r="D142" i="17"/>
  <c r="BZ142" i="17"/>
  <c r="BZ143" i="17"/>
  <c r="CF144" i="17"/>
  <c r="AQ145" i="17"/>
  <c r="L146" i="17"/>
  <c r="CH146" i="17"/>
  <c r="AY147" i="17"/>
  <c r="K148" i="17"/>
  <c r="CG148" i="17"/>
  <c r="AT149" i="17"/>
  <c r="CT149" i="17"/>
  <c r="AY150" i="17"/>
  <c r="DE150" i="17"/>
  <c r="AZ151" i="17"/>
  <c r="CJ151" i="17"/>
  <c r="AG152" i="17"/>
  <c r="BX152" i="17"/>
  <c r="DE152" i="17"/>
  <c r="AS153" i="17"/>
  <c r="CJ153" i="17"/>
  <c r="AE154" i="17"/>
  <c r="BJ154" i="17"/>
  <c r="DC154" i="17"/>
  <c r="AQ155" i="17"/>
  <c r="CC155" i="17"/>
  <c r="N156" i="17"/>
  <c r="AZ156" i="17"/>
  <c r="CK156" i="17"/>
  <c r="L157" i="17"/>
  <c r="AW157" i="17"/>
  <c r="CH157" i="17"/>
  <c r="D158" i="17"/>
  <c r="AO158" i="17"/>
  <c r="BY158" i="17"/>
  <c r="DG158" i="17"/>
  <c r="AA159" i="17"/>
  <c r="BI159" i="17"/>
  <c r="CQ159" i="17"/>
  <c r="K160" i="17"/>
  <c r="AM160" i="17"/>
  <c r="BO160" i="17"/>
  <c r="CO160" i="17"/>
  <c r="E161" i="17"/>
  <c r="AE161" i="17"/>
  <c r="BE161" i="17"/>
  <c r="BZ161" i="17"/>
  <c r="CZ161" i="17"/>
  <c r="U162" i="17"/>
  <c r="AU162" i="17"/>
  <c r="BP162" i="17"/>
  <c r="CP162" i="17"/>
  <c r="K163" i="17"/>
  <c r="AF163" i="17"/>
  <c r="BF163" i="17"/>
  <c r="CF163" i="17"/>
  <c r="DH163" i="17"/>
  <c r="T164" i="17"/>
  <c r="AP164" i="17"/>
  <c r="BL164" i="17"/>
  <c r="CC164" i="17"/>
  <c r="CY164" i="17"/>
  <c r="P165" i="17"/>
  <c r="AL165" i="17"/>
  <c r="BC165" i="17"/>
  <c r="BY165" i="17"/>
  <c r="CU165" i="17"/>
  <c r="G166" i="17"/>
  <c r="AC166" i="17"/>
  <c r="AY166" i="17"/>
  <c r="BU166" i="17"/>
  <c r="CL166" i="17"/>
  <c r="DH166" i="17"/>
  <c r="Y167" i="17"/>
  <c r="AP167" i="17"/>
  <c r="BL167" i="17"/>
  <c r="CH167" i="17"/>
  <c r="DD167" i="17"/>
  <c r="P168" i="17"/>
  <c r="AL168" i="17"/>
  <c r="BH168" i="17"/>
  <c r="BY168" i="17"/>
  <c r="CU168" i="17"/>
  <c r="L169" i="17"/>
  <c r="AB169" i="17"/>
  <c r="AV169" i="17"/>
  <c r="BL169" i="17"/>
  <c r="CE169" i="17"/>
  <c r="CT169" i="17"/>
  <c r="G170" i="17"/>
  <c r="V170" i="17"/>
  <c r="AK170" i="17"/>
  <c r="BC170" i="17"/>
  <c r="BR170" i="17"/>
  <c r="CG170" i="17"/>
  <c r="CU170" i="17"/>
  <c r="F171" i="17"/>
  <c r="T171" i="17"/>
  <c r="AH171" i="17"/>
  <c r="AV171" i="17"/>
  <c r="BJ171" i="17"/>
  <c r="BZ171" i="17"/>
  <c r="CN171" i="17"/>
  <c r="DB171" i="17"/>
  <c r="K172" i="17"/>
  <c r="Y172" i="17"/>
  <c r="AO172" i="17"/>
  <c r="BC172" i="17"/>
  <c r="BQ172" i="17"/>
  <c r="CE172" i="17"/>
  <c r="CS172" i="17"/>
  <c r="D173" i="17"/>
  <c r="R173" i="17"/>
  <c r="AF173" i="17"/>
  <c r="AT173" i="17"/>
  <c r="BH173" i="17"/>
  <c r="BX173" i="17"/>
  <c r="CL173" i="17"/>
  <c r="CZ173" i="17"/>
  <c r="I174" i="17"/>
  <c r="W174" i="17"/>
  <c r="AM174" i="17"/>
  <c r="BA174" i="17"/>
  <c r="BO174" i="17"/>
  <c r="CC174" i="17"/>
  <c r="CQ174" i="17"/>
  <c r="DG174" i="17"/>
  <c r="P175" i="17"/>
  <c r="AD175" i="17"/>
  <c r="AR175" i="17"/>
  <c r="BE175" i="17"/>
  <c r="BQ175" i="17"/>
  <c r="CC175" i="17"/>
  <c r="CO175" i="17"/>
  <c r="DA175" i="17"/>
  <c r="H176" i="17"/>
  <c r="T176" i="17"/>
  <c r="AF176" i="17"/>
  <c r="AR176" i="17"/>
  <c r="BD176" i="17"/>
  <c r="BP176" i="17"/>
  <c r="CB176" i="17"/>
  <c r="CN176" i="17"/>
  <c r="CZ176" i="17"/>
  <c r="G177" i="17"/>
  <c r="S177" i="17"/>
  <c r="AE177" i="17"/>
  <c r="AQ177" i="17"/>
  <c r="BC177" i="17"/>
  <c r="BO177" i="17"/>
  <c r="CA177" i="17"/>
  <c r="CM177" i="17"/>
  <c r="CY177" i="17"/>
  <c r="F178" i="17"/>
  <c r="R178" i="17"/>
  <c r="AD178" i="17"/>
  <c r="AP178" i="17"/>
  <c r="BB178" i="17"/>
  <c r="BN178" i="17"/>
  <c r="BZ178" i="17"/>
  <c r="CL178" i="17"/>
  <c r="CX178" i="17"/>
  <c r="E179" i="17"/>
  <c r="Q179" i="17"/>
  <c r="AC179" i="17"/>
  <c r="AO179" i="17"/>
  <c r="BA179" i="17"/>
  <c r="BM179" i="17"/>
  <c r="BY179" i="17"/>
  <c r="CK179" i="17"/>
  <c r="CW179" i="17"/>
  <c r="D180" i="17"/>
  <c r="P180" i="17"/>
  <c r="AB180" i="17"/>
  <c r="AN180" i="17"/>
  <c r="AZ180" i="17"/>
  <c r="BL180" i="17"/>
  <c r="BX180" i="17"/>
  <c r="CJ180" i="17"/>
  <c r="CV180" i="17"/>
  <c r="DH180" i="17"/>
  <c r="O181" i="17"/>
  <c r="AA181" i="17"/>
  <c r="AM181" i="17"/>
  <c r="AY181" i="17"/>
  <c r="BK181" i="17"/>
  <c r="BW181" i="17"/>
  <c r="CI181" i="17"/>
  <c r="CU181" i="17"/>
  <c r="DG181" i="17"/>
  <c r="N182" i="17"/>
  <c r="Z182" i="17"/>
  <c r="AL182" i="17"/>
  <c r="AX182" i="17"/>
  <c r="BJ182" i="17"/>
  <c r="BV182" i="17"/>
  <c r="CH182" i="17"/>
  <c r="CT182" i="17"/>
  <c r="DF182" i="17"/>
  <c r="M183" i="17"/>
  <c r="Y183" i="17"/>
  <c r="AK183" i="17"/>
  <c r="AW183" i="17"/>
  <c r="BI183" i="17"/>
  <c r="BU183" i="17"/>
  <c r="CG183" i="17"/>
  <c r="CE127" i="17"/>
  <c r="L131" i="17"/>
  <c r="DF133" i="17"/>
  <c r="E136" i="17"/>
  <c r="D138" i="17"/>
  <c r="AL139" i="17"/>
  <c r="CE140" i="17"/>
  <c r="E142" i="17"/>
  <c r="CL142" i="17"/>
  <c r="CU143" i="17"/>
  <c r="CH144" i="17"/>
  <c r="BM145" i="17"/>
  <c r="M146" i="17"/>
  <c r="CI146" i="17"/>
  <c r="BL147" i="17"/>
  <c r="L148" i="17"/>
  <c r="CH148" i="17"/>
  <c r="AU149" i="17"/>
  <c r="DE149" i="17"/>
  <c r="AZ150" i="17"/>
  <c r="DF150" i="17"/>
  <c r="BA151" i="17"/>
  <c r="CS151" i="17"/>
  <c r="AH152" i="17"/>
  <c r="BY152" i="17"/>
  <c r="M153" i="17"/>
  <c r="AT153" i="17"/>
  <c r="CR153" i="17"/>
  <c r="AF154" i="17"/>
  <c r="BK154" i="17"/>
  <c r="DD154" i="17"/>
  <c r="AR155" i="17"/>
  <c r="CP155" i="17"/>
  <c r="P156" i="17"/>
  <c r="BA156" i="17"/>
  <c r="CL156" i="17"/>
  <c r="M157" i="17"/>
  <c r="AX157" i="17"/>
  <c r="CI157" i="17"/>
  <c r="O158" i="17"/>
  <c r="AU158" i="17"/>
  <c r="CD158" i="17"/>
  <c r="DH158" i="17"/>
  <c r="AB159" i="17"/>
  <c r="BJ159" i="17"/>
  <c r="CR159" i="17"/>
  <c r="U160" i="17"/>
  <c r="AP160" i="17"/>
  <c r="BP160" i="17"/>
  <c r="CP160" i="17"/>
  <c r="F161" i="17"/>
  <c r="AF161" i="17"/>
  <c r="BF161" i="17"/>
  <c r="CF161" i="17"/>
  <c r="DA161" i="17"/>
  <c r="V162" i="17"/>
  <c r="AV162" i="17"/>
  <c r="BQ162" i="17"/>
  <c r="CQ162" i="17"/>
  <c r="L163" i="17"/>
  <c r="AN163" i="17"/>
  <c r="BG163" i="17"/>
  <c r="CI163" i="17"/>
  <c r="D164" i="17"/>
  <c r="U164" i="17"/>
  <c r="AQ164" i="17"/>
  <c r="BM164" i="17"/>
  <c r="CI164" i="17"/>
  <c r="CZ164" i="17"/>
  <c r="Q165" i="17"/>
  <c r="AM165" i="17"/>
  <c r="BD165" i="17"/>
  <c r="BZ165" i="17"/>
  <c r="CV165" i="17"/>
  <c r="M166" i="17"/>
  <c r="AD166" i="17"/>
  <c r="AZ166" i="17"/>
  <c r="BV166" i="17"/>
  <c r="CM166" i="17"/>
  <c r="D167" i="17"/>
  <c r="Z167" i="17"/>
  <c r="AV167" i="17"/>
  <c r="BM167" i="17"/>
  <c r="CI167" i="17"/>
  <c r="DE167" i="17"/>
  <c r="Q168" i="17"/>
  <c r="AM168" i="17"/>
  <c r="BI168" i="17"/>
  <c r="CE168" i="17"/>
  <c r="CV168" i="17"/>
  <c r="M169" i="17"/>
  <c r="AF169" i="17"/>
  <c r="AW169" i="17"/>
  <c r="BP169" i="17"/>
  <c r="CF169" i="17"/>
  <c r="CU169" i="17"/>
  <c r="H170" i="17"/>
  <c r="W170" i="17"/>
  <c r="AL170" i="17"/>
  <c r="BD170" i="17"/>
  <c r="BS170" i="17"/>
  <c r="CH170" i="17"/>
  <c r="CX170" i="17"/>
  <c r="G171" i="17"/>
  <c r="U171" i="17"/>
  <c r="AI171" i="17"/>
  <c r="AW171" i="17"/>
  <c r="BM171" i="17"/>
  <c r="CA171" i="17"/>
  <c r="CO171" i="17"/>
  <c r="DC171" i="17"/>
  <c r="L172" i="17"/>
  <c r="AB172" i="17"/>
  <c r="AP172" i="17"/>
  <c r="BD172" i="17"/>
  <c r="BR172" i="17"/>
  <c r="CF172" i="17"/>
  <c r="CV172" i="17"/>
  <c r="E173" i="17"/>
  <c r="S173" i="17"/>
  <c r="AG173" i="17"/>
  <c r="AU173" i="17"/>
  <c r="BK173" i="17"/>
  <c r="BY173" i="17"/>
  <c r="CM173" i="17"/>
  <c r="DA173" i="17"/>
  <c r="J174" i="17"/>
  <c r="Z174" i="17"/>
  <c r="AN174" i="17"/>
  <c r="BB174" i="17"/>
  <c r="BP174" i="17"/>
  <c r="CD174" i="17"/>
  <c r="CT174" i="17"/>
  <c r="DH174" i="17"/>
  <c r="Q175" i="17"/>
  <c r="AE175" i="17"/>
  <c r="AS175" i="17"/>
  <c r="BF175" i="17"/>
  <c r="BR175" i="17"/>
  <c r="CD175" i="17"/>
  <c r="CP175" i="17"/>
  <c r="DB175" i="17"/>
  <c r="I176" i="17"/>
  <c r="U176" i="17"/>
  <c r="AG176" i="17"/>
  <c r="AS176" i="17"/>
  <c r="BE176" i="17"/>
  <c r="BQ176" i="17"/>
  <c r="CC176" i="17"/>
  <c r="CO176" i="17"/>
  <c r="DA176" i="17"/>
  <c r="H177" i="17"/>
  <c r="T177" i="17"/>
  <c r="AF177" i="17"/>
  <c r="AR177" i="17"/>
  <c r="BD177" i="17"/>
  <c r="BP177" i="17"/>
  <c r="CB177" i="17"/>
  <c r="CN177" i="17"/>
  <c r="CZ177" i="17"/>
  <c r="G178" i="17"/>
  <c r="S178" i="17"/>
  <c r="AE178" i="17"/>
  <c r="AQ178" i="17"/>
  <c r="BC178" i="17"/>
  <c r="BO178" i="17"/>
  <c r="CA178" i="17"/>
  <c r="CM178" i="17"/>
  <c r="CY178" i="17"/>
  <c r="F179" i="17"/>
  <c r="R179" i="17"/>
  <c r="AD179" i="17"/>
  <c r="AP179" i="17"/>
  <c r="BB179" i="17"/>
  <c r="BN179" i="17"/>
  <c r="BZ179" i="17"/>
  <c r="CL179" i="17"/>
  <c r="CX179" i="17"/>
  <c r="E180" i="17"/>
  <c r="Q180" i="17"/>
  <c r="AC180" i="17"/>
  <c r="AO180" i="17"/>
  <c r="BA180" i="17"/>
  <c r="BM180" i="17"/>
  <c r="BY180" i="17"/>
  <c r="CK180" i="17"/>
  <c r="CW180" i="17"/>
  <c r="D181" i="17"/>
  <c r="P181" i="17"/>
  <c r="AB181" i="17"/>
  <c r="AN181" i="17"/>
  <c r="AZ181" i="17"/>
  <c r="BL181" i="17"/>
  <c r="BX181" i="17"/>
  <c r="CJ181" i="17"/>
  <c r="CV181" i="17"/>
  <c r="DH181" i="17"/>
  <c r="O182" i="17"/>
  <c r="AA182" i="17"/>
  <c r="AM182" i="17"/>
  <c r="AY182" i="17"/>
  <c r="BK182" i="17"/>
  <c r="BW182" i="17"/>
  <c r="CI182" i="17"/>
  <c r="CU182" i="17"/>
  <c r="DG182" i="17"/>
  <c r="N183" i="17"/>
  <c r="Z183" i="17"/>
  <c r="AL183" i="17"/>
  <c r="AX183" i="17"/>
  <c r="BJ183" i="17"/>
  <c r="BV183" i="17"/>
  <c r="CH183" i="17"/>
  <c r="AP128" i="17"/>
  <c r="CY131" i="17"/>
  <c r="DG133" i="17"/>
  <c r="N136" i="17"/>
  <c r="E138" i="17"/>
  <c r="AV139" i="17"/>
  <c r="CR140" i="17"/>
  <c r="F142" i="17"/>
  <c r="G143" i="17"/>
  <c r="CV143" i="17"/>
  <c r="CI144" i="17"/>
  <c r="BN145" i="17"/>
  <c r="N146" i="17"/>
  <c r="CV146" i="17"/>
  <c r="BM147" i="17"/>
  <c r="AK148" i="17"/>
  <c r="CP148" i="17"/>
  <c r="AZ149" i="17"/>
  <c r="K150" i="17"/>
  <c r="BB150" i="17"/>
  <c r="DG150" i="17"/>
  <c r="BB151" i="17"/>
  <c r="CY151" i="17"/>
  <c r="AI152" i="17"/>
  <c r="BZ152" i="17"/>
  <c r="N153" i="17"/>
  <c r="AZ153" i="17"/>
  <c r="CS153" i="17"/>
  <c r="AG154" i="17"/>
  <c r="BX154" i="17"/>
  <c r="DE154" i="17"/>
  <c r="AX155" i="17"/>
  <c r="CQ155" i="17"/>
  <c r="Q156" i="17"/>
  <c r="BB156" i="17"/>
  <c r="CM156" i="17"/>
  <c r="X157" i="17"/>
  <c r="AY157" i="17"/>
  <c r="CJ157" i="17"/>
  <c r="P158" i="17"/>
  <c r="AV158" i="17"/>
  <c r="CE158" i="17"/>
  <c r="D159" i="17"/>
  <c r="AL159" i="17"/>
  <c r="BK159" i="17"/>
  <c r="CS159" i="17"/>
  <c r="V160" i="17"/>
  <c r="AQ160" i="17"/>
  <c r="BQ160" i="17"/>
  <c r="CQ160" i="17"/>
  <c r="L161" i="17"/>
  <c r="AG161" i="17"/>
  <c r="BG161" i="17"/>
  <c r="CG161" i="17"/>
  <c r="DB161" i="17"/>
  <c r="W162" i="17"/>
  <c r="AW162" i="17"/>
  <c r="BY162" i="17"/>
  <c r="CR162" i="17"/>
  <c r="O163" i="17"/>
  <c r="AO163" i="17"/>
  <c r="BH163" i="17"/>
  <c r="CJ163" i="17"/>
  <c r="E164" i="17"/>
  <c r="AA164" i="17"/>
  <c r="AR164" i="17"/>
  <c r="BN164" i="17"/>
  <c r="CJ164" i="17"/>
  <c r="DA164" i="17"/>
  <c r="R165" i="17"/>
  <c r="AN165" i="17"/>
  <c r="BJ165" i="17"/>
  <c r="CA165" i="17"/>
  <c r="CW165" i="17"/>
  <c r="N166" i="17"/>
  <c r="AE166" i="17"/>
  <c r="BA166" i="17"/>
  <c r="BW166" i="17"/>
  <c r="CS166" i="17"/>
  <c r="E167" i="17"/>
  <c r="AA167" i="17"/>
  <c r="AW167" i="17"/>
  <c r="BN167" i="17"/>
  <c r="CJ167" i="17"/>
  <c r="DF167" i="17"/>
  <c r="W168" i="17"/>
  <c r="AN168" i="17"/>
  <c r="BJ168" i="17"/>
  <c r="CF168" i="17"/>
  <c r="CW168" i="17"/>
  <c r="N169" i="17"/>
  <c r="AH169" i="17"/>
  <c r="AX169" i="17"/>
  <c r="BR169" i="17"/>
  <c r="CG169" i="17"/>
  <c r="CV169" i="17"/>
  <c r="I170" i="17"/>
  <c r="X170" i="17"/>
  <c r="AM170" i="17"/>
  <c r="BE170" i="17"/>
  <c r="BT170" i="17"/>
  <c r="CI170" i="17"/>
  <c r="CY170" i="17"/>
  <c r="H171" i="17"/>
  <c r="V171" i="17"/>
  <c r="AJ171" i="17"/>
  <c r="AX171" i="17"/>
  <c r="BN171" i="17"/>
  <c r="CB171" i="17"/>
  <c r="CP171" i="17"/>
  <c r="DD171" i="17"/>
  <c r="M172" i="17"/>
  <c r="AC172" i="17"/>
  <c r="AQ172" i="17"/>
  <c r="BE172" i="17"/>
  <c r="BS172" i="17"/>
  <c r="CG172" i="17"/>
  <c r="CW172" i="17"/>
  <c r="F173" i="17"/>
  <c r="T173" i="17"/>
  <c r="AH173" i="17"/>
  <c r="AV173" i="17"/>
  <c r="BL173" i="17"/>
  <c r="BZ173" i="17"/>
  <c r="CN173" i="17"/>
  <c r="DB173" i="17"/>
  <c r="K174" i="17"/>
  <c r="AA174" i="17"/>
  <c r="AO174" i="17"/>
  <c r="BC174" i="17"/>
  <c r="BQ174" i="17"/>
  <c r="CE174" i="17"/>
  <c r="CU174" i="17"/>
  <c r="D175" i="17"/>
  <c r="R175" i="17"/>
  <c r="AF175" i="17"/>
  <c r="AT175" i="17"/>
  <c r="BG175" i="17"/>
  <c r="BS175" i="17"/>
  <c r="CE175" i="17"/>
  <c r="CQ175" i="17"/>
  <c r="DC175" i="17"/>
  <c r="J176" i="17"/>
  <c r="V176" i="17"/>
  <c r="AH176" i="17"/>
  <c r="AT176" i="17"/>
  <c r="BF176" i="17"/>
  <c r="BR176" i="17"/>
  <c r="CD176" i="17"/>
  <c r="CP176" i="17"/>
  <c r="DB176" i="17"/>
  <c r="I177" i="17"/>
  <c r="U177" i="17"/>
  <c r="AG177" i="17"/>
  <c r="AS177" i="17"/>
  <c r="BE177" i="17"/>
  <c r="BQ177" i="17"/>
  <c r="CC177" i="17"/>
  <c r="CO177" i="17"/>
  <c r="DA177" i="17"/>
  <c r="H178" i="17"/>
  <c r="T178" i="17"/>
  <c r="AF178" i="17"/>
  <c r="AR178" i="17"/>
  <c r="BD178" i="17"/>
  <c r="BP178" i="17"/>
  <c r="CB178" i="17"/>
  <c r="CN178" i="17"/>
  <c r="CZ178" i="17"/>
  <c r="AQ128" i="17"/>
  <c r="CZ131" i="17"/>
  <c r="D134" i="17"/>
  <c r="AC136" i="17"/>
  <c r="AO138" i="17"/>
  <c r="CV139" i="17"/>
  <c r="CS140" i="17"/>
  <c r="G142" i="17"/>
  <c r="H143" i="17"/>
  <c r="CW143" i="17"/>
  <c r="CJ144" i="17"/>
  <c r="BO145" i="17"/>
  <c r="AM146" i="17"/>
  <c r="CW146" i="17"/>
  <c r="BU147" i="17"/>
  <c r="AL148" i="17"/>
  <c r="CQ148" i="17"/>
  <c r="BG149" i="17"/>
  <c r="L150" i="17"/>
  <c r="BU150" i="17"/>
  <c r="DH150" i="17"/>
  <c r="BC151" i="17"/>
  <c r="DH151" i="17"/>
  <c r="AJ152" i="17"/>
  <c r="CC152" i="17"/>
  <c r="O153" i="17"/>
  <c r="BH153" i="17"/>
  <c r="CT153" i="17"/>
  <c r="AH154" i="17"/>
  <c r="CA154" i="17"/>
  <c r="H155" i="17"/>
  <c r="AY155" i="17"/>
  <c r="CR155" i="17"/>
  <c r="AB156" i="17"/>
  <c r="BC156" i="17"/>
  <c r="CS156" i="17"/>
  <c r="Y157" i="17"/>
  <c r="AZ157" i="17"/>
  <c r="CK157" i="17"/>
  <c r="Q158" i="17"/>
  <c r="BG158" i="17"/>
  <c r="CF158" i="17"/>
  <c r="I159" i="17"/>
  <c r="AM159" i="17"/>
  <c r="BL159" i="17"/>
  <c r="CT159" i="17"/>
  <c r="W160" i="17"/>
  <c r="AW160" i="17"/>
  <c r="BR160" i="17"/>
  <c r="CR160" i="17"/>
  <c r="M161" i="17"/>
  <c r="AH161" i="17"/>
  <c r="BH161" i="17"/>
  <c r="CH161" i="17"/>
  <c r="E162" i="17"/>
  <c r="X162" i="17"/>
  <c r="AZ162" i="17"/>
  <c r="BZ162" i="17"/>
  <c r="CS162" i="17"/>
  <c r="P163" i="17"/>
  <c r="AP163" i="17"/>
  <c r="BP163" i="17"/>
  <c r="CK163" i="17"/>
  <c r="F164" i="17"/>
  <c r="AB164" i="17"/>
  <c r="AS164" i="17"/>
  <c r="BO164" i="17"/>
  <c r="CK164" i="17"/>
  <c r="DG164" i="17"/>
  <c r="S165" i="17"/>
  <c r="AO165" i="17"/>
  <c r="BK165" i="17"/>
  <c r="CB165" i="17"/>
  <c r="CX165" i="17"/>
  <c r="O166" i="17"/>
  <c r="AK166" i="17"/>
  <c r="BB166" i="17"/>
  <c r="BX166" i="17"/>
  <c r="CT166" i="17"/>
  <c r="F167" i="17"/>
  <c r="AB167" i="17"/>
  <c r="AX167" i="17"/>
  <c r="BT167" i="17"/>
  <c r="CK167" i="17"/>
  <c r="DG167" i="17"/>
  <c r="X168" i="17"/>
  <c r="AO168" i="17"/>
  <c r="BK168" i="17"/>
  <c r="CG168" i="17"/>
  <c r="DC168" i="17"/>
  <c r="O169" i="17"/>
  <c r="AI169" i="17"/>
  <c r="AY169" i="17"/>
  <c r="BS169" i="17"/>
  <c r="CH169" i="17"/>
  <c r="CZ169" i="17"/>
  <c r="J170" i="17"/>
  <c r="Y170" i="17"/>
  <c r="AQ170" i="17"/>
  <c r="BF170" i="17"/>
  <c r="BU170" i="17"/>
  <c r="CL170" i="17"/>
  <c r="CZ170" i="17"/>
  <c r="I171" i="17"/>
  <c r="W171" i="17"/>
  <c r="AK171" i="17"/>
  <c r="BA171" i="17"/>
  <c r="BO171" i="17"/>
  <c r="CC171" i="17"/>
  <c r="CQ171" i="17"/>
  <c r="DE171" i="17"/>
  <c r="P172" i="17"/>
  <c r="AD172" i="17"/>
  <c r="AR172" i="17"/>
  <c r="BF172" i="17"/>
  <c r="BT172" i="17"/>
  <c r="CJ172" i="17"/>
  <c r="CX172" i="17"/>
  <c r="G173" i="17"/>
  <c r="U173" i="17"/>
  <c r="AI173" i="17"/>
  <c r="AY173" i="17"/>
  <c r="BM173" i="17"/>
  <c r="CA173" i="17"/>
  <c r="CO173" i="17"/>
  <c r="DC173" i="17"/>
  <c r="N174" i="17"/>
  <c r="AB174" i="17"/>
  <c r="AP174" i="17"/>
  <c r="BD174" i="17"/>
  <c r="BR174" i="17"/>
  <c r="CH174" i="17"/>
  <c r="CV174" i="17"/>
  <c r="E175" i="17"/>
  <c r="S175" i="17"/>
  <c r="AG175" i="17"/>
  <c r="AV175" i="17"/>
  <c r="BH175" i="17"/>
  <c r="BT175" i="17"/>
  <c r="CF175" i="17"/>
  <c r="CR175" i="17"/>
  <c r="DD175" i="17"/>
  <c r="K176" i="17"/>
  <c r="W176" i="17"/>
  <c r="AI176" i="17"/>
  <c r="AU176" i="17"/>
  <c r="BG176" i="17"/>
  <c r="BS176" i="17"/>
  <c r="CE176" i="17"/>
  <c r="CQ176" i="17"/>
  <c r="DC176" i="17"/>
  <c r="J177" i="17"/>
  <c r="V177" i="17"/>
  <c r="AH177" i="17"/>
  <c r="AT177" i="17"/>
  <c r="BF177" i="17"/>
  <c r="BR177" i="17"/>
  <c r="CD177" i="17"/>
  <c r="CP177" i="17"/>
  <c r="DB177" i="17"/>
  <c r="I178" i="17"/>
  <c r="U178" i="17"/>
  <c r="AG178" i="17"/>
  <c r="AS178" i="17"/>
  <c r="BE178" i="17"/>
  <c r="BQ178" i="17"/>
  <c r="CC178" i="17"/>
  <c r="CO178" i="17"/>
  <c r="DA178" i="17"/>
  <c r="H179" i="17"/>
  <c r="AR128" i="17"/>
  <c r="AD132" i="17"/>
  <c r="CG134" i="17"/>
  <c r="BD136" i="17"/>
  <c r="AP138" i="17"/>
  <c r="DA139" i="17"/>
  <c r="CT140" i="17"/>
  <c r="H142" i="17"/>
  <c r="X143" i="17"/>
  <c r="R144" i="17"/>
  <c r="CN144" i="17"/>
  <c r="BW145" i="17"/>
  <c r="AN146" i="17"/>
  <c r="CX146" i="17"/>
  <c r="BV147" i="17"/>
  <c r="AM148" i="17"/>
  <c r="D149" i="17"/>
  <c r="BH149" i="17"/>
  <c r="M150" i="17"/>
  <c r="BV150" i="17"/>
  <c r="D151" i="17"/>
  <c r="BL151" i="17"/>
  <c r="D152" i="17"/>
  <c r="AW152" i="17"/>
  <c r="CD152" i="17"/>
  <c r="P153" i="17"/>
  <c r="BP153" i="17"/>
  <c r="CU153" i="17"/>
  <c r="AI154" i="17"/>
  <c r="CB154" i="17"/>
  <c r="N155" i="17"/>
  <c r="BB155" i="17"/>
  <c r="CS155" i="17"/>
  <c r="AC156" i="17"/>
  <c r="BI156" i="17"/>
  <c r="CT156" i="17"/>
  <c r="Z157" i="17"/>
  <c r="BK157" i="17"/>
  <c r="CL157" i="17"/>
  <c r="W158" i="17"/>
  <c r="BH158" i="17"/>
  <c r="CG158" i="17"/>
  <c r="J159" i="17"/>
  <c r="AN159" i="17"/>
  <c r="BV159" i="17"/>
  <c r="CU159" i="17"/>
  <c r="X160" i="17"/>
  <c r="AX160" i="17"/>
  <c r="BS160" i="17"/>
  <c r="CS160" i="17"/>
  <c r="N161" i="17"/>
  <c r="AP161" i="17"/>
  <c r="BI161" i="17"/>
  <c r="CK161" i="17"/>
  <c r="F162" i="17"/>
  <c r="Y162" i="17"/>
  <c r="BA162" i="17"/>
  <c r="CA162" i="17"/>
  <c r="DA162" i="17"/>
  <c r="Q163" i="17"/>
  <c r="AQ163" i="17"/>
  <c r="BQ163" i="17"/>
  <c r="CL163" i="17"/>
  <c r="G164" i="17"/>
  <c r="AC164" i="17"/>
  <c r="AY164" i="17"/>
  <c r="BP164" i="17"/>
  <c r="CL164" i="17"/>
  <c r="DH164" i="17"/>
  <c r="T165" i="17"/>
  <c r="AP165" i="17"/>
  <c r="BL165" i="17"/>
  <c r="CH165" i="17"/>
  <c r="CY165" i="17"/>
  <c r="P166" i="17"/>
  <c r="AL166" i="17"/>
  <c r="BC166" i="17"/>
  <c r="BY166" i="17"/>
  <c r="CU166" i="17"/>
  <c r="L167" i="17"/>
  <c r="AC167" i="17"/>
  <c r="AY167" i="17"/>
  <c r="BU167" i="17"/>
  <c r="CL167" i="17"/>
  <c r="DH167" i="17"/>
  <c r="Y168" i="17"/>
  <c r="AU168" i="17"/>
  <c r="BL168" i="17"/>
  <c r="CH168" i="17"/>
  <c r="DD168" i="17"/>
  <c r="P169" i="17"/>
  <c r="AJ169" i="17"/>
  <c r="AZ169" i="17"/>
  <c r="BT169" i="17"/>
  <c r="CI169" i="17"/>
  <c r="DA169" i="17"/>
  <c r="K170" i="17"/>
  <c r="Z170" i="17"/>
  <c r="AR170" i="17"/>
  <c r="BG170" i="17"/>
  <c r="BV170" i="17"/>
  <c r="CM170" i="17"/>
  <c r="DA170" i="17"/>
  <c r="J171" i="17"/>
  <c r="X171" i="17"/>
  <c r="AL171" i="17"/>
  <c r="BB171" i="17"/>
  <c r="BP171" i="17"/>
  <c r="CD171" i="17"/>
  <c r="CR171" i="17"/>
  <c r="DF171" i="17"/>
  <c r="Q172" i="17"/>
  <c r="AE172" i="17"/>
  <c r="AS172" i="17"/>
  <c r="BG172" i="17"/>
  <c r="BU172" i="17"/>
  <c r="CK172" i="17"/>
  <c r="CY172" i="17"/>
  <c r="H173" i="17"/>
  <c r="V173" i="17"/>
  <c r="AJ173" i="17"/>
  <c r="AZ173" i="17"/>
  <c r="BN173" i="17"/>
  <c r="CB173" i="17"/>
  <c r="CP173" i="17"/>
  <c r="DD173" i="17"/>
  <c r="O174" i="17"/>
  <c r="AC174" i="17"/>
  <c r="AQ174" i="17"/>
  <c r="BE174" i="17"/>
  <c r="BS174" i="17"/>
  <c r="CI174" i="17"/>
  <c r="CW174" i="17"/>
  <c r="F175" i="17"/>
  <c r="T175" i="17"/>
  <c r="AH175" i="17"/>
  <c r="AW175" i="17"/>
  <c r="BI175" i="17"/>
  <c r="BU175" i="17"/>
  <c r="CG175" i="17"/>
  <c r="CS175" i="17"/>
  <c r="DE175" i="17"/>
  <c r="L176" i="17"/>
  <c r="X176" i="17"/>
  <c r="AJ176" i="17"/>
  <c r="AV176" i="17"/>
  <c r="BH176" i="17"/>
  <c r="BT176" i="17"/>
  <c r="CF176" i="17"/>
  <c r="CR176" i="17"/>
  <c r="DD176" i="17"/>
  <c r="K177" i="17"/>
  <c r="W177" i="17"/>
  <c r="AI177" i="17"/>
  <c r="AU177" i="17"/>
  <c r="BG177" i="17"/>
  <c r="BS177" i="17"/>
  <c r="CE177" i="17"/>
  <c r="CQ177" i="17"/>
  <c r="DC177" i="17"/>
  <c r="J178" i="17"/>
  <c r="BQ128" i="17"/>
  <c r="CP133" i="17"/>
  <c r="Z137" i="17"/>
  <c r="DC139" i="17"/>
  <c r="BR141" i="17"/>
  <c r="BM143" i="17"/>
  <c r="O145" i="17"/>
  <c r="BA146" i="17"/>
  <c r="AD147" i="17"/>
  <c r="BE148" i="17"/>
  <c r="CD149" i="17"/>
  <c r="AX150" i="17"/>
  <c r="AJ151" i="17"/>
  <c r="I152" i="17"/>
  <c r="CE152" i="17"/>
  <c r="AO153" i="17"/>
  <c r="H154" i="17"/>
  <c r="CI154" i="17"/>
  <c r="AP155" i="17"/>
  <c r="F156" i="17"/>
  <c r="BV156" i="17"/>
  <c r="AA157" i="17"/>
  <c r="BV157" i="17"/>
  <c r="AK158" i="17"/>
  <c r="CR158" i="17"/>
  <c r="Z159" i="17"/>
  <c r="CE159" i="17"/>
  <c r="AA160" i="17"/>
  <c r="CA160" i="17"/>
  <c r="DF160" i="17"/>
  <c r="AT161" i="17"/>
  <c r="CM161" i="17"/>
  <c r="T162" i="17"/>
  <c r="BM162" i="17"/>
  <c r="DD162" i="17"/>
  <c r="AR163" i="17"/>
  <c r="CD163" i="17"/>
  <c r="P164" i="17"/>
  <c r="BA164" i="17"/>
  <c r="CB164" i="17"/>
  <c r="H165" i="17"/>
  <c r="AX165" i="17"/>
  <c r="CI165" i="17"/>
  <c r="E166" i="17"/>
  <c r="AP166" i="17"/>
  <c r="CA166" i="17"/>
  <c r="DG166" i="17"/>
  <c r="AM167" i="17"/>
  <c r="BX167" i="17"/>
  <c r="D168" i="17"/>
  <c r="AJ168" i="17"/>
  <c r="BU168" i="17"/>
  <c r="DF168" i="17"/>
  <c r="AA169" i="17"/>
  <c r="BI169" i="17"/>
  <c r="CO169" i="17"/>
  <c r="L170" i="17"/>
  <c r="AI170" i="17"/>
  <c r="BK170" i="17"/>
  <c r="CO170" i="17"/>
  <c r="E171" i="17"/>
  <c r="AE171" i="17"/>
  <c r="BE171" i="17"/>
  <c r="CE171" i="17"/>
  <c r="CZ171" i="17"/>
  <c r="U172" i="17"/>
  <c r="AU172" i="17"/>
  <c r="BP172" i="17"/>
  <c r="CP172" i="17"/>
  <c r="K173" i="17"/>
  <c r="AM173" i="17"/>
  <c r="BF173" i="17"/>
  <c r="CF173" i="17"/>
  <c r="DH173" i="17"/>
  <c r="V174" i="17"/>
  <c r="AX174" i="17"/>
  <c r="BX174" i="17"/>
  <c r="CX174" i="17"/>
  <c r="N175" i="17"/>
  <c r="AN175" i="17"/>
  <c r="BK175" i="17"/>
  <c r="CB175" i="17"/>
  <c r="CX175" i="17"/>
  <c r="O176" i="17"/>
  <c r="AK176" i="17"/>
  <c r="BB176" i="17"/>
  <c r="BX176" i="17"/>
  <c r="CT176" i="17"/>
  <c r="F177" i="17"/>
  <c r="AB177" i="17"/>
  <c r="AX177" i="17"/>
  <c r="BT177" i="17"/>
  <c r="CK177" i="17"/>
  <c r="DG177" i="17"/>
  <c r="W178" i="17"/>
  <c r="AM178" i="17"/>
  <c r="BG178" i="17"/>
  <c r="BW178" i="17"/>
  <c r="CQ178" i="17"/>
  <c r="DG178" i="17"/>
  <c r="S179" i="17"/>
  <c r="AG179" i="17"/>
  <c r="AU179" i="17"/>
  <c r="BI179" i="17"/>
  <c r="BW179" i="17"/>
  <c r="CM179" i="17"/>
  <c r="DA179" i="17"/>
  <c r="J180" i="17"/>
  <c r="X180" i="17"/>
  <c r="AL180" i="17"/>
  <c r="BB180" i="17"/>
  <c r="BP180" i="17"/>
  <c r="CD180" i="17"/>
  <c r="CR180" i="17"/>
  <c r="DF180" i="17"/>
  <c r="Q181" i="17"/>
  <c r="AE181" i="17"/>
  <c r="AS181" i="17"/>
  <c r="BG181" i="17"/>
  <c r="BU181" i="17"/>
  <c r="CK181" i="17"/>
  <c r="CY181" i="17"/>
  <c r="H182" i="17"/>
  <c r="V182" i="17"/>
  <c r="AJ182" i="17"/>
  <c r="AZ182" i="17"/>
  <c r="BN182" i="17"/>
  <c r="CB182" i="17"/>
  <c r="CP182" i="17"/>
  <c r="DD182" i="17"/>
  <c r="O183" i="17"/>
  <c r="AC183" i="17"/>
  <c r="AQ183" i="17"/>
  <c r="BE183" i="17"/>
  <c r="BS183" i="17"/>
  <c r="CI183" i="17"/>
  <c r="CU183" i="17"/>
  <c r="DG183" i="17"/>
  <c r="N184" i="17"/>
  <c r="Z184" i="17"/>
  <c r="AL184" i="17"/>
  <c r="AX184" i="17"/>
  <c r="BJ184" i="17"/>
  <c r="BV184" i="17"/>
  <c r="CH184" i="17"/>
  <c r="CT184" i="17"/>
  <c r="DF184" i="17"/>
  <c r="M185" i="17"/>
  <c r="Y185" i="17"/>
  <c r="AK185" i="17"/>
  <c r="AW185" i="17"/>
  <c r="BI185" i="17"/>
  <c r="BU185" i="17"/>
  <c r="CG185" i="17"/>
  <c r="CS185" i="17"/>
  <c r="DE185" i="17"/>
  <c r="L186" i="17"/>
  <c r="X186" i="17"/>
  <c r="AJ186" i="17"/>
  <c r="AV186" i="17"/>
  <c r="BH186" i="17"/>
  <c r="BT186" i="17"/>
  <c r="CF186" i="17"/>
  <c r="CR186" i="17"/>
  <c r="DD186" i="17"/>
  <c r="K187" i="17"/>
  <c r="W187" i="17"/>
  <c r="AI187" i="17"/>
  <c r="AU187" i="17"/>
  <c r="BG187" i="17"/>
  <c r="BS187" i="17"/>
  <c r="CE187" i="17"/>
  <c r="CQ187" i="17"/>
  <c r="DC187" i="17"/>
  <c r="J188" i="17"/>
  <c r="V188" i="17"/>
  <c r="AH188" i="17"/>
  <c r="AT188" i="17"/>
  <c r="BF188" i="17"/>
  <c r="BR188" i="17"/>
  <c r="CD188" i="17"/>
  <c r="CP188" i="17"/>
  <c r="DB188" i="17"/>
  <c r="I189" i="17"/>
  <c r="U189" i="17"/>
  <c r="AG189" i="17"/>
  <c r="AS189" i="17"/>
  <c r="BE189" i="17"/>
  <c r="BQ189" i="17"/>
  <c r="CC189" i="17"/>
  <c r="CO189" i="17"/>
  <c r="DA189" i="17"/>
  <c r="H190" i="17"/>
  <c r="T190" i="17"/>
  <c r="AF190" i="17"/>
  <c r="AR190" i="17"/>
  <c r="BD190" i="17"/>
  <c r="BP190" i="17"/>
  <c r="CB190" i="17"/>
  <c r="CN190" i="17"/>
  <c r="CZ190" i="17"/>
  <c r="G191" i="17"/>
  <c r="S191" i="17"/>
  <c r="AE191" i="17"/>
  <c r="AQ191" i="17"/>
  <c r="BC191" i="17"/>
  <c r="BO191" i="17"/>
  <c r="CA191" i="17"/>
  <c r="CM191" i="17"/>
  <c r="CY191" i="17"/>
  <c r="F192" i="17"/>
  <c r="R192" i="17"/>
  <c r="AD192" i="17"/>
  <c r="AP192" i="17"/>
  <c r="BB192" i="17"/>
  <c r="BN192" i="17"/>
  <c r="BZ192" i="17"/>
  <c r="CL192" i="17"/>
  <c r="CX192" i="17"/>
  <c r="E193" i="17"/>
  <c r="Q193" i="17"/>
  <c r="AC193" i="17"/>
  <c r="AO193" i="17"/>
  <c r="BA193" i="17"/>
  <c r="BM193" i="17"/>
  <c r="BY193" i="17"/>
  <c r="CK193" i="17"/>
  <c r="CW193" i="17"/>
  <c r="D194" i="17"/>
  <c r="P194" i="17"/>
  <c r="AB194" i="17"/>
  <c r="AN194" i="17"/>
  <c r="AZ194" i="17"/>
  <c r="BL194" i="17"/>
  <c r="BX194" i="17"/>
  <c r="CJ194" i="17"/>
  <c r="CV194" i="17"/>
  <c r="DH194" i="17"/>
  <c r="O195" i="17"/>
  <c r="AA195" i="17"/>
  <c r="AM195" i="17"/>
  <c r="AY195" i="17"/>
  <c r="BK195" i="17"/>
  <c r="BW195" i="17"/>
  <c r="CI195" i="17"/>
  <c r="CU195" i="17"/>
  <c r="DG195" i="17"/>
  <c r="N196" i="17"/>
  <c r="Z196" i="17"/>
  <c r="AL196" i="17"/>
  <c r="AX196" i="17"/>
  <c r="BJ196" i="17"/>
  <c r="BV196" i="17"/>
  <c r="CH196" i="17"/>
  <c r="CT196" i="17"/>
  <c r="DF196" i="17"/>
  <c r="M197" i="17"/>
  <c r="Y197" i="17"/>
  <c r="AK197" i="17"/>
  <c r="AW197" i="17"/>
  <c r="BI197" i="17"/>
  <c r="BU197" i="17"/>
  <c r="CG197" i="17"/>
  <c r="CS197" i="17"/>
  <c r="DE197" i="17"/>
  <c r="L198" i="17"/>
  <c r="X198" i="17"/>
  <c r="AJ198" i="17"/>
  <c r="AV198" i="17"/>
  <c r="BH198" i="17"/>
  <c r="BT198" i="17"/>
  <c r="CF198" i="17"/>
  <c r="CR198" i="17"/>
  <c r="DD198" i="17"/>
  <c r="K199" i="17"/>
  <c r="W199" i="17"/>
  <c r="AI199" i="17"/>
  <c r="AU199" i="17"/>
  <c r="BG199" i="17"/>
  <c r="BS199" i="17"/>
  <c r="CE199" i="17"/>
  <c r="CQ199" i="17"/>
  <c r="DC199" i="17"/>
  <c r="J200" i="17"/>
  <c r="V200" i="17"/>
  <c r="AH200" i="17"/>
  <c r="AT200" i="17"/>
  <c r="BF200" i="17"/>
  <c r="BR200" i="17"/>
  <c r="CD200" i="17"/>
  <c r="CP200" i="17"/>
  <c r="DB200" i="17"/>
  <c r="I201" i="17"/>
  <c r="U201" i="17"/>
  <c r="AG201" i="17"/>
  <c r="AS201" i="17"/>
  <c r="BE201" i="17"/>
  <c r="BQ201" i="17"/>
  <c r="CC201" i="17"/>
  <c r="CO201" i="17"/>
  <c r="DA201" i="17"/>
  <c r="H202" i="17"/>
  <c r="T202" i="17"/>
  <c r="AF202" i="17"/>
  <c r="AR202" i="17"/>
  <c r="BD202" i="17"/>
  <c r="BP202" i="17"/>
  <c r="CB202" i="17"/>
  <c r="CN202" i="17"/>
  <c r="CZ202" i="17"/>
  <c r="G203" i="17"/>
  <c r="S203" i="17"/>
  <c r="AE203" i="17"/>
  <c r="AQ203" i="17"/>
  <c r="BC203" i="17"/>
  <c r="BO203" i="17"/>
  <c r="CA203" i="17"/>
  <c r="CM203" i="17"/>
  <c r="CY203" i="17"/>
  <c r="F204" i="17"/>
  <c r="R204" i="17"/>
  <c r="AD204" i="17"/>
  <c r="AP204" i="17"/>
  <c r="BB204" i="17"/>
  <c r="BN204" i="17"/>
  <c r="BZ204" i="17"/>
  <c r="CL204" i="17"/>
  <c r="CX204" i="17"/>
  <c r="E205" i="17"/>
  <c r="Q205" i="17"/>
  <c r="AC205" i="17"/>
  <c r="AO205" i="17"/>
  <c r="BA205" i="17"/>
  <c r="BM205" i="17"/>
  <c r="BY205" i="17"/>
  <c r="CK205" i="17"/>
  <c r="CW205" i="17"/>
  <c r="D206" i="17"/>
  <c r="P206" i="17"/>
  <c r="AB206" i="17"/>
  <c r="AN206" i="17"/>
  <c r="CN128" i="17"/>
  <c r="CQ133" i="17"/>
  <c r="AQ137" i="17"/>
  <c r="DD139" i="17"/>
  <c r="AE142" i="17"/>
  <c r="BN143" i="17"/>
  <c r="P145" i="17"/>
  <c r="BB146" i="17"/>
  <c r="AQ147" i="17"/>
  <c r="CD148" i="17"/>
  <c r="CE149" i="17"/>
  <c r="BW150" i="17"/>
  <c r="AK151" i="17"/>
  <c r="J152" i="17"/>
  <c r="CR152" i="17"/>
  <c r="AR153" i="17"/>
  <c r="I154" i="17"/>
  <c r="CJ154" i="17"/>
  <c r="BC155" i="17"/>
  <c r="L156" i="17"/>
  <c r="BW156" i="17"/>
  <c r="AB157" i="17"/>
  <c r="CG157" i="17"/>
  <c r="AL158" i="17"/>
  <c r="CS158" i="17"/>
  <c r="AS159" i="17"/>
  <c r="CF159" i="17"/>
  <c r="AI160" i="17"/>
  <c r="CB160" i="17"/>
  <c r="DG160" i="17"/>
  <c r="AU161" i="17"/>
  <c r="CN161" i="17"/>
  <c r="AG162" i="17"/>
  <c r="BN162" i="17"/>
  <c r="DE162" i="17"/>
  <c r="AS163" i="17"/>
  <c r="CE163" i="17"/>
  <c r="Q164" i="17"/>
  <c r="BB164" i="17"/>
  <c r="CM164" i="17"/>
  <c r="N165" i="17"/>
  <c r="AY165" i="17"/>
  <c r="CJ165" i="17"/>
  <c r="F166" i="17"/>
  <c r="AQ166" i="17"/>
  <c r="CG166" i="17"/>
  <c r="M167" i="17"/>
  <c r="AN167" i="17"/>
  <c r="BY167" i="17"/>
  <c r="E168" i="17"/>
  <c r="AK168" i="17"/>
  <c r="BV168" i="17"/>
  <c r="DG168" i="17"/>
  <c r="AK169" i="17"/>
  <c r="BJ169" i="17"/>
  <c r="CP169" i="17"/>
  <c r="M170" i="17"/>
  <c r="AJ170" i="17"/>
  <c r="BO170" i="17"/>
  <c r="CP170" i="17"/>
  <c r="K171" i="17"/>
  <c r="AF171" i="17"/>
  <c r="BF171" i="17"/>
  <c r="CF171" i="17"/>
  <c r="DA171" i="17"/>
  <c r="V172" i="17"/>
  <c r="AV172" i="17"/>
  <c r="BX172" i="17"/>
  <c r="CQ172" i="17"/>
  <c r="L173" i="17"/>
  <c r="AN173" i="17"/>
  <c r="BG173" i="17"/>
  <c r="CI173" i="17"/>
  <c r="D174" i="17"/>
  <c r="AD174" i="17"/>
  <c r="AY174" i="17"/>
  <c r="BY174" i="17"/>
  <c r="CY174" i="17"/>
  <c r="O175" i="17"/>
  <c r="AO175" i="17"/>
  <c r="BL175" i="17"/>
  <c r="CH175" i="17"/>
  <c r="CY175" i="17"/>
  <c r="P176" i="17"/>
  <c r="AL176" i="17"/>
  <c r="BC176" i="17"/>
  <c r="BY176" i="17"/>
  <c r="CU176" i="17"/>
  <c r="L177" i="17"/>
  <c r="AC177" i="17"/>
  <c r="AY177" i="17"/>
  <c r="BU177" i="17"/>
  <c r="CL177" i="17"/>
  <c r="DH177" i="17"/>
  <c r="X178" i="17"/>
  <c r="AN178" i="17"/>
  <c r="BH178" i="17"/>
  <c r="BX178" i="17"/>
  <c r="CR178" i="17"/>
  <c r="DH178" i="17"/>
  <c r="T179" i="17"/>
  <c r="AH179" i="17"/>
  <c r="AV179" i="17"/>
  <c r="BJ179" i="17"/>
  <c r="BX179" i="17"/>
  <c r="CN179" i="17"/>
  <c r="DB179" i="17"/>
  <c r="K180" i="17"/>
  <c r="Y180" i="17"/>
  <c r="AM180" i="17"/>
  <c r="BC180" i="17"/>
  <c r="BQ180" i="17"/>
  <c r="CE180" i="17"/>
  <c r="CS180" i="17"/>
  <c r="DG180" i="17"/>
  <c r="R181" i="17"/>
  <c r="AF181" i="17"/>
  <c r="AT181" i="17"/>
  <c r="BH181" i="17"/>
  <c r="BV181" i="17"/>
  <c r="CL181" i="17"/>
  <c r="CZ181" i="17"/>
  <c r="I182" i="17"/>
  <c r="W182" i="17"/>
  <c r="AK182" i="17"/>
  <c r="BA182" i="17"/>
  <c r="BO182" i="17"/>
  <c r="CC182" i="17"/>
  <c r="CQ182" i="17"/>
  <c r="DE182" i="17"/>
  <c r="P183" i="17"/>
  <c r="AD183" i="17"/>
  <c r="AR183" i="17"/>
  <c r="BF183" i="17"/>
  <c r="BT183" i="17"/>
  <c r="CJ183" i="17"/>
  <c r="CV183" i="17"/>
  <c r="DH183" i="17"/>
  <c r="O184" i="17"/>
  <c r="AA184" i="17"/>
  <c r="AM184" i="17"/>
  <c r="AY184" i="17"/>
  <c r="BK184" i="17"/>
  <c r="BW184" i="17"/>
  <c r="CI184" i="17"/>
  <c r="CU184" i="17"/>
  <c r="DG184" i="17"/>
  <c r="N185" i="17"/>
  <c r="Z185" i="17"/>
  <c r="AL185" i="17"/>
  <c r="AX185" i="17"/>
  <c r="BJ185" i="17"/>
  <c r="BV185" i="17"/>
  <c r="CH185" i="17"/>
  <c r="CT185" i="17"/>
  <c r="DF185" i="17"/>
  <c r="M186" i="17"/>
  <c r="Y186" i="17"/>
  <c r="AK186" i="17"/>
  <c r="AW186" i="17"/>
  <c r="BI186" i="17"/>
  <c r="BU186" i="17"/>
  <c r="CG186" i="17"/>
  <c r="CS186" i="17"/>
  <c r="DE186" i="17"/>
  <c r="L187" i="17"/>
  <c r="X187" i="17"/>
  <c r="AJ187" i="17"/>
  <c r="AV187" i="17"/>
  <c r="BH187" i="17"/>
  <c r="BT187" i="17"/>
  <c r="CF187" i="17"/>
  <c r="CR187" i="17"/>
  <c r="DD187" i="17"/>
  <c r="K188" i="17"/>
  <c r="W188" i="17"/>
  <c r="AI188" i="17"/>
  <c r="AU188" i="17"/>
  <c r="BG188" i="17"/>
  <c r="BS188" i="17"/>
  <c r="CE188" i="17"/>
  <c r="CQ188" i="17"/>
  <c r="DC188" i="17"/>
  <c r="J189" i="17"/>
  <c r="V189" i="17"/>
  <c r="AH189" i="17"/>
  <c r="AT189" i="17"/>
  <c r="BF189" i="17"/>
  <c r="BR189" i="17"/>
  <c r="CD189" i="17"/>
  <c r="CP189" i="17"/>
  <c r="DB189" i="17"/>
  <c r="I190" i="17"/>
  <c r="U190" i="17"/>
  <c r="AG190" i="17"/>
  <c r="AS190" i="17"/>
  <c r="BE190" i="17"/>
  <c r="BQ190" i="17"/>
  <c r="CC190" i="17"/>
  <c r="CO190" i="17"/>
  <c r="DA190" i="17"/>
  <c r="H191" i="17"/>
  <c r="T191" i="17"/>
  <c r="AF191" i="17"/>
  <c r="AR191" i="17"/>
  <c r="BD191" i="17"/>
  <c r="BP191" i="17"/>
  <c r="CB191" i="17"/>
  <c r="CN191" i="17"/>
  <c r="CZ191" i="17"/>
  <c r="G192" i="17"/>
  <c r="S192" i="17"/>
  <c r="AE192" i="17"/>
  <c r="AQ192" i="17"/>
  <c r="BC192" i="17"/>
  <c r="BO192" i="17"/>
  <c r="CA192" i="17"/>
  <c r="CM192" i="17"/>
  <c r="CY192" i="17"/>
  <c r="F193" i="17"/>
  <c r="R193" i="17"/>
  <c r="AD193" i="17"/>
  <c r="AP193" i="17"/>
  <c r="BB193" i="17"/>
  <c r="BN193" i="17"/>
  <c r="BZ193" i="17"/>
  <c r="CL193" i="17"/>
  <c r="CX193" i="17"/>
  <c r="E194" i="17"/>
  <c r="Q194" i="17"/>
  <c r="AC194" i="17"/>
  <c r="AO194" i="17"/>
  <c r="BA194" i="17"/>
  <c r="BM194" i="17"/>
  <c r="BY194" i="17"/>
  <c r="CK194" i="17"/>
  <c r="CW194" i="17"/>
  <c r="D195" i="17"/>
  <c r="P195" i="17"/>
  <c r="AB195" i="17"/>
  <c r="AN195" i="17"/>
  <c r="AZ195" i="17"/>
  <c r="BL195" i="17"/>
  <c r="BX195" i="17"/>
  <c r="CJ195" i="17"/>
  <c r="CV195" i="17"/>
  <c r="DH195" i="17"/>
  <c r="O196" i="17"/>
  <c r="AA196" i="17"/>
  <c r="AM196" i="17"/>
  <c r="AY196" i="17"/>
  <c r="BK196" i="17"/>
  <c r="BW196" i="17"/>
  <c r="CI196" i="17"/>
  <c r="CU196" i="17"/>
  <c r="DG196" i="17"/>
  <c r="N197" i="17"/>
  <c r="Z197" i="17"/>
  <c r="AL197" i="17"/>
  <c r="AX197" i="17"/>
  <c r="BJ197" i="17"/>
  <c r="BV197" i="17"/>
  <c r="CH197" i="17"/>
  <c r="CT197" i="17"/>
  <c r="DF197" i="17"/>
  <c r="M198" i="17"/>
  <c r="Y198" i="17"/>
  <c r="AK198" i="17"/>
  <c r="AW198" i="17"/>
  <c r="BI198" i="17"/>
  <c r="BU198" i="17"/>
  <c r="CG198" i="17"/>
  <c r="CS198" i="17"/>
  <c r="DE198" i="17"/>
  <c r="L199" i="17"/>
  <c r="X199" i="17"/>
  <c r="AJ199" i="17"/>
  <c r="AV199" i="17"/>
  <c r="BH199" i="17"/>
  <c r="BT199" i="17"/>
  <c r="CF199" i="17"/>
  <c r="CR199" i="17"/>
  <c r="DD199" i="17"/>
  <c r="K200" i="17"/>
  <c r="W200" i="17"/>
  <c r="AI200" i="17"/>
  <c r="AU200" i="17"/>
  <c r="BG200" i="17"/>
  <c r="BS200" i="17"/>
  <c r="CE200" i="17"/>
  <c r="CQ200" i="17"/>
  <c r="DC200" i="17"/>
  <c r="J201" i="17"/>
  <c r="V201" i="17"/>
  <c r="AH201" i="17"/>
  <c r="AT201" i="17"/>
  <c r="BF201" i="17"/>
  <c r="BR201" i="17"/>
  <c r="CD201" i="17"/>
  <c r="CP201" i="17"/>
  <c r="DB201" i="17"/>
  <c r="I202" i="17"/>
  <c r="U202" i="17"/>
  <c r="AG202" i="17"/>
  <c r="AS202" i="17"/>
  <c r="BE202" i="17"/>
  <c r="BQ202" i="17"/>
  <c r="CC202" i="17"/>
  <c r="CO202" i="17"/>
  <c r="DA202" i="17"/>
  <c r="H203" i="17"/>
  <c r="T203" i="17"/>
  <c r="AF203" i="17"/>
  <c r="AR203" i="17"/>
  <c r="BD203" i="17"/>
  <c r="BP203" i="17"/>
  <c r="CB203" i="17"/>
  <c r="CN203" i="17"/>
  <c r="CZ203" i="17"/>
  <c r="G204" i="17"/>
  <c r="S204" i="17"/>
  <c r="AE204" i="17"/>
  <c r="AQ204" i="17"/>
  <c r="BC204" i="17"/>
  <c r="BO204" i="17"/>
  <c r="CA204" i="17"/>
  <c r="CM204" i="17"/>
  <c r="CY204" i="17"/>
  <c r="F205" i="17"/>
  <c r="R205" i="17"/>
  <c r="AD205" i="17"/>
  <c r="AP205" i="17"/>
  <c r="BB205" i="17"/>
  <c r="BN205" i="17"/>
  <c r="BZ205" i="17"/>
  <c r="CL205" i="17"/>
  <c r="CX205" i="17"/>
  <c r="E206" i="17"/>
  <c r="Q206" i="17"/>
  <c r="AC206" i="17"/>
  <c r="AO206" i="17"/>
  <c r="CN129" i="17"/>
  <c r="CH134" i="17"/>
  <c r="AX137" i="17"/>
  <c r="N140" i="17"/>
  <c r="AF142" i="17"/>
  <c r="BY143" i="17"/>
  <c r="AE145" i="17"/>
  <c r="BC146" i="17"/>
  <c r="BW147" i="17"/>
  <c r="CE148" i="17"/>
  <c r="CF149" i="17"/>
  <c r="BX150" i="17"/>
  <c r="AL151" i="17"/>
  <c r="W152" i="17"/>
  <c r="CS152" i="17"/>
  <c r="BQ153" i="17"/>
  <c r="O154" i="17"/>
  <c r="CM154" i="17"/>
  <c r="BP155" i="17"/>
  <c r="M156" i="17"/>
  <c r="BX156" i="17"/>
  <c r="AC157" i="17"/>
  <c r="CR157" i="17"/>
  <c r="AM158" i="17"/>
  <c r="CT158" i="17"/>
  <c r="AT159" i="17"/>
  <c r="CP159" i="17"/>
  <c r="AJ160" i="17"/>
  <c r="CC160" i="17"/>
  <c r="Q161" i="17"/>
  <c r="AV161" i="17"/>
  <c r="CT161" i="17"/>
  <c r="AH162" i="17"/>
  <c r="BO162" i="17"/>
  <c r="DH162" i="17"/>
  <c r="AT163" i="17"/>
  <c r="CR163" i="17"/>
  <c r="R164" i="17"/>
  <c r="BC164" i="17"/>
  <c r="CN164" i="17"/>
  <c r="O165" i="17"/>
  <c r="AZ165" i="17"/>
  <c r="CK165" i="17"/>
  <c r="Q166" i="17"/>
  <c r="AW166" i="17"/>
  <c r="CH166" i="17"/>
  <c r="N167" i="17"/>
  <c r="AO167" i="17"/>
  <c r="BZ167" i="17"/>
  <c r="K168" i="17"/>
  <c r="AV168" i="17"/>
  <c r="BW168" i="17"/>
  <c r="DH168" i="17"/>
  <c r="AL169" i="17"/>
  <c r="BK169" i="17"/>
  <c r="CQ169" i="17"/>
  <c r="N170" i="17"/>
  <c r="AS170" i="17"/>
  <c r="BP170" i="17"/>
  <c r="CQ170" i="17"/>
  <c r="L171" i="17"/>
  <c r="AG171" i="17"/>
  <c r="BG171" i="17"/>
  <c r="CG171" i="17"/>
  <c r="D172" i="17"/>
  <c r="W172" i="17"/>
  <c r="AW172" i="17"/>
  <c r="BY172" i="17"/>
  <c r="CR172" i="17"/>
  <c r="O173" i="17"/>
  <c r="AO173" i="17"/>
  <c r="BO173" i="17"/>
  <c r="CJ173" i="17"/>
  <c r="E174" i="17"/>
  <c r="AE174" i="17"/>
  <c r="AZ174" i="17"/>
  <c r="BZ174" i="17"/>
  <c r="CZ174" i="17"/>
  <c r="U175" i="17"/>
  <c r="AP175" i="17"/>
  <c r="BM175" i="17"/>
  <c r="CI175" i="17"/>
  <c r="CZ175" i="17"/>
  <c r="Q176" i="17"/>
  <c r="AM176" i="17"/>
  <c r="BI176" i="17"/>
  <c r="BZ176" i="17"/>
  <c r="CV176" i="17"/>
  <c r="M177" i="17"/>
  <c r="AD177" i="17"/>
  <c r="AZ177" i="17"/>
  <c r="BV177" i="17"/>
  <c r="CR177" i="17"/>
  <c r="D178" i="17"/>
  <c r="Y178" i="17"/>
  <c r="AO178" i="17"/>
  <c r="BI178" i="17"/>
  <c r="BY178" i="17"/>
  <c r="CS178" i="17"/>
  <c r="D179" i="17"/>
  <c r="U179" i="17"/>
  <c r="AI179" i="17"/>
  <c r="AW179" i="17"/>
  <c r="BK179" i="17"/>
  <c r="CA179" i="17"/>
  <c r="CO179" i="17"/>
  <c r="DC179" i="17"/>
  <c r="L180" i="17"/>
  <c r="Z180" i="17"/>
  <c r="AP180" i="17"/>
  <c r="BD180" i="17"/>
  <c r="BR180" i="17"/>
  <c r="CF180" i="17"/>
  <c r="CT180" i="17"/>
  <c r="E181" i="17"/>
  <c r="S181" i="17"/>
  <c r="AG181" i="17"/>
  <c r="AU181" i="17"/>
  <c r="BI181" i="17"/>
  <c r="BY181" i="17"/>
  <c r="CM181" i="17"/>
  <c r="DA181" i="17"/>
  <c r="J182" i="17"/>
  <c r="X182" i="17"/>
  <c r="AN182" i="17"/>
  <c r="BB182" i="17"/>
  <c r="BP182" i="17"/>
  <c r="CD182" i="17"/>
  <c r="CR182" i="17"/>
  <c r="DH182" i="17"/>
  <c r="Q183" i="17"/>
  <c r="AE183" i="17"/>
  <c r="AS183" i="17"/>
  <c r="BG183" i="17"/>
  <c r="BW183" i="17"/>
  <c r="CK183" i="17"/>
  <c r="CW183" i="17"/>
  <c r="D184" i="17"/>
  <c r="P184" i="17"/>
  <c r="AB184" i="17"/>
  <c r="AN184" i="17"/>
  <c r="AZ184" i="17"/>
  <c r="BL184" i="17"/>
  <c r="BX184" i="17"/>
  <c r="CJ184" i="17"/>
  <c r="CV184" i="17"/>
  <c r="DH184" i="17"/>
  <c r="O185" i="17"/>
  <c r="AA185" i="17"/>
  <c r="AM185" i="17"/>
  <c r="AY185" i="17"/>
  <c r="BK185" i="17"/>
  <c r="BW185" i="17"/>
  <c r="CI185" i="17"/>
  <c r="CU185" i="17"/>
  <c r="DG185" i="17"/>
  <c r="N186" i="17"/>
  <c r="Z186" i="17"/>
  <c r="AL186" i="17"/>
  <c r="AX186" i="17"/>
  <c r="BJ186" i="17"/>
  <c r="BV186" i="17"/>
  <c r="CH186" i="17"/>
  <c r="CT186" i="17"/>
  <c r="DF186" i="17"/>
  <c r="M187" i="17"/>
  <c r="Y187" i="17"/>
  <c r="AK187" i="17"/>
  <c r="AW187" i="17"/>
  <c r="BI187" i="17"/>
  <c r="BU187" i="17"/>
  <c r="CG187" i="17"/>
  <c r="CS187" i="17"/>
  <c r="DE187" i="17"/>
  <c r="L188" i="17"/>
  <c r="X188" i="17"/>
  <c r="AJ188" i="17"/>
  <c r="AV188" i="17"/>
  <c r="BH188" i="17"/>
  <c r="BT188" i="17"/>
  <c r="CF188" i="17"/>
  <c r="CR188" i="17"/>
  <c r="DD188" i="17"/>
  <c r="K189" i="17"/>
  <c r="W189" i="17"/>
  <c r="AI189" i="17"/>
  <c r="AU189" i="17"/>
  <c r="BG189" i="17"/>
  <c r="BS189" i="17"/>
  <c r="CE189" i="17"/>
  <c r="CQ189" i="17"/>
  <c r="DC189" i="17"/>
  <c r="J190" i="17"/>
  <c r="V190" i="17"/>
  <c r="AH190" i="17"/>
  <c r="AT190" i="17"/>
  <c r="BF190" i="17"/>
  <c r="BR190" i="17"/>
  <c r="CD190" i="17"/>
  <c r="CP190" i="17"/>
  <c r="DB190" i="17"/>
  <c r="I191" i="17"/>
  <c r="U191" i="17"/>
  <c r="AG191" i="17"/>
  <c r="AS191" i="17"/>
  <c r="BE191" i="17"/>
  <c r="BQ191" i="17"/>
  <c r="CC191" i="17"/>
  <c r="CO191" i="17"/>
  <c r="DA191" i="17"/>
  <c r="H192" i="17"/>
  <c r="T192" i="17"/>
  <c r="AF192" i="17"/>
  <c r="AR192" i="17"/>
  <c r="BD192" i="17"/>
  <c r="BP192" i="17"/>
  <c r="CB192" i="17"/>
  <c r="CN192" i="17"/>
  <c r="CZ192" i="17"/>
  <c r="G193" i="17"/>
  <c r="S193" i="17"/>
  <c r="AE193" i="17"/>
  <c r="AQ193" i="17"/>
  <c r="BC193" i="17"/>
  <c r="BO193" i="17"/>
  <c r="CA193" i="17"/>
  <c r="CM193" i="17"/>
  <c r="CY193" i="17"/>
  <c r="F194" i="17"/>
  <c r="R194" i="17"/>
  <c r="AD194" i="17"/>
  <c r="AP194" i="17"/>
  <c r="BB194" i="17"/>
  <c r="BN194" i="17"/>
  <c r="BZ194" i="17"/>
  <c r="CL194" i="17"/>
  <c r="CX194" i="17"/>
  <c r="E195" i="17"/>
  <c r="Q195" i="17"/>
  <c r="AC195" i="17"/>
  <c r="AO195" i="17"/>
  <c r="BA195" i="17"/>
  <c r="BM195" i="17"/>
  <c r="BY195" i="17"/>
  <c r="CK195" i="17"/>
  <c r="CW195" i="17"/>
  <c r="D196" i="17"/>
  <c r="P196" i="17"/>
  <c r="AB196" i="17"/>
  <c r="AN196" i="17"/>
  <c r="AZ196" i="17"/>
  <c r="BL196" i="17"/>
  <c r="BX196" i="17"/>
  <c r="CJ196" i="17"/>
  <c r="CV196" i="17"/>
  <c r="DH196" i="17"/>
  <c r="O197" i="17"/>
  <c r="AA197" i="17"/>
  <c r="AM197" i="17"/>
  <c r="AY197" i="17"/>
  <c r="BK197" i="17"/>
  <c r="BW197" i="17"/>
  <c r="CI197" i="17"/>
  <c r="CU197" i="17"/>
  <c r="DG197" i="17"/>
  <c r="N198" i="17"/>
  <c r="Z198" i="17"/>
  <c r="AL198" i="17"/>
  <c r="AX198" i="17"/>
  <c r="BJ198" i="17"/>
  <c r="BV198" i="17"/>
  <c r="CH198" i="17"/>
  <c r="CT198" i="17"/>
  <c r="DF198" i="17"/>
  <c r="M199" i="17"/>
  <c r="Y199" i="17"/>
  <c r="AK199" i="17"/>
  <c r="AW199" i="17"/>
  <c r="BI199" i="17"/>
  <c r="BU199" i="17"/>
  <c r="CG199" i="17"/>
  <c r="CS199" i="17"/>
  <c r="DE199" i="17"/>
  <c r="L200" i="17"/>
  <c r="X200" i="17"/>
  <c r="AJ200" i="17"/>
  <c r="AV200" i="17"/>
  <c r="BH200" i="17"/>
  <c r="BT200" i="17"/>
  <c r="CF200" i="17"/>
  <c r="CR200" i="17"/>
  <c r="DD200" i="17"/>
  <c r="K201" i="17"/>
  <c r="W201" i="17"/>
  <c r="AI201" i="17"/>
  <c r="AU201" i="17"/>
  <c r="BG201" i="17"/>
  <c r="BS201" i="17"/>
  <c r="CE201" i="17"/>
  <c r="CQ201" i="17"/>
  <c r="DC201" i="17"/>
  <c r="J202" i="17"/>
  <c r="V202" i="17"/>
  <c r="AH202" i="17"/>
  <c r="AT202" i="17"/>
  <c r="BF202" i="17"/>
  <c r="BR202" i="17"/>
  <c r="CD202" i="17"/>
  <c r="CP202" i="17"/>
  <c r="DB202" i="17"/>
  <c r="CT129" i="17"/>
  <c r="CJ134" i="17"/>
  <c r="AY137" i="17"/>
  <c r="AF140" i="17"/>
  <c r="BO142" i="17"/>
  <c r="AC144" i="17"/>
  <c r="AI145" i="17"/>
  <c r="BD146" i="17"/>
  <c r="BX147" i="17"/>
  <c r="CF148" i="17"/>
  <c r="CG149" i="17"/>
  <c r="BY150" i="17"/>
  <c r="BM151" i="17"/>
  <c r="X152" i="17"/>
  <c r="DA152" i="17"/>
  <c r="BR153" i="17"/>
  <c r="P154" i="17"/>
  <c r="CZ154" i="17"/>
  <c r="BQ155" i="17"/>
  <c r="AD156" i="17"/>
  <c r="BY156" i="17"/>
  <c r="AD157" i="17"/>
  <c r="CX157" i="17"/>
  <c r="AN158" i="17"/>
  <c r="CU158" i="17"/>
  <c r="AU159" i="17"/>
  <c r="CV159" i="17"/>
  <c r="AK160" i="17"/>
  <c r="CD160" i="17"/>
  <c r="R161" i="17"/>
  <c r="BD161" i="17"/>
  <c r="CW161" i="17"/>
  <c r="AI162" i="17"/>
  <c r="CB162" i="17"/>
  <c r="D163" i="17"/>
  <c r="BB163" i="17"/>
  <c r="CU163" i="17"/>
  <c r="S164" i="17"/>
  <c r="BD164" i="17"/>
  <c r="CO164" i="17"/>
  <c r="Z165" i="17"/>
  <c r="BA165" i="17"/>
  <c r="CL165" i="17"/>
  <c r="R166" i="17"/>
  <c r="AX166" i="17"/>
  <c r="CI166" i="17"/>
  <c r="O167" i="17"/>
  <c r="AZ167" i="17"/>
  <c r="CF167" i="17"/>
  <c r="L168" i="17"/>
  <c r="AW168" i="17"/>
  <c r="BX168" i="17"/>
  <c r="D169" i="17"/>
  <c r="AM169" i="17"/>
  <c r="BU169" i="17"/>
  <c r="CR169" i="17"/>
  <c r="O170" i="17"/>
  <c r="AT170" i="17"/>
  <c r="BQ170" i="17"/>
  <c r="CR170" i="17"/>
  <c r="M171" i="17"/>
  <c r="AO171" i="17"/>
  <c r="BH171" i="17"/>
  <c r="CH171" i="17"/>
  <c r="E172" i="17"/>
  <c r="X172" i="17"/>
  <c r="AZ172" i="17"/>
  <c r="BZ172" i="17"/>
  <c r="CZ172" i="17"/>
  <c r="P173" i="17"/>
  <c r="AP173" i="17"/>
  <c r="BP173" i="17"/>
  <c r="CK173" i="17"/>
  <c r="F174" i="17"/>
  <c r="AF174" i="17"/>
  <c r="BF174" i="17"/>
  <c r="CA174" i="17"/>
  <c r="DA174" i="17"/>
  <c r="V175" i="17"/>
  <c r="AQ175" i="17"/>
  <c r="BN175" i="17"/>
  <c r="CJ175" i="17"/>
  <c r="DF175" i="17"/>
  <c r="R176" i="17"/>
  <c r="AN176" i="17"/>
  <c r="BJ176" i="17"/>
  <c r="CA176" i="17"/>
  <c r="CW176" i="17"/>
  <c r="N177" i="17"/>
  <c r="AJ177" i="17"/>
  <c r="BA177" i="17"/>
  <c r="BW177" i="17"/>
  <c r="CS177" i="17"/>
  <c r="E178" i="17"/>
  <c r="Z178" i="17"/>
  <c r="AT178" i="17"/>
  <c r="BJ178" i="17"/>
  <c r="CD178" i="17"/>
  <c r="CT178" i="17"/>
  <c r="G179" i="17"/>
  <c r="V179" i="17"/>
  <c r="AJ179" i="17"/>
  <c r="AX179" i="17"/>
  <c r="BL179" i="17"/>
  <c r="CB179" i="17"/>
  <c r="CP179" i="17"/>
  <c r="DD179" i="17"/>
  <c r="M180" i="17"/>
  <c r="AA180" i="17"/>
  <c r="AQ180" i="17"/>
  <c r="BE180" i="17"/>
  <c r="BS180" i="17"/>
  <c r="CG180" i="17"/>
  <c r="CU180" i="17"/>
  <c r="F181" i="17"/>
  <c r="T181" i="17"/>
  <c r="AH181" i="17"/>
  <c r="AV181" i="17"/>
  <c r="BJ181" i="17"/>
  <c r="BZ181" i="17"/>
  <c r="CN181" i="17"/>
  <c r="DB181" i="17"/>
  <c r="K182" i="17"/>
  <c r="Y182" i="17"/>
  <c r="AO182" i="17"/>
  <c r="BC182" i="17"/>
  <c r="BQ182" i="17"/>
  <c r="CE182" i="17"/>
  <c r="CS182" i="17"/>
  <c r="D183" i="17"/>
  <c r="R183" i="17"/>
  <c r="AF183" i="17"/>
  <c r="AT183" i="17"/>
  <c r="BH183" i="17"/>
  <c r="BX183" i="17"/>
  <c r="CL183" i="17"/>
  <c r="CX183" i="17"/>
  <c r="E184" i="17"/>
  <c r="Q184" i="17"/>
  <c r="AC184" i="17"/>
  <c r="AO184" i="17"/>
  <c r="BA184" i="17"/>
  <c r="BM184" i="17"/>
  <c r="BY184" i="17"/>
  <c r="CK184" i="17"/>
  <c r="CW184" i="17"/>
  <c r="D185" i="17"/>
  <c r="P185" i="17"/>
  <c r="AB185" i="17"/>
  <c r="AN185" i="17"/>
  <c r="AZ185" i="17"/>
  <c r="BL185" i="17"/>
  <c r="BX185" i="17"/>
  <c r="CJ185" i="17"/>
  <c r="CV185" i="17"/>
  <c r="DH185" i="17"/>
  <c r="O186" i="17"/>
  <c r="AA186" i="17"/>
  <c r="AM186" i="17"/>
  <c r="AY186" i="17"/>
  <c r="BK186" i="17"/>
  <c r="BW186" i="17"/>
  <c r="CI186" i="17"/>
  <c r="CU186" i="17"/>
  <c r="DG186" i="17"/>
  <c r="N187" i="17"/>
  <c r="Z187" i="17"/>
  <c r="AL187" i="17"/>
  <c r="AX187" i="17"/>
  <c r="BJ187" i="17"/>
  <c r="BV187" i="17"/>
  <c r="CH187" i="17"/>
  <c r="CT187" i="17"/>
  <c r="DF187" i="17"/>
  <c r="M188" i="17"/>
  <c r="Y188" i="17"/>
  <c r="AK188" i="17"/>
  <c r="AW188" i="17"/>
  <c r="BI188" i="17"/>
  <c r="BU188" i="17"/>
  <c r="CG188" i="17"/>
  <c r="CS188" i="17"/>
  <c r="DE188" i="17"/>
  <c r="L189" i="17"/>
  <c r="X189" i="17"/>
  <c r="AJ189" i="17"/>
  <c r="AV189" i="17"/>
  <c r="BH189" i="17"/>
  <c r="BT189" i="17"/>
  <c r="CF189" i="17"/>
  <c r="CR189" i="17"/>
  <c r="DD189" i="17"/>
  <c r="K190" i="17"/>
  <c r="W190" i="17"/>
  <c r="AI190" i="17"/>
  <c r="AU190" i="17"/>
  <c r="BG190" i="17"/>
  <c r="BS190" i="17"/>
  <c r="CE190" i="17"/>
  <c r="CQ190" i="17"/>
  <c r="DC190" i="17"/>
  <c r="J191" i="17"/>
  <c r="V191" i="17"/>
  <c r="AH191" i="17"/>
  <c r="AT191" i="17"/>
  <c r="BF191" i="17"/>
  <c r="BR191" i="17"/>
  <c r="CD191" i="17"/>
  <c r="CP191" i="17"/>
  <c r="DB191" i="17"/>
  <c r="I192" i="17"/>
  <c r="U192" i="17"/>
  <c r="AG192" i="17"/>
  <c r="AS192" i="17"/>
  <c r="BE192" i="17"/>
  <c r="BQ192" i="17"/>
  <c r="CC192" i="17"/>
  <c r="CO192" i="17"/>
  <c r="DA192" i="17"/>
  <c r="H193" i="17"/>
  <c r="T193" i="17"/>
  <c r="AF193" i="17"/>
  <c r="AR193" i="17"/>
  <c r="BD193" i="17"/>
  <c r="BP193" i="17"/>
  <c r="CB193" i="17"/>
  <c r="CN193" i="17"/>
  <c r="CZ193" i="17"/>
  <c r="G194" i="17"/>
  <c r="S194" i="17"/>
  <c r="AE194" i="17"/>
  <c r="AQ194" i="17"/>
  <c r="BC194" i="17"/>
  <c r="BO194" i="17"/>
  <c r="CA194" i="17"/>
  <c r="CM194" i="17"/>
  <c r="CY194" i="17"/>
  <c r="F195" i="17"/>
  <c r="R195" i="17"/>
  <c r="AD195" i="17"/>
  <c r="AP195" i="17"/>
  <c r="BB195" i="17"/>
  <c r="BN195" i="17"/>
  <c r="BZ195" i="17"/>
  <c r="CL195" i="17"/>
  <c r="CX195" i="17"/>
  <c r="E196" i="17"/>
  <c r="Q196" i="17"/>
  <c r="AC196" i="17"/>
  <c r="AO196" i="17"/>
  <c r="BA196" i="17"/>
  <c r="BM196" i="17"/>
  <c r="BY196" i="17"/>
  <c r="CK196" i="17"/>
  <c r="CW196" i="17"/>
  <c r="D197" i="17"/>
  <c r="P197" i="17"/>
  <c r="AB197" i="17"/>
  <c r="AN197" i="17"/>
  <c r="AZ197" i="17"/>
  <c r="BL197" i="17"/>
  <c r="BX197" i="17"/>
  <c r="CJ197" i="17"/>
  <c r="CV197" i="17"/>
  <c r="DH197" i="17"/>
  <c r="O198" i="17"/>
  <c r="AA198" i="17"/>
  <c r="AM198" i="17"/>
  <c r="AY198" i="17"/>
  <c r="BK198" i="17"/>
  <c r="BW198" i="17"/>
  <c r="CI198" i="17"/>
  <c r="CU198" i="17"/>
  <c r="DG198" i="17"/>
  <c r="N199" i="17"/>
  <c r="Z199" i="17"/>
  <c r="AL199" i="17"/>
  <c r="AX199" i="17"/>
  <c r="BJ199" i="17"/>
  <c r="BV199" i="17"/>
  <c r="CH199" i="17"/>
  <c r="CT199" i="17"/>
  <c r="DF199" i="17"/>
  <c r="M200" i="17"/>
  <c r="Y200" i="17"/>
  <c r="AK200" i="17"/>
  <c r="AW200" i="17"/>
  <c r="BI200" i="17"/>
  <c r="BU200" i="17"/>
  <c r="CW129" i="17"/>
  <c r="DB135" i="17"/>
  <c r="AY140" i="17"/>
  <c r="Y143" i="17"/>
  <c r="AK145" i="17"/>
  <c r="S147" i="17"/>
  <c r="E149" i="17"/>
  <c r="P150" i="17"/>
  <c r="BN151" i="17"/>
  <c r="BA152" i="17"/>
  <c r="BS153" i="17"/>
  <c r="BG154" i="17"/>
  <c r="BR155" i="17"/>
  <c r="AX156" i="17"/>
  <c r="AO157" i="17"/>
  <c r="DH157" i="17"/>
  <c r="CV158" i="17"/>
  <c r="BW159" i="17"/>
  <c r="AL160" i="17"/>
  <c r="CU160" i="17"/>
  <c r="BJ161" i="17"/>
  <c r="I162" i="17"/>
  <c r="CC162" i="17"/>
  <c r="AB163" i="17"/>
  <c r="CV163" i="17"/>
  <c r="AM164" i="17"/>
  <c r="CU164" i="17"/>
  <c r="AE165" i="17"/>
  <c r="CM165" i="17"/>
  <c r="AB166" i="17"/>
  <c r="CJ166" i="17"/>
  <c r="AD167" i="17"/>
  <c r="CG167" i="17"/>
  <c r="AA168" i="17"/>
  <c r="CI168" i="17"/>
  <c r="W169" i="17"/>
  <c r="BV169" i="17"/>
  <c r="DE169" i="17"/>
  <c r="AU170" i="17"/>
  <c r="CD170" i="17"/>
  <c r="N171" i="17"/>
  <c r="AT171" i="17"/>
  <c r="CK171" i="17"/>
  <c r="J172" i="17"/>
  <c r="BA172" i="17"/>
  <c r="CL172" i="17"/>
  <c r="Q173" i="17"/>
  <c r="BB173" i="17"/>
  <c r="CQ173" i="17"/>
  <c r="R174" i="17"/>
  <c r="BG174" i="17"/>
  <c r="CM174" i="17"/>
  <c r="Y175" i="17"/>
  <c r="BB175" i="17"/>
  <c r="CK175" i="17"/>
  <c r="F176" i="17"/>
  <c r="AO176" i="17"/>
  <c r="BO176" i="17"/>
  <c r="CX176" i="17"/>
  <c r="X177" i="17"/>
  <c r="BB177" i="17"/>
  <c r="CG177" i="17"/>
  <c r="K178" i="17"/>
  <c r="AI178" i="17"/>
  <c r="BK178" i="17"/>
  <c r="CI178" i="17"/>
  <c r="I179" i="17"/>
  <c r="AA179" i="17"/>
  <c r="AY179" i="17"/>
  <c r="BS179" i="17"/>
  <c r="CQ179" i="17"/>
  <c r="F180" i="17"/>
  <c r="AD180" i="17"/>
  <c r="AV180" i="17"/>
  <c r="BT180" i="17"/>
  <c r="CN180" i="17"/>
  <c r="G181" i="17"/>
  <c r="Y181" i="17"/>
  <c r="AW181" i="17"/>
  <c r="BQ181" i="17"/>
  <c r="CO181" i="17"/>
  <c r="D182" i="17"/>
  <c r="AB182" i="17"/>
  <c r="AT182" i="17"/>
  <c r="BR182" i="17"/>
  <c r="CL182" i="17"/>
  <c r="E183" i="17"/>
  <c r="W183" i="17"/>
  <c r="AU183" i="17"/>
  <c r="BO183" i="17"/>
  <c r="CM183" i="17"/>
  <c r="DC183" i="17"/>
  <c r="R184" i="17"/>
  <c r="AH184" i="17"/>
  <c r="BB184" i="17"/>
  <c r="BR184" i="17"/>
  <c r="CL184" i="17"/>
  <c r="DB184" i="17"/>
  <c r="Q185" i="17"/>
  <c r="AG185" i="17"/>
  <c r="BA185" i="17"/>
  <c r="BQ185" i="17"/>
  <c r="CK185" i="17"/>
  <c r="DA185" i="17"/>
  <c r="P186" i="17"/>
  <c r="AF186" i="17"/>
  <c r="AZ186" i="17"/>
  <c r="BP186" i="17"/>
  <c r="CJ186" i="17"/>
  <c r="CZ186" i="17"/>
  <c r="O187" i="17"/>
  <c r="AE187" i="17"/>
  <c r="AY187" i="17"/>
  <c r="BO187" i="17"/>
  <c r="CI187" i="17"/>
  <c r="CY187" i="17"/>
  <c r="N188" i="17"/>
  <c r="AD188" i="17"/>
  <c r="AX188" i="17"/>
  <c r="BN188" i="17"/>
  <c r="CH188" i="17"/>
  <c r="CX188" i="17"/>
  <c r="M189" i="17"/>
  <c r="AC189" i="17"/>
  <c r="AW189" i="17"/>
  <c r="BM189" i="17"/>
  <c r="CG189" i="17"/>
  <c r="CW189" i="17"/>
  <c r="L190" i="17"/>
  <c r="AB190" i="17"/>
  <c r="AV190" i="17"/>
  <c r="BL190" i="17"/>
  <c r="CF190" i="17"/>
  <c r="CV190" i="17"/>
  <c r="K191" i="17"/>
  <c r="AA191" i="17"/>
  <c r="AU191" i="17"/>
  <c r="BK191" i="17"/>
  <c r="CE191" i="17"/>
  <c r="CU191" i="17"/>
  <c r="J192" i="17"/>
  <c r="Z192" i="17"/>
  <c r="AT192" i="17"/>
  <c r="BJ192" i="17"/>
  <c r="CD192" i="17"/>
  <c r="CT192" i="17"/>
  <c r="I193" i="17"/>
  <c r="Y193" i="17"/>
  <c r="AS193" i="17"/>
  <c r="BI193" i="17"/>
  <c r="CC193" i="17"/>
  <c r="CS193" i="17"/>
  <c r="H194" i="17"/>
  <c r="X194" i="17"/>
  <c r="AR194" i="17"/>
  <c r="BH194" i="17"/>
  <c r="CB194" i="17"/>
  <c r="CR194" i="17"/>
  <c r="G195" i="17"/>
  <c r="W195" i="17"/>
  <c r="AQ195" i="17"/>
  <c r="BG195" i="17"/>
  <c r="CA195" i="17"/>
  <c r="CQ195" i="17"/>
  <c r="F196" i="17"/>
  <c r="V196" i="17"/>
  <c r="AP196" i="17"/>
  <c r="BF196" i="17"/>
  <c r="BZ196" i="17"/>
  <c r="CP196" i="17"/>
  <c r="E197" i="17"/>
  <c r="U197" i="17"/>
  <c r="AO197" i="17"/>
  <c r="BE197" i="17"/>
  <c r="BY197" i="17"/>
  <c r="CO197" i="17"/>
  <c r="D198" i="17"/>
  <c r="T198" i="17"/>
  <c r="AN198" i="17"/>
  <c r="BD198" i="17"/>
  <c r="BX198" i="17"/>
  <c r="CN198" i="17"/>
  <c r="DH198" i="17"/>
  <c r="S199" i="17"/>
  <c r="AM199" i="17"/>
  <c r="BC199" i="17"/>
  <c r="BW199" i="17"/>
  <c r="CM199" i="17"/>
  <c r="DG199" i="17"/>
  <c r="R200" i="17"/>
  <c r="AL200" i="17"/>
  <c r="BB200" i="17"/>
  <c r="BV200" i="17"/>
  <c r="CK200" i="17"/>
  <c r="CZ200" i="17"/>
  <c r="M201" i="17"/>
  <c r="AB201" i="17"/>
  <c r="AQ201" i="17"/>
  <c r="BI201" i="17"/>
  <c r="BX201" i="17"/>
  <c r="CM201" i="17"/>
  <c r="DE201" i="17"/>
  <c r="O202" i="17"/>
  <c r="AD202" i="17"/>
  <c r="AV202" i="17"/>
  <c r="BK202" i="17"/>
  <c r="BZ202" i="17"/>
  <c r="CR202" i="17"/>
  <c r="DG202" i="17"/>
  <c r="P203" i="17"/>
  <c r="AD203" i="17"/>
  <c r="AT203" i="17"/>
  <c r="BH203" i="17"/>
  <c r="BV203" i="17"/>
  <c r="CJ203" i="17"/>
  <c r="CX203" i="17"/>
  <c r="I204" i="17"/>
  <c r="W204" i="17"/>
  <c r="AK204" i="17"/>
  <c r="AY204" i="17"/>
  <c r="BM204" i="17"/>
  <c r="CC204" i="17"/>
  <c r="CQ204" i="17"/>
  <c r="DE204" i="17"/>
  <c r="N205" i="17"/>
  <c r="AB205" i="17"/>
  <c r="AR205" i="17"/>
  <c r="BF205" i="17"/>
  <c r="BT205" i="17"/>
  <c r="CH205" i="17"/>
  <c r="CV205" i="17"/>
  <c r="G206" i="17"/>
  <c r="U206" i="17"/>
  <c r="AI206" i="17"/>
  <c r="AW206" i="17"/>
  <c r="BI206" i="17"/>
  <c r="BU206" i="17"/>
  <c r="CG206" i="17"/>
  <c r="CS206" i="17"/>
  <c r="DE206" i="17"/>
  <c r="L207" i="17"/>
  <c r="X207" i="17"/>
  <c r="AJ207" i="17"/>
  <c r="AV207" i="17"/>
  <c r="BH207" i="17"/>
  <c r="BT207" i="17"/>
  <c r="CF207" i="17"/>
  <c r="CR207" i="17"/>
  <c r="DD207" i="17"/>
  <c r="K208" i="17"/>
  <c r="W208" i="17"/>
  <c r="AI208" i="17"/>
  <c r="AU208" i="17"/>
  <c r="BG208" i="17"/>
  <c r="BS208" i="17"/>
  <c r="CE208" i="17"/>
  <c r="CQ208" i="17"/>
  <c r="DC208" i="17"/>
  <c r="J209" i="17"/>
  <c r="V209" i="17"/>
  <c r="AH209" i="17"/>
  <c r="AT209" i="17"/>
  <c r="BF209" i="17"/>
  <c r="BR209" i="17"/>
  <c r="CD209" i="17"/>
  <c r="CP209" i="17"/>
  <c r="DB209" i="17"/>
  <c r="I210" i="17"/>
  <c r="U210" i="17"/>
  <c r="AG210" i="17"/>
  <c r="AS210" i="17"/>
  <c r="BE210" i="17"/>
  <c r="BQ210" i="17"/>
  <c r="CC210" i="17"/>
  <c r="CO210" i="17"/>
  <c r="DA210" i="17"/>
  <c r="H211" i="17"/>
  <c r="T211" i="17"/>
  <c r="AF211" i="17"/>
  <c r="AR211" i="17"/>
  <c r="BD211" i="17"/>
  <c r="BP211" i="17"/>
  <c r="CB211" i="17"/>
  <c r="CN211" i="17"/>
  <c r="CZ211" i="17"/>
  <c r="G212" i="17"/>
  <c r="S212" i="17"/>
  <c r="AE212" i="17"/>
  <c r="AQ212" i="17"/>
  <c r="BC212" i="17"/>
  <c r="BO212" i="17"/>
  <c r="CA212" i="17"/>
  <c r="CM212" i="17"/>
  <c r="CY212" i="17"/>
  <c r="F213" i="17"/>
  <c r="R213" i="17"/>
  <c r="AD213" i="17"/>
  <c r="AP213" i="17"/>
  <c r="BB213" i="17"/>
  <c r="BN213" i="17"/>
  <c r="BZ213" i="17"/>
  <c r="CL213" i="17"/>
  <c r="CX213" i="17"/>
  <c r="E214" i="17"/>
  <c r="Q214" i="17"/>
  <c r="AC214" i="17"/>
  <c r="AO214" i="17"/>
  <c r="BA214" i="17"/>
  <c r="BM214" i="17"/>
  <c r="BY214" i="17"/>
  <c r="CK214" i="17"/>
  <c r="CW214" i="17"/>
  <c r="D215" i="17"/>
  <c r="P215" i="17"/>
  <c r="AB215" i="17"/>
  <c r="AN215" i="17"/>
  <c r="AZ215" i="17"/>
  <c r="BL215" i="17"/>
  <c r="BX215" i="17"/>
  <c r="CJ215" i="17"/>
  <c r="CV215" i="17"/>
  <c r="DH215" i="17"/>
  <c r="O216" i="17"/>
  <c r="AA216" i="17"/>
  <c r="AM216" i="17"/>
  <c r="AY216" i="17"/>
  <c r="BK216" i="17"/>
  <c r="BW216" i="17"/>
  <c r="CI216" i="17"/>
  <c r="CU216" i="17"/>
  <c r="DG216" i="17"/>
  <c r="N217" i="17"/>
  <c r="Z217" i="17"/>
  <c r="AL217" i="17"/>
  <c r="AX217" i="17"/>
  <c r="BJ217" i="17"/>
  <c r="BV217" i="17"/>
  <c r="CH217" i="17"/>
  <c r="CT217" i="17"/>
  <c r="DF217" i="17"/>
  <c r="M218" i="17"/>
  <c r="Y218" i="17"/>
  <c r="AK218" i="17"/>
  <c r="AW218" i="17"/>
  <c r="BI218" i="17"/>
  <c r="BU218" i="17"/>
  <c r="CG218" i="17"/>
  <c r="CS218" i="17"/>
  <c r="AK130" i="17"/>
  <c r="BX136" i="17"/>
  <c r="CC140" i="17"/>
  <c r="AA143" i="17"/>
  <c r="BX145" i="17"/>
  <c r="V147" i="17"/>
  <c r="T149" i="17"/>
  <c r="AK150" i="17"/>
  <c r="CE151" i="17"/>
  <c r="BI152" i="17"/>
  <c r="BT153" i="17"/>
  <c r="BH154" i="17"/>
  <c r="BS155" i="17"/>
  <c r="AY156" i="17"/>
  <c r="AP157" i="17"/>
  <c r="X158" i="17"/>
  <c r="CW158" i="17"/>
  <c r="BX159" i="17"/>
  <c r="AY160" i="17"/>
  <c r="DC160" i="17"/>
  <c r="BR161" i="17"/>
  <c r="J162" i="17"/>
  <c r="CD162" i="17"/>
  <c r="AC163" i="17"/>
  <c r="CW163" i="17"/>
  <c r="AN164" i="17"/>
  <c r="CV164" i="17"/>
  <c r="AF165" i="17"/>
  <c r="CN165" i="17"/>
  <c r="AM166" i="17"/>
  <c r="CK166" i="17"/>
  <c r="AJ167" i="17"/>
  <c r="CR167" i="17"/>
  <c r="AB168" i="17"/>
  <c r="CJ168" i="17"/>
  <c r="X169" i="17"/>
  <c r="BW169" i="17"/>
  <c r="DF169" i="17"/>
  <c r="AV170" i="17"/>
  <c r="CE170" i="17"/>
  <c r="Q171" i="17"/>
  <c r="AU171" i="17"/>
  <c r="CL171" i="17"/>
  <c r="R172" i="17"/>
  <c r="BB172" i="17"/>
  <c r="CM172" i="17"/>
  <c r="W173" i="17"/>
  <c r="BC173" i="17"/>
  <c r="CR173" i="17"/>
  <c r="S174" i="17"/>
  <c r="BJ174" i="17"/>
  <c r="CN174" i="17"/>
  <c r="Z175" i="17"/>
  <c r="BC175" i="17"/>
  <c r="CL175" i="17"/>
  <c r="G176" i="17"/>
  <c r="AP176" i="17"/>
  <c r="BU176" i="17"/>
  <c r="CY176" i="17"/>
  <c r="Y177" i="17"/>
  <c r="BH177" i="17"/>
  <c r="CH177" i="17"/>
  <c r="L178" i="17"/>
  <c r="AJ178" i="17"/>
  <c r="BL178" i="17"/>
  <c r="CJ178" i="17"/>
  <c r="J179" i="17"/>
  <c r="AB179" i="17"/>
  <c r="AZ179" i="17"/>
  <c r="BT179" i="17"/>
  <c r="CR179" i="17"/>
  <c r="G180" i="17"/>
  <c r="AE180" i="17"/>
  <c r="AW180" i="17"/>
  <c r="BU180" i="17"/>
  <c r="CO180" i="17"/>
  <c r="H181" i="17"/>
  <c r="Z181" i="17"/>
  <c r="AX181" i="17"/>
  <c r="BR181" i="17"/>
  <c r="CP181" i="17"/>
  <c r="E182" i="17"/>
  <c r="AC182" i="17"/>
  <c r="AU182" i="17"/>
  <c r="BS182" i="17"/>
  <c r="CM182" i="17"/>
  <c r="F183" i="17"/>
  <c r="X183" i="17"/>
  <c r="AV183" i="17"/>
  <c r="BP183" i="17"/>
  <c r="CN183" i="17"/>
  <c r="DD183" i="17"/>
  <c r="S184" i="17"/>
  <c r="AI184" i="17"/>
  <c r="BC184" i="17"/>
  <c r="BS184" i="17"/>
  <c r="CM184" i="17"/>
  <c r="DC184" i="17"/>
  <c r="R185" i="17"/>
  <c r="AH185" i="17"/>
  <c r="BB185" i="17"/>
  <c r="BR185" i="17"/>
  <c r="CL185" i="17"/>
  <c r="DB185" i="17"/>
  <c r="Q186" i="17"/>
  <c r="AG186" i="17"/>
  <c r="BA186" i="17"/>
  <c r="BQ186" i="17"/>
  <c r="CK186" i="17"/>
  <c r="DA186" i="17"/>
  <c r="P187" i="17"/>
  <c r="AF187" i="17"/>
  <c r="AZ187" i="17"/>
  <c r="BP187" i="17"/>
  <c r="CJ187" i="17"/>
  <c r="CZ187" i="17"/>
  <c r="O188" i="17"/>
  <c r="AE188" i="17"/>
  <c r="AY188" i="17"/>
  <c r="BO188" i="17"/>
  <c r="CI188" i="17"/>
  <c r="CY188" i="17"/>
  <c r="N189" i="17"/>
  <c r="AD189" i="17"/>
  <c r="AX189" i="17"/>
  <c r="BN189" i="17"/>
  <c r="CH189" i="17"/>
  <c r="CX189" i="17"/>
  <c r="M190" i="17"/>
  <c r="AC190" i="17"/>
  <c r="AW190" i="17"/>
  <c r="BM190" i="17"/>
  <c r="CG190" i="17"/>
  <c r="CW190" i="17"/>
  <c r="L191" i="17"/>
  <c r="AB191" i="17"/>
  <c r="AV191" i="17"/>
  <c r="BL191" i="17"/>
  <c r="CF191" i="17"/>
  <c r="CV191" i="17"/>
  <c r="K192" i="17"/>
  <c r="AA192" i="17"/>
  <c r="AU192" i="17"/>
  <c r="BK192" i="17"/>
  <c r="CE192" i="17"/>
  <c r="CU192" i="17"/>
  <c r="J193" i="17"/>
  <c r="Z193" i="17"/>
  <c r="AT193" i="17"/>
  <c r="BJ193" i="17"/>
  <c r="CD193" i="17"/>
  <c r="CT193" i="17"/>
  <c r="I194" i="17"/>
  <c r="Y194" i="17"/>
  <c r="AS194" i="17"/>
  <c r="BI194" i="17"/>
  <c r="CC194" i="17"/>
  <c r="CS194" i="17"/>
  <c r="H195" i="17"/>
  <c r="X195" i="17"/>
  <c r="AR195" i="17"/>
  <c r="BH195" i="17"/>
  <c r="CB195" i="17"/>
  <c r="CR195" i="17"/>
  <c r="G196" i="17"/>
  <c r="W196" i="17"/>
  <c r="AQ196" i="17"/>
  <c r="BG196" i="17"/>
  <c r="CA196" i="17"/>
  <c r="CQ196" i="17"/>
  <c r="F197" i="17"/>
  <c r="V197" i="17"/>
  <c r="AP197" i="17"/>
  <c r="BF197" i="17"/>
  <c r="BZ197" i="17"/>
  <c r="CP197" i="17"/>
  <c r="E198" i="17"/>
  <c r="U198" i="17"/>
  <c r="AO198" i="17"/>
  <c r="BE198" i="17"/>
  <c r="BY198" i="17"/>
  <c r="CO198" i="17"/>
  <c r="D199" i="17"/>
  <c r="T199" i="17"/>
  <c r="AN199" i="17"/>
  <c r="BD199" i="17"/>
  <c r="BX199" i="17"/>
  <c r="CN199" i="17"/>
  <c r="DH199" i="17"/>
  <c r="S200" i="17"/>
  <c r="AM200" i="17"/>
  <c r="BC200" i="17"/>
  <c r="BW200" i="17"/>
  <c r="CL200" i="17"/>
  <c r="DA200" i="17"/>
  <c r="N201" i="17"/>
  <c r="AC201" i="17"/>
  <c r="AR201" i="17"/>
  <c r="BJ201" i="17"/>
  <c r="BY201" i="17"/>
  <c r="CN201" i="17"/>
  <c r="DF201" i="17"/>
  <c r="P202" i="17"/>
  <c r="AE202" i="17"/>
  <c r="AW202" i="17"/>
  <c r="BL202" i="17"/>
  <c r="CA202" i="17"/>
  <c r="CS202" i="17"/>
  <c r="DH202" i="17"/>
  <c r="Q203" i="17"/>
  <c r="AG203" i="17"/>
  <c r="AU203" i="17"/>
  <c r="BI203" i="17"/>
  <c r="BW203" i="17"/>
  <c r="CK203" i="17"/>
  <c r="DA203" i="17"/>
  <c r="J204" i="17"/>
  <c r="X204" i="17"/>
  <c r="AL204" i="17"/>
  <c r="AZ204" i="17"/>
  <c r="BP204" i="17"/>
  <c r="CD204" i="17"/>
  <c r="CR204" i="17"/>
  <c r="DF204" i="17"/>
  <c r="O205" i="17"/>
  <c r="AE205" i="17"/>
  <c r="AS205" i="17"/>
  <c r="BG205" i="17"/>
  <c r="BU205" i="17"/>
  <c r="CI205" i="17"/>
  <c r="CY205" i="17"/>
  <c r="H206" i="17"/>
  <c r="V206" i="17"/>
  <c r="AJ206" i="17"/>
  <c r="AX206" i="17"/>
  <c r="BJ206" i="17"/>
  <c r="BV206" i="17"/>
  <c r="CH206" i="17"/>
  <c r="CT206" i="17"/>
  <c r="DF206" i="17"/>
  <c r="M207" i="17"/>
  <c r="Y207" i="17"/>
  <c r="AK207" i="17"/>
  <c r="AW207" i="17"/>
  <c r="BI207" i="17"/>
  <c r="BU207" i="17"/>
  <c r="CG207" i="17"/>
  <c r="CS207" i="17"/>
  <c r="DE207" i="17"/>
  <c r="L208" i="17"/>
  <c r="X208" i="17"/>
  <c r="AJ208" i="17"/>
  <c r="AV208" i="17"/>
  <c r="BH208" i="17"/>
  <c r="BT208" i="17"/>
  <c r="CF208" i="17"/>
  <c r="CR208" i="17"/>
  <c r="DD208" i="17"/>
  <c r="K209" i="17"/>
  <c r="W209" i="17"/>
  <c r="AI209" i="17"/>
  <c r="AU209" i="17"/>
  <c r="BG209" i="17"/>
  <c r="BS209" i="17"/>
  <c r="CE209" i="17"/>
  <c r="CQ209" i="17"/>
  <c r="DC209" i="17"/>
  <c r="J210" i="17"/>
  <c r="V210" i="17"/>
  <c r="AH210" i="17"/>
  <c r="AT210" i="17"/>
  <c r="BF210" i="17"/>
  <c r="BR210" i="17"/>
  <c r="CD210" i="17"/>
  <c r="CP210" i="17"/>
  <c r="DB210" i="17"/>
  <c r="I211" i="17"/>
  <c r="U211" i="17"/>
  <c r="AG211" i="17"/>
  <c r="AS211" i="17"/>
  <c r="BE211" i="17"/>
  <c r="BQ211" i="17"/>
  <c r="CC211" i="17"/>
  <c r="CO211" i="17"/>
  <c r="DA211" i="17"/>
  <c r="H212" i="17"/>
  <c r="T212" i="17"/>
  <c r="AF212" i="17"/>
  <c r="AR212" i="17"/>
  <c r="BD212" i="17"/>
  <c r="BP212" i="17"/>
  <c r="CB212" i="17"/>
  <c r="CN212" i="17"/>
  <c r="CZ212" i="17"/>
  <c r="G213" i="17"/>
  <c r="S213" i="17"/>
  <c r="AE213" i="17"/>
  <c r="AQ213" i="17"/>
  <c r="BC213" i="17"/>
  <c r="BO213" i="17"/>
  <c r="CA213" i="17"/>
  <c r="CM213" i="17"/>
  <c r="CY213" i="17"/>
  <c r="F214" i="17"/>
  <c r="R214" i="17"/>
  <c r="AD214" i="17"/>
  <c r="AP214" i="17"/>
  <c r="BB214" i="17"/>
  <c r="BN214" i="17"/>
  <c r="BZ214" i="17"/>
  <c r="CL214" i="17"/>
  <c r="CX214" i="17"/>
  <c r="E215" i="17"/>
  <c r="Q215" i="17"/>
  <c r="AC215" i="17"/>
  <c r="AO215" i="17"/>
  <c r="BA215" i="17"/>
  <c r="BM215" i="17"/>
  <c r="BY215" i="17"/>
  <c r="CK215" i="17"/>
  <c r="CW215" i="17"/>
  <c r="D216" i="17"/>
  <c r="P216" i="17"/>
  <c r="AB216" i="17"/>
  <c r="AN216" i="17"/>
  <c r="AZ216" i="17"/>
  <c r="BL216" i="17"/>
  <c r="BX216" i="17"/>
  <c r="CJ216" i="17"/>
  <c r="CV216" i="17"/>
  <c r="DH216" i="17"/>
  <c r="O217" i="17"/>
  <c r="AA217" i="17"/>
  <c r="AM217" i="17"/>
  <c r="AY217" i="17"/>
  <c r="BK217" i="17"/>
  <c r="BW217" i="17"/>
  <c r="CI217" i="17"/>
  <c r="CU217" i="17"/>
  <c r="DG217" i="17"/>
  <c r="N218" i="17"/>
  <c r="Z218" i="17"/>
  <c r="AL218" i="17"/>
  <c r="AX218" i="17"/>
  <c r="BJ218" i="17"/>
  <c r="BV218" i="17"/>
  <c r="CH218" i="17"/>
  <c r="CB130" i="17"/>
  <c r="M137" i="17"/>
  <c r="Z141" i="17"/>
  <c r="AK143" i="17"/>
  <c r="CK145" i="17"/>
  <c r="W147" i="17"/>
  <c r="U149" i="17"/>
  <c r="AL150" i="17"/>
  <c r="CF151" i="17"/>
  <c r="BJ152" i="17"/>
  <c r="BU153" i="17"/>
  <c r="BI154" i="17"/>
  <c r="BT155" i="17"/>
  <c r="BO156" i="17"/>
  <c r="AV157" i="17"/>
  <c r="Y158" i="17"/>
  <c r="K159" i="17"/>
  <c r="CC159" i="17"/>
  <c r="BB160" i="17"/>
  <c r="DD160" i="17"/>
  <c r="BS161" i="17"/>
  <c r="K162" i="17"/>
  <c r="CE162" i="17"/>
  <c r="AD163" i="17"/>
  <c r="CX163" i="17"/>
  <c r="AO164" i="17"/>
  <c r="CW164" i="17"/>
  <c r="AQ165" i="17"/>
  <c r="CT165" i="17"/>
  <c r="AN166" i="17"/>
  <c r="CV166" i="17"/>
  <c r="AK167" i="17"/>
  <c r="CS167" i="17"/>
  <c r="AC168" i="17"/>
  <c r="CK168" i="17"/>
  <c r="Y169" i="17"/>
  <c r="BX169" i="17"/>
  <c r="DG169" i="17"/>
  <c r="AW170" i="17"/>
  <c r="CF170" i="17"/>
  <c r="R171" i="17"/>
  <c r="BC171" i="17"/>
  <c r="CM171" i="17"/>
  <c r="S172" i="17"/>
  <c r="BH172" i="17"/>
  <c r="CN172" i="17"/>
  <c r="X173" i="17"/>
  <c r="BD173" i="17"/>
  <c r="CU173" i="17"/>
  <c r="T174" i="17"/>
  <c r="BK174" i="17"/>
  <c r="CO174" i="17"/>
  <c r="AA175" i="17"/>
  <c r="BD175" i="17"/>
  <c r="CM175" i="17"/>
  <c r="M176" i="17"/>
  <c r="AQ176" i="17"/>
  <c r="BV176" i="17"/>
  <c r="DE176" i="17"/>
  <c r="Z177" i="17"/>
  <c r="BI177" i="17"/>
  <c r="CI177" i="17"/>
  <c r="M178" i="17"/>
  <c r="AK178" i="17"/>
  <c r="BM178" i="17"/>
  <c r="CK178" i="17"/>
  <c r="K179" i="17"/>
  <c r="AE179" i="17"/>
  <c r="BC179" i="17"/>
  <c r="BU179" i="17"/>
  <c r="CS179" i="17"/>
  <c r="H180" i="17"/>
  <c r="AF180" i="17"/>
  <c r="AX180" i="17"/>
  <c r="BV180" i="17"/>
  <c r="CP180" i="17"/>
  <c r="I181" i="17"/>
  <c r="AC181" i="17"/>
  <c r="BA181" i="17"/>
  <c r="BS181" i="17"/>
  <c r="CQ181" i="17"/>
  <c r="F182" i="17"/>
  <c r="AD182" i="17"/>
  <c r="AV182" i="17"/>
  <c r="BT182" i="17"/>
  <c r="CN182" i="17"/>
  <c r="G183" i="17"/>
  <c r="AA183" i="17"/>
  <c r="AY183" i="17"/>
  <c r="BQ183" i="17"/>
  <c r="CO183" i="17"/>
  <c r="DE183" i="17"/>
  <c r="T184" i="17"/>
  <c r="AJ184" i="17"/>
  <c r="BD184" i="17"/>
  <c r="BT184" i="17"/>
  <c r="CN184" i="17"/>
  <c r="DD184" i="17"/>
  <c r="S185" i="17"/>
  <c r="AI185" i="17"/>
  <c r="BC185" i="17"/>
  <c r="BS185" i="17"/>
  <c r="CM185" i="17"/>
  <c r="DC185" i="17"/>
  <c r="R186" i="17"/>
  <c r="AH186" i="17"/>
  <c r="BB186" i="17"/>
  <c r="BR186" i="17"/>
  <c r="CL186" i="17"/>
  <c r="DB186" i="17"/>
  <c r="Q187" i="17"/>
  <c r="AG187" i="17"/>
  <c r="BA187" i="17"/>
  <c r="BQ187" i="17"/>
  <c r="CK187" i="17"/>
  <c r="DA187" i="17"/>
  <c r="P188" i="17"/>
  <c r="AF188" i="17"/>
  <c r="AZ188" i="17"/>
  <c r="BP188" i="17"/>
  <c r="CJ188" i="17"/>
  <c r="CZ188" i="17"/>
  <c r="O189" i="17"/>
  <c r="AE189" i="17"/>
  <c r="AY189" i="17"/>
  <c r="BO189" i="17"/>
  <c r="CI189" i="17"/>
  <c r="CY189" i="17"/>
  <c r="N190" i="17"/>
  <c r="AD190" i="17"/>
  <c r="AX190" i="17"/>
  <c r="BN190" i="17"/>
  <c r="CH190" i="17"/>
  <c r="CX190" i="17"/>
  <c r="M191" i="17"/>
  <c r="AC191" i="17"/>
  <c r="AW191" i="17"/>
  <c r="BM191" i="17"/>
  <c r="CG191" i="17"/>
  <c r="CW191" i="17"/>
  <c r="L192" i="17"/>
  <c r="AB192" i="17"/>
  <c r="AV192" i="17"/>
  <c r="BL192" i="17"/>
  <c r="CF192" i="17"/>
  <c r="CV192" i="17"/>
  <c r="K193" i="17"/>
  <c r="AA193" i="17"/>
  <c r="AU193" i="17"/>
  <c r="BK193" i="17"/>
  <c r="CE193" i="17"/>
  <c r="CU193" i="17"/>
  <c r="J194" i="17"/>
  <c r="Z194" i="17"/>
  <c r="AT194" i="17"/>
  <c r="BJ194" i="17"/>
  <c r="CD194" i="17"/>
  <c r="CT194" i="17"/>
  <c r="I195" i="17"/>
  <c r="Y195" i="17"/>
  <c r="AS195" i="17"/>
  <c r="BI195" i="17"/>
  <c r="CC195" i="17"/>
  <c r="CS195" i="17"/>
  <c r="H196" i="17"/>
  <c r="X196" i="17"/>
  <c r="AR196" i="17"/>
  <c r="BH196" i="17"/>
  <c r="CB196" i="17"/>
  <c r="CR196" i="17"/>
  <c r="G197" i="17"/>
  <c r="W197" i="17"/>
  <c r="AQ197" i="17"/>
  <c r="BG197" i="17"/>
  <c r="CA197" i="17"/>
  <c r="CQ197" i="17"/>
  <c r="F198" i="17"/>
  <c r="V198" i="17"/>
  <c r="AP198" i="17"/>
  <c r="BF198" i="17"/>
  <c r="BZ198" i="17"/>
  <c r="CP198" i="17"/>
  <c r="E199" i="17"/>
  <c r="U199" i="17"/>
  <c r="AO199" i="17"/>
  <c r="BE199" i="17"/>
  <c r="BY199" i="17"/>
  <c r="CO199" i="17"/>
  <c r="D200" i="17"/>
  <c r="T200" i="17"/>
  <c r="AN200" i="17"/>
  <c r="BD200" i="17"/>
  <c r="BX200" i="17"/>
  <c r="CM200" i="17"/>
  <c r="DE200" i="17"/>
  <c r="O201" i="17"/>
  <c r="AD201" i="17"/>
  <c r="AV201" i="17"/>
  <c r="BK201" i="17"/>
  <c r="BZ201" i="17"/>
  <c r="CR201" i="17"/>
  <c r="DG201" i="17"/>
  <c r="Q202" i="17"/>
  <c r="AI202" i="17"/>
  <c r="AX202" i="17"/>
  <c r="BM202" i="17"/>
  <c r="CE202" i="17"/>
  <c r="CT202" i="17"/>
  <c r="D203" i="17"/>
  <c r="R203" i="17"/>
  <c r="AH203" i="17"/>
  <c r="AV203" i="17"/>
  <c r="BJ203" i="17"/>
  <c r="BX203" i="17"/>
  <c r="CL203" i="17"/>
  <c r="DB203" i="17"/>
  <c r="K204" i="17"/>
  <c r="Y204" i="17"/>
  <c r="AM204" i="17"/>
  <c r="BA204" i="17"/>
  <c r="BQ204" i="17"/>
  <c r="CE204" i="17"/>
  <c r="CS204" i="17"/>
  <c r="DG204" i="17"/>
  <c r="P205" i="17"/>
  <c r="AF205" i="17"/>
  <c r="AT205" i="17"/>
  <c r="BH205" i="17"/>
  <c r="BV205" i="17"/>
  <c r="CJ205" i="17"/>
  <c r="CZ205" i="17"/>
  <c r="I206" i="17"/>
  <c r="W206" i="17"/>
  <c r="AK206" i="17"/>
  <c r="AY206" i="17"/>
  <c r="BK206" i="17"/>
  <c r="BW206" i="17"/>
  <c r="CI206" i="17"/>
  <c r="CU206" i="17"/>
  <c r="DG206" i="17"/>
  <c r="N207" i="17"/>
  <c r="Z207" i="17"/>
  <c r="AL207" i="17"/>
  <c r="AX207" i="17"/>
  <c r="BJ207" i="17"/>
  <c r="BV207" i="17"/>
  <c r="CH207" i="17"/>
  <c r="CT207" i="17"/>
  <c r="DF207" i="17"/>
  <c r="M208" i="17"/>
  <c r="Y208" i="17"/>
  <c r="AK208" i="17"/>
  <c r="AW208" i="17"/>
  <c r="BI208" i="17"/>
  <c r="BU208" i="17"/>
  <c r="CG208" i="17"/>
  <c r="CS208" i="17"/>
  <c r="DE208" i="17"/>
  <c r="L209" i="17"/>
  <c r="X209" i="17"/>
  <c r="AJ209" i="17"/>
  <c r="AV209" i="17"/>
  <c r="BH209" i="17"/>
  <c r="BT209" i="17"/>
  <c r="CF209" i="17"/>
  <c r="CR209" i="17"/>
  <c r="DD209" i="17"/>
  <c r="K210" i="17"/>
  <c r="W210" i="17"/>
  <c r="AI210" i="17"/>
  <c r="AU210" i="17"/>
  <c r="BG210" i="17"/>
  <c r="BS210" i="17"/>
  <c r="CE210" i="17"/>
  <c r="CQ210" i="17"/>
  <c r="DC210" i="17"/>
  <c r="J211" i="17"/>
  <c r="V211" i="17"/>
  <c r="AH211" i="17"/>
  <c r="AT211" i="17"/>
  <c r="BF211" i="17"/>
  <c r="BR211" i="17"/>
  <c r="CD211" i="17"/>
  <c r="CP211" i="17"/>
  <c r="DB211" i="17"/>
  <c r="I212" i="17"/>
  <c r="U212" i="17"/>
  <c r="AG212" i="17"/>
  <c r="AS212" i="17"/>
  <c r="BE212" i="17"/>
  <c r="BQ212" i="17"/>
  <c r="CC212" i="17"/>
  <c r="CO212" i="17"/>
  <c r="DA212" i="17"/>
  <c r="H213" i="17"/>
  <c r="T213" i="17"/>
  <c r="AF213" i="17"/>
  <c r="AR213" i="17"/>
  <c r="BD213" i="17"/>
  <c r="BP213" i="17"/>
  <c r="CB213" i="17"/>
  <c r="CN213" i="17"/>
  <c r="CZ213" i="17"/>
  <c r="G214" i="17"/>
  <c r="S214" i="17"/>
  <c r="AE214" i="17"/>
  <c r="AQ214" i="17"/>
  <c r="BC214" i="17"/>
  <c r="BO214" i="17"/>
  <c r="CA214" i="17"/>
  <c r="CM214" i="17"/>
  <c r="CY214" i="17"/>
  <c r="F215" i="17"/>
  <c r="R215" i="17"/>
  <c r="AD215" i="17"/>
  <c r="AP215" i="17"/>
  <c r="BB215" i="17"/>
  <c r="BN215" i="17"/>
  <c r="BZ215" i="17"/>
  <c r="CL215" i="17"/>
  <c r="CX215" i="17"/>
  <c r="E216" i="17"/>
  <c r="Q216" i="17"/>
  <c r="AC216" i="17"/>
  <c r="AO216" i="17"/>
  <c r="BA216" i="17"/>
  <c r="BM216" i="17"/>
  <c r="BY216" i="17"/>
  <c r="CK216" i="17"/>
  <c r="CW216" i="17"/>
  <c r="D217" i="17"/>
  <c r="P217" i="17"/>
  <c r="AB217" i="17"/>
  <c r="AN217" i="17"/>
  <c r="AZ217" i="17"/>
  <c r="BL217" i="17"/>
  <c r="BX217" i="17"/>
  <c r="CJ217" i="17"/>
  <c r="CV217" i="17"/>
  <c r="DH217" i="17"/>
  <c r="O218" i="17"/>
  <c r="DC132" i="17"/>
  <c r="AW138" i="17"/>
  <c r="BI141" i="17"/>
  <c r="AF144" i="17"/>
  <c r="H146" i="17"/>
  <c r="CY147" i="17"/>
  <c r="AS149" i="17"/>
  <c r="CY150" i="17"/>
  <c r="E152" i="17"/>
  <c r="DD152" i="17"/>
  <c r="D154" i="17"/>
  <c r="V155" i="17"/>
  <c r="CX155" i="17"/>
  <c r="CV156" i="17"/>
  <c r="BT157" i="17"/>
  <c r="BK158" i="17"/>
  <c r="X159" i="17"/>
  <c r="DH159" i="17"/>
  <c r="BK160" i="17"/>
  <c r="Z161" i="17"/>
  <c r="BY161" i="17"/>
  <c r="AN162" i="17"/>
  <c r="DB162" i="17"/>
  <c r="BE163" i="17"/>
  <c r="I164" i="17"/>
  <c r="BQ164" i="17"/>
  <c r="F165" i="17"/>
  <c r="BN165" i="17"/>
  <c r="DH165" i="17"/>
  <c r="BK166" i="17"/>
  <c r="DE166" i="17"/>
  <c r="BH167" i="17"/>
  <c r="CW167" i="17"/>
  <c r="AE132" i="17"/>
  <c r="DC138" i="17"/>
  <c r="AM143" i="17"/>
  <c r="BG146" i="17"/>
  <c r="Z149" i="17"/>
  <c r="S151" i="17"/>
  <c r="BW152" i="17"/>
  <c r="AJ154" i="17"/>
  <c r="CB155" i="17"/>
  <c r="DH156" i="17"/>
  <c r="Z158" i="17"/>
  <c r="AV159" i="17"/>
  <c r="BC160" i="17"/>
  <c r="AD161" i="17"/>
  <c r="S162" i="17"/>
  <c r="J163" i="17"/>
  <c r="CY163" i="17"/>
  <c r="BX164" i="17"/>
  <c r="AR165" i="17"/>
  <c r="S166" i="17"/>
  <c r="CW166" i="17"/>
  <c r="BJ167" i="17"/>
  <c r="AI168" i="17"/>
  <c r="CT168" i="17"/>
  <c r="BF169" i="17"/>
  <c r="DH169" i="17"/>
  <c r="BI170" i="17"/>
  <c r="DE170" i="17"/>
  <c r="BD171" i="17"/>
  <c r="CX171" i="17"/>
  <c r="AK172" i="17"/>
  <c r="CO172" i="17"/>
  <c r="AD173" i="17"/>
  <c r="CC173" i="17"/>
  <c r="U174" i="17"/>
  <c r="BV174" i="17"/>
  <c r="I175" i="17"/>
  <c r="BJ175" i="17"/>
  <c r="CV175" i="17"/>
  <c r="AC176" i="17"/>
  <c r="BW176" i="17"/>
  <c r="D177" i="17"/>
  <c r="AP177" i="17"/>
  <c r="CJ177" i="17"/>
  <c r="Q178" i="17"/>
  <c r="AZ178" i="17"/>
  <c r="CP178" i="17"/>
  <c r="O179" i="17"/>
  <c r="AR179" i="17"/>
  <c r="BV179" i="17"/>
  <c r="CY179" i="17"/>
  <c r="U180" i="17"/>
  <c r="AY180" i="17"/>
  <c r="CB180" i="17"/>
  <c r="DC180" i="17"/>
  <c r="AD181" i="17"/>
  <c r="BE181" i="17"/>
  <c r="CF181" i="17"/>
  <c r="G182" i="17"/>
  <c r="AH182" i="17"/>
  <c r="BI182" i="17"/>
  <c r="CO182" i="17"/>
  <c r="K183" i="17"/>
  <c r="AN183" i="17"/>
  <c r="BR183" i="17"/>
  <c r="CS183" i="17"/>
  <c r="K184" i="17"/>
  <c r="AK184" i="17"/>
  <c r="BH184" i="17"/>
  <c r="CE184" i="17"/>
  <c r="DE184" i="17"/>
  <c r="W185" i="17"/>
  <c r="AT185" i="17"/>
  <c r="BT185" i="17"/>
  <c r="CQ185" i="17"/>
  <c r="I186" i="17"/>
  <c r="AI186" i="17"/>
  <c r="BF186" i="17"/>
  <c r="CC186" i="17"/>
  <c r="DC186" i="17"/>
  <c r="U187" i="17"/>
  <c r="AR187" i="17"/>
  <c r="BR187" i="17"/>
  <c r="CO187" i="17"/>
  <c r="G188" i="17"/>
  <c r="AG188" i="17"/>
  <c r="BD188" i="17"/>
  <c r="CA188" i="17"/>
  <c r="DA188" i="17"/>
  <c r="S189" i="17"/>
  <c r="AP189" i="17"/>
  <c r="BP189" i="17"/>
  <c r="CM189" i="17"/>
  <c r="E190" i="17"/>
  <c r="AE190" i="17"/>
  <c r="BB190" i="17"/>
  <c r="BY190" i="17"/>
  <c r="CY190" i="17"/>
  <c r="Q191" i="17"/>
  <c r="AN191" i="17"/>
  <c r="BN191" i="17"/>
  <c r="CK191" i="17"/>
  <c r="DH191" i="17"/>
  <c r="AC192" i="17"/>
  <c r="AZ192" i="17"/>
  <c r="BW192" i="17"/>
  <c r="CW192" i="17"/>
  <c r="O193" i="17"/>
  <c r="AL193" i="17"/>
  <c r="BL193" i="17"/>
  <c r="CI193" i="17"/>
  <c r="DF193" i="17"/>
  <c r="AA194" i="17"/>
  <c r="AX194" i="17"/>
  <c r="BU194" i="17"/>
  <c r="CU194" i="17"/>
  <c r="M195" i="17"/>
  <c r="AJ195" i="17"/>
  <c r="BJ195" i="17"/>
  <c r="CG195" i="17"/>
  <c r="DD195" i="17"/>
  <c r="Y196" i="17"/>
  <c r="AV196" i="17"/>
  <c r="BS196" i="17"/>
  <c r="CS196" i="17"/>
  <c r="K197" i="17"/>
  <c r="AH197" i="17"/>
  <c r="BH197" i="17"/>
  <c r="CE197" i="17"/>
  <c r="DB197" i="17"/>
  <c r="W198" i="17"/>
  <c r="AT198" i="17"/>
  <c r="BQ198" i="17"/>
  <c r="CQ198" i="17"/>
  <c r="I199" i="17"/>
  <c r="AF199" i="17"/>
  <c r="BF199" i="17"/>
  <c r="CC199" i="17"/>
  <c r="CZ199" i="17"/>
  <c r="U200" i="17"/>
  <c r="AR200" i="17"/>
  <c r="BO200" i="17"/>
  <c r="CN200" i="17"/>
  <c r="D201" i="17"/>
  <c r="Y201" i="17"/>
  <c r="AW201" i="17"/>
  <c r="BO201" i="17"/>
  <c r="CJ201" i="17"/>
  <c r="DH201" i="17"/>
  <c r="X202" i="17"/>
  <c r="AP202" i="17"/>
  <c r="BN202" i="17"/>
  <c r="CI202" i="17"/>
  <c r="DD202" i="17"/>
  <c r="U203" i="17"/>
  <c r="AL203" i="17"/>
  <c r="BE203" i="17"/>
  <c r="BY203" i="17"/>
  <c r="CR203" i="17"/>
  <c r="D204" i="17"/>
  <c r="Z204" i="17"/>
  <c r="AS204" i="17"/>
  <c r="BJ204" i="17"/>
  <c r="CF204" i="17"/>
  <c r="CW204" i="17"/>
  <c r="K205" i="17"/>
  <c r="AG205" i="17"/>
  <c r="AX205" i="17"/>
  <c r="BQ205" i="17"/>
  <c r="CM205" i="17"/>
  <c r="DD205" i="17"/>
  <c r="R206" i="17"/>
  <c r="AL206" i="17"/>
  <c r="BC206" i="17"/>
  <c r="BR206" i="17"/>
  <c r="CJ206" i="17"/>
  <c r="CY206" i="17"/>
  <c r="I207" i="17"/>
  <c r="AA207" i="17"/>
  <c r="AP207" i="17"/>
  <c r="BE207" i="17"/>
  <c r="BW207" i="17"/>
  <c r="CL207" i="17"/>
  <c r="DA207" i="17"/>
  <c r="N208" i="17"/>
  <c r="AC208" i="17"/>
  <c r="AR208" i="17"/>
  <c r="BJ208" i="17"/>
  <c r="BY208" i="17"/>
  <c r="CN208" i="17"/>
  <c r="DF208" i="17"/>
  <c r="P209" i="17"/>
  <c r="AE209" i="17"/>
  <c r="AW209" i="17"/>
  <c r="BL209" i="17"/>
  <c r="CA209" i="17"/>
  <c r="CS209" i="17"/>
  <c r="DH209" i="17"/>
  <c r="R210" i="17"/>
  <c r="AJ210" i="17"/>
  <c r="AY210" i="17"/>
  <c r="BN210" i="17"/>
  <c r="CF210" i="17"/>
  <c r="CU210" i="17"/>
  <c r="E211" i="17"/>
  <c r="W211" i="17"/>
  <c r="AL211" i="17"/>
  <c r="BA211" i="17"/>
  <c r="BS211" i="17"/>
  <c r="CH211" i="17"/>
  <c r="CW211" i="17"/>
  <c r="J212" i="17"/>
  <c r="Y212" i="17"/>
  <c r="AN212" i="17"/>
  <c r="BF212" i="17"/>
  <c r="BU212" i="17"/>
  <c r="CJ212" i="17"/>
  <c r="DB212" i="17"/>
  <c r="L213" i="17"/>
  <c r="AA213" i="17"/>
  <c r="AS213" i="17"/>
  <c r="BH213" i="17"/>
  <c r="BW213" i="17"/>
  <c r="CO213" i="17"/>
  <c r="DD213" i="17"/>
  <c r="N214" i="17"/>
  <c r="AF214" i="17"/>
  <c r="AU214" i="17"/>
  <c r="BJ214" i="17"/>
  <c r="CB214" i="17"/>
  <c r="CQ214" i="17"/>
  <c r="DF214" i="17"/>
  <c r="S215" i="17"/>
  <c r="AH215" i="17"/>
  <c r="AW215" i="17"/>
  <c r="BO215" i="17"/>
  <c r="CD215" i="17"/>
  <c r="CS215" i="17"/>
  <c r="F216" i="17"/>
  <c r="U216" i="17"/>
  <c r="AJ216" i="17"/>
  <c r="BB216" i="17"/>
  <c r="BQ216" i="17"/>
  <c r="CF216" i="17"/>
  <c r="CX216" i="17"/>
  <c r="H217" i="17"/>
  <c r="W217" i="17"/>
  <c r="AO217" i="17"/>
  <c r="BD217" i="17"/>
  <c r="BS217" i="17"/>
  <c r="CK217" i="17"/>
  <c r="CZ217" i="17"/>
  <c r="J218" i="17"/>
  <c r="AA218" i="17"/>
  <c r="AO218" i="17"/>
  <c r="BC218" i="17"/>
  <c r="BQ218" i="17"/>
  <c r="CE218" i="17"/>
  <c r="CT218" i="17"/>
  <c r="DF218" i="17"/>
  <c r="M219" i="17"/>
  <c r="Y219" i="17"/>
  <c r="AK219" i="17"/>
  <c r="AW219" i="17"/>
  <c r="BI219" i="17"/>
  <c r="BU219" i="17"/>
  <c r="CG219" i="17"/>
  <c r="CS219" i="17"/>
  <c r="DE219" i="17"/>
  <c r="L220" i="17"/>
  <c r="X220" i="17"/>
  <c r="AJ220" i="17"/>
  <c r="AV220" i="17"/>
  <c r="BH220" i="17"/>
  <c r="BT220" i="17"/>
  <c r="CF220" i="17"/>
  <c r="CR220" i="17"/>
  <c r="DD220" i="17"/>
  <c r="K221" i="17"/>
  <c r="W221" i="17"/>
  <c r="AI221" i="17"/>
  <c r="AU221" i="17"/>
  <c r="BG221" i="17"/>
  <c r="BS221" i="17"/>
  <c r="CE221" i="17"/>
  <c r="CQ221" i="17"/>
  <c r="DC221" i="17"/>
  <c r="J222" i="17"/>
  <c r="V222" i="17"/>
  <c r="AH222" i="17"/>
  <c r="AT222" i="17"/>
  <c r="BF222" i="17"/>
  <c r="BR222" i="17"/>
  <c r="CD222" i="17"/>
  <c r="CP222" i="17"/>
  <c r="DB222" i="17"/>
  <c r="I223" i="17"/>
  <c r="U223" i="17"/>
  <c r="AG223" i="17"/>
  <c r="AS223" i="17"/>
  <c r="BE223" i="17"/>
  <c r="AN132" i="17"/>
  <c r="I139" i="17"/>
  <c r="AD144" i="17"/>
  <c r="CF146" i="17"/>
  <c r="AA149" i="17"/>
  <c r="X151" i="17"/>
  <c r="DB152" i="17"/>
  <c r="AK154" i="17"/>
  <c r="CT155" i="17"/>
  <c r="D157" i="17"/>
  <c r="BI158" i="17"/>
  <c r="BF159" i="17"/>
  <c r="BD160" i="17"/>
  <c r="AQ161" i="17"/>
  <c r="AJ162" i="17"/>
  <c r="R163" i="17"/>
  <c r="CZ163" i="17"/>
  <c r="BY164" i="17"/>
  <c r="BB165" i="17"/>
  <c r="Y166" i="17"/>
  <c r="CX166" i="17"/>
  <c r="BK167" i="17"/>
  <c r="AX168" i="17"/>
  <c r="DE168" i="17"/>
  <c r="BG169" i="17"/>
  <c r="S170" i="17"/>
  <c r="BJ170" i="17"/>
  <c r="DF170" i="17"/>
  <c r="BI171" i="17"/>
  <c r="CY171" i="17"/>
  <c r="AN172" i="17"/>
  <c r="DA172" i="17"/>
  <c r="AE173" i="17"/>
  <c r="CD173" i="17"/>
  <c r="AG174" i="17"/>
  <c r="BW174" i="17"/>
  <c r="J175" i="17"/>
  <c r="BO175" i="17"/>
  <c r="CW175" i="17"/>
  <c r="AD176" i="17"/>
  <c r="CG176" i="17"/>
  <c r="E177" i="17"/>
  <c r="AV177" i="17"/>
  <c r="CT177" i="17"/>
  <c r="V178" i="17"/>
  <c r="BA178" i="17"/>
  <c r="CU178" i="17"/>
  <c r="P179" i="17"/>
  <c r="AS179" i="17"/>
  <c r="CC179" i="17"/>
  <c r="CZ179" i="17"/>
  <c r="V180" i="17"/>
  <c r="BF180" i="17"/>
  <c r="CC180" i="17"/>
  <c r="DD180" i="17"/>
  <c r="AI181" i="17"/>
  <c r="BF181" i="17"/>
  <c r="CG181" i="17"/>
  <c r="L182" i="17"/>
  <c r="AI182" i="17"/>
  <c r="BL182" i="17"/>
  <c r="CV182" i="17"/>
  <c r="L183" i="17"/>
  <c r="AO183" i="17"/>
  <c r="BY183" i="17"/>
  <c r="CT183" i="17"/>
  <c r="L184" i="17"/>
  <c r="AP184" i="17"/>
  <c r="BI184" i="17"/>
  <c r="CF184" i="17"/>
  <c r="E185" i="17"/>
  <c r="X185" i="17"/>
  <c r="AU185" i="17"/>
  <c r="BY185" i="17"/>
  <c r="CR185" i="17"/>
  <c r="J186" i="17"/>
  <c r="AN186" i="17"/>
  <c r="BG186" i="17"/>
  <c r="CD186" i="17"/>
  <c r="DH186" i="17"/>
  <c r="V187" i="17"/>
  <c r="AS187" i="17"/>
  <c r="BW187" i="17"/>
  <c r="CP187" i="17"/>
  <c r="H188" i="17"/>
  <c r="AL188" i="17"/>
  <c r="BE188" i="17"/>
  <c r="CB188" i="17"/>
  <c r="DF188" i="17"/>
  <c r="T189" i="17"/>
  <c r="AQ189" i="17"/>
  <c r="BU189" i="17"/>
  <c r="CN189" i="17"/>
  <c r="F190" i="17"/>
  <c r="AJ190" i="17"/>
  <c r="BC190" i="17"/>
  <c r="BZ190" i="17"/>
  <c r="DD190" i="17"/>
  <c r="R191" i="17"/>
  <c r="AO191" i="17"/>
  <c r="BS191" i="17"/>
  <c r="CL191" i="17"/>
  <c r="D192" i="17"/>
  <c r="AH192" i="17"/>
  <c r="BA192" i="17"/>
  <c r="BX192" i="17"/>
  <c r="DB192" i="17"/>
  <c r="P193" i="17"/>
  <c r="AM193" i="17"/>
  <c r="BQ193" i="17"/>
  <c r="CJ193" i="17"/>
  <c r="DG193" i="17"/>
  <c r="AF194" i="17"/>
  <c r="AY194" i="17"/>
  <c r="BV194" i="17"/>
  <c r="CZ194" i="17"/>
  <c r="N195" i="17"/>
  <c r="AK195" i="17"/>
  <c r="BO195" i="17"/>
  <c r="CH195" i="17"/>
  <c r="DE195" i="17"/>
  <c r="AD196" i="17"/>
  <c r="AW196" i="17"/>
  <c r="BT196" i="17"/>
  <c r="CX196" i="17"/>
  <c r="L197" i="17"/>
  <c r="AI197" i="17"/>
  <c r="BM197" i="17"/>
  <c r="CF197" i="17"/>
  <c r="DC197" i="17"/>
  <c r="AB198" i="17"/>
  <c r="AU198" i="17"/>
  <c r="BR198" i="17"/>
  <c r="CV198" i="17"/>
  <c r="J199" i="17"/>
  <c r="AG199" i="17"/>
  <c r="BK199" i="17"/>
  <c r="CD199" i="17"/>
  <c r="DA199" i="17"/>
  <c r="Z200" i="17"/>
  <c r="AS200" i="17"/>
  <c r="BP200" i="17"/>
  <c r="CO200" i="17"/>
  <c r="E201" i="17"/>
  <c r="Z201" i="17"/>
  <c r="AX201" i="17"/>
  <c r="BP201" i="17"/>
  <c r="CK201" i="17"/>
  <c r="D202" i="17"/>
  <c r="Y202" i="17"/>
  <c r="AQ202" i="17"/>
  <c r="BO202" i="17"/>
  <c r="CJ202" i="17"/>
  <c r="DE202" i="17"/>
  <c r="V203" i="17"/>
  <c r="AM203" i="17"/>
  <c r="BF203" i="17"/>
  <c r="AP132" i="17"/>
  <c r="J139" i="17"/>
  <c r="AE144" i="17"/>
  <c r="CG146" i="17"/>
  <c r="AB149" i="17"/>
  <c r="AD151" i="17"/>
  <c r="DC152" i="17"/>
  <c r="AX154" i="17"/>
  <c r="CU155" i="17"/>
  <c r="E157" i="17"/>
  <c r="BJ158" i="17"/>
  <c r="BG159" i="17"/>
  <c r="BE160" i="17"/>
  <c r="AR161" i="17"/>
  <c r="AK162" i="17"/>
  <c r="X163" i="17"/>
  <c r="H164" i="17"/>
  <c r="BZ164" i="17"/>
  <c r="BM165" i="17"/>
  <c r="Z166" i="17"/>
  <c r="CY166" i="17"/>
  <c r="BV167" i="17"/>
  <c r="AY168" i="17"/>
  <c r="J169" i="17"/>
  <c r="BH169" i="17"/>
  <c r="T170" i="17"/>
  <c r="BW170" i="17"/>
  <c r="DG170" i="17"/>
  <c r="BQ171" i="17"/>
  <c r="F172" i="17"/>
  <c r="AT172" i="17"/>
  <c r="DB172" i="17"/>
  <c r="AQ173" i="17"/>
  <c r="CE173" i="17"/>
  <c r="AH174" i="17"/>
  <c r="CB174" i="17"/>
  <c r="M175" i="17"/>
  <c r="BP175" i="17"/>
  <c r="DG175" i="17"/>
  <c r="AE176" i="17"/>
  <c r="CH176" i="17"/>
  <c r="O177" i="17"/>
  <c r="AW177" i="17"/>
  <c r="CU177" i="17"/>
  <c r="AA178" i="17"/>
  <c r="BF178" i="17"/>
  <c r="CV178" i="17"/>
  <c r="W179" i="17"/>
  <c r="AT179" i="17"/>
  <c r="CD179" i="17"/>
  <c r="DE179" i="17"/>
  <c r="W180" i="17"/>
  <c r="BG180" i="17"/>
  <c r="CH180" i="17"/>
  <c r="DE180" i="17"/>
  <c r="AJ181" i="17"/>
  <c r="BM181" i="17"/>
  <c r="CH181" i="17"/>
  <c r="M182" i="17"/>
  <c r="AP182" i="17"/>
  <c r="BM182" i="17"/>
  <c r="CW182" i="17"/>
  <c r="S183" i="17"/>
  <c r="AP183" i="17"/>
  <c r="BZ183" i="17"/>
  <c r="CY183" i="17"/>
  <c r="M184" i="17"/>
  <c r="AQ184" i="17"/>
  <c r="BN184" i="17"/>
  <c r="CG184" i="17"/>
  <c r="F185" i="17"/>
  <c r="AC185" i="17"/>
  <c r="AV185" i="17"/>
  <c r="BZ185" i="17"/>
  <c r="CW185" i="17"/>
  <c r="K186" i="17"/>
  <c r="AO186" i="17"/>
  <c r="BL186" i="17"/>
  <c r="AE135" i="17"/>
  <c r="BH141" i="17"/>
  <c r="CO144" i="17"/>
  <c r="CX147" i="17"/>
  <c r="N150" i="17"/>
  <c r="CI151" i="17"/>
  <c r="AM153" i="17"/>
  <c r="DB154" i="17"/>
  <c r="AL156" i="17"/>
  <c r="BN157" i="17"/>
  <c r="BX158" i="17"/>
  <c r="DG159" i="17"/>
  <c r="CG160" i="17"/>
  <c r="BV161" i="17"/>
  <c r="BI162" i="17"/>
  <c r="BD163" i="17"/>
  <c r="AF164" i="17"/>
  <c r="E165" i="17"/>
  <c r="BW165" i="17"/>
  <c r="BJ166" i="17"/>
  <c r="R167" i="17"/>
  <c r="CV167" i="17"/>
  <c r="BM168" i="17"/>
  <c r="Z169" i="17"/>
  <c r="CJ169" i="17"/>
  <c r="AF170" i="17"/>
  <c r="CN170" i="17"/>
  <c r="AC171" i="17"/>
  <c r="BU171" i="17"/>
  <c r="T172" i="17"/>
  <c r="BN172" i="17"/>
  <c r="DH172" i="17"/>
  <c r="BE173" i="17"/>
  <c r="CY173" i="17"/>
  <c r="AS174" i="17"/>
  <c r="CP174" i="17"/>
  <c r="AL175" i="17"/>
  <c r="BY175" i="17"/>
  <c r="N176" i="17"/>
  <c r="AZ176" i="17"/>
  <c r="CL176" i="17"/>
  <c r="AA177" i="17"/>
  <c r="BM177" i="17"/>
  <c r="DD177" i="17"/>
  <c r="AL178" i="17"/>
  <c r="BU178" i="17"/>
  <c r="DD178" i="17"/>
  <c r="AF179" i="17"/>
  <c r="BG179" i="17"/>
  <c r="CH179" i="17"/>
  <c r="I180" i="17"/>
  <c r="AJ180" i="17"/>
  <c r="BK180" i="17"/>
  <c r="CQ180" i="17"/>
  <c r="M181" i="17"/>
  <c r="AP181" i="17"/>
  <c r="BT181" i="17"/>
  <c r="CW181" i="17"/>
  <c r="S182" i="17"/>
  <c r="AW182" i="17"/>
  <c r="BZ182" i="17"/>
  <c r="DA182" i="17"/>
  <c r="AB183" i="17"/>
  <c r="BC183" i="17"/>
  <c r="CD183" i="17"/>
  <c r="DF183" i="17"/>
  <c r="X184" i="17"/>
  <c r="AU184" i="17"/>
  <c r="BU184" i="17"/>
  <c r="CR184" i="17"/>
  <c r="J185" i="17"/>
  <c r="AJ185" i="17"/>
  <c r="BG185" i="17"/>
  <c r="CD185" i="17"/>
  <c r="DD185" i="17"/>
  <c r="V186" i="17"/>
  <c r="AS186" i="17"/>
  <c r="BS186" i="17"/>
  <c r="CP186" i="17"/>
  <c r="H187" i="17"/>
  <c r="AH187" i="17"/>
  <c r="BE187" i="17"/>
  <c r="CB187" i="17"/>
  <c r="DB187" i="17"/>
  <c r="T188" i="17"/>
  <c r="BF133" i="17"/>
  <c r="BP142" i="17"/>
  <c r="R147" i="17"/>
  <c r="AM150" i="17"/>
  <c r="X153" i="17"/>
  <c r="X155" i="17"/>
  <c r="F157" i="17"/>
  <c r="L159" i="17"/>
  <c r="BN160" i="17"/>
  <c r="CX161" i="17"/>
  <c r="AA163" i="17"/>
  <c r="AZ164" i="17"/>
  <c r="BO165" i="17"/>
  <c r="BM166" i="17"/>
  <c r="BW167" i="17"/>
  <c r="BT168" i="17"/>
  <c r="CB169" i="17"/>
  <c r="AH170" i="17"/>
  <c r="S171" i="17"/>
  <c r="BY171" i="17"/>
  <c r="BI172" i="17"/>
  <c r="J173" i="17"/>
  <c r="CV173" i="17"/>
  <c r="AU174" i="17"/>
  <c r="AB175" i="17"/>
  <c r="CA175" i="17"/>
  <c r="AW176" i="17"/>
  <c r="CS176" i="17"/>
  <c r="BJ177" i="17"/>
  <c r="DF177" i="17"/>
  <c r="BR178" i="17"/>
  <c r="DF178" i="17"/>
  <c r="BD179" i="17"/>
  <c r="CJ179" i="17"/>
  <c r="AG180" i="17"/>
  <c r="BO180" i="17"/>
  <c r="J181" i="17"/>
  <c r="AR181" i="17"/>
  <c r="CR181" i="17"/>
  <c r="U182" i="17"/>
  <c r="BU182" i="17"/>
  <c r="DC182" i="17"/>
  <c r="AZ183" i="17"/>
  <c r="CF183" i="17"/>
  <c r="U184" i="17"/>
  <c r="AW184" i="17"/>
  <c r="CO184" i="17"/>
  <c r="L185" i="17"/>
  <c r="BD185" i="17"/>
  <c r="CF185" i="17"/>
  <c r="S186" i="17"/>
  <c r="AU186" i="17"/>
  <c r="CE186" i="17"/>
  <c r="G187" i="17"/>
  <c r="AO187" i="17"/>
  <c r="BX187" i="17"/>
  <c r="CX187" i="17"/>
  <c r="AA188" i="17"/>
  <c r="BC188" i="17"/>
  <c r="CK188" i="17"/>
  <c r="E189" i="17"/>
  <c r="AK189" i="17"/>
  <c r="BJ189" i="17"/>
  <c r="CL189" i="17"/>
  <c r="O190" i="17"/>
  <c r="AN190" i="17"/>
  <c r="BT190" i="17"/>
  <c r="CS190" i="17"/>
  <c r="P191" i="17"/>
  <c r="AX191" i="17"/>
  <c r="BW191" i="17"/>
  <c r="DC191" i="17"/>
  <c r="W192" i="17"/>
  <c r="AY192" i="17"/>
  <c r="CG192" i="17"/>
  <c r="DF192" i="17"/>
  <c r="AG193" i="17"/>
  <c r="BF193" i="17"/>
  <c r="CH193" i="17"/>
  <c r="K194" i="17"/>
  <c r="AJ194" i="17"/>
  <c r="BP194" i="17"/>
  <c r="CO194" i="17"/>
  <c r="L195" i="17"/>
  <c r="AT195" i="17"/>
  <c r="BS195" i="17"/>
  <c r="CY195" i="17"/>
  <c r="S196" i="17"/>
  <c r="AU196" i="17"/>
  <c r="CC196" i="17"/>
  <c r="DB196" i="17"/>
  <c r="AC197" i="17"/>
  <c r="BB197" i="17"/>
  <c r="CD197" i="17"/>
  <c r="G198" i="17"/>
  <c r="AF198" i="17"/>
  <c r="BL198" i="17"/>
  <c r="CK198" i="17"/>
  <c r="H199" i="17"/>
  <c r="AP199" i="17"/>
  <c r="BO199" i="17"/>
  <c r="CU199" i="17"/>
  <c r="O200" i="17"/>
  <c r="AQ200" i="17"/>
  <c r="BY200" i="17"/>
  <c r="CV200" i="17"/>
  <c r="Q201" i="17"/>
  <c r="AN201" i="17"/>
  <c r="BN201" i="17"/>
  <c r="CS201" i="17"/>
  <c r="K202" i="17"/>
  <c r="AK202" i="17"/>
  <c r="BH202" i="17"/>
  <c r="CH202" i="17"/>
  <c r="E203" i="17"/>
  <c r="Z203" i="17"/>
  <c r="AX203" i="17"/>
  <c r="BS203" i="17"/>
  <c r="CP203" i="17"/>
  <c r="DH203" i="17"/>
  <c r="AA204" i="17"/>
  <c r="AU204" i="17"/>
  <c r="BR204" i="17"/>
  <c r="CJ204" i="17"/>
  <c r="DD204" i="17"/>
  <c r="V205" i="17"/>
  <c r="AN205" i="17"/>
  <c r="BK205" i="17"/>
  <c r="CE205" i="17"/>
  <c r="DB205" i="17"/>
  <c r="O206" i="17"/>
  <c r="AM206" i="17"/>
  <c r="BE206" i="17"/>
  <c r="BX206" i="17"/>
  <c r="CN206" i="17"/>
  <c r="DD206" i="17"/>
  <c r="R207" i="17"/>
  <c r="AH207" i="17"/>
  <c r="BA207" i="17"/>
  <c r="BQ207" i="17"/>
  <c r="CJ207" i="17"/>
  <c r="CZ207" i="17"/>
  <c r="O208" i="17"/>
  <c r="AE208" i="17"/>
  <c r="AX208" i="17"/>
  <c r="BN208" i="17"/>
  <c r="CD208" i="17"/>
  <c r="CW208" i="17"/>
  <c r="H209" i="17"/>
  <c r="AA209" i="17"/>
  <c r="AQ209" i="17"/>
  <c r="BJ209" i="17"/>
  <c r="BZ209" i="17"/>
  <c r="CT209" i="17"/>
  <c r="E210" i="17"/>
  <c r="X210" i="17"/>
  <c r="AN210" i="17"/>
  <c r="BD210" i="17"/>
  <c r="BW210" i="17"/>
  <c r="CM210" i="17"/>
  <c r="DF210" i="17"/>
  <c r="Q211" i="17"/>
  <c r="AJ211" i="17"/>
  <c r="AZ211" i="17"/>
  <c r="BT211" i="17"/>
  <c r="CJ211" i="17"/>
  <c r="DC211" i="17"/>
  <c r="N212" i="17"/>
  <c r="AD212" i="17"/>
  <c r="AW212" i="17"/>
  <c r="BM212" i="17"/>
  <c r="CF212" i="17"/>
  <c r="CV212" i="17"/>
  <c r="J213" i="17"/>
  <c r="Z213" i="17"/>
  <c r="AT213" i="17"/>
  <c r="BJ213" i="17"/>
  <c r="CC213" i="17"/>
  <c r="CS213" i="17"/>
  <c r="D214" i="17"/>
  <c r="W214" i="17"/>
  <c r="AM214" i="17"/>
  <c r="BF214" i="17"/>
  <c r="BV214" i="17"/>
  <c r="CO214" i="17"/>
  <c r="DE214" i="17"/>
  <c r="T215" i="17"/>
  <c r="AJ215" i="17"/>
  <c r="BC215" i="17"/>
  <c r="BS215" i="17"/>
  <c r="CI215" i="17"/>
  <c r="DB215" i="17"/>
  <c r="M216" i="17"/>
  <c r="AF216" i="17"/>
  <c r="AV216" i="17"/>
  <c r="BO216" i="17"/>
  <c r="CE216" i="17"/>
  <c r="CY216" i="17"/>
  <c r="J217" i="17"/>
  <c r="AC217" i="17"/>
  <c r="AS217" i="17"/>
  <c r="BI217" i="17"/>
  <c r="CB217" i="17"/>
  <c r="CR217" i="17"/>
  <c r="F218" i="17"/>
  <c r="V218" i="17"/>
  <c r="AM218" i="17"/>
  <c r="BB218" i="17"/>
  <c r="BR218" i="17"/>
  <c r="CI218" i="17"/>
  <c r="CW218" i="17"/>
  <c r="E219" i="17"/>
  <c r="R219" i="17"/>
  <c r="AE219" i="17"/>
  <c r="AR219" i="17"/>
  <c r="BE219" i="17"/>
  <c r="BR219" i="17"/>
  <c r="CE219" i="17"/>
  <c r="CR219" i="17"/>
  <c r="DF219" i="17"/>
  <c r="N220" i="17"/>
  <c r="AA220" i="17"/>
  <c r="AN220" i="17"/>
  <c r="BA220" i="17"/>
  <c r="BN220" i="17"/>
  <c r="CA220" i="17"/>
  <c r="CN220" i="17"/>
  <c r="DA220" i="17"/>
  <c r="I221" i="17"/>
  <c r="V221" i="17"/>
  <c r="AJ221" i="17"/>
  <c r="AW221" i="17"/>
  <c r="BJ221" i="17"/>
  <c r="BW221" i="17"/>
  <c r="CJ221" i="17"/>
  <c r="CW221" i="17"/>
  <c r="E222" i="17"/>
  <c r="R222" i="17"/>
  <c r="AE222" i="17"/>
  <c r="AR222" i="17"/>
  <c r="BE222" i="17"/>
  <c r="BS222" i="17"/>
  <c r="CF222" i="17"/>
  <c r="CS222" i="17"/>
  <c r="DF222" i="17"/>
  <c r="N223" i="17"/>
  <c r="AA223" i="17"/>
  <c r="AN223" i="17"/>
  <c r="BA223" i="17"/>
  <c r="BN223" i="17"/>
  <c r="BZ223" i="17"/>
  <c r="CL223" i="17"/>
  <c r="CX223" i="17"/>
  <c r="E224" i="17"/>
  <c r="Y135" i="17"/>
  <c r="BU142" i="17"/>
  <c r="AC147" i="17"/>
  <c r="CI150" i="17"/>
  <c r="Y153" i="17"/>
  <c r="Y155" i="17"/>
  <c r="BL157" i="17"/>
  <c r="V159" i="17"/>
  <c r="CE160" i="17"/>
  <c r="CY161" i="17"/>
  <c r="AE163" i="17"/>
  <c r="BE164" i="17"/>
  <c r="BP165" i="17"/>
  <c r="BN166" i="17"/>
  <c r="CT167" i="17"/>
  <c r="CQ168" i="17"/>
  <c r="CC169" i="17"/>
  <c r="AX170" i="17"/>
  <c r="Y171" i="17"/>
  <c r="CS171" i="17"/>
  <c r="BL172" i="17"/>
  <c r="AA173" i="17"/>
  <c r="CW173" i="17"/>
  <c r="BL174" i="17"/>
  <c r="AC175" i="17"/>
  <c r="CN175" i="17"/>
  <c r="AX176" i="17"/>
  <c r="DF176" i="17"/>
  <c r="BK177" i="17"/>
  <c r="N178" i="17"/>
  <c r="BS178" i="17"/>
  <c r="L179" i="17"/>
  <c r="BE179" i="17"/>
  <c r="CT179" i="17"/>
  <c r="AH180" i="17"/>
  <c r="BW180" i="17"/>
  <c r="K181" i="17"/>
  <c r="BB181" i="17"/>
  <c r="CS181" i="17"/>
  <c r="AE182" i="17"/>
  <c r="BX182" i="17"/>
  <c r="H183" i="17"/>
  <c r="BA183" i="17"/>
  <c r="CP183" i="17"/>
  <c r="V184" i="17"/>
  <c r="BE184" i="17"/>
  <c r="CP184" i="17"/>
  <c r="T185" i="17"/>
  <c r="BE185" i="17"/>
  <c r="CN185" i="17"/>
  <c r="T186" i="17"/>
  <c r="BC186" i="17"/>
  <c r="CM186" i="17"/>
  <c r="I187" i="17"/>
  <c r="AP187" i="17"/>
  <c r="BY187" i="17"/>
  <c r="DG187" i="17"/>
  <c r="AB188" i="17"/>
  <c r="BJ188" i="17"/>
  <c r="CL188" i="17"/>
  <c r="F189" i="17"/>
  <c r="AL189" i="17"/>
  <c r="BK189" i="17"/>
  <c r="CS189" i="17"/>
  <c r="P190" i="17"/>
  <c r="AO190" i="17"/>
  <c r="BU190" i="17"/>
  <c r="CT190" i="17"/>
  <c r="W191" i="17"/>
  <c r="AY191" i="17"/>
  <c r="BX191" i="17"/>
  <c r="DD191" i="17"/>
  <c r="X192" i="17"/>
  <c r="BF192" i="17"/>
  <c r="CH192" i="17"/>
  <c r="DG192" i="17"/>
  <c r="AH193" i="17"/>
  <c r="BG193" i="17"/>
  <c r="CO193" i="17"/>
  <c r="L194" i="17"/>
  <c r="AK194" i="17"/>
  <c r="BQ194" i="17"/>
  <c r="CP194" i="17"/>
  <c r="S195" i="17"/>
  <c r="AU195" i="17"/>
  <c r="BT195" i="17"/>
  <c r="CZ195" i="17"/>
  <c r="T196" i="17"/>
  <c r="BB196" i="17"/>
  <c r="CD196" i="17"/>
  <c r="DC196" i="17"/>
  <c r="AD197" i="17"/>
  <c r="BC197" i="17"/>
  <c r="CK197" i="17"/>
  <c r="H198" i="17"/>
  <c r="AG198" i="17"/>
  <c r="BM198" i="17"/>
  <c r="CL198" i="17"/>
  <c r="O199" i="17"/>
  <c r="AQ199" i="17"/>
  <c r="BP199" i="17"/>
  <c r="CV199" i="17"/>
  <c r="P200" i="17"/>
  <c r="AX200" i="17"/>
  <c r="BZ200" i="17"/>
  <c r="CW200" i="17"/>
  <c r="R201" i="17"/>
  <c r="AO201" i="17"/>
  <c r="BT201" i="17"/>
  <c r="CT201" i="17"/>
  <c r="L202" i="17"/>
  <c r="AL202" i="17"/>
  <c r="BI202" i="17"/>
  <c r="CK202" i="17"/>
  <c r="F203" i="17"/>
  <c r="AA203" i="17"/>
  <c r="AY203" i="17"/>
  <c r="BT203" i="17"/>
  <c r="CQ203" i="17"/>
  <c r="E204" i="17"/>
  <c r="AB204" i="17"/>
  <c r="AV204" i="17"/>
  <c r="BS204" i="17"/>
  <c r="CK204" i="17"/>
  <c r="DH204" i="17"/>
  <c r="W205" i="17"/>
  <c r="AQ205" i="17"/>
  <c r="BL205" i="17"/>
  <c r="CF205" i="17"/>
  <c r="DC205" i="17"/>
  <c r="S206" i="17"/>
  <c r="AP206" i="17"/>
  <c r="BF206" i="17"/>
  <c r="BY206" i="17"/>
  <c r="CO206" i="17"/>
  <c r="DH206" i="17"/>
  <c r="S207" i="17"/>
  <c r="AI207" i="17"/>
  <c r="BB207" i="17"/>
  <c r="BR207" i="17"/>
  <c r="CK207" i="17"/>
  <c r="DB207" i="17"/>
  <c r="P208" i="17"/>
  <c r="AF208" i="17"/>
  <c r="AY208" i="17"/>
  <c r="BO208" i="17"/>
  <c r="CH208" i="17"/>
  <c r="CX208" i="17"/>
  <c r="I209" i="17"/>
  <c r="AB209" i="17"/>
  <c r="AR209" i="17"/>
  <c r="BK209" i="17"/>
  <c r="CB209" i="17"/>
  <c r="CU209" i="17"/>
  <c r="F210" i="17"/>
  <c r="Y210" i="17"/>
  <c r="AO210" i="17"/>
  <c r="BH210" i="17"/>
  <c r="BX210" i="17"/>
  <c r="CN210" i="17"/>
  <c r="DG210" i="17"/>
  <c r="R211" i="17"/>
  <c r="AK211" i="17"/>
  <c r="BB211" i="17"/>
  <c r="BU211" i="17"/>
  <c r="CK211" i="17"/>
  <c r="DD211" i="17"/>
  <c r="O212" i="17"/>
  <c r="AH212" i="17"/>
  <c r="AX212" i="17"/>
  <c r="BN212" i="17"/>
  <c r="CG212" i="17"/>
  <c r="CW212" i="17"/>
  <c r="K213" i="17"/>
  <c r="AB213" i="17"/>
  <c r="AU213" i="17"/>
  <c r="BK213" i="17"/>
  <c r="CD213" i="17"/>
  <c r="CT213" i="17"/>
  <c r="H214" i="17"/>
  <c r="X214" i="17"/>
  <c r="AN214" i="17"/>
  <c r="BG214" i="17"/>
  <c r="BW214" i="17"/>
  <c r="CP214" i="17"/>
  <c r="DG214" i="17"/>
  <c r="U215" i="17"/>
  <c r="AK215" i="17"/>
  <c r="BD215" i="17"/>
  <c r="BT215" i="17"/>
  <c r="CM215" i="17"/>
  <c r="DC215" i="17"/>
  <c r="N216" i="17"/>
  <c r="AG216" i="17"/>
  <c r="AW216" i="17"/>
  <c r="BP216" i="17"/>
  <c r="CG216" i="17"/>
  <c r="CZ216" i="17"/>
  <c r="K217" i="17"/>
  <c r="AD217" i="17"/>
  <c r="AT217" i="17"/>
  <c r="BM217" i="17"/>
  <c r="CC217" i="17"/>
  <c r="CS217" i="17"/>
  <c r="G218" i="17"/>
  <c r="W218" i="17"/>
  <c r="AN218" i="17"/>
  <c r="BD218" i="17"/>
  <c r="BS218" i="17"/>
  <c r="CJ218" i="17"/>
  <c r="CX218" i="17"/>
  <c r="F219" i="17"/>
  <c r="S219" i="17"/>
  <c r="AF219" i="17"/>
  <c r="AS219" i="17"/>
  <c r="BF219" i="17"/>
  <c r="BS219" i="17"/>
  <c r="CF219" i="17"/>
  <c r="CT219" i="17"/>
  <c r="DG219" i="17"/>
  <c r="O220" i="17"/>
  <c r="AB220" i="17"/>
  <c r="AO220" i="17"/>
  <c r="BB220" i="17"/>
  <c r="BO220" i="17"/>
  <c r="CB220" i="17"/>
  <c r="CO220" i="17"/>
  <c r="DB220" i="17"/>
  <c r="J221" i="17"/>
  <c r="X221" i="17"/>
  <c r="AK221" i="17"/>
  <c r="AX221" i="17"/>
  <c r="BK221" i="17"/>
  <c r="BX221" i="17"/>
  <c r="CK221" i="17"/>
  <c r="CX221" i="17"/>
  <c r="F222" i="17"/>
  <c r="S222" i="17"/>
  <c r="AF222" i="17"/>
  <c r="AS222" i="17"/>
  <c r="BG222" i="17"/>
  <c r="BT222" i="17"/>
  <c r="CG222" i="17"/>
  <c r="CT222" i="17"/>
  <c r="DG222" i="17"/>
  <c r="O223" i="17"/>
  <c r="AB223" i="17"/>
  <c r="AO223" i="17"/>
  <c r="BB223" i="17"/>
  <c r="BO223" i="17"/>
  <c r="CA223" i="17"/>
  <c r="CM223" i="17"/>
  <c r="CY223" i="17"/>
  <c r="F224" i="17"/>
  <c r="R224" i="17"/>
  <c r="AD224" i="17"/>
  <c r="AP224" i="17"/>
  <c r="BB224" i="17"/>
  <c r="AA135" i="17"/>
  <c r="BX142" i="17"/>
  <c r="CW147" i="17"/>
  <c r="CJ150" i="17"/>
  <c r="Z153" i="17"/>
  <c r="Z155" i="17"/>
  <c r="BM157" i="17"/>
  <c r="W159" i="17"/>
  <c r="CF160" i="17"/>
  <c r="G162" i="17"/>
  <c r="BC163" i="17"/>
  <c r="BK164" i="17"/>
  <c r="BV165" i="17"/>
  <c r="BO166" i="17"/>
  <c r="CU167" i="17"/>
  <c r="CR168" i="17"/>
  <c r="CD169" i="17"/>
  <c r="AY170" i="17"/>
  <c r="Z171" i="17"/>
  <c r="CT171" i="17"/>
  <c r="BM172" i="17"/>
  <c r="AB173" i="17"/>
  <c r="CX173" i="17"/>
  <c r="BM174" i="17"/>
  <c r="AK175" i="17"/>
  <c r="CT175" i="17"/>
  <c r="AY176" i="17"/>
  <c r="DG176" i="17"/>
  <c r="BL177" i="17"/>
  <c r="O178" i="17"/>
  <c r="BT178" i="17"/>
  <c r="M179" i="17"/>
  <c r="BF179" i="17"/>
  <c r="CU179" i="17"/>
  <c r="AI180" i="17"/>
  <c r="BZ180" i="17"/>
  <c r="L181" i="17"/>
  <c r="BC181" i="17"/>
  <c r="CT181" i="17"/>
  <c r="AF182" i="17"/>
  <c r="BY182" i="17"/>
  <c r="I183" i="17"/>
  <c r="BB183" i="17"/>
  <c r="CQ183" i="17"/>
  <c r="W184" i="17"/>
  <c r="BF184" i="17"/>
  <c r="CQ184" i="17"/>
  <c r="U185" i="17"/>
  <c r="BF185" i="17"/>
  <c r="CO185" i="17"/>
  <c r="U186" i="17"/>
  <c r="BD186" i="17"/>
  <c r="CN186" i="17"/>
  <c r="J187" i="17"/>
  <c r="AQ187" i="17"/>
  <c r="BZ187" i="17"/>
  <c r="DH187" i="17"/>
  <c r="AC188" i="17"/>
  <c r="BK188" i="17"/>
  <c r="CM188" i="17"/>
  <c r="G189" i="17"/>
  <c r="AM189" i="17"/>
  <c r="BL189" i="17"/>
  <c r="CT189" i="17"/>
  <c r="Q190" i="17"/>
  <c r="AP190" i="17"/>
  <c r="BV190" i="17"/>
  <c r="CU190" i="17"/>
  <c r="X191" i="17"/>
  <c r="AZ191" i="17"/>
  <c r="BY191" i="17"/>
  <c r="DE191" i="17"/>
  <c r="Y192" i="17"/>
  <c r="BG192" i="17"/>
  <c r="CI192" i="17"/>
  <c r="DH192" i="17"/>
  <c r="AI193" i="17"/>
  <c r="BH193" i="17"/>
  <c r="CP193" i="17"/>
  <c r="M194" i="17"/>
  <c r="AL194" i="17"/>
  <c r="BR194" i="17"/>
  <c r="CQ194" i="17"/>
  <c r="T195" i="17"/>
  <c r="AV195" i="17"/>
  <c r="BU195" i="17"/>
  <c r="DA195" i="17"/>
  <c r="U196" i="17"/>
  <c r="BC196" i="17"/>
  <c r="CE196" i="17"/>
  <c r="DD196" i="17"/>
  <c r="AE197" i="17"/>
  <c r="BD197" i="17"/>
  <c r="CL197" i="17"/>
  <c r="I198" i="17"/>
  <c r="AH198" i="17"/>
  <c r="BN198" i="17"/>
  <c r="CM198" i="17"/>
  <c r="P199" i="17"/>
  <c r="AR199" i="17"/>
  <c r="BQ199" i="17"/>
  <c r="CW199" i="17"/>
  <c r="Q200" i="17"/>
  <c r="AY200" i="17"/>
  <c r="CA200" i="17"/>
  <c r="CX200" i="17"/>
  <c r="S201" i="17"/>
  <c r="AP201" i="17"/>
  <c r="BU201" i="17"/>
  <c r="CU201" i="17"/>
  <c r="M202" i="17"/>
  <c r="AM202" i="17"/>
  <c r="BJ202" i="17"/>
  <c r="CL202" i="17"/>
  <c r="I203" i="17"/>
  <c r="AB203" i="17"/>
  <c r="AZ203" i="17"/>
  <c r="BU203" i="17"/>
  <c r="CS203" i="17"/>
  <c r="H204" i="17"/>
  <c r="AC204" i="17"/>
  <c r="AW204" i="17"/>
  <c r="BT204" i="17"/>
  <c r="CN204" i="17"/>
  <c r="D205" i="17"/>
  <c r="X205" i="17"/>
  <c r="AU205" i="17"/>
  <c r="BO205" i="17"/>
  <c r="CG205" i="17"/>
  <c r="DE205" i="17"/>
  <c r="T206" i="17"/>
  <c r="AQ206" i="17"/>
  <c r="BG206" i="17"/>
  <c r="BZ206" i="17"/>
  <c r="CP206" i="17"/>
  <c r="D207" i="17"/>
  <c r="T207" i="17"/>
  <c r="AM207" i="17"/>
  <c r="BC207" i="17"/>
  <c r="BS207" i="17"/>
  <c r="CM207" i="17"/>
  <c r="DC207" i="17"/>
  <c r="Q208" i="17"/>
  <c r="AG208" i="17"/>
  <c r="AZ208" i="17"/>
  <c r="BP208" i="17"/>
  <c r="CI208" i="17"/>
  <c r="CY208" i="17"/>
  <c r="M209" i="17"/>
  <c r="AC209" i="17"/>
  <c r="AS209" i="17"/>
  <c r="BM209" i="17"/>
  <c r="CC209" i="17"/>
  <c r="CV209" i="17"/>
  <c r="G210" i="17"/>
  <c r="Z210" i="17"/>
  <c r="AP210" i="17"/>
  <c r="BI210" i="17"/>
  <c r="BY210" i="17"/>
  <c r="CR210" i="17"/>
  <c r="DH210" i="17"/>
  <c r="S211" i="17"/>
  <c r="AM211" i="17"/>
  <c r="BC211" i="17"/>
  <c r="BV211" i="17"/>
  <c r="CL211" i="17"/>
  <c r="DE211" i="17"/>
  <c r="P212" i="17"/>
  <c r="AI212" i="17"/>
  <c r="AY212" i="17"/>
  <c r="BR212" i="17"/>
  <c r="CH212" i="17"/>
  <c r="CX212" i="17"/>
  <c r="M213" i="17"/>
  <c r="AC213" i="17"/>
  <c r="AV213" i="17"/>
  <c r="BL213" i="17"/>
  <c r="CE213" i="17"/>
  <c r="CU213" i="17"/>
  <c r="I214" i="17"/>
  <c r="Y214" i="17"/>
  <c r="AR214" i="17"/>
  <c r="BH214" i="17"/>
  <c r="BX214" i="17"/>
  <c r="CR214" i="17"/>
  <c r="DH214" i="17"/>
  <c r="V215" i="17"/>
  <c r="AL215" i="17"/>
  <c r="BE215" i="17"/>
  <c r="BU215" i="17"/>
  <c r="CN215" i="17"/>
  <c r="DD215" i="17"/>
  <c r="R216" i="17"/>
  <c r="AH216" i="17"/>
  <c r="AX216" i="17"/>
  <c r="BR216" i="17"/>
  <c r="CH216" i="17"/>
  <c r="DA216" i="17"/>
  <c r="L217" i="17"/>
  <c r="AE217" i="17"/>
  <c r="AU217" i="17"/>
  <c r="BN217" i="17"/>
  <c r="CD217" i="17"/>
  <c r="AR138" i="17"/>
  <c r="BQ144" i="17"/>
  <c r="AO148" i="17"/>
  <c r="CH151" i="17"/>
  <c r="DH153" i="17"/>
  <c r="AK156" i="17"/>
  <c r="DF157" i="17"/>
  <c r="DF159" i="17"/>
  <c r="T161" i="17"/>
  <c r="BC162" i="17"/>
  <c r="BW163" i="17"/>
  <c r="D165" i="17"/>
  <c r="DG165" i="17"/>
  <c r="Q167" i="17"/>
  <c r="O168" i="17"/>
  <c r="V169" i="17"/>
  <c r="DC169" i="17"/>
  <c r="CC170" i="17"/>
  <c r="AR171" i="17"/>
  <c r="I172" i="17"/>
  <c r="CC172" i="17"/>
  <c r="BA173" i="17"/>
  <c r="P174" i="17"/>
  <c r="CL174" i="17"/>
  <c r="AZ175" i="17"/>
  <c r="E176" i="17"/>
  <c r="BM176" i="17"/>
  <c r="R177" i="17"/>
  <c r="BZ177" i="17"/>
  <c r="AH178" i="17"/>
  <c r="CG178" i="17"/>
  <c r="Z179" i="17"/>
  <c r="BQ179" i="17"/>
  <c r="DH179" i="17"/>
  <c r="AT180" i="17"/>
  <c r="CM180" i="17"/>
  <c r="W181" i="17"/>
  <c r="BP181" i="17"/>
  <c r="DE181" i="17"/>
  <c r="AS182" i="17"/>
  <c r="CJ182" i="17"/>
  <c r="V183" i="17"/>
  <c r="BM183" i="17"/>
  <c r="DB183" i="17"/>
  <c r="AF184" i="17"/>
  <c r="BQ184" i="17"/>
  <c r="CZ184" i="17"/>
  <c r="AF185" i="17"/>
  <c r="BO185" i="17"/>
  <c r="CZ185" i="17"/>
  <c r="AD186" i="17"/>
  <c r="BO186" i="17"/>
  <c r="CW186" i="17"/>
  <c r="AA187" i="17"/>
  <c r="BD187" i="17"/>
  <c r="CL187" i="17"/>
  <c r="I188" i="17"/>
  <c r="AP188" i="17"/>
  <c r="BV188" i="17"/>
  <c r="CU188" i="17"/>
  <c r="R189" i="17"/>
  <c r="AZ189" i="17"/>
  <c r="BY189" i="17"/>
  <c r="DE189" i="17"/>
  <c r="Y190" i="17"/>
  <c r="BA190" i="17"/>
  <c r="CI190" i="17"/>
  <c r="DH190" i="17"/>
  <c r="AI191" i="17"/>
  <c r="BH191" i="17"/>
  <c r="CJ191" i="17"/>
  <c r="M192" i="17"/>
  <c r="AL192" i="17"/>
  <c r="BR192" i="17"/>
  <c r="CQ192" i="17"/>
  <c r="N193" i="17"/>
  <c r="AV193" i="17"/>
  <c r="BU193" i="17"/>
  <c r="DA193" i="17"/>
  <c r="U194" i="17"/>
  <c r="AW194" i="17"/>
  <c r="CE194" i="17"/>
  <c r="DD194" i="17"/>
  <c r="AE195" i="17"/>
  <c r="BD195" i="17"/>
  <c r="CF195" i="17"/>
  <c r="I196" i="17"/>
  <c r="AH196" i="17"/>
  <c r="BN196" i="17"/>
  <c r="CM196" i="17"/>
  <c r="J197" i="17"/>
  <c r="AR197" i="17"/>
  <c r="BQ197" i="17"/>
  <c r="CW197" i="17"/>
  <c r="Q198" i="17"/>
  <c r="AS198" i="17"/>
  <c r="CA198" i="17"/>
  <c r="CZ198" i="17"/>
  <c r="AA199" i="17"/>
  <c r="AZ199" i="17"/>
  <c r="CB199" i="17"/>
  <c r="E200" i="17"/>
  <c r="AD200" i="17"/>
  <c r="BJ200" i="17"/>
  <c r="CH200" i="17"/>
  <c r="DH200" i="17"/>
  <c r="AE201" i="17"/>
  <c r="BB201" i="17"/>
  <c r="CB201" i="17"/>
  <c r="CY201" i="17"/>
  <c r="W202" i="17"/>
  <c r="AY202" i="17"/>
  <c r="BV202" i="17"/>
  <c r="CV202" i="17"/>
  <c r="M203" i="17"/>
  <c r="AK203" i="17"/>
  <c r="BK203" i="17"/>
  <c r="CE203" i="17"/>
  <c r="CW203" i="17"/>
  <c r="O204" i="17"/>
  <c r="AI204" i="17"/>
  <c r="BF204" i="17"/>
  <c r="BX204" i="17"/>
  <c r="CU204" i="17"/>
  <c r="J205" i="17"/>
  <c r="AH205" i="17"/>
  <c r="AZ205" i="17"/>
  <c r="BW205" i="17"/>
  <c r="CQ205" i="17"/>
  <c r="F206" i="17"/>
  <c r="AA206" i="17"/>
  <c r="AU206" i="17"/>
  <c r="BN206" i="17"/>
  <c r="CD206" i="17"/>
  <c r="CW206" i="17"/>
  <c r="H207" i="17"/>
  <c r="AB207" i="17"/>
  <c r="AR207" i="17"/>
  <c r="BK207" i="17"/>
  <c r="CA207" i="17"/>
  <c r="CQ207" i="17"/>
  <c r="E208" i="17"/>
  <c r="U208" i="17"/>
  <c r="AN208" i="17"/>
  <c r="BD208" i="17"/>
  <c r="BW208" i="17"/>
  <c r="CM208" i="17"/>
  <c r="DG208" i="17"/>
  <c r="R209" i="17"/>
  <c r="AK209" i="17"/>
  <c r="BA209" i="17"/>
  <c r="BQ209" i="17"/>
  <c r="CJ209" i="17"/>
  <c r="CZ209" i="17"/>
  <c r="N210" i="17"/>
  <c r="AD210" i="17"/>
  <c r="AW210" i="17"/>
  <c r="BM210" i="17"/>
  <c r="CG210" i="17"/>
  <c r="CW210" i="17"/>
  <c r="K211" i="17"/>
  <c r="AA211" i="17"/>
  <c r="AQ211" i="17"/>
  <c r="BJ211" i="17"/>
  <c r="BZ211" i="17"/>
  <c r="CS211" i="17"/>
  <c r="D212" i="17"/>
  <c r="W212" i="17"/>
  <c r="AM212" i="17"/>
  <c r="BG212" i="17"/>
  <c r="AF135" i="17"/>
  <c r="CL145" i="17"/>
  <c r="CZ150" i="17"/>
  <c r="AY154" i="17"/>
  <c r="BU157" i="17"/>
  <c r="I160" i="17"/>
  <c r="H162" i="17"/>
  <c r="O164" i="17"/>
  <c r="BX165" i="17"/>
  <c r="AL167" i="17"/>
  <c r="CS168" i="17"/>
  <c r="U170" i="17"/>
  <c r="AD171" i="17"/>
  <c r="AG172" i="17"/>
  <c r="AC173" i="17"/>
  <c r="AI174" i="17"/>
  <c r="AM175" i="17"/>
  <c r="Y176" i="17"/>
  <c r="DH176" i="17"/>
  <c r="CV177" i="17"/>
  <c r="BV178" i="17"/>
  <c r="AL179" i="17"/>
  <c r="CV179" i="17"/>
  <c r="BH180" i="17"/>
  <c r="N181" i="17"/>
  <c r="CB181" i="17"/>
  <c r="AG182" i="17"/>
  <c r="CX182" i="17"/>
  <c r="BD183" i="17"/>
  <c r="G184" i="17"/>
  <c r="BG184" i="17"/>
  <c r="G185" i="17"/>
  <c r="BH185" i="17"/>
  <c r="E186" i="17"/>
  <c r="BE186" i="17"/>
  <c r="CY186" i="17"/>
  <c r="AT187" i="17"/>
  <c r="CN187" i="17"/>
  <c r="AM188" i="17"/>
  <c r="BX188" i="17"/>
  <c r="H189" i="17"/>
  <c r="BB189" i="17"/>
  <c r="CU189" i="17"/>
  <c r="AA190" i="17"/>
  <c r="BW190" i="17"/>
  <c r="E191" i="17"/>
  <c r="BA191" i="17"/>
  <c r="CR191" i="17"/>
  <c r="AI192" i="17"/>
  <c r="BT192" i="17"/>
  <c r="D193" i="17"/>
  <c r="AX193" i="17"/>
  <c r="CQ193" i="17"/>
  <c r="W194" i="17"/>
  <c r="BS194" i="17"/>
  <c r="DF194" i="17"/>
  <c r="AW195" i="17"/>
  <c r="CN195" i="17"/>
  <c r="AE196" i="17"/>
  <c r="BP196" i="17"/>
  <c r="DE196" i="17"/>
  <c r="AT197" i="17"/>
  <c r="CM197" i="17"/>
  <c r="S198" i="17"/>
  <c r="BO198" i="17"/>
  <c r="DB198" i="17"/>
  <c r="AS199" i="17"/>
  <c r="CJ199" i="17"/>
  <c r="AA200" i="17"/>
  <c r="BL200" i="17"/>
  <c r="CY200" i="17"/>
  <c r="AJ201" i="17"/>
  <c r="BV201" i="17"/>
  <c r="DD201" i="17"/>
  <c r="AN202" i="17"/>
  <c r="BX202" i="17"/>
  <c r="J203" i="17"/>
  <c r="AO203" i="17"/>
  <c r="BZ203" i="17"/>
  <c r="DD203" i="17"/>
  <c r="AF204" i="17"/>
  <c r="BH204" i="17"/>
  <c r="CO204" i="17"/>
  <c r="M205" i="17"/>
  <c r="AV205" i="17"/>
  <c r="CA205" i="17"/>
  <c r="DF205" i="17"/>
  <c r="AE206" i="17"/>
  <c r="BH206" i="17"/>
  <c r="CF206" i="17"/>
  <c r="E207" i="17"/>
  <c r="AD207" i="17"/>
  <c r="BD207" i="17"/>
  <c r="CC207" i="17"/>
  <c r="DG207" i="17"/>
  <c r="Z208" i="17"/>
  <c r="BA208" i="17"/>
  <c r="BZ208" i="17"/>
  <c r="CZ208" i="17"/>
  <c r="T209" i="17"/>
  <c r="AX209" i="17"/>
  <c r="BV209" i="17"/>
  <c r="CW209" i="17"/>
  <c r="P210" i="17"/>
  <c r="AQ210" i="17"/>
  <c r="BP210" i="17"/>
  <c r="CS210" i="17"/>
  <c r="M211" i="17"/>
  <c r="AN211" i="17"/>
  <c r="BL211" i="17"/>
  <c r="CM211" i="17"/>
  <c r="F212" i="17"/>
  <c r="AJ212" i="17"/>
  <c r="BI212" i="17"/>
  <c r="CE212" i="17"/>
  <c r="DE212" i="17"/>
  <c r="V213" i="17"/>
  <c r="AO213" i="17"/>
  <c r="BR213" i="17"/>
  <c r="CK213" i="17"/>
  <c r="DH213" i="17"/>
  <c r="AB214" i="17"/>
  <c r="AY214" i="17"/>
  <c r="BU214" i="17"/>
  <c r="CU214" i="17"/>
  <c r="L215" i="17"/>
  <c r="AI215" i="17"/>
  <c r="BH215" i="17"/>
  <c r="CE215" i="17"/>
  <c r="DA215" i="17"/>
  <c r="V216" i="17"/>
  <c r="AR216" i="17"/>
  <c r="BN216" i="17"/>
  <c r="CN216" i="17"/>
  <c r="E217" i="17"/>
  <c r="Y217" i="17"/>
  <c r="BA217" i="17"/>
  <c r="BU217" i="17"/>
  <c r="CQ217" i="17"/>
  <c r="I218" i="17"/>
  <c r="AD218" i="17"/>
  <c r="AU218" i="17"/>
  <c r="BN218" i="17"/>
  <c r="CF218" i="17"/>
  <c r="CZ218" i="17"/>
  <c r="J219" i="17"/>
  <c r="Z219" i="17"/>
  <c r="AO219" i="17"/>
  <c r="BD219" i="17"/>
  <c r="BV219" i="17"/>
  <c r="CK219" i="17"/>
  <c r="CZ219" i="17"/>
  <c r="J220" i="17"/>
  <c r="Z220" i="17"/>
  <c r="AQ220" i="17"/>
  <c r="BF220" i="17"/>
  <c r="BV220" i="17"/>
  <c r="CK220" i="17"/>
  <c r="CZ220" i="17"/>
  <c r="M221" i="17"/>
  <c r="AB221" i="17"/>
  <c r="AQ221" i="17"/>
  <c r="BF221" i="17"/>
  <c r="BV221" i="17"/>
  <c r="CM221" i="17"/>
  <c r="DB221" i="17"/>
  <c r="M222" i="17"/>
  <c r="AB222" i="17"/>
  <c r="AQ222" i="17"/>
  <c r="BI222" i="17"/>
  <c r="BX222" i="17"/>
  <c r="CM222" i="17"/>
  <c r="DC222" i="17"/>
  <c r="M223" i="17"/>
  <c r="AD223" i="17"/>
  <c r="AT223" i="17"/>
  <c r="BI223" i="17"/>
  <c r="BW223" i="17"/>
  <c r="CK223" i="17"/>
  <c r="DA223" i="17"/>
  <c r="J224" i="17"/>
  <c r="W224" i="17"/>
  <c r="AJ224" i="17"/>
  <c r="AW224" i="17"/>
  <c r="BJ224" i="17"/>
  <c r="BV224" i="17"/>
  <c r="CH224" i="17"/>
  <c r="CT224" i="17"/>
  <c r="DF224" i="17"/>
  <c r="M225" i="17"/>
  <c r="Y225" i="17"/>
  <c r="AK225" i="17"/>
  <c r="AW225" i="17"/>
  <c r="BI225" i="17"/>
  <c r="BU225" i="17"/>
  <c r="CG225" i="17"/>
  <c r="CS225" i="17"/>
  <c r="DE225" i="17"/>
  <c r="L226" i="17"/>
  <c r="X226" i="17"/>
  <c r="AJ226" i="17"/>
  <c r="AV226" i="17"/>
  <c r="BH226" i="17"/>
  <c r="BT226" i="17"/>
  <c r="CF226" i="17"/>
  <c r="CR226" i="17"/>
  <c r="DD226" i="17"/>
  <c r="K227" i="17"/>
  <c r="W227" i="17"/>
  <c r="AI227" i="17"/>
  <c r="AU227" i="17"/>
  <c r="BG227" i="17"/>
  <c r="BS227" i="17"/>
  <c r="CE227" i="17"/>
  <c r="CQ227" i="17"/>
  <c r="DC227" i="17"/>
  <c r="J228" i="17"/>
  <c r="V228" i="17"/>
  <c r="AH228" i="17"/>
  <c r="AT228" i="17"/>
  <c r="BF228" i="17"/>
  <c r="BR228" i="17"/>
  <c r="CD228" i="17"/>
  <c r="CP228" i="17"/>
  <c r="DB228" i="17"/>
  <c r="I229" i="17"/>
  <c r="U229" i="17"/>
  <c r="AG229" i="17"/>
  <c r="AS229" i="17"/>
  <c r="BE229" i="17"/>
  <c r="BQ229" i="17"/>
  <c r="CC229" i="17"/>
  <c r="CO229" i="17"/>
  <c r="DA229" i="17"/>
  <c r="H230" i="17"/>
  <c r="T230" i="17"/>
  <c r="AF230" i="17"/>
  <c r="AR230" i="17"/>
  <c r="BD230" i="17"/>
  <c r="BP230" i="17"/>
  <c r="CB230" i="17"/>
  <c r="CN230" i="17"/>
  <c r="CZ230" i="17"/>
  <c r="G231" i="17"/>
  <c r="S231" i="17"/>
  <c r="AE231" i="17"/>
  <c r="AQ231" i="17"/>
  <c r="BC231" i="17"/>
  <c r="BO231" i="17"/>
  <c r="CA231" i="17"/>
  <c r="CM231" i="17"/>
  <c r="CY231" i="17"/>
  <c r="F232" i="17"/>
  <c r="R232" i="17"/>
  <c r="AD232" i="17"/>
  <c r="AP232" i="17"/>
  <c r="BB232" i="17"/>
  <c r="BN232" i="17"/>
  <c r="BZ232" i="17"/>
  <c r="CL232" i="17"/>
  <c r="CX232" i="17"/>
  <c r="F152" i="17"/>
  <c r="W155" i="17"/>
  <c r="Z160" i="17"/>
  <c r="BL162" i="17"/>
  <c r="D166" i="17"/>
  <c r="AN169" i="17"/>
  <c r="AS171" i="17"/>
  <c r="BQ173" i="17"/>
  <c r="BA175" i="17"/>
  <c r="AK177" i="17"/>
  <c r="CH178" i="17"/>
  <c r="AQ179" i="17"/>
  <c r="X181" i="17"/>
  <c r="BD182" i="17"/>
  <c r="BN183" i="17"/>
  <c r="BZ184" i="17"/>
  <c r="BP185" i="17"/>
  <c r="BX186" i="17"/>
  <c r="AQ188" i="17"/>
  <c r="Y189" i="17"/>
  <c r="AM190" i="17"/>
  <c r="O191" i="17"/>
  <c r="BY192" i="17"/>
  <c r="DB193" i="17"/>
  <c r="K195" i="17"/>
  <c r="AI196" i="17"/>
  <c r="BA197" i="17"/>
  <c r="G199" i="17"/>
  <c r="BQ200" i="17"/>
  <c r="G202" i="17"/>
  <c r="AW203" i="17"/>
  <c r="AJ204" i="17"/>
  <c r="U205" i="17"/>
  <c r="AH206" i="17"/>
  <c r="J207" i="17"/>
  <c r="F208" i="17"/>
  <c r="DH208" i="17"/>
  <c r="DA209" i="17"/>
  <c r="CX210" i="17"/>
  <c r="CT211" i="17"/>
  <c r="BL212" i="17"/>
  <c r="AY213" i="17"/>
  <c r="AI214" i="17"/>
  <c r="O215" i="17"/>
  <c r="DG215" i="17"/>
  <c r="CQ216" i="17"/>
  <c r="CA217" i="17"/>
  <c r="BT218" i="17"/>
  <c r="AC219" i="17"/>
  <c r="CN219" i="17"/>
  <c r="AT220" i="17"/>
  <c r="DF220" i="17"/>
  <c r="BL221" i="17"/>
  <c r="P222" i="17"/>
  <c r="CA222" i="17"/>
  <c r="AW223" i="17"/>
  <c r="DD223" i="17"/>
  <c r="BM224" i="17"/>
  <c r="P225" i="17"/>
  <c r="Y137" i="17"/>
  <c r="DF145" i="17"/>
  <c r="AE151" i="17"/>
  <c r="CC154" i="17"/>
  <c r="DD157" i="17"/>
  <c r="J160" i="17"/>
  <c r="AO162" i="17"/>
  <c r="AD164" i="17"/>
  <c r="CZ165" i="17"/>
  <c r="BA167" i="17"/>
  <c r="K169" i="17"/>
  <c r="AA170" i="17"/>
  <c r="AP171" i="17"/>
  <c r="AH172" i="17"/>
  <c r="AR173" i="17"/>
  <c r="AL174" i="17"/>
  <c r="AX175" i="17"/>
  <c r="Z176" i="17"/>
  <c r="P177" i="17"/>
  <c r="CW177" i="17"/>
  <c r="CE178" i="17"/>
  <c r="AM179" i="17"/>
  <c r="DF179" i="17"/>
  <c r="BI180" i="17"/>
  <c r="U181" i="17"/>
  <c r="CC181" i="17"/>
  <c r="AQ182" i="17"/>
  <c r="CY182" i="17"/>
  <c r="BK183" i="17"/>
  <c r="H184" i="17"/>
  <c r="BO184" i="17"/>
  <c r="H185" i="17"/>
  <c r="BM185" i="17"/>
  <c r="F186" i="17"/>
  <c r="BM186" i="17"/>
  <c r="D187" i="17"/>
  <c r="BB187" i="17"/>
  <c r="CU187" i="17"/>
  <c r="AN188" i="17"/>
  <c r="BY188" i="17"/>
  <c r="P189" i="17"/>
  <c r="BC189" i="17"/>
  <c r="CV189" i="17"/>
  <c r="AK190" i="17"/>
  <c r="BX190" i="17"/>
  <c r="F191" i="17"/>
  <c r="BB191" i="17"/>
  <c r="CS191" i="17"/>
  <c r="AJ192" i="17"/>
  <c r="BU192" i="17"/>
  <c r="L193" i="17"/>
  <c r="AY193" i="17"/>
  <c r="CR193" i="17"/>
  <c r="AG194" i="17"/>
  <c r="BT194" i="17"/>
  <c r="DG194" i="17"/>
  <c r="AX195" i="17"/>
  <c r="CO195" i="17"/>
  <c r="AF196" i="17"/>
  <c r="BQ196" i="17"/>
  <c r="H197" i="17"/>
  <c r="AU197" i="17"/>
  <c r="CN197" i="17"/>
  <c r="AC198" i="17"/>
  <c r="BP198" i="17"/>
  <c r="DC198" i="17"/>
  <c r="AT199" i="17"/>
  <c r="CK199" i="17"/>
  <c r="AB200" i="17"/>
  <c r="BM200" i="17"/>
  <c r="DF200" i="17"/>
  <c r="AK201" i="17"/>
  <c r="BW201" i="17"/>
  <c r="E202" i="17"/>
  <c r="AO202" i="17"/>
  <c r="BY202" i="17"/>
  <c r="K203" i="17"/>
  <c r="AP203" i="17"/>
  <c r="CC203" i="17"/>
  <c r="DE203" i="17"/>
  <c r="AG204" i="17"/>
  <c r="BI204" i="17"/>
  <c r="CP204" i="17"/>
  <c r="S205" i="17"/>
  <c r="AW205" i="17"/>
  <c r="CB205" i="17"/>
  <c r="DG205" i="17"/>
  <c r="AF206" i="17"/>
  <c r="BL206" i="17"/>
  <c r="CK206" i="17"/>
  <c r="F207" i="17"/>
  <c r="AE207" i="17"/>
  <c r="BF207" i="17"/>
  <c r="CD207" i="17"/>
  <c r="DH207" i="17"/>
  <c r="AA208" i="17"/>
  <c r="BB208" i="17"/>
  <c r="CA208" i="17"/>
  <c r="DA208" i="17"/>
  <c r="U209" i="17"/>
  <c r="AY209" i="17"/>
  <c r="BW209" i="17"/>
  <c r="CX209" i="17"/>
  <c r="Q210" i="17"/>
  <c r="AR210" i="17"/>
  <c r="BT210" i="17"/>
  <c r="CT210" i="17"/>
  <c r="N211" i="17"/>
  <c r="AO211" i="17"/>
  <c r="BM211" i="17"/>
  <c r="CQ211" i="17"/>
  <c r="K212" i="17"/>
  <c r="AK212" i="17"/>
  <c r="BJ212" i="17"/>
  <c r="CI212" i="17"/>
  <c r="DF212" i="17"/>
  <c r="W213" i="17"/>
  <c r="AW213" i="17"/>
  <c r="BS213" i="17"/>
  <c r="CP213" i="17"/>
  <c r="J214" i="17"/>
  <c r="AG214" i="17"/>
  <c r="AZ214" i="17"/>
  <c r="CC214" i="17"/>
  <c r="CV214" i="17"/>
  <c r="M215" i="17"/>
  <c r="AM215" i="17"/>
  <c r="BI215" i="17"/>
  <c r="CF215" i="17"/>
  <c r="DE215" i="17"/>
  <c r="W216" i="17"/>
  <c r="AS216" i="17"/>
  <c r="BS216" i="17"/>
  <c r="CO216" i="17"/>
  <c r="F217" i="17"/>
  <c r="AF217" i="17"/>
  <c r="BB217" i="17"/>
  <c r="BY217" i="17"/>
  <c r="CW217" i="17"/>
  <c r="K218" i="17"/>
  <c r="AE218" i="17"/>
  <c r="AV218" i="17"/>
  <c r="BO218" i="17"/>
  <c r="CK218" i="17"/>
  <c r="DA218" i="17"/>
  <c r="K219" i="17"/>
  <c r="AA219" i="17"/>
  <c r="AP219" i="17"/>
  <c r="BG219" i="17"/>
  <c r="BW219" i="17"/>
  <c r="CL219" i="17"/>
  <c r="DA219" i="17"/>
  <c r="K220" i="17"/>
  <c r="AC220" i="17"/>
  <c r="AR220" i="17"/>
  <c r="BG220" i="17"/>
  <c r="BW220" i="17"/>
  <c r="CL220" i="17"/>
  <c r="DC220" i="17"/>
  <c r="N221" i="17"/>
  <c r="AC221" i="17"/>
  <c r="AR221" i="17"/>
  <c r="BH221" i="17"/>
  <c r="BY221" i="17"/>
  <c r="CN221" i="17"/>
  <c r="DD221" i="17"/>
  <c r="N222" i="17"/>
  <c r="AC222" i="17"/>
  <c r="AU222" i="17"/>
  <c r="BJ222" i="17"/>
  <c r="BY222" i="17"/>
  <c r="CN222" i="17"/>
  <c r="DD222" i="17"/>
  <c r="P223" i="17"/>
  <c r="AE223" i="17"/>
  <c r="AU223" i="17"/>
  <c r="BJ223" i="17"/>
  <c r="BX223" i="17"/>
  <c r="CN223" i="17"/>
  <c r="DB223" i="17"/>
  <c r="K224" i="17"/>
  <c r="X224" i="17"/>
  <c r="AK224" i="17"/>
  <c r="AX224" i="17"/>
  <c r="BK224" i="17"/>
  <c r="BW224" i="17"/>
  <c r="CI224" i="17"/>
  <c r="CU224" i="17"/>
  <c r="DG224" i="17"/>
  <c r="N225" i="17"/>
  <c r="Z225" i="17"/>
  <c r="AL225" i="17"/>
  <c r="AX225" i="17"/>
  <c r="BJ225" i="17"/>
  <c r="BV225" i="17"/>
  <c r="CH225" i="17"/>
  <c r="CT225" i="17"/>
  <c r="DF225" i="17"/>
  <c r="M226" i="17"/>
  <c r="Y226" i="17"/>
  <c r="AK226" i="17"/>
  <c r="AW226" i="17"/>
  <c r="BI226" i="17"/>
  <c r="BU226" i="17"/>
  <c r="CG226" i="17"/>
  <c r="CS226" i="17"/>
  <c r="DE226" i="17"/>
  <c r="L227" i="17"/>
  <c r="X227" i="17"/>
  <c r="AJ227" i="17"/>
  <c r="AV227" i="17"/>
  <c r="BH227" i="17"/>
  <c r="BT227" i="17"/>
  <c r="CF227" i="17"/>
  <c r="CR227" i="17"/>
  <c r="DD227" i="17"/>
  <c r="K228" i="17"/>
  <c r="W228" i="17"/>
  <c r="AI228" i="17"/>
  <c r="AU228" i="17"/>
  <c r="BG228" i="17"/>
  <c r="BS228" i="17"/>
  <c r="CE228" i="17"/>
  <c r="CQ228" i="17"/>
  <c r="DC228" i="17"/>
  <c r="J229" i="17"/>
  <c r="V229" i="17"/>
  <c r="AH229" i="17"/>
  <c r="AT229" i="17"/>
  <c r="BF229" i="17"/>
  <c r="BR229" i="17"/>
  <c r="CD229" i="17"/>
  <c r="CP229" i="17"/>
  <c r="DB229" i="17"/>
  <c r="I230" i="17"/>
  <c r="U230" i="17"/>
  <c r="AG230" i="17"/>
  <c r="AS230" i="17"/>
  <c r="BE230" i="17"/>
  <c r="BQ230" i="17"/>
  <c r="CC230" i="17"/>
  <c r="CO230" i="17"/>
  <c r="DA230" i="17"/>
  <c r="H231" i="17"/>
  <c r="T231" i="17"/>
  <c r="AF231" i="17"/>
  <c r="AR231" i="17"/>
  <c r="BD231" i="17"/>
  <c r="BP231" i="17"/>
  <c r="CB231" i="17"/>
  <c r="CN231" i="17"/>
  <c r="CZ231" i="17"/>
  <c r="G232" i="17"/>
  <c r="S232" i="17"/>
  <c r="AE232" i="17"/>
  <c r="AQ232" i="17"/>
  <c r="BC232" i="17"/>
  <c r="BO232" i="17"/>
  <c r="CA232" i="17"/>
  <c r="CM232" i="17"/>
  <c r="CY232" i="17"/>
  <c r="K146" i="17"/>
  <c r="BN180" i="17"/>
  <c r="BF187" i="17"/>
  <c r="DF189" i="17"/>
  <c r="CX191" i="17"/>
  <c r="U193" i="17"/>
  <c r="AI194" i="17"/>
  <c r="BE195" i="17"/>
  <c r="BU196" i="17"/>
  <c r="CX197" i="17"/>
  <c r="CB198" i="17"/>
  <c r="CP199" i="17"/>
  <c r="F201" i="17"/>
  <c r="CF201" i="17"/>
  <c r="CG202" i="17"/>
  <c r="CF203" i="17"/>
  <c r="BL204" i="17"/>
  <c r="BC205" i="17"/>
  <c r="J206" i="17"/>
  <c r="CM206" i="17"/>
  <c r="BL207" i="17"/>
  <c r="AD208" i="17"/>
  <c r="CC208" i="17"/>
  <c r="BB209" i="17"/>
  <c r="T210" i="17"/>
  <c r="BV210" i="17"/>
  <c r="AU211" i="17"/>
  <c r="M212" i="17"/>
  <c r="CL212" i="17"/>
  <c r="BU213" i="17"/>
  <c r="L214" i="17"/>
  <c r="CE214" i="17"/>
  <c r="AR215" i="17"/>
  <c r="CH215" i="17"/>
  <c r="AU216" i="17"/>
  <c r="I217" i="17"/>
  <c r="BE217" i="17"/>
  <c r="P218" i="17"/>
  <c r="AZ218" i="17"/>
  <c r="DC218" i="17"/>
  <c r="AT219" i="17"/>
  <c r="BY219" i="17"/>
  <c r="P220" i="17"/>
  <c r="BJ220" i="17"/>
  <c r="CP220" i="17"/>
  <c r="AE221" i="17"/>
  <c r="CA221" i="17"/>
  <c r="DF221" i="17"/>
  <c r="AW222" i="17"/>
  <c r="CQ222" i="17"/>
  <c r="R223" i="17"/>
  <c r="BL223" i="17"/>
  <c r="CP223" i="17"/>
  <c r="Z224" i="17"/>
  <c r="AZ224" i="17"/>
  <c r="CK224" i="17"/>
  <c r="D225" i="17"/>
  <c r="AQ138" i="17"/>
  <c r="DG145" i="17"/>
  <c r="CG151" i="17"/>
  <c r="DA154" i="17"/>
  <c r="DE157" i="17"/>
  <c r="Y160" i="17"/>
  <c r="BB162" i="17"/>
  <c r="AE164" i="17"/>
  <c r="DF165" i="17"/>
  <c r="BB167" i="17"/>
  <c r="T169" i="17"/>
  <c r="AE170" i="17"/>
  <c r="AQ171" i="17"/>
  <c r="AI172" i="17"/>
  <c r="AS173" i="17"/>
  <c r="AR174" i="17"/>
  <c r="AY175" i="17"/>
  <c r="AA176" i="17"/>
  <c r="Q177" i="17"/>
  <c r="CX177" i="17"/>
  <c r="CF178" i="17"/>
  <c r="AN179" i="17"/>
  <c r="DG179" i="17"/>
  <c r="BJ180" i="17"/>
  <c r="V181" i="17"/>
  <c r="CD181" i="17"/>
  <c r="AR182" i="17"/>
  <c r="CZ182" i="17"/>
  <c r="BL183" i="17"/>
  <c r="I184" i="17"/>
  <c r="BP184" i="17"/>
  <c r="I185" i="17"/>
  <c r="BN185" i="17"/>
  <c r="G186" i="17"/>
  <c r="BN186" i="17"/>
  <c r="E187" i="17"/>
  <c r="BC187" i="17"/>
  <c r="CV187" i="17"/>
  <c r="AO188" i="17"/>
  <c r="BZ188" i="17"/>
  <c r="Q189" i="17"/>
  <c r="BD189" i="17"/>
  <c r="CZ189" i="17"/>
  <c r="AL190" i="17"/>
  <c r="CA190" i="17"/>
  <c r="N191" i="17"/>
  <c r="BG191" i="17"/>
  <c r="CT191" i="17"/>
  <c r="AK192" i="17"/>
  <c r="BV192" i="17"/>
  <c r="M193" i="17"/>
  <c r="AZ193" i="17"/>
  <c r="CV193" i="17"/>
  <c r="AH194" i="17"/>
  <c r="BW194" i="17"/>
  <c r="J195" i="17"/>
  <c r="BC195" i="17"/>
  <c r="CP195" i="17"/>
  <c r="AG196" i="17"/>
  <c r="BR196" i="17"/>
  <c r="I197" i="17"/>
  <c r="AV197" i="17"/>
  <c r="CR197" i="17"/>
  <c r="AD198" i="17"/>
  <c r="BS198" i="17"/>
  <c r="F199" i="17"/>
  <c r="AY199" i="17"/>
  <c r="CL199" i="17"/>
  <c r="AC200" i="17"/>
  <c r="BN200" i="17"/>
  <c r="DG200" i="17"/>
  <c r="AL201" i="17"/>
  <c r="CA201" i="17"/>
  <c r="F202" i="17"/>
  <c r="AU202" i="17"/>
  <c r="CF202" i="17"/>
  <c r="L203" i="17"/>
  <c r="AS203" i="17"/>
  <c r="CD203" i="17"/>
  <c r="DF203" i="17"/>
  <c r="AH204" i="17"/>
  <c r="BK204" i="17"/>
  <c r="CT204" i="17"/>
  <c r="T205" i="17"/>
  <c r="AY205" i="17"/>
  <c r="CC205" i="17"/>
  <c r="DH205" i="17"/>
  <c r="AG206" i="17"/>
  <c r="BM206" i="17"/>
  <c r="CL206" i="17"/>
  <c r="G207" i="17"/>
  <c r="AF207" i="17"/>
  <c r="BG207" i="17"/>
  <c r="CE207" i="17"/>
  <c r="D208" i="17"/>
  <c r="AB208" i="17"/>
  <c r="BC208" i="17"/>
  <c r="CB208" i="17"/>
  <c r="DB208" i="17"/>
  <c r="Y209" i="17"/>
  <c r="AZ209" i="17"/>
  <c r="BX209" i="17"/>
  <c r="CY209" i="17"/>
  <c r="S210" i="17"/>
  <c r="AV210" i="17"/>
  <c r="BU210" i="17"/>
  <c r="CV210" i="17"/>
  <c r="O211" i="17"/>
  <c r="AP211" i="17"/>
  <c r="BN211" i="17"/>
  <c r="CR211" i="17"/>
  <c r="L212" i="17"/>
  <c r="AL212" i="17"/>
  <c r="BK212" i="17"/>
  <c r="CK212" i="17"/>
  <c r="DG212" i="17"/>
  <c r="X213" i="17"/>
  <c r="AX213" i="17"/>
  <c r="BT213" i="17"/>
  <c r="CQ213" i="17"/>
  <c r="K214" i="17"/>
  <c r="AH214" i="17"/>
  <c r="BD214" i="17"/>
  <c r="CD214" i="17"/>
  <c r="CZ214" i="17"/>
  <c r="N215" i="17"/>
  <c r="AQ215" i="17"/>
  <c r="BJ215" i="17"/>
  <c r="CG215" i="17"/>
  <c r="DF215" i="17"/>
  <c r="X216" i="17"/>
  <c r="AT216" i="17"/>
  <c r="BT216" i="17"/>
  <c r="CP216" i="17"/>
  <c r="G217" i="17"/>
  <c r="AG217" i="17"/>
  <c r="BC217" i="17"/>
  <c r="BZ217" i="17"/>
  <c r="CX217" i="17"/>
  <c r="L218" i="17"/>
  <c r="AF218" i="17"/>
  <c r="AY218" i="17"/>
  <c r="BP218" i="17"/>
  <c r="CL218" i="17"/>
  <c r="DB218" i="17"/>
  <c r="L219" i="17"/>
  <c r="AB219" i="17"/>
  <c r="AQ219" i="17"/>
  <c r="BH219" i="17"/>
  <c r="BX219" i="17"/>
  <c r="CM219" i="17"/>
  <c r="DB219" i="17"/>
  <c r="M220" i="17"/>
  <c r="AD220" i="17"/>
  <c r="AS220" i="17"/>
  <c r="BI220" i="17"/>
  <c r="BX220" i="17"/>
  <c r="CM220" i="17"/>
  <c r="DE220" i="17"/>
  <c r="O221" i="17"/>
  <c r="AD221" i="17"/>
  <c r="AS221" i="17"/>
  <c r="BI221" i="17"/>
  <c r="BZ221" i="17"/>
  <c r="CO221" i="17"/>
  <c r="DE221" i="17"/>
  <c r="O222" i="17"/>
  <c r="AD222" i="17"/>
  <c r="AV222" i="17"/>
  <c r="BK222" i="17"/>
  <c r="BZ222" i="17"/>
  <c r="CO222" i="17"/>
  <c r="DE222" i="17"/>
  <c r="Q223" i="17"/>
  <c r="AF223" i="17"/>
  <c r="AV223" i="17"/>
  <c r="BK223" i="17"/>
  <c r="BY223" i="17"/>
  <c r="CO223" i="17"/>
  <c r="DC223" i="17"/>
  <c r="L224" i="17"/>
  <c r="Y224" i="17"/>
  <c r="AL224" i="17"/>
  <c r="AY224" i="17"/>
  <c r="BL224" i="17"/>
  <c r="BX224" i="17"/>
  <c r="CJ224" i="17"/>
  <c r="CV224" i="17"/>
  <c r="DH224" i="17"/>
  <c r="O225" i="17"/>
  <c r="AA225" i="17"/>
  <c r="AM225" i="17"/>
  <c r="AY225" i="17"/>
  <c r="BK225" i="17"/>
  <c r="BW225" i="17"/>
  <c r="CI225" i="17"/>
  <c r="CU225" i="17"/>
  <c r="DG225" i="17"/>
  <c r="N226" i="17"/>
  <c r="Z226" i="17"/>
  <c r="AL226" i="17"/>
  <c r="AX226" i="17"/>
  <c r="BJ226" i="17"/>
  <c r="BV226" i="17"/>
  <c r="CH226" i="17"/>
  <c r="CT226" i="17"/>
  <c r="DF226" i="17"/>
  <c r="M227" i="17"/>
  <c r="Y227" i="17"/>
  <c r="AK227" i="17"/>
  <c r="AW227" i="17"/>
  <c r="BI227" i="17"/>
  <c r="BU227" i="17"/>
  <c r="CG227" i="17"/>
  <c r="CS227" i="17"/>
  <c r="DE227" i="17"/>
  <c r="L228" i="17"/>
  <c r="X228" i="17"/>
  <c r="AJ228" i="17"/>
  <c r="AV228" i="17"/>
  <c r="BH228" i="17"/>
  <c r="BT228" i="17"/>
  <c r="CF228" i="17"/>
  <c r="CR228" i="17"/>
  <c r="DD228" i="17"/>
  <c r="K229" i="17"/>
  <c r="W229" i="17"/>
  <c r="AI229" i="17"/>
  <c r="AU229" i="17"/>
  <c r="BG229" i="17"/>
  <c r="BS229" i="17"/>
  <c r="CE229" i="17"/>
  <c r="CQ229" i="17"/>
  <c r="DC229" i="17"/>
  <c r="J230" i="17"/>
  <c r="V230" i="17"/>
  <c r="AH230" i="17"/>
  <c r="AT230" i="17"/>
  <c r="BF230" i="17"/>
  <c r="BR230" i="17"/>
  <c r="CD230" i="17"/>
  <c r="CP230" i="17"/>
  <c r="DB230" i="17"/>
  <c r="I231" i="17"/>
  <c r="U231" i="17"/>
  <c r="AG231" i="17"/>
  <c r="AS231" i="17"/>
  <c r="BE231" i="17"/>
  <c r="BQ231" i="17"/>
  <c r="CC231" i="17"/>
  <c r="CO231" i="17"/>
  <c r="DA231" i="17"/>
  <c r="H232" i="17"/>
  <c r="T232" i="17"/>
  <c r="AF232" i="17"/>
  <c r="AR232" i="17"/>
  <c r="BD232" i="17"/>
  <c r="BP232" i="17"/>
  <c r="CB232" i="17"/>
  <c r="CN232" i="17"/>
  <c r="CZ232" i="17"/>
  <c r="DB138" i="17"/>
  <c r="DG157" i="17"/>
  <c r="AG164" i="17"/>
  <c r="BI167" i="17"/>
  <c r="AG170" i="17"/>
  <c r="AJ172" i="17"/>
  <c r="AT174" i="17"/>
  <c r="AB176" i="17"/>
  <c r="DE177" i="17"/>
  <c r="N180" i="17"/>
  <c r="CE181" i="17"/>
  <c r="DB182" i="17"/>
  <c r="J184" i="17"/>
  <c r="K185" i="17"/>
  <c r="H186" i="17"/>
  <c r="F187" i="17"/>
  <c r="CW187" i="17"/>
  <c r="CC188" i="17"/>
  <c r="BI189" i="17"/>
  <c r="CJ190" i="17"/>
  <c r="BI191" i="17"/>
  <c r="AM192" i="17"/>
  <c r="BE193" i="17"/>
  <c r="CF194" i="17"/>
  <c r="CT195" i="17"/>
  <c r="Q197" i="17"/>
  <c r="AE198" i="17"/>
  <c r="BA199" i="17"/>
  <c r="AE200" i="17"/>
  <c r="AM201" i="17"/>
  <c r="AZ202" i="17"/>
  <c r="N203" i="17"/>
  <c r="DG203" i="17"/>
  <c r="CV204" i="17"/>
  <c r="CD205" i="17"/>
  <c r="BO206" i="17"/>
  <c r="AG207" i="17"/>
  <c r="CI207" i="17"/>
  <c r="BE208" i="17"/>
  <c r="Z209" i="17"/>
  <c r="BY209" i="17"/>
  <c r="AX210" i="17"/>
  <c r="P211" i="17"/>
  <c r="BO211" i="17"/>
  <c r="AO212" i="17"/>
  <c r="DH212" i="17"/>
  <c r="Y213" i="17"/>
  <c r="CR213" i="17"/>
  <c r="BE214" i="17"/>
  <c r="DA214" i="17"/>
  <c r="BK215" i="17"/>
  <c r="Y216" i="17"/>
  <c r="BU216" i="17"/>
  <c r="AH217" i="17"/>
  <c r="CY217" i="17"/>
  <c r="AG218" i="17"/>
  <c r="CM218" i="17"/>
  <c r="N219" i="17"/>
  <c r="BJ219" i="17"/>
  <c r="DC219" i="17"/>
  <c r="AE220" i="17"/>
  <c r="BY220" i="17"/>
  <c r="P221" i="17"/>
  <c r="AT221" i="17"/>
  <c r="CP221" i="17"/>
  <c r="AG222" i="17"/>
  <c r="BL222" i="17"/>
  <c r="DH222" i="17"/>
  <c r="AH223" i="17"/>
  <c r="CB223" i="17"/>
  <c r="M224" i="17"/>
  <c r="AM224" i="17"/>
  <c r="BY224" i="17"/>
  <c r="CW224" i="17"/>
  <c r="AB225" i="17"/>
  <c r="AP141" i="17"/>
  <c r="AN148" i="17"/>
  <c r="AY152" i="17"/>
  <c r="AE156" i="17"/>
  <c r="BW158" i="17"/>
  <c r="S161" i="17"/>
  <c r="CO162" i="17"/>
  <c r="CX164" i="17"/>
  <c r="BI166" i="17"/>
  <c r="N168" i="17"/>
  <c r="AU169" i="17"/>
  <c r="CB170" i="17"/>
  <c r="BT171" i="17"/>
  <c r="CB172" i="17"/>
  <c r="BT173" i="17"/>
  <c r="CK174" i="17"/>
  <c r="BX175" i="17"/>
  <c r="BL176" i="17"/>
  <c r="AN177" i="17"/>
  <c r="AC178" i="17"/>
  <c r="DC178" i="17"/>
  <c r="BP179" i="17"/>
  <c r="S180" i="17"/>
  <c r="CL180" i="17"/>
  <c r="AO181" i="17"/>
  <c r="DD181" i="17"/>
  <c r="BG182" i="17"/>
  <c r="U183" i="17"/>
  <c r="CC183" i="17"/>
  <c r="AE184" i="17"/>
  <c r="CC184" i="17"/>
  <c r="AE185" i="17"/>
  <c r="CC185" i="17"/>
  <c r="AC186" i="17"/>
  <c r="CA186" i="17"/>
  <c r="T187" i="17"/>
  <c r="BM187" i="17"/>
  <c r="F188" i="17"/>
  <c r="BA188" i="17"/>
  <c r="CT188" i="17"/>
  <c r="AB189" i="17"/>
  <c r="BX189" i="17"/>
  <c r="D190" i="17"/>
  <c r="AZ190" i="17"/>
  <c r="CM190" i="17"/>
  <c r="AD191" i="17"/>
  <c r="BU191" i="17"/>
  <c r="E192" i="17"/>
  <c r="AW192" i="17"/>
  <c r="CP192" i="17"/>
  <c r="X193" i="17"/>
  <c r="BT193" i="17"/>
  <c r="DE193" i="17"/>
  <c r="AV194" i="17"/>
  <c r="CI194" i="17"/>
  <c r="Z195" i="17"/>
  <c r="BQ195" i="17"/>
  <c r="DF195" i="17"/>
  <c r="AS196" i="17"/>
  <c r="CL196" i="17"/>
  <c r="T197" i="17"/>
  <c r="BP197" i="17"/>
  <c r="DA197" i="17"/>
  <c r="AR198" i="17"/>
  <c r="CE198" i="17"/>
  <c r="V199" i="17"/>
  <c r="BM199" i="17"/>
  <c r="DB199" i="17"/>
  <c r="AO200" i="17"/>
  <c r="CG200" i="17"/>
  <c r="L201" i="17"/>
  <c r="BA201" i="17"/>
  <c r="CI201" i="17"/>
  <c r="S202" i="17"/>
  <c r="BC202" i="17"/>
  <c r="CU202" i="17"/>
  <c r="X203" i="17"/>
  <c r="BG203" i="17"/>
  <c r="CI203" i="17"/>
  <c r="N204" i="17"/>
  <c r="AR204" i="17"/>
  <c r="BW204" i="17"/>
  <c r="DB204" i="17"/>
  <c r="AA205" i="17"/>
  <c r="BI205" i="17"/>
  <c r="CP205" i="17"/>
  <c r="M206" i="17"/>
  <c r="AT206" i="17"/>
  <c r="BS206" i="17"/>
  <c r="CV206" i="17"/>
  <c r="P207" i="17"/>
  <c r="AQ207" i="17"/>
  <c r="BO207" i="17"/>
  <c r="CP207" i="17"/>
  <c r="I208" i="17"/>
  <c r="AM208" i="17"/>
  <c r="BL208" i="17"/>
  <c r="CL208" i="17"/>
  <c r="F209" i="17"/>
  <c r="AG209" i="17"/>
  <c r="BE209" i="17"/>
  <c r="CI209" i="17"/>
  <c r="DG209" i="17"/>
  <c r="AC210" i="17"/>
  <c r="BB210" i="17"/>
  <c r="CB210" i="17"/>
  <c r="DD210" i="17"/>
  <c r="Z211" i="17"/>
  <c r="AX211" i="17"/>
  <c r="BY211" i="17"/>
  <c r="CX211" i="17"/>
  <c r="V212" i="17"/>
  <c r="AU212" i="17"/>
  <c r="BV212" i="17"/>
  <c r="CR212" i="17"/>
  <c r="I213" i="17"/>
  <c r="AI213" i="17"/>
  <c r="BE213" i="17"/>
  <c r="BY213" i="17"/>
  <c r="DA213" i="17"/>
  <c r="P214" i="17"/>
  <c r="AL214" i="17"/>
  <c r="BL214" i="17"/>
  <c r="CH214" i="17"/>
  <c r="DD214" i="17"/>
  <c r="Y215" i="17"/>
  <c r="AU215" i="17"/>
  <c r="BR215" i="17"/>
  <c r="CQ215" i="17"/>
  <c r="I216" i="17"/>
  <c r="AE216" i="17"/>
  <c r="BE216" i="17"/>
  <c r="CA216" i="17"/>
  <c r="CT216" i="17"/>
  <c r="R217" i="17"/>
  <c r="AK217" i="17"/>
  <c r="BH217" i="17"/>
  <c r="CG217" i="17"/>
  <c r="DC217" i="17"/>
  <c r="S218" i="17"/>
  <c r="AJ218" i="17"/>
  <c r="BF218" i="17"/>
  <c r="BY218" i="17"/>
  <c r="CP218" i="17"/>
  <c r="DG218" i="17"/>
  <c r="Q219" i="17"/>
  <c r="AH219" i="17"/>
  <c r="AX219" i="17"/>
  <c r="BM219" i="17"/>
  <c r="CB219" i="17"/>
  <c r="CQ219" i="17"/>
  <c r="D220" i="17"/>
  <c r="S220" i="17"/>
  <c r="AH220" i="17"/>
  <c r="AX220" i="17"/>
  <c r="BM220" i="17"/>
  <c r="CD220" i="17"/>
  <c r="CT220" i="17"/>
  <c r="D221" i="17"/>
  <c r="S221" i="17"/>
  <c r="AH221" i="17"/>
  <c r="AZ221" i="17"/>
  <c r="BO221" i="17"/>
  <c r="CD221" i="17"/>
  <c r="CT221" i="17"/>
  <c r="D222" i="17"/>
  <c r="U222" i="17"/>
  <c r="AK222" i="17"/>
  <c r="AZ222" i="17"/>
  <c r="BO222" i="17"/>
  <c r="CE222" i="17"/>
  <c r="CV222" i="17"/>
  <c r="F223" i="17"/>
  <c r="V223" i="17"/>
  <c r="AK223" i="17"/>
  <c r="AZ223" i="17"/>
  <c r="BQ223" i="17"/>
  <c r="CE223" i="17"/>
  <c r="CS223" i="17"/>
  <c r="DG223" i="17"/>
  <c r="P224" i="17"/>
  <c r="AC224" i="17"/>
  <c r="AQ224" i="17"/>
  <c r="BD224" i="17"/>
  <c r="BP224" i="17"/>
  <c r="CB224" i="17"/>
  <c r="CN224" i="17"/>
  <c r="CZ224" i="17"/>
  <c r="G225" i="17"/>
  <c r="S225" i="17"/>
  <c r="AE225" i="17"/>
  <c r="AQ225" i="17"/>
  <c r="BC225" i="17"/>
  <c r="BO225" i="17"/>
  <c r="CA225" i="17"/>
  <c r="CM225" i="17"/>
  <c r="CY225" i="17"/>
  <c r="F226" i="17"/>
  <c r="R226" i="17"/>
  <c r="AD226" i="17"/>
  <c r="AP226" i="17"/>
  <c r="BB226" i="17"/>
  <c r="BN226" i="17"/>
  <c r="BZ226" i="17"/>
  <c r="CL226" i="17"/>
  <c r="CX226" i="17"/>
  <c r="E227" i="17"/>
  <c r="Q227" i="17"/>
  <c r="AC227" i="17"/>
  <c r="AO227" i="17"/>
  <c r="BA227" i="17"/>
  <c r="BM227" i="17"/>
  <c r="BY227" i="17"/>
  <c r="CK227" i="17"/>
  <c r="CW227" i="17"/>
  <c r="D228" i="17"/>
  <c r="P228" i="17"/>
  <c r="AB228" i="17"/>
  <c r="AN228" i="17"/>
  <c r="AZ228" i="17"/>
  <c r="BL228" i="17"/>
  <c r="BX228" i="17"/>
  <c r="CJ228" i="17"/>
  <c r="CV228" i="17"/>
  <c r="DH228" i="17"/>
  <c r="O229" i="17"/>
  <c r="AA229" i="17"/>
  <c r="AM229" i="17"/>
  <c r="AY229" i="17"/>
  <c r="BK229" i="17"/>
  <c r="BW229" i="17"/>
  <c r="CI229" i="17"/>
  <c r="CU229" i="17"/>
  <c r="DG229" i="17"/>
  <c r="N230" i="17"/>
  <c r="Z230" i="17"/>
  <c r="AL230" i="17"/>
  <c r="AX230" i="17"/>
  <c r="BJ230" i="17"/>
  <c r="BV230" i="17"/>
  <c r="CH230" i="17"/>
  <c r="CT230" i="17"/>
  <c r="DF230" i="17"/>
  <c r="M231" i="17"/>
  <c r="Y231" i="17"/>
  <c r="AK231" i="17"/>
  <c r="AW231" i="17"/>
  <c r="BI231" i="17"/>
  <c r="BU231" i="17"/>
  <c r="CG231" i="17"/>
  <c r="CS231" i="17"/>
  <c r="DE231" i="17"/>
  <c r="L232" i="17"/>
  <c r="X232" i="17"/>
  <c r="AJ232" i="17"/>
  <c r="AV232" i="17"/>
  <c r="BH232" i="17"/>
  <c r="BT232" i="17"/>
  <c r="CF232" i="17"/>
  <c r="CR232" i="17"/>
  <c r="DD232" i="17"/>
  <c r="BQ141" i="17"/>
  <c r="BB148" i="17"/>
  <c r="AZ152" i="17"/>
  <c r="AM156" i="17"/>
  <c r="CQ158" i="17"/>
  <c r="AC161" i="17"/>
  <c r="DC162" i="17"/>
  <c r="G165" i="17"/>
  <c r="BL166" i="17"/>
  <c r="Z168" i="17"/>
  <c r="BD169" i="17"/>
  <c r="CS170" i="17"/>
  <c r="BV171" i="17"/>
  <c r="CD172" i="17"/>
  <c r="BW173" i="17"/>
  <c r="DB174" i="17"/>
  <c r="BZ175" i="17"/>
  <c r="BN176" i="17"/>
  <c r="AO177" i="17"/>
  <c r="AU178" i="17"/>
  <c r="DE178" i="17"/>
  <c r="BR179" i="17"/>
  <c r="T180" i="17"/>
  <c r="CX180" i="17"/>
  <c r="AQ181" i="17"/>
  <c r="DF181" i="17"/>
  <c r="BH182" i="17"/>
  <c r="AG183" i="17"/>
  <c r="CE183" i="17"/>
  <c r="AG184" i="17"/>
  <c r="CD184" i="17"/>
  <c r="AO185" i="17"/>
  <c r="CE185" i="17"/>
  <c r="AE186" i="17"/>
  <c r="CB186" i="17"/>
  <c r="AB187" i="17"/>
  <c r="BN187" i="17"/>
  <c r="Q188" i="17"/>
  <c r="BB188" i="17"/>
  <c r="CV188" i="17"/>
  <c r="AF189" i="17"/>
  <c r="BZ189" i="17"/>
  <c r="G190" i="17"/>
  <c r="BH190" i="17"/>
  <c r="CR190" i="17"/>
  <c r="AJ191" i="17"/>
  <c r="BV191" i="17"/>
  <c r="N192" i="17"/>
  <c r="AX192" i="17"/>
  <c r="CR192" i="17"/>
  <c r="AB193" i="17"/>
  <c r="BV193" i="17"/>
  <c r="DH193" i="17"/>
  <c r="BD194" i="17"/>
  <c r="CN194" i="17"/>
  <c r="AF195" i="17"/>
  <c r="BR195" i="17"/>
  <c r="J196" i="17"/>
  <c r="AT196" i="17"/>
  <c r="CN196" i="17"/>
  <c r="X197" i="17"/>
  <c r="BR197" i="17"/>
  <c r="DD197" i="17"/>
  <c r="AZ198" i="17"/>
  <c r="CJ198" i="17"/>
  <c r="AB199" i="17"/>
  <c r="BN199" i="17"/>
  <c r="F200" i="17"/>
  <c r="AP200" i="17"/>
  <c r="CI200" i="17"/>
  <c r="P201" i="17"/>
  <c r="BC201" i="17"/>
  <c r="CL201" i="17"/>
  <c r="Z202" i="17"/>
  <c r="BG202" i="17"/>
  <c r="CW202" i="17"/>
  <c r="Y203" i="17"/>
  <c r="BL203" i="17"/>
  <c r="CO203" i="17"/>
  <c r="P204" i="17"/>
  <c r="DB139" i="17"/>
  <c r="Y152" i="17"/>
  <c r="BL158" i="17"/>
  <c r="CM162" i="17"/>
  <c r="AA166" i="17"/>
  <c r="AR169" i="17"/>
  <c r="BR171" i="17"/>
  <c r="BR173" i="17"/>
  <c r="BV175" i="17"/>
  <c r="AL177" i="17"/>
  <c r="CW178" i="17"/>
  <c r="O180" i="17"/>
  <c r="AK181" i="17"/>
  <c r="BE182" i="17"/>
  <c r="CA183" i="17"/>
  <c r="CA184" i="17"/>
  <c r="CA185" i="17"/>
  <c r="BY186" i="17"/>
  <c r="BK187" i="17"/>
  <c r="AR188" i="17"/>
  <c r="Z189" i="17"/>
  <c r="DG189" i="17"/>
  <c r="CK190" i="17"/>
  <c r="BJ191" i="17"/>
  <c r="AN192" i="17"/>
  <c r="V193" i="17"/>
  <c r="DC193" i="17"/>
  <c r="CG194" i="17"/>
  <c r="BF195" i="17"/>
  <c r="AJ196" i="17"/>
  <c r="R197" i="17"/>
  <c r="CY197" i="17"/>
  <c r="CC198" i="17"/>
  <c r="BB199" i="17"/>
  <c r="AF200" i="17"/>
  <c r="G201" i="17"/>
  <c r="CG201" i="17"/>
  <c r="BA202" i="17"/>
  <c r="O203" i="17"/>
  <c r="CG203" i="17"/>
  <c r="AN204" i="17"/>
  <c r="CH204" i="17"/>
  <c r="AJ205" i="17"/>
  <c r="CO205" i="17"/>
  <c r="AD206" i="17"/>
  <c r="CB206" i="17"/>
  <c r="Q207" i="17"/>
  <c r="BM207" i="17"/>
  <c r="CX207" i="17"/>
  <c r="AP208" i="17"/>
  <c r="CK208" i="17"/>
  <c r="S209" i="17"/>
  <c r="BO209" i="17"/>
  <c r="D210" i="17"/>
  <c r="AZ210" i="17"/>
  <c r="CK210" i="17"/>
  <c r="AC211" i="17"/>
  <c r="BX211" i="17"/>
  <c r="E212" i="17"/>
  <c r="BA212" i="17"/>
  <c r="CS212" i="17"/>
  <c r="AG213" i="17"/>
  <c r="BM213" i="17"/>
  <c r="DC213" i="17"/>
  <c r="AK214" i="17"/>
  <c r="BT214" i="17"/>
  <c r="I215" i="17"/>
  <c r="AV215" i="17"/>
  <c r="CO215" i="17"/>
  <c r="S216" i="17"/>
  <c r="BG216" i="17"/>
  <c r="CS216" i="17"/>
  <c r="X217" i="17"/>
  <c r="BQ217" i="17"/>
  <c r="DD217" i="17"/>
  <c r="AH218" i="17"/>
  <c r="BL218" i="17"/>
  <c r="CR218" i="17"/>
  <c r="P219" i="17"/>
  <c r="AN219" i="17"/>
  <c r="BP219" i="17"/>
  <c r="CU219" i="17"/>
  <c r="Q220" i="17"/>
  <c r="AM220" i="17"/>
  <c r="BQ220" i="17"/>
  <c r="CS220" i="17"/>
  <c r="L221" i="17"/>
  <c r="AN221" i="17"/>
  <c r="BP221" i="17"/>
  <c r="CR221" i="17"/>
  <c r="K222" i="17"/>
  <c r="AM222" i="17"/>
  <c r="BN222" i="17"/>
  <c r="CL222" i="17"/>
  <c r="J223" i="17"/>
  <c r="AL223" i="17"/>
  <c r="BM223" i="17"/>
  <c r="CI223" i="17"/>
  <c r="D224" i="17"/>
  <c r="AB224" i="17"/>
  <c r="AV224" i="17"/>
  <c r="BS224" i="17"/>
  <c r="CO224" i="17"/>
  <c r="E225" i="17"/>
  <c r="W225" i="17"/>
  <c r="AR225" i="17"/>
  <c r="BH225" i="17"/>
  <c r="CB225" i="17"/>
  <c r="CR225" i="17"/>
  <c r="G226" i="17"/>
  <c r="W226" i="17"/>
  <c r="AQ226" i="17"/>
  <c r="BG226" i="17"/>
  <c r="CA226" i="17"/>
  <c r="CQ226" i="17"/>
  <c r="F227" i="17"/>
  <c r="V227" i="17"/>
  <c r="AP227" i="17"/>
  <c r="BF227" i="17"/>
  <c r="BZ227" i="17"/>
  <c r="CP227" i="17"/>
  <c r="E228" i="17"/>
  <c r="U228" i="17"/>
  <c r="AO228" i="17"/>
  <c r="BE228" i="17"/>
  <c r="BY228" i="17"/>
  <c r="CO228" i="17"/>
  <c r="D229" i="17"/>
  <c r="T229" i="17"/>
  <c r="AN229" i="17"/>
  <c r="BD229" i="17"/>
  <c r="BX229" i="17"/>
  <c r="CN229" i="17"/>
  <c r="DH229" i="17"/>
  <c r="S230" i="17"/>
  <c r="AM230" i="17"/>
  <c r="BC230" i="17"/>
  <c r="BW230" i="17"/>
  <c r="CM230" i="17"/>
  <c r="DG230" i="17"/>
  <c r="R231" i="17"/>
  <c r="AL231" i="17"/>
  <c r="BB231" i="17"/>
  <c r="BV231" i="17"/>
  <c r="CL231" i="17"/>
  <c r="DF231" i="17"/>
  <c r="Q232" i="17"/>
  <c r="AK232" i="17"/>
  <c r="BA232" i="17"/>
  <c r="BU232" i="17"/>
  <c r="CK232" i="17"/>
  <c r="DE232" i="17"/>
  <c r="AN231" i="17"/>
  <c r="DG232" i="17"/>
  <c r="CH153" i="17"/>
  <c r="BS163" i="17"/>
  <c r="CS169" i="17"/>
  <c r="G174" i="17"/>
  <c r="X179" i="17"/>
  <c r="BN181" i="17"/>
  <c r="CX185" i="17"/>
  <c r="BM188" i="17"/>
  <c r="DF190" i="17"/>
  <c r="AK193" i="17"/>
  <c r="CD195" i="17"/>
  <c r="CX198" i="17"/>
  <c r="X201" i="17"/>
  <c r="AI203" i="17"/>
  <c r="DA204" i="17"/>
  <c r="AV206" i="17"/>
  <c r="BX207" i="17"/>
  <c r="CT208" i="17"/>
  <c r="CG209" i="17"/>
  <c r="CZ210" i="17"/>
  <c r="X212" i="17"/>
  <c r="AK213" i="17"/>
  <c r="CI214" i="17"/>
  <c r="BF215" i="17"/>
  <c r="BJ216" i="17"/>
  <c r="CE217" i="17"/>
  <c r="BX218" i="17"/>
  <c r="AY219" i="17"/>
  <c r="U220" i="17"/>
  <c r="CW220" i="17"/>
  <c r="BT221" i="17"/>
  <c r="AP222" i="17"/>
  <c r="AQ223" i="17"/>
  <c r="I224" i="17"/>
  <c r="CR224" i="17"/>
  <c r="AU225" i="17"/>
  <c r="J226" i="17"/>
  <c r="CD226" i="17"/>
  <c r="AB227" i="17"/>
  <c r="CV227" i="17"/>
  <c r="BK228" i="17"/>
  <c r="Z229" i="17"/>
  <c r="CT229" i="17"/>
  <c r="BI230" i="17"/>
  <c r="AO231" i="17"/>
  <c r="D232" i="17"/>
  <c r="BX232" i="17"/>
  <c r="CI153" i="17"/>
  <c r="D176" i="17"/>
  <c r="BO181" i="17"/>
  <c r="CY185" i="17"/>
  <c r="BQ188" i="17"/>
  <c r="CI191" i="17"/>
  <c r="T194" i="17"/>
  <c r="AJ197" i="17"/>
  <c r="BE200" i="17"/>
  <c r="BU202" i="17"/>
  <c r="BD204" i="17"/>
  <c r="CR206" i="17"/>
  <c r="BF208" i="17"/>
  <c r="CH209" i="17"/>
  <c r="DE210" i="17"/>
  <c r="BT212" i="17"/>
  <c r="M214" i="17"/>
  <c r="BG215" i="17"/>
  <c r="BV216" i="17"/>
  <c r="CF217" i="17"/>
  <c r="BZ218" i="17"/>
  <c r="CY219" i="17"/>
  <c r="BZ220" i="17"/>
  <c r="AY221" i="17"/>
  <c r="AX222" i="17"/>
  <c r="AR223" i="17"/>
  <c r="AH224" i="17"/>
  <c r="J225" i="17"/>
  <c r="CF225" i="17"/>
  <c r="AU226" i="17"/>
  <c r="J227" i="17"/>
  <c r="CD227" i="17"/>
  <c r="AS228" i="17"/>
  <c r="H229" i="17"/>
  <c r="BL229" i="17"/>
  <c r="AA230" i="17"/>
  <c r="CU230" i="17"/>
  <c r="AP231" i="17"/>
  <c r="CT231" i="17"/>
  <c r="BI232" i="17"/>
  <c r="G154" i="17"/>
  <c r="CF177" i="17"/>
  <c r="F184" i="17"/>
  <c r="CX186" i="17"/>
  <c r="BA189" i="17"/>
  <c r="CQ191" i="17"/>
  <c r="CM195" i="17"/>
  <c r="R198" i="17"/>
  <c r="AF201" i="17"/>
  <c r="AN203" i="17"/>
  <c r="BE205" i="17"/>
  <c r="AN207" i="17"/>
  <c r="BK208" i="17"/>
  <c r="AA210" i="17"/>
  <c r="AW211" i="17"/>
  <c r="BW212" i="17"/>
  <c r="CG213" i="17"/>
  <c r="BP215" i="17"/>
  <c r="DF216" i="17"/>
  <c r="Q218" i="17"/>
  <c r="X219" i="17"/>
  <c r="DD219" i="17"/>
  <c r="CY220" i="17"/>
  <c r="CB221" i="17"/>
  <c r="X222" i="17"/>
  <c r="CY222" i="17"/>
  <c r="BU223" i="17"/>
  <c r="BG224" i="17"/>
  <c r="K225" i="17"/>
  <c r="CJ225" i="17"/>
  <c r="AF226" i="17"/>
  <c r="CI226" i="17"/>
  <c r="AX227" i="17"/>
  <c r="CY227" i="17"/>
  <c r="CG228" i="17"/>
  <c r="AV229" i="17"/>
  <c r="K230" i="17"/>
  <c r="CE230" i="17"/>
  <c r="AT231" i="17"/>
  <c r="I232" i="17"/>
  <c r="BJ232" i="17"/>
  <c r="BU156" i="17"/>
  <c r="DC172" i="17"/>
  <c r="CE179" i="17"/>
  <c r="AR184" i="17"/>
  <c r="AC187" i="17"/>
  <c r="BI190" i="17"/>
  <c r="BW193" i="17"/>
  <c r="CO196" i="17"/>
  <c r="CJ200" i="17"/>
  <c r="Q204" i="17"/>
  <c r="DB206" i="17"/>
  <c r="BR208" i="17"/>
  <c r="CN209" i="17"/>
  <c r="CA210" i="17"/>
  <c r="AP212" i="17"/>
  <c r="CJ213" i="17"/>
  <c r="AF215" i="17"/>
  <c r="AQ216" i="17"/>
  <c r="CO217" i="17"/>
  <c r="G219" i="17"/>
  <c r="AG220" i="17"/>
  <c r="BD221" i="17"/>
  <c r="CH222" i="17"/>
  <c r="CD223" i="17"/>
  <c r="BN224" i="17"/>
  <c r="AJ225" i="17"/>
  <c r="DD225" i="17"/>
  <c r="CM226" i="17"/>
  <c r="BB227" i="17"/>
  <c r="Q228" i="17"/>
  <c r="BQ228" i="17"/>
  <c r="AF229" i="17"/>
  <c r="CZ229" i="17"/>
  <c r="CI230" i="17"/>
  <c r="AX231" i="17"/>
  <c r="M232" i="17"/>
  <c r="BT161" i="17"/>
  <c r="AW178" i="17"/>
  <c r="AS184" i="17"/>
  <c r="AQ186" i="17"/>
  <c r="DG188" i="17"/>
  <c r="AL191" i="17"/>
  <c r="BF194" i="17"/>
  <c r="CY196" i="17"/>
  <c r="AD199" i="17"/>
  <c r="BH201" i="17"/>
  <c r="BN203" i="17"/>
  <c r="Y205" i="17"/>
  <c r="DC206" i="17"/>
  <c r="CU207" i="17"/>
  <c r="N209" i="17"/>
  <c r="CO209" i="17"/>
  <c r="X211" i="17"/>
  <c r="AT212" i="17"/>
  <c r="BF213" i="17"/>
  <c r="BQ214" i="17"/>
  <c r="CA215" i="17"/>
  <c r="CL216" i="17"/>
  <c r="CP217" i="17"/>
  <c r="CN218" i="17"/>
  <c r="AJ219" i="17"/>
  <c r="AI220" i="17"/>
  <c r="F221" i="17"/>
  <c r="CH221" i="17"/>
  <c r="BD222" i="17"/>
  <c r="BF223" i="17"/>
  <c r="U224" i="17"/>
  <c r="DC224" i="17"/>
  <c r="BE225" i="17"/>
  <c r="T226" i="17"/>
  <c r="BD226" i="17"/>
  <c r="S227" i="17"/>
  <c r="CM227" i="17"/>
  <c r="R228" i="17"/>
  <c r="CL228" i="17"/>
  <c r="AJ229" i="17"/>
  <c r="DD229" i="17"/>
  <c r="BS230" i="17"/>
  <c r="AH231" i="17"/>
  <c r="DB231" i="17"/>
  <c r="AX232" i="17"/>
  <c r="CN149" i="17"/>
  <c r="DC170" i="17"/>
  <c r="CK176" i="17"/>
  <c r="DA180" i="17"/>
  <c r="AJ183" i="17"/>
  <c r="AR186" i="17"/>
  <c r="DH188" i="17"/>
  <c r="BK190" i="17"/>
  <c r="DD192" i="17"/>
  <c r="AI195" i="17"/>
  <c r="BC198" i="17"/>
  <c r="CT200" i="17"/>
  <c r="DC202" i="17"/>
  <c r="CB204" i="17"/>
  <c r="BT206" i="17"/>
  <c r="CV207" i="17"/>
  <c r="BI209" i="17"/>
  <c r="Y211" i="17"/>
  <c r="AV212" i="17"/>
  <c r="BG213" i="17"/>
  <c r="G215" i="17"/>
  <c r="CB215" i="17"/>
  <c r="U217" i="17"/>
  <c r="AB218" i="17"/>
  <c r="AL219" i="17"/>
  <c r="AK220" i="17"/>
  <c r="AL221" i="17"/>
  <c r="AJ222" i="17"/>
  <c r="BG223" i="17"/>
  <c r="BQ224" i="17"/>
  <c r="BY225" i="17"/>
  <c r="BE226" i="17"/>
  <c r="BW227" i="17"/>
  <c r="CM228" i="17"/>
  <c r="CL229" i="17"/>
  <c r="DD230" i="17"/>
  <c r="O232" i="17"/>
  <c r="CL161" i="17"/>
  <c r="DB180" i="17"/>
  <c r="AS185" i="17"/>
  <c r="Z188" i="17"/>
  <c r="BO190" i="17"/>
  <c r="CG193" i="17"/>
  <c r="R196" i="17"/>
  <c r="CU200" i="17"/>
  <c r="BR203" i="17"/>
  <c r="AI205" i="17"/>
  <c r="Z206" i="17"/>
  <c r="CW207" i="17"/>
  <c r="Q209" i="17"/>
  <c r="DF209" i="17"/>
  <c r="BW211" i="17"/>
  <c r="U213" i="17"/>
  <c r="BS214" i="17"/>
  <c r="L216" i="17"/>
  <c r="V217" i="17"/>
  <c r="CQ218" i="17"/>
  <c r="I220" i="17"/>
  <c r="AM221" i="17"/>
  <c r="AL222" i="17"/>
  <c r="AJ223" i="17"/>
  <c r="AU224" i="17"/>
  <c r="BG225" i="17"/>
  <c r="BF226" i="17"/>
  <c r="BE227" i="17"/>
  <c r="BD228" i="17"/>
  <c r="BV229" i="17"/>
  <c r="BU230" i="17"/>
  <c r="BT231" i="17"/>
  <c r="CJ232" i="17"/>
  <c r="AO141" i="17"/>
  <c r="AX152" i="17"/>
  <c r="BM158" i="17"/>
  <c r="CN162" i="17"/>
  <c r="AO166" i="17"/>
  <c r="AT169" i="17"/>
  <c r="BS171" i="17"/>
  <c r="BS173" i="17"/>
  <c r="BW175" i="17"/>
  <c r="AM177" i="17"/>
  <c r="DB178" i="17"/>
  <c r="R180" i="17"/>
  <c r="AL181" i="17"/>
  <c r="BF182" i="17"/>
  <c r="CB183" i="17"/>
  <c r="CB184" i="17"/>
  <c r="CB185" i="17"/>
  <c r="BZ186" i="17"/>
  <c r="BL187" i="17"/>
  <c r="AS188" i="17"/>
  <c r="AA189" i="17"/>
  <c r="DH189" i="17"/>
  <c r="CL190" i="17"/>
  <c r="BT191" i="17"/>
  <c r="AO192" i="17"/>
  <c r="W193" i="17"/>
  <c r="DD193" i="17"/>
  <c r="CH194" i="17"/>
  <c r="BP195" i="17"/>
  <c r="AK196" i="17"/>
  <c r="S197" i="17"/>
  <c r="CZ197" i="17"/>
  <c r="CD198" i="17"/>
  <c r="BL199" i="17"/>
  <c r="AG200" i="17"/>
  <c r="H201" i="17"/>
  <c r="CH201" i="17"/>
  <c r="BB202" i="17"/>
  <c r="W203" i="17"/>
  <c r="CH203" i="17"/>
  <c r="AO204" i="17"/>
  <c r="CI204" i="17"/>
  <c r="AK205" i="17"/>
  <c r="CR205" i="17"/>
  <c r="AR206" i="17"/>
  <c r="CC206" i="17"/>
  <c r="U207" i="17"/>
  <c r="BN207" i="17"/>
  <c r="CY207" i="17"/>
  <c r="AQ208" i="17"/>
  <c r="CO208" i="17"/>
  <c r="AD209" i="17"/>
  <c r="BP209" i="17"/>
  <c r="H210" i="17"/>
  <c r="BA210" i="17"/>
  <c r="CL210" i="17"/>
  <c r="AD211" i="17"/>
  <c r="CA211" i="17"/>
  <c r="Q212" i="17"/>
  <c r="BB212" i="17"/>
  <c r="CT212" i="17"/>
  <c r="AH213" i="17"/>
  <c r="BQ213" i="17"/>
  <c r="DE213" i="17"/>
  <c r="AS214" i="17"/>
  <c r="CF214" i="17"/>
  <c r="J215" i="17"/>
  <c r="AX215" i="17"/>
  <c r="CP215" i="17"/>
  <c r="T216" i="17"/>
  <c r="BH216" i="17"/>
  <c r="DB216" i="17"/>
  <c r="AI217" i="17"/>
  <c r="BR217" i="17"/>
  <c r="DE217" i="17"/>
  <c r="AI218" i="17"/>
  <c r="BM218" i="17"/>
  <c r="CU218" i="17"/>
  <c r="T219" i="17"/>
  <c r="AU219" i="17"/>
  <c r="BQ219" i="17"/>
  <c r="CV219" i="17"/>
  <c r="R220" i="17"/>
  <c r="AP220" i="17"/>
  <c r="BR220" i="17"/>
  <c r="CU220" i="17"/>
  <c r="Q221" i="17"/>
  <c r="AO221" i="17"/>
  <c r="BQ221" i="17"/>
  <c r="CS221" i="17"/>
  <c r="L222" i="17"/>
  <c r="AN222" i="17"/>
  <c r="BP222" i="17"/>
  <c r="CR222" i="17"/>
  <c r="K223" i="17"/>
  <c r="AM223" i="17"/>
  <c r="BP223" i="17"/>
  <c r="CJ223" i="17"/>
  <c r="G224" i="17"/>
  <c r="AE224" i="17"/>
  <c r="BA224" i="17"/>
  <c r="BT224" i="17"/>
  <c r="CP224" i="17"/>
  <c r="F225" i="17"/>
  <c r="X225" i="17"/>
  <c r="AS225" i="17"/>
  <c r="BL225" i="17"/>
  <c r="CC225" i="17"/>
  <c r="CV225" i="17"/>
  <c r="H226" i="17"/>
  <c r="AA226" i="17"/>
  <c r="AR226" i="17"/>
  <c r="BK226" i="17"/>
  <c r="CB226" i="17"/>
  <c r="CU226" i="17"/>
  <c r="G227" i="17"/>
  <c r="Z227" i="17"/>
  <c r="AQ227" i="17"/>
  <c r="BJ227" i="17"/>
  <c r="CA227" i="17"/>
  <c r="CT227" i="17"/>
  <c r="F228" i="17"/>
  <c r="Y228" i="17"/>
  <c r="AP228" i="17"/>
  <c r="BI228" i="17"/>
  <c r="BZ228" i="17"/>
  <c r="CS228" i="17"/>
  <c r="E229" i="17"/>
  <c r="X229" i="17"/>
  <c r="AO229" i="17"/>
  <c r="BH229" i="17"/>
  <c r="BY229" i="17"/>
  <c r="CR229" i="17"/>
  <c r="D230" i="17"/>
  <c r="W230" i="17"/>
  <c r="AN230" i="17"/>
  <c r="BG230" i="17"/>
  <c r="BX230" i="17"/>
  <c r="CQ230" i="17"/>
  <c r="DH230" i="17"/>
  <c r="V231" i="17"/>
  <c r="AM231" i="17"/>
  <c r="BF231" i="17"/>
  <c r="BW231" i="17"/>
  <c r="CP231" i="17"/>
  <c r="DG231" i="17"/>
  <c r="U232" i="17"/>
  <c r="AL232" i="17"/>
  <c r="BE232" i="17"/>
  <c r="BV232" i="17"/>
  <c r="CO232" i="17"/>
  <c r="DF232" i="17"/>
  <c r="AG144" i="17"/>
  <c r="BX177" i="17"/>
  <c r="CZ183" i="17"/>
  <c r="CC187" i="17"/>
  <c r="S190" i="17"/>
  <c r="BI192" i="17"/>
  <c r="DB194" i="17"/>
  <c r="AG197" i="17"/>
  <c r="BZ199" i="17"/>
  <c r="CW201" i="17"/>
  <c r="CU203" i="17"/>
  <c r="AM205" i="17"/>
  <c r="CQ206" i="17"/>
  <c r="H208" i="17"/>
  <c r="AL209" i="17"/>
  <c r="BJ210" i="17"/>
  <c r="AI211" i="17"/>
  <c r="BS212" i="17"/>
  <c r="BX213" i="17"/>
  <c r="DG213" i="17"/>
  <c r="W215" i="17"/>
  <c r="AD216" i="17"/>
  <c r="DD216" i="17"/>
  <c r="E218" i="17"/>
  <c r="CY218" i="17"/>
  <c r="BZ219" i="17"/>
  <c r="CX219" i="17"/>
  <c r="BU220" i="17"/>
  <c r="T221" i="17"/>
  <c r="CV221" i="17"/>
  <c r="BU222" i="17"/>
  <c r="S223" i="17"/>
  <c r="BS223" i="17"/>
  <c r="AG224" i="17"/>
  <c r="BZ224" i="17"/>
  <c r="AD225" i="17"/>
  <c r="CE225" i="17"/>
  <c r="AC226" i="17"/>
  <c r="BM226" i="17"/>
  <c r="I227" i="17"/>
  <c r="BL227" i="17"/>
  <c r="H228" i="17"/>
  <c r="AR228" i="17"/>
  <c r="CB228" i="17"/>
  <c r="G229" i="17"/>
  <c r="BJ229" i="17"/>
  <c r="F230" i="17"/>
  <c r="AP230" i="17"/>
  <c r="CS230" i="17"/>
  <c r="X231" i="17"/>
  <c r="BY231" i="17"/>
  <c r="W232" i="17"/>
  <c r="BG232" i="17"/>
  <c r="DH232" i="17"/>
  <c r="CD159" i="17"/>
  <c r="P167" i="17"/>
  <c r="H172" i="17"/>
  <c r="BY177" i="17"/>
  <c r="AS180" i="17"/>
  <c r="CG182" i="17"/>
  <c r="CY184" i="17"/>
  <c r="CV186" i="17"/>
  <c r="AR189" i="17"/>
  <c r="DG190" i="17"/>
  <c r="AN193" i="17"/>
  <c r="CE195" i="17"/>
  <c r="P198" i="17"/>
  <c r="CA199" i="17"/>
  <c r="CX201" i="17"/>
  <c r="CV203" i="17"/>
  <c r="BD205" i="17"/>
  <c r="CU205" i="17"/>
  <c r="AC207" i="17"/>
  <c r="J208" i="17"/>
  <c r="AM209" i="17"/>
  <c r="BK210" i="17"/>
  <c r="AV211" i="17"/>
  <c r="Z212" i="17"/>
  <c r="AL213" i="17"/>
  <c r="AW214" i="17"/>
  <c r="X215" i="17"/>
  <c r="AI216" i="17"/>
  <c r="AQ217" i="17"/>
  <c r="AR218" i="17"/>
  <c r="W219" i="17"/>
  <c r="CA219" i="17"/>
  <c r="AY220" i="17"/>
  <c r="U221" i="17"/>
  <c r="BU221" i="17"/>
  <c r="W222" i="17"/>
  <c r="CX222" i="17"/>
  <c r="BT223" i="17"/>
  <c r="N224" i="17"/>
  <c r="CA224" i="17"/>
  <c r="AF225" i="17"/>
  <c r="BP225" i="17"/>
  <c r="K226" i="17"/>
  <c r="BO226" i="17"/>
  <c r="CY226" i="17"/>
  <c r="AT227" i="17"/>
  <c r="CX227" i="17"/>
  <c r="AC228" i="17"/>
  <c r="CC228" i="17"/>
  <c r="AB229" i="17"/>
  <c r="CB229" i="17"/>
  <c r="G230" i="17"/>
  <c r="BK230" i="17"/>
  <c r="F231" i="17"/>
  <c r="BJ231" i="17"/>
  <c r="E232" i="17"/>
  <c r="AO232" i="17"/>
  <c r="CS232" i="17"/>
  <c r="H160" i="17"/>
  <c r="X167" i="17"/>
  <c r="AF172" i="17"/>
  <c r="S176" i="17"/>
  <c r="AU180" i="17"/>
  <c r="CK182" i="17"/>
  <c r="D186" i="17"/>
  <c r="BW188" i="17"/>
  <c r="D191" i="17"/>
  <c r="AW193" i="17"/>
  <c r="V194" i="17"/>
  <c r="BO196" i="17"/>
  <c r="DA198" i="17"/>
  <c r="BK200" i="17"/>
  <c r="BW202" i="17"/>
  <c r="BE204" i="17"/>
  <c r="G205" i="17"/>
  <c r="BA206" i="17"/>
  <c r="BZ207" i="17"/>
  <c r="CV208" i="17"/>
  <c r="CK209" i="17"/>
  <c r="D211" i="17"/>
  <c r="AA212" i="17"/>
  <c r="AM213" i="17"/>
  <c r="AX214" i="17"/>
  <c r="CN214" i="17"/>
  <c r="CY215" i="17"/>
  <c r="BZ216" i="17"/>
  <c r="AR217" i="17"/>
  <c r="AS218" i="17"/>
  <c r="DE218" i="17"/>
  <c r="BA219" i="17"/>
  <c r="W220" i="17"/>
  <c r="CC220" i="17"/>
  <c r="Y221" i="17"/>
  <c r="CZ221" i="17"/>
  <c r="BW222" i="17"/>
  <c r="W223" i="17"/>
  <c r="CU223" i="17"/>
  <c r="AI224" i="17"/>
  <c r="CX224" i="17"/>
  <c r="AZ225" i="17"/>
  <c r="DA225" i="17"/>
  <c r="AY226" i="17"/>
  <c r="CZ226" i="17"/>
  <c r="AE227" i="17"/>
  <c r="CH227" i="17"/>
  <c r="AD228" i="17"/>
  <c r="BN228" i="17"/>
  <c r="L229" i="17"/>
  <c r="BM229" i="17"/>
  <c r="CW229" i="17"/>
  <c r="AU230" i="17"/>
  <c r="CV230" i="17"/>
  <c r="AA231" i="17"/>
  <c r="CD231" i="17"/>
  <c r="Z232" i="17"/>
  <c r="CC232" i="17"/>
  <c r="AA165" i="17"/>
  <c r="CT170" i="17"/>
  <c r="DC174" i="17"/>
  <c r="AV178" i="17"/>
  <c r="P182" i="17"/>
  <c r="AP186" i="17"/>
  <c r="CA189" i="17"/>
  <c r="CS192" i="17"/>
  <c r="K196" i="17"/>
  <c r="BA198" i="17"/>
  <c r="BD201" i="17"/>
  <c r="BM203" i="17"/>
  <c r="L205" i="17"/>
  <c r="N206" i="17"/>
  <c r="AT207" i="17"/>
  <c r="CY211" i="17"/>
  <c r="V214" i="17"/>
  <c r="CD216" i="17"/>
  <c r="BE218" i="17"/>
  <c r="BK219" i="17"/>
  <c r="BE220" i="17"/>
  <c r="AF221" i="17"/>
  <c r="AA222" i="17"/>
  <c r="Z223" i="17"/>
  <c r="CZ223" i="17"/>
  <c r="CF224" i="17"/>
  <c r="BD225" i="17"/>
  <c r="S226" i="17"/>
  <c r="BS226" i="17"/>
  <c r="DC226" i="17"/>
  <c r="BR227" i="17"/>
  <c r="AG228" i="17"/>
  <c r="DA228" i="17"/>
  <c r="AZ229" i="17"/>
  <c r="O230" i="17"/>
  <c r="BO230" i="17"/>
  <c r="AD231" i="17"/>
  <c r="CX231" i="17"/>
  <c r="BM232" i="17"/>
  <c r="BZ156" i="17"/>
  <c r="BA168" i="17"/>
  <c r="DD172" i="17"/>
  <c r="CJ176" i="17"/>
  <c r="CZ180" i="17"/>
  <c r="AI183" i="17"/>
  <c r="AD187" i="17"/>
  <c r="BJ190" i="17"/>
  <c r="DC192" i="17"/>
  <c r="AH195" i="17"/>
  <c r="BT197" i="17"/>
  <c r="H200" i="17"/>
  <c r="AB202" i="17"/>
  <c r="T204" i="17"/>
  <c r="X206" i="17"/>
  <c r="AH208" i="17"/>
  <c r="AK210" i="17"/>
  <c r="BI211" i="17"/>
  <c r="CD212" i="17"/>
  <c r="CV213" i="17"/>
  <c r="AG215" i="17"/>
  <c r="BC216" i="17"/>
  <c r="BG217" i="17"/>
  <c r="BG218" i="17"/>
  <c r="BL219" i="17"/>
  <c r="BK220" i="17"/>
  <c r="AG221" i="17"/>
  <c r="G222" i="17"/>
  <c r="CI222" i="17"/>
  <c r="CF223" i="17"/>
  <c r="AS224" i="17"/>
  <c r="T225" i="17"/>
  <c r="BX225" i="17"/>
  <c r="AM226" i="17"/>
  <c r="DG226" i="17"/>
  <c r="AL227" i="17"/>
  <c r="DF227" i="17"/>
  <c r="BB228" i="17"/>
  <c r="DE228" i="17"/>
  <c r="BT229" i="17"/>
  <c r="AI230" i="17"/>
  <c r="CJ230" i="17"/>
  <c r="AY231" i="17"/>
  <c r="N232" i="17"/>
  <c r="AG232" i="17"/>
  <c r="DA232" i="17"/>
  <c r="CU156" i="17"/>
  <c r="BG168" i="17"/>
  <c r="DE172" i="17"/>
  <c r="G175" i="17"/>
  <c r="AX178" i="17"/>
  <c r="R182" i="17"/>
  <c r="AR185" i="17"/>
  <c r="U188" i="17"/>
  <c r="AM191" i="17"/>
  <c r="BG194" i="17"/>
  <c r="CB197" i="17"/>
  <c r="I200" i="17"/>
  <c r="AC202" i="17"/>
  <c r="U204" i="17"/>
  <c r="Y206" i="17"/>
  <c r="AY207" i="17"/>
  <c r="BX208" i="17"/>
  <c r="DE209" i="17"/>
  <c r="BK211" i="17"/>
  <c r="CP212" i="17"/>
  <c r="BR214" i="17"/>
  <c r="K216" i="17"/>
  <c r="BO217" i="17"/>
  <c r="CO218" i="17"/>
  <c r="CO219" i="17"/>
  <c r="CJ220" i="17"/>
  <c r="BM221" i="17"/>
  <c r="BH222" i="17"/>
  <c r="AI223" i="17"/>
  <c r="DF223" i="17"/>
  <c r="CL224" i="17"/>
  <c r="AO225" i="17"/>
  <c r="CP225" i="17"/>
  <c r="AN226" i="17"/>
  <c r="DH226" i="17"/>
  <c r="AM227" i="17"/>
  <c r="DG227" i="17"/>
  <c r="BC228" i="17"/>
  <c r="R229" i="17"/>
  <c r="BU229" i="17"/>
  <c r="AJ230" i="17"/>
  <c r="CK230" i="17"/>
  <c r="AI231" i="17"/>
  <c r="CJ231" i="17"/>
  <c r="AY232" i="17"/>
  <c r="DB232" i="17"/>
  <c r="DG156" i="17"/>
  <c r="BS168" i="17"/>
  <c r="DD170" i="17"/>
  <c r="H175" i="17"/>
  <c r="CM176" i="17"/>
  <c r="AY178" i="17"/>
  <c r="T182" i="17"/>
  <c r="AV184" i="17"/>
  <c r="AN187" i="17"/>
  <c r="CK189" i="17"/>
  <c r="V192" i="17"/>
  <c r="DE192" i="17"/>
  <c r="AL195" i="17"/>
  <c r="CC197" i="17"/>
  <c r="AH199" i="17"/>
  <c r="BM201" i="17"/>
  <c r="DF202" i="17"/>
  <c r="CG204" i="17"/>
  <c r="CA206" i="17"/>
  <c r="CJ208" i="17"/>
  <c r="CJ210" i="17"/>
  <c r="AZ212" i="17"/>
  <c r="BI213" i="17"/>
  <c r="H215" i="17"/>
  <c r="BF216" i="17"/>
  <c r="BP217" i="17"/>
  <c r="BK218" i="17"/>
  <c r="BO219" i="17"/>
  <c r="AL220" i="17"/>
  <c r="H221" i="17"/>
  <c r="I222" i="17"/>
  <c r="CK222" i="17"/>
  <c r="CH223" i="17"/>
  <c r="BR224" i="17"/>
  <c r="V225" i="17"/>
  <c r="CQ225" i="17"/>
  <c r="AO226" i="17"/>
  <c r="D227" i="17"/>
  <c r="BX227" i="17"/>
  <c r="T228" i="17"/>
  <c r="BW228" i="17"/>
  <c r="S229" i="17"/>
  <c r="CM229" i="17"/>
  <c r="BB230" i="17"/>
  <c r="Q231" i="17"/>
  <c r="CK231" i="17"/>
  <c r="AI232" i="17"/>
  <c r="BY142" i="17"/>
  <c r="AN153" i="17"/>
  <c r="Y159" i="17"/>
  <c r="BR163" i="17"/>
  <c r="BZ166" i="17"/>
  <c r="CN169" i="17"/>
  <c r="CW171" i="17"/>
  <c r="DG173" i="17"/>
  <c r="CU175" i="17"/>
  <c r="BN177" i="17"/>
  <c r="N179" i="17"/>
  <c r="AK180" i="17"/>
  <c r="BD181" i="17"/>
  <c r="CA182" i="17"/>
  <c r="CR183" i="17"/>
  <c r="CS184" i="17"/>
  <c r="CP185" i="17"/>
  <c r="CO186" i="17"/>
  <c r="CA187" i="17"/>
  <c r="BL188" i="17"/>
  <c r="AN189" i="17"/>
  <c r="R190" i="17"/>
  <c r="DE190" i="17"/>
  <c r="BZ191" i="17"/>
  <c r="BH192" i="17"/>
  <c r="AJ193" i="17"/>
  <c r="N194" i="17"/>
  <c r="DA194" i="17"/>
  <c r="BV195" i="17"/>
  <c r="BD196" i="17"/>
  <c r="AF197" i="17"/>
  <c r="J198" i="17"/>
  <c r="CW198" i="17"/>
  <c r="BR199" i="17"/>
  <c r="AZ200" i="17"/>
  <c r="T201" i="17"/>
  <c r="CV201" i="17"/>
  <c r="BS202" i="17"/>
  <c r="AC203" i="17"/>
  <c r="CT203" i="17"/>
  <c r="AT204" i="17"/>
  <c r="CZ204" i="17"/>
  <c r="AL205" i="17"/>
  <c r="CS205" i="17"/>
  <c r="AS206" i="17"/>
  <c r="CE206" i="17"/>
  <c r="V207" i="17"/>
  <c r="BP207" i="17"/>
  <c r="G208" i="17"/>
  <c r="AS208" i="17"/>
  <c r="CP208" i="17"/>
  <c r="AF209" i="17"/>
  <c r="BU209" i="17"/>
  <c r="L210" i="17"/>
  <c r="BC210" i="17"/>
  <c r="CY210" i="17"/>
  <c r="AE211" i="17"/>
  <c r="CE211" i="17"/>
  <c r="R212" i="17"/>
  <c r="BH212" i="17"/>
  <c r="CU212" i="17"/>
  <c r="AJ213" i="17"/>
  <c r="BV213" i="17"/>
  <c r="DF213" i="17"/>
  <c r="AT214" i="17"/>
  <c r="CG214" i="17"/>
  <c r="K215" i="17"/>
  <c r="AY215" i="17"/>
  <c r="CR215" i="17"/>
  <c r="Z216" i="17"/>
  <c r="BI216" i="17"/>
  <c r="DC216" i="17"/>
  <c r="AJ217" i="17"/>
  <c r="BT217" i="17"/>
  <c r="D218" i="17"/>
  <c r="AP218" i="17"/>
  <c r="BW218" i="17"/>
  <c r="CV218" i="17"/>
  <c r="U219" i="17"/>
  <c r="AV219" i="17"/>
  <c r="BT219" i="17"/>
  <c r="CW219" i="17"/>
  <c r="T220" i="17"/>
  <c r="AU220" i="17"/>
  <c r="BS220" i="17"/>
  <c r="CV220" i="17"/>
  <c r="R221" i="17"/>
  <c r="AP221" i="17"/>
  <c r="BR221" i="17"/>
  <c r="CU221" i="17"/>
  <c r="Q222" i="17"/>
  <c r="AO222" i="17"/>
  <c r="BQ222" i="17"/>
  <c r="CU222" i="17"/>
  <c r="L223" i="17"/>
  <c r="AP223" i="17"/>
  <c r="BR223" i="17"/>
  <c r="CQ223" i="17"/>
  <c r="H224" i="17"/>
  <c r="AF224" i="17"/>
  <c r="BC224" i="17"/>
  <c r="BU224" i="17"/>
  <c r="CQ224" i="17"/>
  <c r="H225" i="17"/>
  <c r="AC225" i="17"/>
  <c r="AT225" i="17"/>
  <c r="BM225" i="17"/>
  <c r="CD225" i="17"/>
  <c r="CW225" i="17"/>
  <c r="I226" i="17"/>
  <c r="AB226" i="17"/>
  <c r="AS226" i="17"/>
  <c r="BL226" i="17"/>
  <c r="CC226" i="17"/>
  <c r="CV226" i="17"/>
  <c r="H227" i="17"/>
  <c r="AA227" i="17"/>
  <c r="AR227" i="17"/>
  <c r="BK227" i="17"/>
  <c r="CB227" i="17"/>
  <c r="CU227" i="17"/>
  <c r="G228" i="17"/>
  <c r="Z228" i="17"/>
  <c r="AQ228" i="17"/>
  <c r="BJ228" i="17"/>
  <c r="CA228" i="17"/>
  <c r="CT228" i="17"/>
  <c r="F229" i="17"/>
  <c r="Y229" i="17"/>
  <c r="AP229" i="17"/>
  <c r="BI229" i="17"/>
  <c r="BZ229" i="17"/>
  <c r="CS229" i="17"/>
  <c r="E230" i="17"/>
  <c r="X230" i="17"/>
  <c r="AO230" i="17"/>
  <c r="BH230" i="17"/>
  <c r="BY230" i="17"/>
  <c r="CR230" i="17"/>
  <c r="D231" i="17"/>
  <c r="W231" i="17"/>
  <c r="BG231" i="17"/>
  <c r="BX231" i="17"/>
  <c r="CQ231" i="17"/>
  <c r="DH231" i="17"/>
  <c r="V232" i="17"/>
  <c r="AM232" i="17"/>
  <c r="BF232" i="17"/>
  <c r="BW232" i="17"/>
  <c r="CP232" i="17"/>
  <c r="BH159" i="17"/>
  <c r="DF166" i="17"/>
  <c r="G172" i="17"/>
  <c r="DH175" i="17"/>
  <c r="AR180" i="17"/>
  <c r="CF182" i="17"/>
  <c r="CX184" i="17"/>
  <c r="CQ186" i="17"/>
  <c r="AO189" i="17"/>
  <c r="CH191" i="17"/>
  <c r="O194" i="17"/>
  <c r="BE196" i="17"/>
  <c r="K198" i="17"/>
  <c r="BA200" i="17"/>
  <c r="BT202" i="17"/>
  <c r="AX204" i="17"/>
  <c r="CT205" i="17"/>
  <c r="W207" i="17"/>
  <c r="AT208" i="17"/>
  <c r="M210" i="17"/>
  <c r="CF211" i="17"/>
  <c r="DC212" i="17"/>
  <c r="AV214" i="17"/>
  <c r="CT215" i="17"/>
  <c r="AP217" i="17"/>
  <c r="AQ218" i="17"/>
  <c r="V219" i="17"/>
  <c r="AW220" i="17"/>
  <c r="AV221" i="17"/>
  <c r="T222" i="17"/>
  <c r="CW222" i="17"/>
  <c r="CR223" i="17"/>
  <c r="BE224" i="17"/>
  <c r="I225" i="17"/>
  <c r="BN225" i="17"/>
  <c r="CX225" i="17"/>
  <c r="AT226" i="17"/>
  <c r="CW226" i="17"/>
  <c r="AS227" i="17"/>
  <c r="CC227" i="17"/>
  <c r="AA228" i="17"/>
  <c r="CU228" i="17"/>
  <c r="AQ229" i="17"/>
  <c r="CA229" i="17"/>
  <c r="Y230" i="17"/>
  <c r="BZ230" i="17"/>
  <c r="E231" i="17"/>
  <c r="BH231" i="17"/>
  <c r="CR231" i="17"/>
  <c r="AN232" i="17"/>
  <c r="CQ232" i="17"/>
  <c r="BB144" i="17"/>
  <c r="BT163" i="17"/>
  <c r="DB169" i="17"/>
  <c r="H174" i="17"/>
  <c r="Y179" i="17"/>
  <c r="DA183" i="17"/>
  <c r="CD187" i="17"/>
  <c r="X190" i="17"/>
  <c r="BM192" i="17"/>
  <c r="DC194" i="17"/>
  <c r="BI196" i="17"/>
  <c r="CY198" i="17"/>
  <c r="AA201" i="17"/>
  <c r="AJ203" i="17"/>
  <c r="DC204" i="17"/>
  <c r="AZ206" i="17"/>
  <c r="BY207" i="17"/>
  <c r="CU208" i="17"/>
  <c r="O210" i="17"/>
  <c r="CG211" i="17"/>
  <c r="DD212" i="17"/>
  <c r="CF213" i="17"/>
  <c r="CJ214" i="17"/>
  <c r="CU215" i="17"/>
  <c r="DE216" i="17"/>
  <c r="H218" i="17"/>
  <c r="DD218" i="17"/>
  <c r="AZ219" i="17"/>
  <c r="V220" i="17"/>
  <c r="CX220" i="17"/>
  <c r="CY221" i="17"/>
  <c r="BV222" i="17"/>
  <c r="T223" i="17"/>
  <c r="CT223" i="17"/>
  <c r="BF224" i="17"/>
  <c r="CS224" i="17"/>
  <c r="AV225" i="17"/>
  <c r="CZ225" i="17"/>
  <c r="AE226" i="17"/>
  <c r="CE226" i="17"/>
  <c r="AD227" i="17"/>
  <c r="BN227" i="17"/>
  <c r="I228" i="17"/>
  <c r="BM228" i="17"/>
  <c r="CW228" i="17"/>
  <c r="AR229" i="17"/>
  <c r="CV229" i="17"/>
  <c r="AQ230" i="17"/>
  <c r="CA230" i="17"/>
  <c r="Z231" i="17"/>
  <c r="BZ231" i="17"/>
  <c r="Y232" i="17"/>
  <c r="BY232" i="17"/>
  <c r="N145" i="17"/>
  <c r="BX163" i="17"/>
  <c r="DD169" i="17"/>
  <c r="Q174" i="17"/>
  <c r="AK179" i="17"/>
  <c r="CA181" i="17"/>
  <c r="DA184" i="17"/>
  <c r="CM187" i="17"/>
  <c r="Z190" i="17"/>
  <c r="BS192" i="17"/>
  <c r="DE194" i="17"/>
  <c r="AS197" i="17"/>
  <c r="CI199" i="17"/>
  <c r="CZ201" i="17"/>
  <c r="DC203" i="17"/>
  <c r="DA205" i="17"/>
  <c r="CX206" i="17"/>
  <c r="R208" i="17"/>
  <c r="AN209" i="17"/>
  <c r="BL210" i="17"/>
  <c r="CI211" i="17"/>
  <c r="D213" i="17"/>
  <c r="O214" i="17"/>
  <c r="Z215" i="17"/>
  <c r="AK216" i="17"/>
  <c r="CL217" i="17"/>
  <c r="CA218" i="17"/>
  <c r="CC219" i="17"/>
  <c r="AZ220" i="17"/>
  <c r="BA221" i="17"/>
  <c r="AY222" i="17"/>
  <c r="AX223" i="17"/>
  <c r="O224" i="17"/>
  <c r="CC224" i="17"/>
  <c r="AG225" i="17"/>
  <c r="BQ225" i="17"/>
  <c r="O226" i="17"/>
  <c r="BP226" i="17"/>
  <c r="N227" i="17"/>
  <c r="BO227" i="17"/>
  <c r="M228" i="17"/>
  <c r="AW228" i="17"/>
  <c r="CX228" i="17"/>
  <c r="AC229" i="17"/>
  <c r="CF229" i="17"/>
  <c r="AB230" i="17"/>
  <c r="BL230" i="17"/>
  <c r="J231" i="17"/>
  <c r="BK231" i="17"/>
  <c r="CU231" i="17"/>
  <c r="AS232" i="17"/>
  <c r="CT232" i="17"/>
  <c r="AS161" i="17"/>
  <c r="AH183" i="17"/>
  <c r="R188" i="17"/>
  <c r="AK191" i="17"/>
  <c r="BE194" i="17"/>
  <c r="BS197" i="17"/>
  <c r="G200" i="17"/>
  <c r="AA202" i="17"/>
  <c r="BV204" i="17"/>
  <c r="BP206" i="17"/>
  <c r="V208" i="17"/>
  <c r="G209" i="17"/>
  <c r="AF210" i="17"/>
  <c r="BH211" i="17"/>
  <c r="BZ212" i="17"/>
  <c r="BA213" i="17"/>
  <c r="DB214" i="17"/>
  <c r="BW215" i="17"/>
  <c r="S217" i="17"/>
  <c r="U218" i="17"/>
  <c r="AI219" i="17"/>
  <c r="F220" i="17"/>
  <c r="CH220" i="17"/>
  <c r="CG221" i="17"/>
  <c r="BC222" i="17"/>
  <c r="BD223" i="17"/>
  <c r="AR224" i="17"/>
  <c r="R225" i="17"/>
  <c r="CN225" i="17"/>
  <c r="BC226" i="17"/>
  <c r="AH227" i="17"/>
  <c r="DB227" i="17"/>
  <c r="CK228" i="17"/>
  <c r="BP229" i="17"/>
  <c r="AE230" i="17"/>
  <c r="CY230" i="17"/>
  <c r="BN231" i="17"/>
  <c r="AC232" i="17"/>
  <c r="CW232" i="17"/>
  <c r="CH149" i="17"/>
  <c r="DB170" i="17"/>
  <c r="DF174" i="17"/>
  <c r="CF179" i="17"/>
  <c r="Q182" i="17"/>
  <c r="AQ185" i="17"/>
  <c r="S188" i="17"/>
  <c r="CB189" i="17"/>
  <c r="P192" i="17"/>
  <c r="BX193" i="17"/>
  <c r="L196" i="17"/>
  <c r="BB198" i="17"/>
  <c r="CS200" i="17"/>
  <c r="CY202" i="17"/>
  <c r="BY204" i="17"/>
  <c r="BQ206" i="17"/>
  <c r="AU207" i="17"/>
  <c r="BV208" i="17"/>
  <c r="BD209" i="17"/>
  <c r="CH210" i="17"/>
  <c r="DF211" i="17"/>
  <c r="P213" i="17"/>
  <c r="Z214" i="17"/>
  <c r="J216" i="17"/>
  <c r="T217" i="17"/>
  <c r="X218" i="17"/>
  <c r="H219" i="17"/>
  <c r="CJ219" i="17"/>
  <c r="CI220" i="17"/>
  <c r="BE221" i="17"/>
  <c r="AI222" i="17"/>
  <c r="AC223" i="17"/>
  <c r="DE223" i="17"/>
  <c r="BO224" i="17"/>
  <c r="AN225" i="17"/>
  <c r="DH225" i="17"/>
  <c r="CN226" i="17"/>
  <c r="BV227" i="17"/>
  <c r="BU228" i="17"/>
  <c r="BA229" i="17"/>
  <c r="P230" i="17"/>
  <c r="DC230" i="17"/>
  <c r="BR231" i="17"/>
  <c r="BQ232" i="17"/>
  <c r="BU161" i="17"/>
  <c r="CG179" i="17"/>
  <c r="AT184" i="17"/>
  <c r="AM187" i="17"/>
  <c r="CJ189" i="17"/>
  <c r="Q192" i="17"/>
  <c r="CF193" i="17"/>
  <c r="CZ196" i="17"/>
  <c r="AE199" i="17"/>
  <c r="BL201" i="17"/>
  <c r="BQ203" i="17"/>
  <c r="Z205" i="17"/>
  <c r="K207" i="17"/>
  <c r="AL208" i="17"/>
  <c r="O209" i="17"/>
  <c r="CI210" i="17"/>
  <c r="DG211" i="17"/>
  <c r="Q213" i="17"/>
  <c r="AA214" i="17"/>
  <c r="AS215" i="17"/>
  <c r="BD216" i="17"/>
  <c r="DA217" i="17"/>
  <c r="BH218" i="17"/>
  <c r="BN219" i="17"/>
  <c r="H220" i="17"/>
  <c r="G221" i="17"/>
  <c r="CI221" i="17"/>
  <c r="CJ222" i="17"/>
  <c r="CG223" i="17"/>
  <c r="AT224" i="17"/>
  <c r="DD224" i="17"/>
  <c r="BF225" i="17"/>
  <c r="U226" i="17"/>
  <c r="BX226" i="17"/>
  <c r="T227" i="17"/>
  <c r="CN227" i="17"/>
  <c r="AL228" i="17"/>
  <c r="DF228" i="17"/>
  <c r="BB229" i="17"/>
  <c r="DE229" i="17"/>
  <c r="BA230" i="17"/>
  <c r="P231" i="17"/>
  <c r="BS231" i="17"/>
  <c r="AH232" i="17"/>
  <c r="CI232" i="17"/>
  <c r="O150" i="17"/>
  <c r="I173" i="17"/>
  <c r="CI179" i="17"/>
  <c r="AM183" i="17"/>
  <c r="AT186" i="17"/>
  <c r="D189" i="17"/>
  <c r="AP191" i="17"/>
  <c r="BK194" i="17"/>
  <c r="DA196" i="17"/>
  <c r="N200" i="17"/>
  <c r="AJ202" i="17"/>
  <c r="V204" i="17"/>
  <c r="CN205" i="17"/>
  <c r="O207" i="17"/>
  <c r="AO208" i="17"/>
  <c r="BN209" i="17"/>
  <c r="AM210" i="17"/>
  <c r="DH211" i="17"/>
  <c r="CQ212" i="17"/>
  <c r="AJ214" i="17"/>
  <c r="AT215" i="17"/>
  <c r="CR216" i="17"/>
  <c r="AC218" i="17"/>
  <c r="O219" i="17"/>
  <c r="CP219" i="17"/>
  <c r="CQ220" i="17"/>
  <c r="CL221" i="17"/>
  <c r="H223" i="17"/>
  <c r="DH223" i="17"/>
  <c r="CM224" i="17"/>
  <c r="AP225" i="17"/>
  <c r="E226" i="17"/>
  <c r="BY226" i="17"/>
  <c r="U227" i="17"/>
  <c r="CO227" i="17"/>
  <c r="AM228" i="17"/>
  <c r="DG228" i="17"/>
  <c r="AL229" i="17"/>
  <c r="DF229" i="17"/>
  <c r="AK230" i="17"/>
  <c r="DE230" i="17"/>
  <c r="BA231" i="17"/>
  <c r="P232" i="17"/>
  <c r="BS232" i="17"/>
  <c r="I148" i="17"/>
  <c r="AA155" i="17"/>
  <c r="CT160" i="17"/>
  <c r="BW164" i="17"/>
  <c r="CX167" i="17"/>
  <c r="BH170" i="17"/>
  <c r="BO172" i="17"/>
  <c r="BN174" i="17"/>
  <c r="BA176" i="17"/>
  <c r="P178" i="17"/>
  <c r="BH179" i="17"/>
  <c r="CA180" i="17"/>
  <c r="CX181" i="17"/>
  <c r="J183" i="17"/>
  <c r="Y184" i="17"/>
  <c r="V185" i="17"/>
  <c r="W186" i="17"/>
  <c r="R187" i="17"/>
  <c r="D188" i="17"/>
  <c r="CN188" i="17"/>
  <c r="BV189" i="17"/>
  <c r="AQ190" i="17"/>
  <c r="Y191" i="17"/>
  <c r="DF191" i="17"/>
  <c r="CJ192" i="17"/>
  <c r="BR193" i="17"/>
  <c r="AM194" i="17"/>
  <c r="U195" i="17"/>
  <c r="DB195" i="17"/>
  <c r="CF196" i="17"/>
  <c r="BN197" i="17"/>
  <c r="AI198" i="17"/>
  <c r="Q199" i="17"/>
  <c r="CX199" i="17"/>
  <c r="CB200" i="17"/>
  <c r="AY201" i="17"/>
  <c r="N202" i="17"/>
  <c r="CM202" i="17"/>
  <c r="BA203" i="17"/>
  <c r="L204" i="17"/>
  <c r="BG204" i="17"/>
  <c r="H205" i="17"/>
  <c r="BJ205" i="17"/>
  <c r="K206" i="17"/>
  <c r="BB206" i="17"/>
  <c r="CZ206" i="17"/>
  <c r="AO207" i="17"/>
  <c r="CB207" i="17"/>
  <c r="S208" i="17"/>
  <c r="BM208" i="17"/>
  <c r="D209" i="17"/>
  <c r="AO209" i="17"/>
  <c r="CL209" i="17"/>
  <c r="AB210" i="17"/>
  <c r="BO210" i="17"/>
  <c r="F211" i="17"/>
  <c r="AY211" i="17"/>
  <c r="CU211" i="17"/>
  <c r="AB212" i="17"/>
  <c r="BX212" i="17"/>
  <c r="E213" i="17"/>
  <c r="AN213" i="17"/>
  <c r="CH213" i="17"/>
  <c r="T214" i="17"/>
  <c r="BI214" i="17"/>
  <c r="CS214" i="17"/>
  <c r="AA215" i="17"/>
  <c r="BQ215" i="17"/>
  <c r="CZ215" i="17"/>
  <c r="AL216" i="17"/>
  <c r="CB216" i="17"/>
  <c r="M217" i="17"/>
  <c r="AV217" i="17"/>
  <c r="CM217" i="17"/>
  <c r="R218" i="17"/>
  <c r="AT218" i="17"/>
  <c r="CB218" i="17"/>
  <c r="DH218" i="17"/>
  <c r="AD219" i="17"/>
  <c r="BB219" i="17"/>
  <c r="CD219" i="17"/>
  <c r="DH219" i="17"/>
  <c r="Y220" i="17"/>
  <c r="BC220" i="17"/>
  <c r="CE220" i="17"/>
  <c r="DG220" i="17"/>
  <c r="Z221" i="17"/>
  <c r="BB221" i="17"/>
  <c r="CC221" i="17"/>
  <c r="DA221" i="17"/>
  <c r="Y222" i="17"/>
  <c r="BA222" i="17"/>
  <c r="CB222" i="17"/>
  <c r="CZ222" i="17"/>
  <c r="X223" i="17"/>
  <c r="AY223" i="17"/>
  <c r="BV223" i="17"/>
  <c r="CV223" i="17"/>
  <c r="Q224" i="17"/>
  <c r="AN224" i="17"/>
  <c r="BH224" i="17"/>
  <c r="CD224" i="17"/>
  <c r="CY224" i="17"/>
  <c r="L225" i="17"/>
  <c r="AH225" i="17"/>
  <c r="BA225" i="17"/>
  <c r="BR225" i="17"/>
  <c r="CK225" i="17"/>
  <c r="DB225" i="17"/>
  <c r="P226" i="17"/>
  <c r="AG226" i="17"/>
  <c r="AZ226" i="17"/>
  <c r="BQ226" i="17"/>
  <c r="CJ226" i="17"/>
  <c r="DA226" i="17"/>
  <c r="O227" i="17"/>
  <c r="AF227" i="17"/>
  <c r="AY227" i="17"/>
  <c r="BP227" i="17"/>
  <c r="CI227" i="17"/>
  <c r="CZ227" i="17"/>
  <c r="N228" i="17"/>
  <c r="AE228" i="17"/>
  <c r="AX228" i="17"/>
  <c r="BO228" i="17"/>
  <c r="CH228" i="17"/>
  <c r="CY228" i="17"/>
  <c r="M229" i="17"/>
  <c r="AD229" i="17"/>
  <c r="AW229" i="17"/>
  <c r="BN229" i="17"/>
  <c r="CG229" i="17"/>
  <c r="CX229" i="17"/>
  <c r="L230" i="17"/>
  <c r="AC230" i="17"/>
  <c r="AV230" i="17"/>
  <c r="BM230" i="17"/>
  <c r="CF230" i="17"/>
  <c r="CW230" i="17"/>
  <c r="K231" i="17"/>
  <c r="AB231" i="17"/>
  <c r="AU231" i="17"/>
  <c r="BL231" i="17"/>
  <c r="CE231" i="17"/>
  <c r="CV231" i="17"/>
  <c r="J232" i="17"/>
  <c r="AA232" i="17"/>
  <c r="AT232" i="17"/>
  <c r="BK232" i="17"/>
  <c r="CD232" i="17"/>
  <c r="CU232" i="17"/>
  <c r="J148" i="17"/>
  <c r="E156" i="17"/>
  <c r="DE160" i="17"/>
  <c r="CA164" i="17"/>
  <c r="M168" i="17"/>
  <c r="CA170" i="17"/>
  <c r="CA172" i="17"/>
  <c r="CJ174" i="17"/>
  <c r="BK176" i="17"/>
  <c r="AB178" i="17"/>
  <c r="BO179" i="17"/>
  <c r="CI180" i="17"/>
  <c r="DC181" i="17"/>
  <c r="T183" i="17"/>
  <c r="AD184" i="17"/>
  <c r="AD185" i="17"/>
  <c r="AB186" i="17"/>
  <c r="S187" i="17"/>
  <c r="E188" i="17"/>
  <c r="CO188" i="17"/>
  <c r="BW189" i="17"/>
  <c r="AY190" i="17"/>
  <c r="Z191" i="17"/>
  <c r="DG191" i="17"/>
  <c r="CK192" i="17"/>
  <c r="BS193" i="17"/>
  <c r="AU194" i="17"/>
  <c r="V195" i="17"/>
  <c r="DC195" i="17"/>
  <c r="CG196" i="17"/>
  <c r="BO197" i="17"/>
  <c r="AQ198" i="17"/>
  <c r="R199" i="17"/>
  <c r="CY199" i="17"/>
  <c r="CC200" i="17"/>
  <c r="AZ201" i="17"/>
  <c r="R202" i="17"/>
  <c r="CQ202" i="17"/>
  <c r="BB203" i="17"/>
  <c r="M204" i="17"/>
  <c r="BU204" i="17"/>
  <c r="I205" i="17"/>
  <c r="BP205" i="17"/>
  <c r="L206" i="17"/>
  <c r="BD206" i="17"/>
  <c r="DA206" i="17"/>
  <c r="AS207" i="17"/>
  <c r="CN207" i="17"/>
  <c r="T208" i="17"/>
  <c r="BQ208" i="17"/>
  <c r="E209" i="17"/>
  <c r="AP209" i="17"/>
  <c r="CM209" i="17"/>
  <c r="AE210" i="17"/>
  <c r="BZ210" i="17"/>
  <c r="G211" i="17"/>
  <c r="BG211" i="17"/>
  <c r="CV211" i="17"/>
  <c r="AC212" i="17"/>
  <c r="BY212" i="17"/>
  <c r="N213" i="17"/>
  <c r="AZ213" i="17"/>
  <c r="CI213" i="17"/>
  <c r="U214" i="17"/>
  <c r="BK214" i="17"/>
  <c r="CT214" i="17"/>
  <c r="AE215" i="17"/>
  <c r="BV215" i="17"/>
  <c r="G216" i="17"/>
  <c r="AP216" i="17"/>
  <c r="CC216" i="17"/>
  <c r="Q217" i="17"/>
  <c r="AW217" i="17"/>
  <c r="CN217" i="17"/>
  <c r="T218" i="17"/>
  <c r="BA218" i="17"/>
  <c r="CC218" i="17"/>
  <c r="D219" i="17"/>
  <c r="AG219" i="17"/>
  <c r="BC219" i="17"/>
  <c r="CH219" i="17"/>
  <c r="E220" i="17"/>
  <c r="AF220" i="17"/>
  <c r="BD220" i="17"/>
  <c r="CG220" i="17"/>
  <c r="DH220" i="17"/>
  <c r="AA221" i="17"/>
  <c r="BC221" i="17"/>
  <c r="CF221" i="17"/>
  <c r="DG221" i="17"/>
  <c r="Z222" i="17"/>
  <c r="BB222" i="17"/>
  <c r="CC222" i="17"/>
  <c r="DA222" i="17"/>
  <c r="Y223" i="17"/>
  <c r="BC223" i="17"/>
  <c r="CC223" i="17"/>
  <c r="CW223" i="17"/>
  <c r="S224" i="17"/>
  <c r="AO224" i="17"/>
  <c r="BI224" i="17"/>
  <c r="CE224" i="17"/>
  <c r="DA224" i="17"/>
  <c r="Q225" i="17"/>
  <c r="AI225" i="17"/>
  <c r="BB225" i="17"/>
  <c r="BS225" i="17"/>
  <c r="CL225" i="17"/>
  <c r="DC225" i="17"/>
  <c r="Q226" i="17"/>
  <c r="AH226" i="17"/>
  <c r="BA226" i="17"/>
  <c r="BR226" i="17"/>
  <c r="CK226" i="17"/>
  <c r="DB226" i="17"/>
  <c r="P227" i="17"/>
  <c r="AG227" i="17"/>
  <c r="AZ227" i="17"/>
  <c r="BQ227" i="17"/>
  <c r="CJ227" i="17"/>
  <c r="DA227" i="17"/>
  <c r="O228" i="17"/>
  <c r="AF228" i="17"/>
  <c r="AY228" i="17"/>
  <c r="BP228" i="17"/>
  <c r="CI228" i="17"/>
  <c r="CZ228" i="17"/>
  <c r="N229" i="17"/>
  <c r="AE229" i="17"/>
  <c r="AX229" i="17"/>
  <c r="BO229" i="17"/>
  <c r="CH229" i="17"/>
  <c r="CY229" i="17"/>
  <c r="M230" i="17"/>
  <c r="AD230" i="17"/>
  <c r="AW230" i="17"/>
  <c r="BN230" i="17"/>
  <c r="CG230" i="17"/>
  <c r="CX230" i="17"/>
  <c r="L231" i="17"/>
  <c r="AC231" i="17"/>
  <c r="AV231" i="17"/>
  <c r="BM231" i="17"/>
  <c r="CF231" i="17"/>
  <c r="CW231" i="17"/>
  <c r="K232" i="17"/>
  <c r="AB232" i="17"/>
  <c r="AU232" i="17"/>
  <c r="BL232" i="17"/>
  <c r="CE232" i="17"/>
  <c r="CV232" i="17"/>
  <c r="BM149" i="17"/>
  <c r="AZ168" i="17"/>
  <c r="CI176" i="17"/>
  <c r="CY180" i="17"/>
  <c r="AP185" i="17"/>
  <c r="CW188" i="17"/>
  <c r="O192" i="17"/>
  <c r="AG195" i="17"/>
  <c r="AC199" i="17"/>
  <c r="CX202" i="17"/>
  <c r="BR205" i="17"/>
  <c r="CO207" i="17"/>
  <c r="BC209" i="17"/>
  <c r="L211" i="17"/>
  <c r="O213" i="17"/>
  <c r="BP214" i="17"/>
  <c r="H216" i="17"/>
  <c r="BF217" i="17"/>
  <c r="CD218" i="17"/>
  <c r="CI219" i="17"/>
  <c r="E221" i="17"/>
  <c r="DH221" i="17"/>
  <c r="D223" i="17"/>
  <c r="T224" i="17"/>
  <c r="DB224" i="17"/>
  <c r="BT225" i="17"/>
  <c r="AI226" i="17"/>
  <c r="R227" i="17"/>
  <c r="CL227" i="17"/>
  <c r="BA228" i="17"/>
  <c r="P229" i="17"/>
  <c r="CJ229" i="17"/>
  <c r="AY230" i="17"/>
  <c r="N231" i="17"/>
  <c r="CH231" i="17"/>
  <c r="AW232" i="17"/>
  <c r="CG232" i="17"/>
  <c r="AB165" i="17"/>
  <c r="BS205" i="17"/>
  <c r="DC214" i="17"/>
  <c r="G220" i="17"/>
  <c r="E223" i="17"/>
  <c r="CG224" i="17"/>
  <c r="CO225" i="17"/>
  <c r="BW226" i="17"/>
  <c r="BC227" i="17"/>
  <c r="AK228" i="17"/>
  <c r="Q229" i="17"/>
  <c r="CK229" i="17"/>
  <c r="AZ230" i="17"/>
  <c r="O231" i="17"/>
  <c r="CI231" i="17"/>
  <c r="CH232" i="17"/>
  <c r="AC165" i="17"/>
  <c r="M196" i="17"/>
  <c r="BX205" i="17"/>
  <c r="AL210" i="17"/>
  <c r="CW213" i="17"/>
  <c r="CM216" i="17"/>
  <c r="I219" i="17"/>
  <c r="BL220" i="17"/>
  <c r="H222" i="17"/>
  <c r="G223" i="17"/>
  <c r="V224" i="17"/>
  <c r="U225" i="17"/>
  <c r="D226" i="17"/>
  <c r="CO226" i="17"/>
  <c r="BD227" i="17"/>
  <c r="S228" i="17"/>
  <c r="BV228" i="17"/>
  <c r="AK229" i="17"/>
  <c r="Q230" i="17"/>
  <c r="BT230" i="17"/>
  <c r="AZ231" i="17"/>
  <c r="DC231" i="17"/>
  <c r="BR232" i="17"/>
  <c r="AD165" i="17"/>
  <c r="BG198" i="17"/>
  <c r="AZ207" i="17"/>
  <c r="AB211" i="17"/>
  <c r="DB213" i="17"/>
  <c r="CC215" i="17"/>
  <c r="DB217" i="17"/>
  <c r="AM219" i="17"/>
  <c r="BP220" i="17"/>
  <c r="BN221" i="17"/>
  <c r="BM222" i="17"/>
  <c r="BH223" i="17"/>
  <c r="AA224" i="17"/>
  <c r="DE224" i="17"/>
  <c r="BZ225" i="17"/>
  <c r="V226" i="17"/>
  <c r="CP226" i="17"/>
  <c r="AN227" i="17"/>
  <c r="DH227" i="17"/>
  <c r="CN228" i="17"/>
  <c r="BC229" i="17"/>
  <c r="R230" i="17"/>
  <c r="CL230" i="17"/>
  <c r="AJ231" i="17"/>
  <c r="DD231" i="17"/>
  <c r="AZ232" i="17"/>
  <c r="DC232" i="17"/>
  <c r="BH126" i="17"/>
  <c r="Y125" i="17"/>
  <c r="AU126" i="17"/>
  <c r="L125" i="17"/>
  <c r="AH126" i="17"/>
  <c r="DD124" i="17"/>
  <c r="U126" i="17"/>
  <c r="CQ124" i="17"/>
  <c r="H126" i="17"/>
  <c r="CD124" i="17"/>
  <c r="CG132" i="17"/>
  <c r="AX131" i="17"/>
  <c r="O130" i="17"/>
  <c r="CK128" i="17"/>
  <c r="BB127" i="17"/>
  <c r="S126" i="17"/>
  <c r="CO124" i="17"/>
  <c r="F126" i="17"/>
  <c r="CB124" i="17"/>
  <c r="CX125" i="17"/>
  <c r="BO124" i="17"/>
  <c r="BR132" i="17"/>
  <c r="AI131" i="17"/>
  <c r="DE129" i="17"/>
  <c r="BV128" i="17"/>
  <c r="AM127" i="17"/>
  <c r="D126" i="17"/>
  <c r="BZ124" i="17"/>
  <c r="CC132" i="17"/>
  <c r="AT131" i="17"/>
  <c r="K130" i="17"/>
  <c r="CG128" i="17"/>
  <c r="AX127" i="17"/>
  <c r="O126" i="17"/>
  <c r="CK124" i="17"/>
  <c r="CN132" i="17"/>
  <c r="BE131" i="17"/>
  <c r="V130" i="17"/>
  <c r="CR128" i="17"/>
  <c r="BI127" i="17"/>
  <c r="Z126" i="17"/>
  <c r="CV124" i="17"/>
  <c r="K126" i="17"/>
  <c r="DC125" i="17"/>
  <c r="BG124" i="17"/>
  <c r="AW132" i="17"/>
  <c r="BA128" i="17"/>
  <c r="BE124" i="17"/>
  <c r="BN125" i="17"/>
  <c r="DD130" i="17"/>
  <c r="BY125" i="17"/>
  <c r="J131" i="17"/>
  <c r="N127" i="17"/>
  <c r="BD132" i="17"/>
  <c r="BH128" i="17"/>
  <c r="BL124" i="17"/>
  <c r="CH124" i="17"/>
  <c r="BH124" i="17"/>
  <c r="BQ125" i="17"/>
  <c r="DG130" i="17"/>
  <c r="F127" i="17"/>
  <c r="BO125" i="17"/>
  <c r="S124" i="17"/>
  <c r="Z128" i="17"/>
  <c r="AD124" i="17"/>
  <c r="AK128" i="17"/>
  <c r="AR132" i="17"/>
  <c r="CI125" i="17"/>
  <c r="CR125" i="17"/>
  <c r="CE125" i="17"/>
  <c r="AI124" i="17"/>
  <c r="Y132" i="17"/>
  <c r="CY126" i="17"/>
  <c r="BC125" i="17"/>
  <c r="G124" i="17"/>
  <c r="AW129" i="17"/>
  <c r="BA125" i="17"/>
  <c r="CQ130" i="17"/>
  <c r="BL125" i="17"/>
  <c r="BS129" i="17"/>
  <c r="AN124" i="17"/>
  <c r="AV130" i="17"/>
  <c r="T133" i="17"/>
  <c r="CT127" i="17"/>
  <c r="AE133" i="17"/>
  <c r="DE127" i="17"/>
  <c r="Z124" i="17"/>
  <c r="BE126" i="17"/>
  <c r="I125" i="17"/>
  <c r="CH131" i="17"/>
  <c r="BC126" i="17"/>
  <c r="G125" i="17"/>
  <c r="BS131" i="17"/>
  <c r="AN126" i="17"/>
  <c r="CD131" i="17"/>
  <c r="P125" i="17"/>
  <c r="W129" i="17"/>
  <c r="AJ125" i="17"/>
  <c r="AS126" i="17"/>
  <c r="DB124" i="17"/>
  <c r="AM130" i="17"/>
  <c r="H125" i="17"/>
  <c r="CM124" i="17"/>
  <c r="X130" i="17"/>
  <c r="DA132" i="17"/>
  <c r="AM126" i="17"/>
  <c r="AT130" i="17"/>
  <c r="AX126" i="17"/>
  <c r="AT126" i="17"/>
  <c r="AG126" i="17"/>
  <c r="CP124" i="17"/>
  <c r="CW128" i="17"/>
  <c r="R126" i="17"/>
  <c r="CA124" i="17"/>
  <c r="CH128" i="17"/>
  <c r="CL124" i="17"/>
  <c r="CS128" i="17"/>
  <c r="CZ132" i="17"/>
  <c r="BU127" i="17"/>
  <c r="AV126" i="17"/>
  <c r="M125" i="17"/>
  <c r="AI126" i="17"/>
  <c r="DE124" i="17"/>
  <c r="V126" i="17"/>
  <c r="CR124" i="17"/>
  <c r="I126" i="17"/>
  <c r="CE124" i="17"/>
  <c r="DA125" i="17"/>
  <c r="BR124" i="17"/>
  <c r="BU132" i="17"/>
  <c r="AL131" i="17"/>
  <c r="DH129" i="17"/>
  <c r="BY128" i="17"/>
  <c r="AP127" i="17"/>
  <c r="G126" i="17"/>
  <c r="CC124" i="17"/>
  <c r="CY125" i="17"/>
  <c r="BP124" i="17"/>
  <c r="CL125" i="17"/>
  <c r="BC124" i="17"/>
  <c r="BF132" i="17"/>
  <c r="W131" i="17"/>
  <c r="CS129" i="17"/>
  <c r="BJ128" i="17"/>
  <c r="AA127" i="17"/>
  <c r="CW125" i="17"/>
  <c r="BN124" i="17"/>
  <c r="BQ132" i="17"/>
  <c r="AH131" i="17"/>
  <c r="DD129" i="17"/>
  <c r="BU128" i="17"/>
  <c r="AL127" i="17"/>
  <c r="DH125" i="17"/>
  <c r="BY124" i="17"/>
  <c r="CB132" i="17"/>
  <c r="AS131" i="17"/>
  <c r="J130" i="17"/>
  <c r="CF128" i="17"/>
  <c r="AW127" i="17"/>
  <c r="N126" i="17"/>
  <c r="CJ124" i="17"/>
  <c r="CT124" i="17"/>
  <c r="CC125" i="17"/>
  <c r="N131" i="17"/>
  <c r="R127" i="17"/>
  <c r="CA125" i="17"/>
  <c r="AE124" i="17"/>
  <c r="BU129" i="17"/>
  <c r="DH126" i="17"/>
  <c r="AS132" i="17"/>
  <c r="CF129" i="17"/>
  <c r="CJ125" i="17"/>
  <c r="U131" i="17"/>
  <c r="Y127" i="17"/>
  <c r="L126" i="17"/>
  <c r="CD125" i="17"/>
  <c r="AH124" i="17"/>
  <c r="BX129" i="17"/>
  <c r="CB125" i="17"/>
  <c r="AF124" i="17"/>
  <c r="V132" i="17"/>
  <c r="BI129" i="17"/>
  <c r="BM125" i="17"/>
  <c r="DC130" i="17"/>
  <c r="DG126" i="17"/>
  <c r="AO124" i="17"/>
  <c r="CE129" i="17"/>
  <c r="M127" i="17"/>
  <c r="DE125" i="17"/>
  <c r="BR125" i="17"/>
  <c r="V124" i="17"/>
  <c r="BL129" i="17"/>
  <c r="BP125" i="17"/>
  <c r="T124" i="17"/>
  <c r="J132" i="17"/>
  <c r="N128" i="17"/>
  <c r="R124" i="17"/>
  <c r="BH129" i="17"/>
  <c r="CU126" i="17"/>
  <c r="AF132" i="17"/>
  <c r="AJ128" i="17"/>
  <c r="BW125" i="17"/>
  <c r="CE131" i="17"/>
  <c r="BG130" i="17"/>
  <c r="DA131" i="17"/>
  <c r="BV126" i="17"/>
  <c r="AV125" i="17"/>
  <c r="AR126" i="17"/>
  <c r="AY130" i="17"/>
  <c r="T125" i="17"/>
  <c r="CY124" i="17"/>
  <c r="AJ130" i="17"/>
  <c r="E125" i="17"/>
  <c r="AU130" i="17"/>
  <c r="AY126" i="17"/>
  <c r="CO131" i="17"/>
  <c r="BJ126" i="17"/>
  <c r="AW125" i="17"/>
  <c r="J125" i="17"/>
  <c r="BV131" i="17"/>
  <c r="AQ126" i="17"/>
  <c r="CZ124" i="17"/>
  <c r="BG131" i="17"/>
  <c r="AB126" i="17"/>
  <c r="BR131" i="17"/>
  <c r="BV127" i="17"/>
  <c r="D125" i="17"/>
  <c r="K129" i="17"/>
  <c r="O125" i="17"/>
  <c r="BG126" i="17"/>
  <c r="DC124" i="17"/>
  <c r="BJ131" i="17"/>
  <c r="BN127" i="17"/>
  <c r="CN124" i="17"/>
  <c r="CD132" i="17"/>
  <c r="AY127" i="17"/>
  <c r="BF131" i="17"/>
  <c r="BJ127" i="17"/>
  <c r="BQ131" i="17"/>
  <c r="AL126" i="17"/>
  <c r="AJ126" i="17"/>
  <c r="DF124" i="17"/>
  <c r="W126" i="17"/>
  <c r="CS124" i="17"/>
  <c r="J126" i="17"/>
  <c r="CF124" i="17"/>
  <c r="DB125" i="17"/>
  <c r="BS124" i="17"/>
  <c r="CO125" i="17"/>
  <c r="BF124" i="17"/>
  <c r="BI132" i="17"/>
  <c r="Z131" i="17"/>
  <c r="CV129" i="17"/>
  <c r="BM128" i="17"/>
  <c r="AD127" i="17"/>
  <c r="CZ125" i="17"/>
  <c r="BQ124" i="17"/>
  <c r="CM125" i="17"/>
  <c r="BD124" i="17"/>
  <c r="BZ125" i="17"/>
  <c r="AQ124" i="17"/>
  <c r="AT132" i="17"/>
  <c r="K131" i="17"/>
  <c r="CG129" i="17"/>
  <c r="AX128" i="17"/>
  <c r="O127" i="17"/>
  <c r="CK125" i="17"/>
  <c r="BB124" i="17"/>
  <c r="BE132" i="17"/>
  <c r="V131" i="17"/>
  <c r="CR129" i="17"/>
  <c r="BI128" i="17"/>
  <c r="Z127" i="17"/>
  <c r="CV125" i="17"/>
  <c r="BM124" i="17"/>
  <c r="BP132" i="17"/>
  <c r="AG131" i="17"/>
  <c r="DC129" i="17"/>
  <c r="BT128" i="17"/>
  <c r="AK127" i="17"/>
  <c r="DG125" i="17"/>
  <c r="BX124" i="17"/>
  <c r="X126" i="17"/>
  <c r="CG124" i="17"/>
  <c r="BT124" i="17"/>
  <c r="CP125" i="17"/>
  <c r="AT124" i="17"/>
  <c r="CJ129" i="17"/>
  <c r="CN125" i="17"/>
  <c r="AR124" i="17"/>
  <c r="AH132" i="17"/>
  <c r="AL128" i="17"/>
  <c r="AP124" i="17"/>
  <c r="AW128" i="17"/>
  <c r="BA124" i="17"/>
  <c r="CQ129" i="17"/>
  <c r="CU125" i="17"/>
  <c r="DD125" i="17"/>
  <c r="BU124" i="17"/>
  <c r="CQ125" i="17"/>
  <c r="AU124" i="17"/>
  <c r="AK132" i="17"/>
  <c r="AO128" i="17"/>
  <c r="AS124" i="17"/>
  <c r="BB125" i="17"/>
  <c r="CR130" i="17"/>
  <c r="CV126" i="17"/>
  <c r="AG132" i="17"/>
  <c r="BT129" i="17"/>
  <c r="BX125" i="17"/>
  <c r="I131" i="17"/>
  <c r="AV128" i="17"/>
  <c r="AZ124" i="17"/>
  <c r="BV124" i="17"/>
  <c r="BI124" i="17"/>
  <c r="AV124" i="17"/>
  <c r="BE125" i="17"/>
  <c r="CU130" i="17"/>
  <c r="AC128" i="17"/>
  <c r="AG124" i="17"/>
  <c r="AP125" i="17"/>
  <c r="CF130" i="17"/>
  <c r="CJ126" i="17"/>
  <c r="U132" i="17"/>
  <c r="Y128" i="17"/>
  <c r="AC124" i="17"/>
  <c r="DB130" i="17"/>
  <c r="DF126" i="17"/>
  <c r="I133" i="17"/>
  <c r="Q125" i="17"/>
  <c r="X129" i="17"/>
  <c r="AB125" i="17"/>
  <c r="AI129" i="17"/>
  <c r="BI125" i="17"/>
  <c r="AI125" i="17"/>
  <c r="V125" i="17"/>
  <c r="L133" i="17"/>
  <c r="CL127" i="17"/>
  <c r="AP126" i="17"/>
  <c r="DB132" i="17"/>
  <c r="DF128" i="17"/>
  <c r="H133" i="17"/>
  <c r="CH127" i="17"/>
  <c r="S133" i="17"/>
  <c r="CS127" i="17"/>
  <c r="N124" i="17"/>
  <c r="W125" i="17"/>
  <c r="AF126" i="17"/>
  <c r="DE132" i="17"/>
  <c r="BZ127" i="17"/>
  <c r="AD126" i="17"/>
  <c r="CP132" i="17"/>
  <c r="CT128" i="17"/>
  <c r="CX124" i="17"/>
  <c r="DE128" i="17"/>
  <c r="G133" i="17"/>
  <c r="CG127" i="17"/>
  <c r="AK125" i="17"/>
  <c r="K125" i="17"/>
  <c r="T126" i="17"/>
  <c r="AA130" i="17"/>
  <c r="AE126" i="17"/>
  <c r="E126" i="17"/>
  <c r="L130" i="17"/>
  <c r="P126" i="17"/>
  <c r="W130" i="17"/>
  <c r="CW124" i="17"/>
  <c r="DD128" i="17"/>
  <c r="CS125" i="17"/>
  <c r="BJ124" i="17"/>
  <c r="CF125" i="17"/>
  <c r="AW124" i="17"/>
  <c r="BS125" i="17"/>
  <c r="AJ124" i="17"/>
  <c r="BF125" i="17"/>
  <c r="W124" i="17"/>
  <c r="AS125" i="17"/>
  <c r="J124" i="17"/>
  <c r="M132" i="17"/>
  <c r="CI130" i="17"/>
  <c r="AZ129" i="17"/>
  <c r="Q128" i="17"/>
  <c r="CM126" i="17"/>
  <c r="BD125" i="17"/>
  <c r="U124" i="17"/>
  <c r="AQ125" i="17"/>
  <c r="H124" i="17"/>
  <c r="AD125" i="17"/>
  <c r="AG133" i="17"/>
  <c r="DC131" i="17"/>
  <c r="BT130" i="17"/>
  <c r="AK129" i="17"/>
  <c r="DG127" i="17"/>
  <c r="BX126" i="17"/>
  <c r="AO125" i="17"/>
  <c r="F124" i="17"/>
  <c r="I132" i="17"/>
  <c r="CE130" i="17"/>
  <c r="AV129" i="17"/>
  <c r="M128" i="17"/>
  <c r="CI126" i="17"/>
  <c r="AZ125" i="17"/>
  <c r="Q124" i="17"/>
  <c r="T132" i="17"/>
  <c r="CP130" i="17"/>
  <c r="BG129" i="17"/>
  <c r="X128" i="17"/>
  <c r="CT126" i="17"/>
  <c r="BK125" i="17"/>
  <c r="AB124" i="17"/>
  <c r="CG125" i="17"/>
  <c r="AX124" i="17"/>
  <c r="BT125" i="17"/>
  <c r="AK124" i="17"/>
  <c r="BG125" i="17"/>
  <c r="X124" i="17"/>
  <c r="AT125" i="17"/>
  <c r="K124" i="17"/>
  <c r="AG125" i="17"/>
  <c r="AJ133" i="17"/>
  <c r="DF131" i="17"/>
  <c r="BW130" i="17"/>
  <c r="AN129" i="17"/>
  <c r="E128" i="17"/>
  <c r="CA126" i="17"/>
  <c r="AR125" i="17"/>
  <c r="I124" i="17"/>
  <c r="AE125" i="17"/>
  <c r="BA126" i="17"/>
  <c r="R125" i="17"/>
  <c r="U133" i="17"/>
  <c r="CQ131" i="17"/>
  <c r="BH130" i="17"/>
  <c r="Y129" i="17"/>
  <c r="CU127" i="17"/>
  <c r="BL126" i="17"/>
  <c r="AC125" i="17"/>
  <c r="AF133" i="17"/>
  <c r="DB131" i="17"/>
  <c r="BS130" i="17"/>
  <c r="AJ129" i="17"/>
  <c r="DF127" i="17"/>
  <c r="BW126" i="17"/>
  <c r="AN125" i="17"/>
  <c r="E124" i="17"/>
  <c r="H132" i="17"/>
  <c r="CD130" i="17"/>
  <c r="AU129" i="17"/>
  <c r="L128" i="17"/>
  <c r="CH126" i="17"/>
  <c r="AY125" i="17"/>
  <c r="P124" i="17"/>
  <c r="BU125" i="17"/>
  <c r="AL124" i="17"/>
  <c r="BH125" i="17"/>
  <c r="Y124" i="17"/>
  <c r="AU125" i="17"/>
  <c r="L124" i="17"/>
  <c r="AH125" i="17"/>
  <c r="BD126" i="17"/>
  <c r="U125" i="17"/>
  <c r="X133" i="17"/>
  <c r="CT131" i="17"/>
  <c r="BK130" i="17"/>
  <c r="AB129" i="17"/>
  <c r="CX127" i="17"/>
  <c r="BO126" i="17"/>
  <c r="AF125" i="17"/>
  <c r="BB126" i="17"/>
  <c r="S125" i="17"/>
  <c r="AO126" i="17"/>
  <c r="F125" i="17"/>
  <c r="M129" i="17"/>
  <c r="CI127" i="17"/>
  <c r="AZ126" i="17"/>
  <c r="CP131" i="17"/>
  <c r="BK126" i="17"/>
  <c r="BR130" i="17"/>
  <c r="AM125" i="17"/>
  <c r="M124" i="17"/>
  <c r="P129" i="17"/>
  <c r="AC126" i="17"/>
  <c r="BW127" i="17"/>
  <c r="L129" i="17"/>
  <c r="BF130" i="17"/>
  <c r="AA125" i="17"/>
  <c r="BF126" i="17"/>
  <c r="D129" i="17"/>
  <c r="Q126" i="17"/>
  <c r="BK127" i="17"/>
  <c r="AI130" i="17"/>
  <c r="CC131" i="17"/>
  <c r="X125" i="17"/>
  <c r="CS132" i="17"/>
  <c r="DA124" i="17"/>
  <c r="AU131" i="17"/>
  <c r="CO132" i="17"/>
  <c r="AA126" i="17"/>
  <c r="AH130" i="17"/>
  <c r="DH124" i="17"/>
  <c r="Y71" i="6"/>
  <c r="H71" i="1" s="1"/>
  <c r="Y62" i="6"/>
  <c r="H62" i="1" s="1"/>
  <c r="Y94" i="6"/>
  <c r="H94" i="1" s="1"/>
  <c r="Y15" i="6"/>
  <c r="H15" i="1" s="1"/>
  <c r="Y47" i="6"/>
  <c r="H47" i="1" s="1"/>
  <c r="Y56" i="6"/>
  <c r="H56" i="1" s="1"/>
  <c r="Y17" i="6"/>
  <c r="H17" i="1" s="1"/>
  <c r="Y21" i="6"/>
  <c r="H21" i="1" s="1"/>
  <c r="Y106" i="6"/>
  <c r="H106" i="1" s="1"/>
  <c r="Y26" i="6"/>
  <c r="H26" i="1" s="1"/>
  <c r="Y53" i="6"/>
  <c r="H53" i="1" s="1"/>
  <c r="Y69" i="6"/>
  <c r="H69" i="1" s="1"/>
  <c r="Y74" i="6"/>
  <c r="H74" i="1" s="1"/>
  <c r="Y58" i="6"/>
  <c r="H58" i="1" s="1"/>
  <c r="Y37" i="6"/>
  <c r="H37" i="1" s="1"/>
  <c r="Y18" i="6"/>
  <c r="H18" i="1" s="1"/>
  <c r="Y100" i="6"/>
  <c r="H100" i="1" s="1"/>
  <c r="Y68" i="6"/>
  <c r="H68" i="1" s="1"/>
  <c r="Y20" i="6"/>
  <c r="H20" i="1" s="1"/>
  <c r="Y34" i="6"/>
  <c r="H34" i="1" s="1"/>
  <c r="Y10" i="6"/>
  <c r="H10" i="1" s="1"/>
  <c r="Y52" i="6"/>
  <c r="H52" i="1" s="1"/>
  <c r="Y50" i="6"/>
  <c r="H50" i="1" s="1"/>
  <c r="Y101" i="6"/>
  <c r="H101" i="1" s="1"/>
  <c r="Y40" i="6"/>
  <c r="H40" i="1" s="1"/>
  <c r="Y24" i="6"/>
  <c r="H24" i="1" s="1"/>
  <c r="Y42" i="6"/>
  <c r="H42" i="1" s="1"/>
  <c r="Y36" i="6"/>
  <c r="H36" i="1" s="1"/>
  <c r="Y72" i="6"/>
  <c r="H72" i="1" s="1"/>
  <c r="Y98" i="6"/>
  <c r="H98" i="1" s="1"/>
  <c r="Y66" i="6"/>
  <c r="H66" i="1" s="1"/>
  <c r="AL7" i="3"/>
  <c r="AL8" i="3"/>
  <c r="AM7" i="3" l="1" a="1"/>
  <c r="AL116" i="3"/>
  <c r="R8" i="3"/>
  <c r="O8" i="3"/>
  <c r="Q8" i="3" s="1"/>
  <c r="R7" i="3"/>
  <c r="AM7" i="3" l="1"/>
  <c r="AM114" i="3"/>
  <c r="AM112" i="3"/>
  <c r="AM87" i="3"/>
  <c r="AM50" i="3"/>
  <c r="AM60" i="3"/>
  <c r="AM47" i="3"/>
  <c r="AM46" i="3"/>
  <c r="AM21" i="3"/>
  <c r="AM8" i="3"/>
  <c r="AM102" i="3"/>
  <c r="AM100" i="3"/>
  <c r="AM75" i="3"/>
  <c r="AM38" i="3"/>
  <c r="AM48" i="3"/>
  <c r="AM35" i="3"/>
  <c r="AM34" i="3"/>
  <c r="AM9" i="3"/>
  <c r="AM90" i="3"/>
  <c r="AM18" i="3"/>
  <c r="AM88" i="3"/>
  <c r="AM63" i="3"/>
  <c r="AM26" i="3"/>
  <c r="AM36" i="3"/>
  <c r="AM23" i="3"/>
  <c r="AM22" i="3"/>
  <c r="AM42" i="3"/>
  <c r="AM25" i="3"/>
  <c r="AM113" i="3"/>
  <c r="AM76" i="3"/>
  <c r="AM51" i="3"/>
  <c r="AM14" i="3"/>
  <c r="AM24" i="3"/>
  <c r="AM11" i="3"/>
  <c r="AM10" i="3"/>
  <c r="AM73" i="3"/>
  <c r="AM115" i="3"/>
  <c r="AM101" i="3"/>
  <c r="AM64" i="3"/>
  <c r="AM39" i="3"/>
  <c r="AM30" i="3"/>
  <c r="AM12" i="3"/>
  <c r="AM78" i="3"/>
  <c r="AM13" i="3"/>
  <c r="AM104" i="3"/>
  <c r="AM103" i="3"/>
  <c r="AM89" i="3"/>
  <c r="AM52" i="3"/>
  <c r="AM27" i="3"/>
  <c r="AM97" i="3"/>
  <c r="AM54" i="3"/>
  <c r="AM109" i="3"/>
  <c r="AM105" i="3"/>
  <c r="AM92" i="3"/>
  <c r="AM77" i="3"/>
  <c r="AM40" i="3"/>
  <c r="AM15" i="3"/>
  <c r="AM85" i="3"/>
  <c r="AM61" i="3"/>
  <c r="AM37" i="3"/>
  <c r="AM93" i="3"/>
  <c r="AM80" i="3"/>
  <c r="AM79" i="3"/>
  <c r="AM65" i="3"/>
  <c r="AM28" i="3"/>
  <c r="AM110" i="3"/>
  <c r="AM49" i="3"/>
  <c r="AM107" i="3"/>
  <c r="AM106" i="3"/>
  <c r="AM81" i="3"/>
  <c r="AM68" i="3"/>
  <c r="AM67" i="3"/>
  <c r="AM53" i="3"/>
  <c r="AM16" i="3"/>
  <c r="AM98" i="3"/>
  <c r="AM108" i="3"/>
  <c r="AM95" i="3"/>
  <c r="AM94" i="3"/>
  <c r="AM69" i="3"/>
  <c r="AM56" i="3"/>
  <c r="AM55" i="3"/>
  <c r="AM41" i="3"/>
  <c r="AM66" i="3"/>
  <c r="AM86" i="3"/>
  <c r="AM96" i="3"/>
  <c r="AM83" i="3"/>
  <c r="AM91" i="3"/>
  <c r="AM29" i="3"/>
  <c r="AM58" i="3"/>
  <c r="AM17" i="3"/>
  <c r="AM57" i="3"/>
  <c r="AM111" i="3"/>
  <c r="AM45" i="3"/>
  <c r="AM99" i="3"/>
  <c r="AM33" i="3"/>
  <c r="AM74" i="3"/>
  <c r="AM44" i="3"/>
  <c r="AM62" i="3"/>
  <c r="AM32" i="3"/>
  <c r="AM84" i="3"/>
  <c r="AM20" i="3"/>
  <c r="AM72" i="3"/>
  <c r="AM43" i="3"/>
  <c r="AM71" i="3"/>
  <c r="AM31" i="3"/>
  <c r="AM59" i="3"/>
  <c r="AM19" i="3"/>
  <c r="AM82" i="3"/>
  <c r="AM70" i="3"/>
  <c r="S8" i="3"/>
  <c r="AM116" i="3" l="1"/>
  <c r="T8" i="3"/>
  <c r="X8" i="6"/>
  <c r="AF18" i="3"/>
  <c r="AB18" i="3"/>
  <c r="AD18" i="3" s="1"/>
  <c r="AF17" i="3"/>
  <c r="AB17" i="3"/>
  <c r="AB24" i="3"/>
  <c r="AD24" i="3" s="1"/>
  <c r="AF24" i="3"/>
  <c r="AB33" i="3"/>
  <c r="AD33" i="3" s="1"/>
  <c r="AF33" i="3"/>
  <c r="O7" i="3"/>
  <c r="AB23" i="3"/>
  <c r="AD23" i="3" s="1"/>
  <c r="AF23" i="3"/>
  <c r="AF39" i="3"/>
  <c r="AB39" i="3"/>
  <c r="AD39" i="3" s="1"/>
  <c r="AF20" i="3"/>
  <c r="AB20" i="3"/>
  <c r="AD20" i="3" s="1"/>
  <c r="U8" i="6" l="1"/>
  <c r="Q8" i="6"/>
  <c r="W8" i="6"/>
  <c r="V8" i="6"/>
  <c r="T8" i="6"/>
  <c r="S8" i="6"/>
  <c r="R8" i="6"/>
  <c r="P8" i="6"/>
  <c r="S7" i="3"/>
  <c r="Q7" i="3"/>
  <c r="AF15" i="3"/>
  <c r="AB15" i="3"/>
  <c r="AD15" i="3" s="1"/>
  <c r="AB16" i="3"/>
  <c r="AD16" i="3" s="1"/>
  <c r="AF16" i="3"/>
  <c r="AB32" i="3"/>
  <c r="AD32" i="3" s="1"/>
  <c r="AF32" i="3"/>
  <c r="AF31" i="3"/>
  <c r="AB31" i="3"/>
  <c r="AD31" i="3" s="1"/>
  <c r="AB40" i="3"/>
  <c r="AD40" i="3" s="1"/>
  <c r="AF40" i="3"/>
  <c r="AF29" i="3"/>
  <c r="AB29" i="3"/>
  <c r="AD29" i="3" s="1"/>
  <c r="AF12" i="3"/>
  <c r="AB12" i="3"/>
  <c r="AB21" i="3"/>
  <c r="AD21" i="3" s="1"/>
  <c r="AF21" i="3"/>
  <c r="AB10" i="3"/>
  <c r="AD10" i="3" s="1"/>
  <c r="AF10" i="3"/>
  <c r="AB37" i="3"/>
  <c r="AD37" i="3" s="1"/>
  <c r="AF37" i="3"/>
  <c r="AB13" i="3"/>
  <c r="AD13" i="3" s="1"/>
  <c r="AF13" i="3"/>
  <c r="AF25" i="3"/>
  <c r="AB25" i="3"/>
  <c r="AD25" i="3" s="1"/>
  <c r="AF9" i="3"/>
  <c r="AB9" i="3"/>
  <c r="AD9" i="3" s="1"/>
  <c r="AF26" i="3"/>
  <c r="AB26" i="3"/>
  <c r="AD26" i="3" s="1"/>
  <c r="AB11" i="3"/>
  <c r="AD11" i="3" s="1"/>
  <c r="AF11" i="3"/>
  <c r="AB8" i="3"/>
  <c r="AD8" i="3" s="1"/>
  <c r="AF8" i="3"/>
  <c r="AF22" i="3"/>
  <c r="AB22" i="3"/>
  <c r="AD22" i="3" s="1"/>
  <c r="AF35" i="3"/>
  <c r="AB35" i="3"/>
  <c r="AD35" i="3" s="1"/>
  <c r="AB19" i="3"/>
  <c r="AD19" i="3" s="1"/>
  <c r="AF19" i="3"/>
  <c r="AF27" i="3"/>
  <c r="AB27" i="3"/>
  <c r="AD27" i="3" s="1"/>
  <c r="AH8" i="3" l="1"/>
  <c r="AJ8" i="3"/>
  <c r="AJ9" i="3"/>
  <c r="O8" i="6"/>
  <c r="N8" i="6"/>
  <c r="M8" i="6"/>
  <c r="L8" i="6"/>
  <c r="K8" i="6"/>
  <c r="J8" i="6"/>
  <c r="I8" i="6"/>
  <c r="H8" i="6"/>
  <c r="G8" i="6"/>
  <c r="T7" i="3"/>
  <c r="F116" i="6"/>
  <c r="AB38" i="3"/>
  <c r="AD38" i="3" s="1"/>
  <c r="AF38" i="3"/>
  <c r="AF14" i="3"/>
  <c r="AB14" i="3"/>
  <c r="AD14" i="3" s="1"/>
  <c r="AF30" i="3"/>
  <c r="AB30" i="3"/>
  <c r="AD30" i="3" s="1"/>
  <c r="AB28" i="3"/>
  <c r="AD28" i="3" s="1"/>
  <c r="AF28" i="3"/>
  <c r="AB36" i="3"/>
  <c r="AD36" i="3" s="1"/>
  <c r="AF36" i="3"/>
  <c r="Y8" i="6" l="1"/>
  <c r="H8" i="1" s="1"/>
  <c r="X7" i="6"/>
  <c r="W7" i="6"/>
  <c r="U7" i="6"/>
  <c r="T7" i="6"/>
  <c r="Q7" i="6"/>
  <c r="P7" i="6"/>
  <c r="P116" i="6" s="1"/>
  <c r="P119" i="6" s="1"/>
  <c r="R7" i="6"/>
  <c r="R116" i="6" s="1"/>
  <c r="R119" i="6" s="1"/>
  <c r="V7" i="6"/>
  <c r="S7" i="6"/>
  <c r="AF34" i="3"/>
  <c r="AB34" i="3"/>
  <c r="AD34" i="3" s="1"/>
  <c r="AF41" i="3"/>
  <c r="AB41" i="3"/>
  <c r="AD41" i="3" s="1"/>
  <c r="AF7" i="3"/>
  <c r="AB7" i="3"/>
  <c r="AD7" i="3" s="1"/>
  <c r="V7" i="3"/>
  <c r="V116" i="6" l="1"/>
  <c r="V119" i="6" s="1"/>
  <c r="Q116" i="6"/>
  <c r="Q119" i="6" s="1"/>
  <c r="T116" i="6"/>
  <c r="T119" i="6" s="1"/>
  <c r="U116" i="6"/>
  <c r="U119" i="6" s="1"/>
  <c r="W116" i="6"/>
  <c r="W119" i="6" s="1"/>
  <c r="X116" i="6"/>
  <c r="X119" i="6" s="1"/>
  <c r="S116" i="6"/>
  <c r="S119" i="6" s="1"/>
  <c r="AH7" i="3"/>
  <c r="AJ7" i="3"/>
  <c r="E116" i="6"/>
  <c r="D6" i="27" s="1"/>
  <c r="Z7" i="3"/>
  <c r="Y7" i="3"/>
  <c r="X117" i="6" l="1"/>
  <c r="X120" i="6"/>
  <c r="O7" i="6"/>
  <c r="Y89" i="6" s="1"/>
  <c r="H89" i="1" s="1"/>
  <c r="J7" i="6"/>
  <c r="I7" i="6"/>
  <c r="Y84" i="6" s="1"/>
  <c r="H84" i="1" s="1"/>
  <c r="H7" i="6"/>
  <c r="Y79" i="6" s="1"/>
  <c r="H79" i="1" s="1"/>
  <c r="G7" i="6"/>
  <c r="K7" i="6"/>
  <c r="L7" i="6"/>
  <c r="N7" i="6"/>
  <c r="N116" i="6" s="1"/>
  <c r="N119" i="6" s="1"/>
  <c r="M7" i="6"/>
  <c r="Y88" i="6" s="1"/>
  <c r="H88" i="1" s="1"/>
  <c r="Y87" i="6" l="1"/>
  <c r="H87" i="1" s="1"/>
  <c r="Y85" i="6"/>
  <c r="H85" i="1" s="1"/>
  <c r="G116" i="6"/>
  <c r="G119" i="6" s="1"/>
  <c r="Y78" i="6"/>
  <c r="H78" i="1" s="1"/>
  <c r="D7" i="27"/>
  <c r="L116" i="6"/>
  <c r="L119" i="6" s="1"/>
  <c r="K116" i="6"/>
  <c r="K119" i="6" s="1"/>
  <c r="J116" i="6"/>
  <c r="J119" i="6" s="1"/>
  <c r="M116" i="6"/>
  <c r="M119" i="6" s="1"/>
  <c r="H116" i="6"/>
  <c r="H119" i="6" s="1"/>
  <c r="I116" i="6"/>
  <c r="I119" i="6" s="1"/>
  <c r="O116" i="6"/>
  <c r="O119" i="6" s="1"/>
  <c r="Y7" i="6"/>
  <c r="F121" i="6"/>
  <c r="H7" i="1" l="1"/>
  <c r="Z7" i="6" a="1"/>
  <c r="Y116" i="6"/>
  <c r="O117" i="6"/>
  <c r="Z7" i="6" l="1"/>
  <c r="AA7" i="6" s="1"/>
  <c r="Z53" i="6"/>
  <c r="AA53" i="6" s="1"/>
  <c r="I53" i="1" s="1"/>
  <c r="J53" i="1" s="1"/>
  <c r="Z92" i="6"/>
  <c r="AA92" i="6" s="1"/>
  <c r="I92" i="1" s="1"/>
  <c r="J92" i="1" s="1"/>
  <c r="Z42" i="6"/>
  <c r="AA42" i="6" s="1"/>
  <c r="I42" i="1" s="1"/>
  <c r="J42" i="1" s="1"/>
  <c r="Z99" i="6"/>
  <c r="AA99" i="6" s="1"/>
  <c r="I99" i="1" s="1"/>
  <c r="J99" i="1" s="1"/>
  <c r="Z38" i="6"/>
  <c r="AA38" i="6" s="1"/>
  <c r="I38" i="1" s="1"/>
  <c r="J38" i="1" s="1"/>
  <c r="Z84" i="6"/>
  <c r="AA84" i="6" s="1"/>
  <c r="I84" i="1" s="1"/>
  <c r="J84" i="1" s="1"/>
  <c r="Z47" i="6"/>
  <c r="AA47" i="6" s="1"/>
  <c r="I47" i="1" s="1"/>
  <c r="J47" i="1" s="1"/>
  <c r="Z10" i="6"/>
  <c r="AA10" i="6" s="1"/>
  <c r="I10" i="1" s="1"/>
  <c r="J10" i="1" s="1"/>
  <c r="Z91" i="6"/>
  <c r="AA91" i="6" s="1"/>
  <c r="I91" i="1" s="1"/>
  <c r="J91" i="1" s="1"/>
  <c r="Z30" i="6"/>
  <c r="AA30" i="6" s="1"/>
  <c r="I30" i="1" s="1"/>
  <c r="J30" i="1" s="1"/>
  <c r="Z87" i="6"/>
  <c r="AA87" i="6" s="1"/>
  <c r="I87" i="1" s="1"/>
  <c r="J87" i="1" s="1"/>
  <c r="Z72" i="6"/>
  <c r="AA72" i="6" s="1"/>
  <c r="I72" i="1" s="1"/>
  <c r="J72" i="1" s="1"/>
  <c r="Z35" i="6"/>
  <c r="AA35" i="6" s="1"/>
  <c r="I35" i="1" s="1"/>
  <c r="J35" i="1" s="1"/>
  <c r="Z105" i="6"/>
  <c r="AA105" i="6" s="1"/>
  <c r="I105" i="1" s="1"/>
  <c r="J105" i="1" s="1"/>
  <c r="Z79" i="6"/>
  <c r="AA79" i="6" s="1"/>
  <c r="I79" i="1" s="1"/>
  <c r="J79" i="1" s="1"/>
  <c r="Z11" i="6"/>
  <c r="AA11" i="6" s="1"/>
  <c r="I11" i="1" s="1"/>
  <c r="J11" i="1" s="1"/>
  <c r="Z55" i="6"/>
  <c r="AA55" i="6" s="1"/>
  <c r="I55" i="1" s="1"/>
  <c r="J55" i="1" s="1"/>
  <c r="Z44" i="6"/>
  <c r="AA44" i="6" s="1"/>
  <c r="I44" i="1" s="1"/>
  <c r="J44" i="1" s="1"/>
  <c r="Z36" i="6"/>
  <c r="AA36" i="6" s="1"/>
  <c r="I36" i="1" s="1"/>
  <c r="J36" i="1" s="1"/>
  <c r="Z90" i="6"/>
  <c r="AA90" i="6" s="1"/>
  <c r="I90" i="1" s="1"/>
  <c r="J90" i="1" s="1"/>
  <c r="Z8" i="6"/>
  <c r="AA8" i="6" s="1"/>
  <c r="I8" i="1" s="1"/>
  <c r="J8" i="1" s="1"/>
  <c r="Z98" i="6"/>
  <c r="AA98" i="6" s="1"/>
  <c r="I98" i="1" s="1"/>
  <c r="J98" i="1" s="1"/>
  <c r="Z107" i="6"/>
  <c r="AA107" i="6" s="1"/>
  <c r="I107" i="1" s="1"/>
  <c r="J107" i="1" s="1"/>
  <c r="Z25" i="6"/>
  <c r="AA25" i="6" s="1"/>
  <c r="I25" i="1" s="1"/>
  <c r="J25" i="1" s="1"/>
  <c r="Z40" i="6"/>
  <c r="AA40" i="6" s="1"/>
  <c r="I40" i="1" s="1"/>
  <c r="J40" i="1" s="1"/>
  <c r="Z108" i="6"/>
  <c r="AA108" i="6" s="1"/>
  <c r="I108" i="1" s="1"/>
  <c r="J108" i="1" s="1"/>
  <c r="Z115" i="6"/>
  <c r="Z29" i="6"/>
  <c r="AA29" i="6" s="1"/>
  <c r="I29" i="1" s="1"/>
  <c r="J29" i="1" s="1"/>
  <c r="Z80" i="6"/>
  <c r="AA80" i="6" s="1"/>
  <c r="I80" i="1" s="1"/>
  <c r="J80" i="1" s="1"/>
  <c r="Z14" i="6"/>
  <c r="AA14" i="6" s="1"/>
  <c r="I14" i="1" s="1"/>
  <c r="J14" i="1" s="1"/>
  <c r="Z93" i="6"/>
  <c r="AA93" i="6" s="1"/>
  <c r="I93" i="1" s="1"/>
  <c r="J93" i="1" s="1"/>
  <c r="Z81" i="6"/>
  <c r="AA81" i="6" s="1"/>
  <c r="I81" i="1" s="1"/>
  <c r="J81" i="1" s="1"/>
  <c r="Z52" i="6"/>
  <c r="AA52" i="6" s="1"/>
  <c r="I52" i="1" s="1"/>
  <c r="J52" i="1" s="1"/>
  <c r="Z39" i="6"/>
  <c r="AA39" i="6" s="1"/>
  <c r="I39" i="1" s="1"/>
  <c r="J39" i="1" s="1"/>
  <c r="Z106" i="6"/>
  <c r="AA106" i="6" s="1"/>
  <c r="I106" i="1" s="1"/>
  <c r="J106" i="1" s="1"/>
  <c r="Z15" i="6"/>
  <c r="AA15" i="6" s="1"/>
  <c r="I15" i="1" s="1"/>
  <c r="J15" i="1" s="1"/>
  <c r="Z19" i="6"/>
  <c r="AA19" i="6" s="1"/>
  <c r="I19" i="1" s="1"/>
  <c r="J19" i="1" s="1"/>
  <c r="Z27" i="6"/>
  <c r="AA27" i="6" s="1"/>
  <c r="I27" i="1" s="1"/>
  <c r="J27" i="1" s="1"/>
  <c r="Z86" i="6"/>
  <c r="AA86" i="6" s="1"/>
  <c r="I86" i="1" s="1"/>
  <c r="J86" i="1" s="1"/>
  <c r="Z58" i="6"/>
  <c r="AA58" i="6" s="1"/>
  <c r="I58" i="1" s="1"/>
  <c r="J58" i="1" s="1"/>
  <c r="Z54" i="6"/>
  <c r="AA54" i="6" s="1"/>
  <c r="I54" i="1" s="1"/>
  <c r="J54" i="1" s="1"/>
  <c r="Z22" i="6"/>
  <c r="AA22" i="6" s="1"/>
  <c r="I22" i="1" s="1"/>
  <c r="J22" i="1" s="1"/>
  <c r="Z100" i="6"/>
  <c r="AA100" i="6" s="1"/>
  <c r="I100" i="1" s="1"/>
  <c r="J100" i="1" s="1"/>
  <c r="Z68" i="6"/>
  <c r="AA68" i="6" s="1"/>
  <c r="I68" i="1" s="1"/>
  <c r="J68" i="1" s="1"/>
  <c r="Z113" i="6"/>
  <c r="AA113" i="6" s="1"/>
  <c r="I113" i="1" s="1"/>
  <c r="J113" i="1" s="1"/>
  <c r="Z63" i="6"/>
  <c r="AA63" i="6" s="1"/>
  <c r="I63" i="1" s="1"/>
  <c r="J63" i="1" s="1"/>
  <c r="Z109" i="6"/>
  <c r="AA109" i="6" s="1"/>
  <c r="I109" i="1" s="1"/>
  <c r="J109" i="1" s="1"/>
  <c r="Z60" i="6"/>
  <c r="AA60" i="6" s="1"/>
  <c r="I60" i="1" s="1"/>
  <c r="J60" i="1" s="1"/>
  <c r="Z23" i="6"/>
  <c r="AA23" i="6" s="1"/>
  <c r="I23" i="1" s="1"/>
  <c r="J23" i="1" s="1"/>
  <c r="Z67" i="6"/>
  <c r="AA67" i="6" s="1"/>
  <c r="I67" i="1" s="1"/>
  <c r="J67" i="1" s="1"/>
  <c r="Z69" i="6"/>
  <c r="AA69" i="6" s="1"/>
  <c r="I69" i="1" s="1"/>
  <c r="J69" i="1" s="1"/>
  <c r="Z32" i="6"/>
  <c r="AA32" i="6" s="1"/>
  <c r="I32" i="1" s="1"/>
  <c r="J32" i="1" s="1"/>
  <c r="Z41" i="6"/>
  <c r="AA41" i="6" s="1"/>
  <c r="I41" i="1" s="1"/>
  <c r="J41" i="1" s="1"/>
  <c r="Z94" i="6"/>
  <c r="AA94" i="6" s="1"/>
  <c r="I94" i="1" s="1"/>
  <c r="J94" i="1" s="1"/>
  <c r="Z31" i="6"/>
  <c r="AA31" i="6" s="1"/>
  <c r="I31" i="1" s="1"/>
  <c r="J31" i="1" s="1"/>
  <c r="Z66" i="6"/>
  <c r="AA66" i="6" s="1"/>
  <c r="I66" i="1" s="1"/>
  <c r="J66" i="1" s="1"/>
  <c r="Z114" i="6"/>
  <c r="AA114" i="6" s="1"/>
  <c r="I114" i="1" s="1"/>
  <c r="J114" i="1" s="1"/>
  <c r="Z88" i="6"/>
  <c r="AA88" i="6" s="1"/>
  <c r="I88" i="1" s="1"/>
  <c r="J88" i="1" s="1"/>
  <c r="Z95" i="6"/>
  <c r="AA95" i="6" s="1"/>
  <c r="I95" i="1" s="1"/>
  <c r="J95" i="1" s="1"/>
  <c r="Z21" i="6"/>
  <c r="AA21" i="6" s="1"/>
  <c r="I21" i="1" s="1"/>
  <c r="J21" i="1" s="1"/>
  <c r="Z101" i="6"/>
  <c r="AA101" i="6" s="1"/>
  <c r="I101" i="1" s="1"/>
  <c r="J101" i="1" s="1"/>
  <c r="Z78" i="6"/>
  <c r="AA78" i="6" s="1"/>
  <c r="I78" i="1" s="1"/>
  <c r="J78" i="1" s="1"/>
  <c r="Z62" i="6"/>
  <c r="AA62" i="6" s="1"/>
  <c r="I62" i="1" s="1"/>
  <c r="J62" i="1" s="1"/>
  <c r="Z34" i="6"/>
  <c r="AA34" i="6" s="1"/>
  <c r="I34" i="1" s="1"/>
  <c r="J34" i="1" s="1"/>
  <c r="Z76" i="6"/>
  <c r="AA76" i="6" s="1"/>
  <c r="I76" i="1" s="1"/>
  <c r="J76" i="1" s="1"/>
  <c r="Z56" i="6"/>
  <c r="AA56" i="6" s="1"/>
  <c r="I56" i="1" s="1"/>
  <c r="J56" i="1" s="1"/>
  <c r="Z89" i="6"/>
  <c r="AA89" i="6" s="1"/>
  <c r="I89" i="1" s="1"/>
  <c r="J89" i="1" s="1"/>
  <c r="Z51" i="6"/>
  <c r="AA51" i="6" s="1"/>
  <c r="I51" i="1" s="1"/>
  <c r="J51" i="1" s="1"/>
  <c r="Z97" i="6"/>
  <c r="AA97" i="6" s="1"/>
  <c r="I97" i="1" s="1"/>
  <c r="J97" i="1" s="1"/>
  <c r="Z48" i="6"/>
  <c r="AA48" i="6" s="1"/>
  <c r="I48" i="1" s="1"/>
  <c r="J48" i="1" s="1"/>
  <c r="Z65" i="6"/>
  <c r="AA65" i="6" s="1"/>
  <c r="I65" i="1" s="1"/>
  <c r="J65" i="1" s="1"/>
  <c r="Z85" i="6"/>
  <c r="AA85" i="6" s="1"/>
  <c r="I85" i="1" s="1"/>
  <c r="J85" i="1" s="1"/>
  <c r="Z43" i="6"/>
  <c r="AA43" i="6" s="1"/>
  <c r="I43" i="1" s="1"/>
  <c r="J43" i="1" s="1"/>
  <c r="Z28" i="6"/>
  <c r="AA28" i="6" s="1"/>
  <c r="I28" i="1" s="1"/>
  <c r="J28" i="1" s="1"/>
  <c r="Z24" i="6"/>
  <c r="AA24" i="6" s="1"/>
  <c r="I24" i="1" s="1"/>
  <c r="J24" i="1" s="1"/>
  <c r="Z57" i="6"/>
  <c r="AA57" i="6" s="1"/>
  <c r="I57" i="1" s="1"/>
  <c r="J57" i="1" s="1"/>
  <c r="Z111" i="6"/>
  <c r="AA111" i="6" s="1"/>
  <c r="I111" i="1" s="1"/>
  <c r="J111" i="1" s="1"/>
  <c r="Z17" i="6"/>
  <c r="AA17" i="6" s="1"/>
  <c r="I17" i="1" s="1"/>
  <c r="J17" i="1" s="1"/>
  <c r="Z61" i="6"/>
  <c r="AA61" i="6" s="1"/>
  <c r="I61" i="1" s="1"/>
  <c r="J61" i="1" s="1"/>
  <c r="Z45" i="6"/>
  <c r="AA45" i="6" s="1"/>
  <c r="I45" i="1" s="1"/>
  <c r="J45" i="1" s="1"/>
  <c r="Z33" i="6"/>
  <c r="AA33" i="6" s="1"/>
  <c r="I33" i="1" s="1"/>
  <c r="J33" i="1" s="1"/>
  <c r="Z18" i="6"/>
  <c r="AA18" i="6" s="1"/>
  <c r="I18" i="1" s="1"/>
  <c r="J18" i="1" s="1"/>
  <c r="Z102" i="6"/>
  <c r="AA102" i="6" s="1"/>
  <c r="I102" i="1" s="1"/>
  <c r="J102" i="1" s="1"/>
  <c r="Z13" i="6"/>
  <c r="AA13" i="6" s="1"/>
  <c r="I13" i="1" s="1"/>
  <c r="J13" i="1" s="1"/>
  <c r="Z9" i="6"/>
  <c r="AA9" i="6" s="1"/>
  <c r="I9" i="1" s="1"/>
  <c r="J9" i="1" s="1"/>
  <c r="Z104" i="6"/>
  <c r="AA104" i="6" s="1"/>
  <c r="I104" i="1" s="1"/>
  <c r="J104" i="1" s="1"/>
  <c r="Z50" i="6"/>
  <c r="AA50" i="6" s="1"/>
  <c r="I50" i="1" s="1"/>
  <c r="J50" i="1" s="1"/>
  <c r="Z59" i="6"/>
  <c r="AA59" i="6" s="1"/>
  <c r="I59" i="1" s="1"/>
  <c r="J59" i="1" s="1"/>
  <c r="Z103" i="6"/>
  <c r="AA103" i="6" s="1"/>
  <c r="I103" i="1" s="1"/>
  <c r="J103" i="1" s="1"/>
  <c r="Z73" i="6"/>
  <c r="AA73" i="6" s="1"/>
  <c r="I73" i="1" s="1"/>
  <c r="J73" i="1" s="1"/>
  <c r="Z20" i="6"/>
  <c r="AA20" i="6" s="1"/>
  <c r="I20" i="1" s="1"/>
  <c r="J20" i="1" s="1"/>
  <c r="Z110" i="6"/>
  <c r="AA110" i="6" s="1"/>
  <c r="I110" i="1" s="1"/>
  <c r="J110" i="1" s="1"/>
  <c r="Z12" i="6"/>
  <c r="AA12" i="6" s="1"/>
  <c r="I12" i="1" s="1"/>
  <c r="J12" i="1" s="1"/>
  <c r="Z82" i="6"/>
  <c r="AA82" i="6" s="1"/>
  <c r="I82" i="1" s="1"/>
  <c r="J82" i="1" s="1"/>
  <c r="Z75" i="6"/>
  <c r="AA75" i="6" s="1"/>
  <c r="I75" i="1" s="1"/>
  <c r="J75" i="1" s="1"/>
  <c r="Z112" i="6"/>
  <c r="AA112" i="6" s="1"/>
  <c r="I112" i="1" s="1"/>
  <c r="J112" i="1" s="1"/>
  <c r="Z49" i="6"/>
  <c r="AA49" i="6" s="1"/>
  <c r="I49" i="1" s="1"/>
  <c r="J49" i="1" s="1"/>
  <c r="Z70" i="6"/>
  <c r="AA70" i="6" s="1"/>
  <c r="I70" i="1" s="1"/>
  <c r="J70" i="1" s="1"/>
  <c r="Z37" i="6"/>
  <c r="AA37" i="6" s="1"/>
  <c r="I37" i="1" s="1"/>
  <c r="J37" i="1" s="1"/>
  <c r="Z26" i="6"/>
  <c r="AA26" i="6" s="1"/>
  <c r="I26" i="1" s="1"/>
  <c r="J26" i="1" s="1"/>
  <c r="Z64" i="6"/>
  <c r="AA64" i="6" s="1"/>
  <c r="I64" i="1" s="1"/>
  <c r="J64" i="1" s="1"/>
  <c r="Z74" i="6"/>
  <c r="AA74" i="6" s="1"/>
  <c r="I74" i="1" s="1"/>
  <c r="J74" i="1" s="1"/>
  <c r="Z83" i="6"/>
  <c r="AA83" i="6" s="1"/>
  <c r="I83" i="1" s="1"/>
  <c r="J83" i="1" s="1"/>
  <c r="Z46" i="6"/>
  <c r="AA46" i="6" s="1"/>
  <c r="I46" i="1" s="1"/>
  <c r="J46" i="1" s="1"/>
  <c r="Z71" i="6"/>
  <c r="AA71" i="6" s="1"/>
  <c r="I71" i="1" s="1"/>
  <c r="J71" i="1" s="1"/>
  <c r="Z77" i="6"/>
  <c r="AA77" i="6" s="1"/>
  <c r="I77" i="1" s="1"/>
  <c r="J77" i="1" s="1"/>
  <c r="Z16" i="6"/>
  <c r="AA16" i="6" s="1"/>
  <c r="I16" i="1" s="1"/>
  <c r="J16" i="1" s="1"/>
  <c r="Z96" i="6"/>
  <c r="AA96" i="6" s="1"/>
  <c r="I96" i="1" s="1"/>
  <c r="J96" i="1" s="1"/>
  <c r="X118" i="6"/>
  <c r="H116" i="1"/>
  <c r="D10" i="27"/>
  <c r="O120" i="6"/>
  <c r="AA115" i="6" l="1"/>
  <c r="I115" i="1" s="1"/>
  <c r="J115" i="1" s="1"/>
  <c r="AL115" i="6"/>
  <c r="AI115" i="6"/>
  <c r="AF115" i="6"/>
  <c r="AB115" i="6"/>
  <c r="X121" i="6"/>
  <c r="Y120" i="6"/>
  <c r="Y122" i="6" s="1"/>
  <c r="AB10" i="6"/>
  <c r="AB13" i="6"/>
  <c r="AB12" i="6"/>
  <c r="AB9" i="6"/>
  <c r="AB17" i="6"/>
  <c r="AB15" i="6"/>
  <c r="AB16" i="6"/>
  <c r="D8" i="27"/>
  <c r="AI113" i="6" l="1"/>
  <c r="AL113" i="6"/>
  <c r="AL114" i="6"/>
  <c r="AI114" i="6"/>
  <c r="AF114" i="6"/>
  <c r="AB114" i="6"/>
  <c r="AB113" i="6"/>
  <c r="AB7" i="6"/>
  <c r="Z116" i="6"/>
  <c r="D12" i="27" s="1"/>
  <c r="AL106" i="6"/>
  <c r="AB106" i="6"/>
  <c r="AL34" i="6"/>
  <c r="AB34" i="6"/>
  <c r="AL104" i="6"/>
  <c r="AB104" i="6"/>
  <c r="AL24" i="6"/>
  <c r="AB24" i="6"/>
  <c r="AL74" i="6"/>
  <c r="AB74" i="6"/>
  <c r="AL98" i="6"/>
  <c r="AB98" i="6"/>
  <c r="AL71" i="6"/>
  <c r="AB71" i="6"/>
  <c r="AL42" i="6"/>
  <c r="AB42" i="6"/>
  <c r="AL61" i="6"/>
  <c r="AB61" i="6"/>
  <c r="AL62" i="6"/>
  <c r="AB62" i="6"/>
  <c r="AL51" i="6"/>
  <c r="AB51" i="6"/>
  <c r="AL20" i="6"/>
  <c r="AB20" i="6"/>
  <c r="AL58" i="6"/>
  <c r="AB58" i="6"/>
  <c r="AL75" i="6"/>
  <c r="AB75" i="6"/>
  <c r="AL102" i="6"/>
  <c r="AB102" i="6"/>
  <c r="AL37" i="6"/>
  <c r="AB37" i="6"/>
  <c r="AL11" i="6"/>
  <c r="AB11" i="6"/>
  <c r="AL56" i="6"/>
  <c r="AB56" i="6"/>
  <c r="AL103" i="6"/>
  <c r="AB103" i="6"/>
  <c r="AL27" i="6"/>
  <c r="AB27" i="6"/>
  <c r="AL46" i="6"/>
  <c r="AB46" i="6"/>
  <c r="AL65" i="6"/>
  <c r="AB65" i="6"/>
  <c r="AL59" i="6"/>
  <c r="AB59" i="6"/>
  <c r="AL99" i="6"/>
  <c r="AB99" i="6"/>
  <c r="AL32" i="6"/>
  <c r="AB32" i="6"/>
  <c r="AL23" i="6"/>
  <c r="AB23" i="6"/>
  <c r="AL55" i="6"/>
  <c r="AB55" i="6"/>
  <c r="AL81" i="6"/>
  <c r="AB81" i="6"/>
  <c r="AL21" i="6"/>
  <c r="AB21" i="6"/>
  <c r="AL63" i="6"/>
  <c r="AB63" i="6"/>
  <c r="AL25" i="6"/>
  <c r="AB25" i="6"/>
  <c r="AL54" i="6"/>
  <c r="AB54" i="6"/>
  <c r="AL87" i="6"/>
  <c r="AB87" i="6"/>
  <c r="AL57" i="6"/>
  <c r="AB57" i="6"/>
  <c r="AL53" i="6"/>
  <c r="AB53" i="6"/>
  <c r="AI14" i="6"/>
  <c r="AB14" i="6"/>
  <c r="AL80" i="6"/>
  <c r="AB80" i="6"/>
  <c r="AL64" i="6"/>
  <c r="AB64" i="6"/>
  <c r="AL30" i="6"/>
  <c r="AB30" i="6"/>
  <c r="AL44" i="6"/>
  <c r="AB44" i="6"/>
  <c r="AL68" i="6"/>
  <c r="AB68" i="6"/>
  <c r="AL92" i="6"/>
  <c r="AB92" i="6"/>
  <c r="AL76" i="6"/>
  <c r="AB76" i="6"/>
  <c r="AL96" i="6"/>
  <c r="AB96" i="6"/>
  <c r="AL33" i="6"/>
  <c r="AB33" i="6"/>
  <c r="AL50" i="6"/>
  <c r="AB50" i="6"/>
  <c r="AL95" i="6"/>
  <c r="AB95" i="6"/>
  <c r="AL101" i="6"/>
  <c r="AB101" i="6"/>
  <c r="AL84" i="6"/>
  <c r="AB84" i="6"/>
  <c r="AL40" i="6"/>
  <c r="AB40" i="6"/>
  <c r="AL108" i="6"/>
  <c r="AB108" i="6"/>
  <c r="AL47" i="6"/>
  <c r="AB47" i="6"/>
  <c r="AL112" i="6"/>
  <c r="AB112" i="6"/>
  <c r="AL18" i="6"/>
  <c r="AB18" i="6"/>
  <c r="AL86" i="6"/>
  <c r="AB86" i="6"/>
  <c r="AL111" i="6"/>
  <c r="AB111" i="6"/>
  <c r="AL85" i="6"/>
  <c r="AB85" i="6"/>
  <c r="AL69" i="6"/>
  <c r="AB69" i="6"/>
  <c r="AL94" i="6"/>
  <c r="AB94" i="6"/>
  <c r="AL60" i="6"/>
  <c r="AB60" i="6"/>
  <c r="AL88" i="6"/>
  <c r="AB88" i="6"/>
  <c r="AL89" i="6"/>
  <c r="AB89" i="6"/>
  <c r="AL77" i="6"/>
  <c r="AB77" i="6"/>
  <c r="AL79" i="6"/>
  <c r="AB79" i="6"/>
  <c r="AL35" i="6"/>
  <c r="AB35" i="6"/>
  <c r="AL38" i="6"/>
  <c r="AB38" i="6"/>
  <c r="AL100" i="6"/>
  <c r="AB100" i="6"/>
  <c r="AL26" i="6"/>
  <c r="AB26" i="6"/>
  <c r="AL107" i="6"/>
  <c r="AB107" i="6"/>
  <c r="AL78" i="6"/>
  <c r="AB78" i="6"/>
  <c r="AL82" i="6"/>
  <c r="AB82" i="6"/>
  <c r="AL109" i="6"/>
  <c r="AB109" i="6"/>
  <c r="AL28" i="6"/>
  <c r="AB28" i="6"/>
  <c r="AL43" i="6"/>
  <c r="AB43" i="6"/>
  <c r="AL39" i="6"/>
  <c r="AB39" i="6"/>
  <c r="AL97" i="6"/>
  <c r="AB97" i="6"/>
  <c r="AL72" i="6"/>
  <c r="AB72" i="6"/>
  <c r="AL8" i="6"/>
  <c r="AB8" i="6"/>
  <c r="AL105" i="6"/>
  <c r="AB105" i="6"/>
  <c r="AL19" i="6"/>
  <c r="AB19" i="6"/>
  <c r="AL83" i="6"/>
  <c r="AB83" i="6"/>
  <c r="AL93" i="6"/>
  <c r="AB93" i="6"/>
  <c r="AL36" i="6"/>
  <c r="AB36" i="6"/>
  <c r="AL29" i="6"/>
  <c r="AB29" i="6"/>
  <c r="AL66" i="6"/>
  <c r="AB66" i="6"/>
  <c r="AL52" i="6"/>
  <c r="AB52" i="6"/>
  <c r="AL91" i="6"/>
  <c r="AB91" i="6"/>
  <c r="AL110" i="6"/>
  <c r="AB110" i="6"/>
  <c r="AL70" i="6"/>
  <c r="AB70" i="6"/>
  <c r="AL22" i="6"/>
  <c r="AB22" i="6"/>
  <c r="AL41" i="6"/>
  <c r="AB41" i="6"/>
  <c r="AL45" i="6"/>
  <c r="AB45" i="6"/>
  <c r="AL67" i="6"/>
  <c r="AB67" i="6"/>
  <c r="AL73" i="6"/>
  <c r="AB73" i="6"/>
  <c r="AL31" i="6"/>
  <c r="AB31" i="6"/>
  <c r="AL48" i="6"/>
  <c r="AB48" i="6"/>
  <c r="AL90" i="6"/>
  <c r="AB90" i="6"/>
  <c r="AL49" i="6"/>
  <c r="AB49" i="6"/>
  <c r="AF7" i="6"/>
  <c r="AL7" i="6"/>
  <c r="AL16" i="6"/>
  <c r="AL12" i="6"/>
  <c r="AL17" i="6"/>
  <c r="AI10" i="6"/>
  <c r="AL10" i="6"/>
  <c r="AL15" i="6"/>
  <c r="AL13" i="6"/>
  <c r="AL9" i="6"/>
  <c r="AL14" i="6"/>
  <c r="AI12" i="6"/>
  <c r="AF106" i="6"/>
  <c r="AI106" i="6"/>
  <c r="AF98" i="6"/>
  <c r="AI98" i="6"/>
  <c r="AF57" i="6"/>
  <c r="AI57" i="6"/>
  <c r="AF60" i="6"/>
  <c r="AI60" i="6"/>
  <c r="AF88" i="6"/>
  <c r="AI88" i="6"/>
  <c r="AF104" i="6"/>
  <c r="AI104" i="6"/>
  <c r="AF97" i="6"/>
  <c r="AI97" i="6"/>
  <c r="AF58" i="6"/>
  <c r="AI58" i="6"/>
  <c r="AF109" i="6"/>
  <c r="AI109" i="6"/>
  <c r="AF65" i="6"/>
  <c r="AI65" i="6"/>
  <c r="AF83" i="6"/>
  <c r="AI83" i="6"/>
  <c r="AF79" i="6"/>
  <c r="AI79" i="6"/>
  <c r="AF93" i="6"/>
  <c r="AI93" i="6"/>
  <c r="AF59" i="6"/>
  <c r="AI59" i="6"/>
  <c r="AF68" i="6"/>
  <c r="AI68" i="6"/>
  <c r="AF99" i="6"/>
  <c r="AI99" i="6"/>
  <c r="AF94" i="6"/>
  <c r="AI94" i="6"/>
  <c r="AF62" i="6"/>
  <c r="AI62" i="6"/>
  <c r="AF53" i="6"/>
  <c r="AI53" i="6"/>
  <c r="AF72" i="6"/>
  <c r="AI72" i="6"/>
  <c r="AF105" i="6"/>
  <c r="AI105" i="6"/>
  <c r="AF81" i="6"/>
  <c r="AI81" i="6"/>
  <c r="AF63" i="6"/>
  <c r="AI63" i="6"/>
  <c r="AF54" i="6"/>
  <c r="AI54" i="6"/>
  <c r="AF87" i="6"/>
  <c r="AI87" i="6"/>
  <c r="AF111" i="6"/>
  <c r="AI111" i="6"/>
  <c r="AF103" i="6"/>
  <c r="AI103" i="6"/>
  <c r="AF75" i="6"/>
  <c r="AI75" i="6"/>
  <c r="AF102" i="6"/>
  <c r="AI102" i="6"/>
  <c r="AF96" i="6"/>
  <c r="AI96" i="6"/>
  <c r="AF50" i="6"/>
  <c r="AI50" i="6"/>
  <c r="AF95" i="6"/>
  <c r="AI95" i="6"/>
  <c r="AF101" i="6"/>
  <c r="AI101" i="6"/>
  <c r="AF85" i="6"/>
  <c r="AI85" i="6"/>
  <c r="AF64" i="6"/>
  <c r="AI64" i="6"/>
  <c r="AF66" i="6"/>
  <c r="AI66" i="6"/>
  <c r="AF84" i="6"/>
  <c r="AI84" i="6"/>
  <c r="AF108" i="6"/>
  <c r="AI108" i="6"/>
  <c r="AF112" i="6"/>
  <c r="AI112" i="6"/>
  <c r="AF82" i="6"/>
  <c r="AI82" i="6"/>
  <c r="AF86" i="6"/>
  <c r="AI86" i="6"/>
  <c r="AF56" i="6"/>
  <c r="AI56" i="6"/>
  <c r="AF69" i="6"/>
  <c r="AI69" i="6"/>
  <c r="AF71" i="6"/>
  <c r="AI71" i="6"/>
  <c r="AF89" i="6"/>
  <c r="AI89" i="6"/>
  <c r="AF80" i="6"/>
  <c r="AI80" i="6"/>
  <c r="AF91" i="6"/>
  <c r="AI91" i="6"/>
  <c r="AF110" i="6"/>
  <c r="AI110" i="6"/>
  <c r="AF70" i="6"/>
  <c r="AI70" i="6"/>
  <c r="AF74" i="6"/>
  <c r="AI74" i="6"/>
  <c r="AF61" i="6"/>
  <c r="AI61" i="6"/>
  <c r="AF51" i="6"/>
  <c r="AI51" i="6"/>
  <c r="AF77" i="6"/>
  <c r="AI77" i="6"/>
  <c r="AF52" i="6"/>
  <c r="AI52" i="6"/>
  <c r="AF92" i="6"/>
  <c r="AI92" i="6"/>
  <c r="AF55" i="6"/>
  <c r="AI55" i="6"/>
  <c r="AF76" i="6"/>
  <c r="AI76" i="6"/>
  <c r="AI13" i="6"/>
  <c r="AF100" i="6"/>
  <c r="AI100" i="6"/>
  <c r="AF107" i="6"/>
  <c r="AI107" i="6"/>
  <c r="AF78" i="6"/>
  <c r="AI78" i="6"/>
  <c r="AF113" i="6"/>
  <c r="AF67" i="6"/>
  <c r="AI67" i="6"/>
  <c r="AF73" i="6"/>
  <c r="AI73" i="6"/>
  <c r="AF90" i="6"/>
  <c r="AI90" i="6"/>
  <c r="AF49" i="6"/>
  <c r="AI49" i="6"/>
  <c r="AI7" i="6"/>
  <c r="AI25" i="6"/>
  <c r="AI21" i="6"/>
  <c r="AI20" i="6"/>
  <c r="AI23" i="6"/>
  <c r="AI30" i="6"/>
  <c r="AI9" i="6"/>
  <c r="AI19" i="6"/>
  <c r="AI8" i="6"/>
  <c r="AI32" i="6"/>
  <c r="AI15" i="6"/>
  <c r="AI26" i="6"/>
  <c r="AI11" i="6"/>
  <c r="AI35" i="6"/>
  <c r="AI36" i="6"/>
  <c r="AI41" i="6"/>
  <c r="AI46" i="6"/>
  <c r="AI40" i="6"/>
  <c r="AI34" i="6"/>
  <c r="AI31" i="6"/>
  <c r="AI45" i="6"/>
  <c r="AI39" i="6"/>
  <c r="AI22" i="6"/>
  <c r="AI44" i="6"/>
  <c r="AI29" i="6"/>
  <c r="AI27" i="6"/>
  <c r="AI24" i="6"/>
  <c r="AI38" i="6"/>
  <c r="AI28" i="6"/>
  <c r="AI42" i="6"/>
  <c r="AI16" i="6"/>
  <c r="AI18" i="6"/>
  <c r="AI17" i="6"/>
  <c r="AI48" i="6"/>
  <c r="AI37" i="6"/>
  <c r="AI33" i="6"/>
  <c r="AI43" i="6"/>
  <c r="AI47" i="6"/>
  <c r="AI116" i="6" l="1"/>
  <c r="AA116" i="6"/>
  <c r="AL116" i="6"/>
  <c r="AB116" i="6"/>
  <c r="I7" i="1"/>
  <c r="J7" i="1" s="1"/>
  <c r="D11" i="27" l="1"/>
  <c r="I116" i="1"/>
  <c r="J116" i="1" l="1"/>
  <c r="AF48" i="6" l="1"/>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F9" i="6"/>
  <c r="AF8" i="6"/>
  <c r="AF116" i="6" l="1"/>
  <c r="AC7" i="6"/>
  <c r="AD115" i="6" l="1"/>
  <c r="K115" i="1" s="1"/>
  <c r="L115" i="1" s="1"/>
  <c r="AD103" i="6"/>
  <c r="K103" i="1" s="1"/>
  <c r="L103" i="1" s="1"/>
  <c r="AD91" i="6"/>
  <c r="K91" i="1" s="1"/>
  <c r="L91" i="1" s="1"/>
  <c r="AD79" i="6"/>
  <c r="K79" i="1" s="1"/>
  <c r="L79" i="1" s="1"/>
  <c r="AD67" i="6"/>
  <c r="K67" i="1" s="1"/>
  <c r="L67" i="1" s="1"/>
  <c r="AD55" i="6"/>
  <c r="K55" i="1" s="1"/>
  <c r="L55" i="1" s="1"/>
  <c r="AD43" i="6"/>
  <c r="K43" i="1" s="1"/>
  <c r="L43" i="1" s="1"/>
  <c r="AD31" i="6"/>
  <c r="K31" i="1" s="1"/>
  <c r="L31" i="1" s="1"/>
  <c r="AD19" i="6"/>
  <c r="K19" i="1" s="1"/>
  <c r="L19" i="1" s="1"/>
  <c r="AD7" i="6"/>
  <c r="AD51" i="6"/>
  <c r="K51" i="1" s="1"/>
  <c r="L51" i="1" s="1"/>
  <c r="AD62" i="6"/>
  <c r="K62" i="1" s="1"/>
  <c r="L62" i="1" s="1"/>
  <c r="AD61" i="6"/>
  <c r="K61" i="1" s="1"/>
  <c r="L61" i="1" s="1"/>
  <c r="AD84" i="6"/>
  <c r="K84" i="1" s="1"/>
  <c r="L84" i="1" s="1"/>
  <c r="AD71" i="6"/>
  <c r="K71" i="1" s="1"/>
  <c r="L71" i="1" s="1"/>
  <c r="AD11" i="6"/>
  <c r="K11" i="1" s="1"/>
  <c r="L11" i="1" s="1"/>
  <c r="AD22" i="6"/>
  <c r="K22" i="1" s="1"/>
  <c r="L22" i="1" s="1"/>
  <c r="AD57" i="6"/>
  <c r="K57" i="1" s="1"/>
  <c r="L57" i="1" s="1"/>
  <c r="AD44" i="6"/>
  <c r="K44" i="1" s="1"/>
  <c r="L44" i="1" s="1"/>
  <c r="AD114" i="6"/>
  <c r="K114" i="1" s="1"/>
  <c r="L114" i="1" s="1"/>
  <c r="AD102" i="6"/>
  <c r="K102" i="1" s="1"/>
  <c r="L102" i="1" s="1"/>
  <c r="AD90" i="6"/>
  <c r="K90" i="1" s="1"/>
  <c r="L90" i="1" s="1"/>
  <c r="AD78" i="6"/>
  <c r="K78" i="1" s="1"/>
  <c r="L78" i="1" s="1"/>
  <c r="AD66" i="6"/>
  <c r="K66" i="1" s="1"/>
  <c r="L66" i="1" s="1"/>
  <c r="AD54" i="6"/>
  <c r="K54" i="1" s="1"/>
  <c r="L54" i="1" s="1"/>
  <c r="AD42" i="6"/>
  <c r="K42" i="1" s="1"/>
  <c r="L42" i="1" s="1"/>
  <c r="AD30" i="6"/>
  <c r="K30" i="1" s="1"/>
  <c r="L30" i="1" s="1"/>
  <c r="AD18" i="6"/>
  <c r="K18" i="1" s="1"/>
  <c r="L18" i="1" s="1"/>
  <c r="AD17" i="6"/>
  <c r="K17" i="1" s="1"/>
  <c r="L17" i="1" s="1"/>
  <c r="AD52" i="6"/>
  <c r="K52" i="1" s="1"/>
  <c r="L52" i="1" s="1"/>
  <c r="AD111" i="6"/>
  <c r="K111" i="1" s="1"/>
  <c r="L111" i="1" s="1"/>
  <c r="AD87" i="6"/>
  <c r="K87" i="1" s="1"/>
  <c r="L87" i="1" s="1"/>
  <c r="AD75" i="6"/>
  <c r="K75" i="1" s="1"/>
  <c r="L75" i="1" s="1"/>
  <c r="AD27" i="6"/>
  <c r="K27" i="1" s="1"/>
  <c r="L27" i="1" s="1"/>
  <c r="AD15" i="6"/>
  <c r="K15" i="1" s="1"/>
  <c r="L15" i="1" s="1"/>
  <c r="AD98" i="6"/>
  <c r="K98" i="1" s="1"/>
  <c r="L98" i="1" s="1"/>
  <c r="AD38" i="6"/>
  <c r="K38" i="1" s="1"/>
  <c r="L38" i="1" s="1"/>
  <c r="AD14" i="6"/>
  <c r="K14" i="1" s="1"/>
  <c r="L14" i="1" s="1"/>
  <c r="AD97" i="6"/>
  <c r="K97" i="1" s="1"/>
  <c r="L97" i="1" s="1"/>
  <c r="AD85" i="6"/>
  <c r="K85" i="1" s="1"/>
  <c r="L85" i="1" s="1"/>
  <c r="AD37" i="6"/>
  <c r="K37" i="1" s="1"/>
  <c r="L37" i="1" s="1"/>
  <c r="AD13" i="6"/>
  <c r="K13" i="1" s="1"/>
  <c r="L13" i="1" s="1"/>
  <c r="AD96" i="6"/>
  <c r="K96" i="1" s="1"/>
  <c r="L96" i="1" s="1"/>
  <c r="AD60" i="6"/>
  <c r="K60" i="1" s="1"/>
  <c r="L60" i="1" s="1"/>
  <c r="AD36" i="6"/>
  <c r="K36" i="1" s="1"/>
  <c r="L36" i="1" s="1"/>
  <c r="AD107" i="6"/>
  <c r="K107" i="1" s="1"/>
  <c r="L107" i="1" s="1"/>
  <c r="AD35" i="6"/>
  <c r="K35" i="1" s="1"/>
  <c r="L35" i="1" s="1"/>
  <c r="AD94" i="6"/>
  <c r="K94" i="1" s="1"/>
  <c r="L94" i="1" s="1"/>
  <c r="AD34" i="6"/>
  <c r="K34" i="1" s="1"/>
  <c r="L34" i="1" s="1"/>
  <c r="AD105" i="6"/>
  <c r="K105" i="1" s="1"/>
  <c r="L105" i="1" s="1"/>
  <c r="AD69" i="6"/>
  <c r="K69" i="1" s="1"/>
  <c r="L69" i="1" s="1"/>
  <c r="AD9" i="6"/>
  <c r="K9" i="1" s="1"/>
  <c r="L9" i="1" s="1"/>
  <c r="AD80" i="6"/>
  <c r="K80" i="1" s="1"/>
  <c r="L80" i="1" s="1"/>
  <c r="AD20" i="6"/>
  <c r="K20" i="1" s="1"/>
  <c r="L20" i="1" s="1"/>
  <c r="AD113" i="6"/>
  <c r="K113" i="1" s="1"/>
  <c r="L113" i="1" s="1"/>
  <c r="AD101" i="6"/>
  <c r="K101" i="1" s="1"/>
  <c r="L101" i="1" s="1"/>
  <c r="AD89" i="6"/>
  <c r="K89" i="1" s="1"/>
  <c r="L89" i="1" s="1"/>
  <c r="AD77" i="6"/>
  <c r="K77" i="1" s="1"/>
  <c r="L77" i="1" s="1"/>
  <c r="AD65" i="6"/>
  <c r="K65" i="1" s="1"/>
  <c r="L65" i="1" s="1"/>
  <c r="AD53" i="6"/>
  <c r="K53" i="1" s="1"/>
  <c r="L53" i="1" s="1"/>
  <c r="AD41" i="6"/>
  <c r="K41" i="1" s="1"/>
  <c r="L41" i="1" s="1"/>
  <c r="AD29" i="6"/>
  <c r="K29" i="1" s="1"/>
  <c r="L29" i="1" s="1"/>
  <c r="AD16" i="6"/>
  <c r="K16" i="1" s="1"/>
  <c r="L16" i="1" s="1"/>
  <c r="AD63" i="6"/>
  <c r="K63" i="1" s="1"/>
  <c r="L63" i="1" s="1"/>
  <c r="AD74" i="6"/>
  <c r="K74" i="1" s="1"/>
  <c r="L74" i="1" s="1"/>
  <c r="AD49" i="6"/>
  <c r="K49" i="1" s="1"/>
  <c r="L49" i="1" s="1"/>
  <c r="AD72" i="6"/>
  <c r="K72" i="1" s="1"/>
  <c r="L72" i="1" s="1"/>
  <c r="AD12" i="6"/>
  <c r="K12" i="1" s="1"/>
  <c r="L12" i="1" s="1"/>
  <c r="AD59" i="6"/>
  <c r="K59" i="1" s="1"/>
  <c r="L59" i="1" s="1"/>
  <c r="AD58" i="6"/>
  <c r="K58" i="1" s="1"/>
  <c r="L58" i="1" s="1"/>
  <c r="AD33" i="6"/>
  <c r="K33" i="1" s="1"/>
  <c r="L33" i="1" s="1"/>
  <c r="AD56" i="6"/>
  <c r="K56" i="1" s="1"/>
  <c r="L56" i="1" s="1"/>
  <c r="AD112" i="6"/>
  <c r="K112" i="1" s="1"/>
  <c r="L112" i="1" s="1"/>
  <c r="AD100" i="6"/>
  <c r="K100" i="1" s="1"/>
  <c r="L100" i="1" s="1"/>
  <c r="AD88" i="6"/>
  <c r="K88" i="1" s="1"/>
  <c r="L88" i="1" s="1"/>
  <c r="AD76" i="6"/>
  <c r="K76" i="1" s="1"/>
  <c r="L76" i="1" s="1"/>
  <c r="AD64" i="6"/>
  <c r="K64" i="1" s="1"/>
  <c r="L64" i="1" s="1"/>
  <c r="AD40" i="6"/>
  <c r="K40" i="1" s="1"/>
  <c r="L40" i="1" s="1"/>
  <c r="AD28" i="6"/>
  <c r="K28" i="1" s="1"/>
  <c r="L28" i="1" s="1"/>
  <c r="AD99" i="6"/>
  <c r="K99" i="1" s="1"/>
  <c r="L99" i="1" s="1"/>
  <c r="AD39" i="6"/>
  <c r="K39" i="1" s="1"/>
  <c r="L39" i="1" s="1"/>
  <c r="AD110" i="6"/>
  <c r="K110" i="1" s="1"/>
  <c r="L110" i="1" s="1"/>
  <c r="AD86" i="6"/>
  <c r="K86" i="1" s="1"/>
  <c r="L86" i="1" s="1"/>
  <c r="AD26" i="6"/>
  <c r="K26" i="1" s="1"/>
  <c r="L26" i="1" s="1"/>
  <c r="AD109" i="6"/>
  <c r="K109" i="1" s="1"/>
  <c r="L109" i="1" s="1"/>
  <c r="AD73" i="6"/>
  <c r="K73" i="1" s="1"/>
  <c r="L73" i="1" s="1"/>
  <c r="AD25" i="6"/>
  <c r="K25" i="1" s="1"/>
  <c r="L25" i="1" s="1"/>
  <c r="AD108" i="6"/>
  <c r="K108" i="1" s="1"/>
  <c r="L108" i="1" s="1"/>
  <c r="AD48" i="6"/>
  <c r="K48" i="1" s="1"/>
  <c r="L48" i="1" s="1"/>
  <c r="AD24" i="6"/>
  <c r="K24" i="1" s="1"/>
  <c r="L24" i="1" s="1"/>
  <c r="AD83" i="6"/>
  <c r="K83" i="1" s="1"/>
  <c r="L83" i="1" s="1"/>
  <c r="AD47" i="6"/>
  <c r="K47" i="1" s="1"/>
  <c r="L47" i="1" s="1"/>
  <c r="AD82" i="6"/>
  <c r="K82" i="1" s="1"/>
  <c r="L82" i="1" s="1"/>
  <c r="AD46" i="6"/>
  <c r="K46" i="1" s="1"/>
  <c r="L46" i="1" s="1"/>
  <c r="AD93" i="6"/>
  <c r="K93" i="1" s="1"/>
  <c r="L93" i="1" s="1"/>
  <c r="AD45" i="6"/>
  <c r="K45" i="1" s="1"/>
  <c r="L45" i="1" s="1"/>
  <c r="AD92" i="6"/>
  <c r="K92" i="1" s="1"/>
  <c r="L92" i="1" s="1"/>
  <c r="AD32" i="6"/>
  <c r="K32" i="1" s="1"/>
  <c r="L32" i="1" s="1"/>
  <c r="AD50" i="6"/>
  <c r="K50" i="1" s="1"/>
  <c r="L50" i="1" s="1"/>
  <c r="AD95" i="6"/>
  <c r="K95" i="1" s="1"/>
  <c r="L95" i="1" s="1"/>
  <c r="AD23" i="6"/>
  <c r="K23" i="1" s="1"/>
  <c r="L23" i="1" s="1"/>
  <c r="AD106" i="6"/>
  <c r="K106" i="1" s="1"/>
  <c r="L106" i="1" s="1"/>
  <c r="AD70" i="6"/>
  <c r="K70" i="1" s="1"/>
  <c r="L70" i="1" s="1"/>
  <c r="AD10" i="6"/>
  <c r="K10" i="1" s="1"/>
  <c r="L10" i="1" s="1"/>
  <c r="AD81" i="6"/>
  <c r="K81" i="1" s="1"/>
  <c r="L81" i="1" s="1"/>
  <c r="AD21" i="6"/>
  <c r="K21" i="1" s="1"/>
  <c r="L21" i="1" s="1"/>
  <c r="AD104" i="6"/>
  <c r="K104" i="1" s="1"/>
  <c r="L104" i="1" s="1"/>
  <c r="AD68" i="6"/>
  <c r="K68" i="1" s="1"/>
  <c r="L68" i="1" s="1"/>
  <c r="AD8" i="6"/>
  <c r="K8" i="1" s="1"/>
  <c r="L8" i="1" s="1"/>
  <c r="AC116" i="6"/>
  <c r="D15" i="27" s="1"/>
  <c r="D14" i="27"/>
  <c r="AJ113" i="6" l="1"/>
  <c r="AK113" i="6" s="1"/>
  <c r="N113" i="1" s="1"/>
  <c r="AE113" i="6"/>
  <c r="AM113" i="6"/>
  <c r="AN113" i="6" s="1"/>
  <c r="AG114" i="6"/>
  <c r="AH114" i="6" s="1"/>
  <c r="M114" i="1" s="1"/>
  <c r="AJ114" i="6"/>
  <c r="AK114" i="6" s="1"/>
  <c r="N114" i="1" s="1"/>
  <c r="AE114" i="6"/>
  <c r="AM114" i="6"/>
  <c r="AN114" i="6" s="1"/>
  <c r="AG115" i="6"/>
  <c r="AH115" i="6" s="1"/>
  <c r="M115" i="1" s="1"/>
  <c r="AE115" i="6"/>
  <c r="AJ115" i="6"/>
  <c r="AK115" i="6" s="1"/>
  <c r="N115" i="1" s="1"/>
  <c r="AM115" i="6"/>
  <c r="AN115" i="6" s="1"/>
  <c r="AM10" i="6"/>
  <c r="AN10" i="6" s="1"/>
  <c r="AM106" i="6"/>
  <c r="AN106" i="6" s="1"/>
  <c r="AM67" i="6"/>
  <c r="AN67" i="6" s="1"/>
  <c r="AM31" i="6"/>
  <c r="AN31" i="6" s="1"/>
  <c r="AE54" i="6"/>
  <c r="AG108" i="6"/>
  <c r="AH108" i="6" s="1"/>
  <c r="M108" i="1" s="1"/>
  <c r="AE53" i="6"/>
  <c r="AM91" i="6"/>
  <c r="AN91" i="6" s="1"/>
  <c r="AM99" i="6"/>
  <c r="AN99" i="6" s="1"/>
  <c r="AM27" i="6"/>
  <c r="AN27" i="6" s="1"/>
  <c r="AM28" i="6"/>
  <c r="AN28" i="6" s="1"/>
  <c r="AE74" i="6"/>
  <c r="AM33" i="6"/>
  <c r="AN33" i="6" s="1"/>
  <c r="AM42" i="6"/>
  <c r="AN42" i="6" s="1"/>
  <c r="AM26" i="6"/>
  <c r="AN26" i="6" s="1"/>
  <c r="AM40" i="6"/>
  <c r="AN40" i="6" s="1"/>
  <c r="AM51" i="6"/>
  <c r="AN51" i="6" s="1"/>
  <c r="AM15" i="6"/>
  <c r="AN15" i="6" s="1"/>
  <c r="AG92" i="6"/>
  <c r="AH92" i="6" s="1"/>
  <c r="M92" i="1" s="1"/>
  <c r="AG84" i="6"/>
  <c r="AH84" i="6" s="1"/>
  <c r="M84" i="1" s="1"/>
  <c r="AE75" i="6"/>
  <c r="AM43" i="6"/>
  <c r="AN43" i="6" s="1"/>
  <c r="AM44" i="6"/>
  <c r="AN44" i="6" s="1"/>
  <c r="AM73" i="6"/>
  <c r="AN73" i="6" s="1"/>
  <c r="AM14" i="6"/>
  <c r="AN14" i="6" s="1"/>
  <c r="AM25" i="6"/>
  <c r="AN25" i="6" s="1"/>
  <c r="AM37" i="6"/>
  <c r="AN37" i="6" s="1"/>
  <c r="AJ76" i="6"/>
  <c r="AK76" i="6" s="1"/>
  <c r="N76" i="1" s="1"/>
  <c r="AE52" i="6"/>
  <c r="AM59" i="6"/>
  <c r="AN59" i="6" s="1"/>
  <c r="AM60" i="6"/>
  <c r="AN60" i="6" s="1"/>
  <c r="AM36" i="6"/>
  <c r="AN36" i="6" s="1"/>
  <c r="AJ62" i="6"/>
  <c r="AK62" i="6" s="1"/>
  <c r="N62" i="1" s="1"/>
  <c r="AM11" i="6"/>
  <c r="AN11" i="6" s="1"/>
  <c r="AM30" i="6"/>
  <c r="AN30" i="6" s="1"/>
  <c r="AE58" i="6"/>
  <c r="AJ89" i="6"/>
  <c r="AK89" i="6" s="1"/>
  <c r="N89" i="1" s="1"/>
  <c r="AJ63" i="6"/>
  <c r="AK63" i="6" s="1"/>
  <c r="N63" i="1" s="1"/>
  <c r="AM41" i="6"/>
  <c r="AN41" i="6" s="1"/>
  <c r="AG66" i="6"/>
  <c r="AH66" i="6" s="1"/>
  <c r="M66" i="1" s="1"/>
  <c r="AM112" i="6"/>
  <c r="AN112" i="6" s="1"/>
  <c r="AE72" i="6"/>
  <c r="AM48" i="6"/>
  <c r="AN48" i="6" s="1"/>
  <c r="AM16" i="6"/>
  <c r="AN16" i="6" s="1"/>
  <c r="AM47" i="6"/>
  <c r="AN47" i="6" s="1"/>
  <c r="AM34" i="6"/>
  <c r="AN34" i="6" s="1"/>
  <c r="AM19" i="6"/>
  <c r="AN19" i="6" s="1"/>
  <c r="AM81" i="6"/>
  <c r="AN81" i="6" s="1"/>
  <c r="AM9" i="6"/>
  <c r="AN9" i="6" s="1"/>
  <c r="AG64" i="6"/>
  <c r="AH64" i="6" s="1"/>
  <c r="M64" i="1" s="1"/>
  <c r="AM22" i="6"/>
  <c r="AN22" i="6" s="1"/>
  <c r="AM56" i="6"/>
  <c r="AN56" i="6" s="1"/>
  <c r="AM32" i="6"/>
  <c r="AN32" i="6" s="1"/>
  <c r="AM77" i="6"/>
  <c r="AN77" i="6" s="1"/>
  <c r="AG8" i="6"/>
  <c r="AH8" i="6" s="1"/>
  <c r="M8" i="1" s="1"/>
  <c r="AM46" i="6"/>
  <c r="AN46" i="6" s="1"/>
  <c r="AM35" i="6"/>
  <c r="AN35" i="6" s="1"/>
  <c r="AM12" i="6"/>
  <c r="AN12" i="6" s="1"/>
  <c r="AM90" i="6"/>
  <c r="AN90" i="6" s="1"/>
  <c r="AE55" i="6"/>
  <c r="AM17" i="6"/>
  <c r="AN17" i="6" s="1"/>
  <c r="AM18" i="6"/>
  <c r="AN18" i="6" s="1"/>
  <c r="AJ80" i="6"/>
  <c r="AK80" i="6" s="1"/>
  <c r="N80" i="1" s="1"/>
  <c r="AM24" i="6"/>
  <c r="AN24" i="6" s="1"/>
  <c r="AM96" i="6"/>
  <c r="AN96" i="6" s="1"/>
  <c r="AM13" i="6"/>
  <c r="AN13" i="6" s="1"/>
  <c r="AM20" i="6"/>
  <c r="AN20" i="6" s="1"/>
  <c r="AM23" i="6"/>
  <c r="AN23" i="6" s="1"/>
  <c r="AG102" i="6"/>
  <c r="AH102" i="6" s="1"/>
  <c r="M102" i="1" s="1"/>
  <c r="AE111" i="6"/>
  <c r="AM45" i="6"/>
  <c r="AN45" i="6" s="1"/>
  <c r="AM38" i="6"/>
  <c r="AN38" i="6" s="1"/>
  <c r="AM21" i="6"/>
  <c r="AN21" i="6" s="1"/>
  <c r="AM39" i="6"/>
  <c r="AN39" i="6" s="1"/>
  <c r="AM85" i="6"/>
  <c r="AN85" i="6" s="1"/>
  <c r="AM29" i="6"/>
  <c r="AN29" i="6" s="1"/>
  <c r="AG63" i="6"/>
  <c r="AH63" i="6" s="1"/>
  <c r="M63" i="1" s="1"/>
  <c r="AJ106" i="6" l="1"/>
  <c r="AK106" i="6" s="1"/>
  <c r="N106" i="1" s="1"/>
  <c r="AE59" i="6"/>
  <c r="AM7" i="6"/>
  <c r="AD116" i="6"/>
  <c r="K116" i="1" s="1"/>
  <c r="L116" i="1" s="1"/>
  <c r="AE106" i="6"/>
  <c r="AG17" i="6"/>
  <c r="AH17" i="6" s="1"/>
  <c r="M17" i="1" s="1"/>
  <c r="AE63" i="6"/>
  <c r="AE69" i="6"/>
  <c r="AJ69" i="6"/>
  <c r="AK69" i="6" s="1"/>
  <c r="N69" i="1" s="1"/>
  <c r="AG10" i="6"/>
  <c r="AH10" i="6" s="1"/>
  <c r="M10" i="1" s="1"/>
  <c r="AE10" i="6"/>
  <c r="AJ10" i="6"/>
  <c r="AK10" i="6" s="1"/>
  <c r="N10" i="1" s="1"/>
  <c r="AM63" i="6"/>
  <c r="AN63" i="6" s="1"/>
  <c r="AJ43" i="6"/>
  <c r="AK43" i="6" s="1"/>
  <c r="N43" i="1" s="1"/>
  <c r="AG18" i="6"/>
  <c r="AH18" i="6" s="1"/>
  <c r="M18" i="1" s="1"/>
  <c r="AJ18" i="6"/>
  <c r="AK18" i="6" s="1"/>
  <c r="N18" i="1" s="1"/>
  <c r="AG67" i="6"/>
  <c r="AH67" i="6" s="1"/>
  <c r="M67" i="1" s="1"/>
  <c r="AG59" i="6"/>
  <c r="AH59" i="6" s="1"/>
  <c r="M59" i="1" s="1"/>
  <c r="AE43" i="6"/>
  <c r="AE18" i="6"/>
  <c r="AG69" i="6"/>
  <c r="AH69" i="6" s="1"/>
  <c r="M69" i="1" s="1"/>
  <c r="AM69" i="6"/>
  <c r="AN69" i="6" s="1"/>
  <c r="AG61" i="6"/>
  <c r="AH61" i="6" s="1"/>
  <c r="M61" i="1" s="1"/>
  <c r="AM61" i="6"/>
  <c r="AN61" i="6" s="1"/>
  <c r="AJ61" i="6"/>
  <c r="AK61" i="6" s="1"/>
  <c r="N61" i="1" s="1"/>
  <c r="AJ9" i="6"/>
  <c r="AK9" i="6" s="1"/>
  <c r="N9" i="1" s="1"/>
  <c r="AE61" i="6"/>
  <c r="AM53" i="6"/>
  <c r="AN53" i="6" s="1"/>
  <c r="AJ108" i="6"/>
  <c r="AK108" i="6" s="1"/>
  <c r="N108" i="1" s="1"/>
  <c r="AE99" i="6"/>
  <c r="AG91" i="6"/>
  <c r="AH91" i="6" s="1"/>
  <c r="M91" i="1" s="1"/>
  <c r="AG9" i="6"/>
  <c r="AH9" i="6" s="1"/>
  <c r="M9" i="1" s="1"/>
  <c r="AE9" i="6"/>
  <c r="AG99" i="6"/>
  <c r="AH99" i="6" s="1"/>
  <c r="M99" i="1" s="1"/>
  <c r="AJ88" i="6"/>
  <c r="AK88" i="6" s="1"/>
  <c r="N88" i="1" s="1"/>
  <c r="AG88" i="6"/>
  <c r="AH88" i="6" s="1"/>
  <c r="M88" i="1" s="1"/>
  <c r="AE94" i="6"/>
  <c r="AG80" i="6"/>
  <c r="AH80" i="6" s="1"/>
  <c r="M80" i="1" s="1"/>
  <c r="AJ21" i="6"/>
  <c r="AK21" i="6" s="1"/>
  <c r="N21" i="1" s="1"/>
  <c r="AE57" i="6"/>
  <c r="AE38" i="6"/>
  <c r="AE51" i="6"/>
  <c r="AE80" i="6"/>
  <c r="AG21" i="6"/>
  <c r="AH21" i="6" s="1"/>
  <c r="M21" i="1" s="1"/>
  <c r="AG57" i="6"/>
  <c r="AH57" i="6" s="1"/>
  <c r="M57" i="1" s="1"/>
  <c r="AG51" i="6"/>
  <c r="AH51" i="6" s="1"/>
  <c r="M51" i="1" s="1"/>
  <c r="AJ99" i="6"/>
  <c r="AK99" i="6" s="1"/>
  <c r="N99" i="1" s="1"/>
  <c r="AJ90" i="6"/>
  <c r="AK90" i="6" s="1"/>
  <c r="N90" i="1" s="1"/>
  <c r="AJ105" i="6"/>
  <c r="AK105" i="6" s="1"/>
  <c r="N105" i="1" s="1"/>
  <c r="AE101" i="6"/>
  <c r="AM72" i="6"/>
  <c r="AN72" i="6" s="1"/>
  <c r="AJ38" i="6"/>
  <c r="AK38" i="6" s="1"/>
  <c r="N38" i="1" s="1"/>
  <c r="AG105" i="6"/>
  <c r="AH105" i="6" s="1"/>
  <c r="M105" i="1" s="1"/>
  <c r="AG72" i="6"/>
  <c r="AH72" i="6" s="1"/>
  <c r="M72" i="1" s="1"/>
  <c r="AG38" i="6"/>
  <c r="AH38" i="6" s="1"/>
  <c r="M38" i="1" s="1"/>
  <c r="AJ57" i="6"/>
  <c r="AK57" i="6" s="1"/>
  <c r="N57" i="1" s="1"/>
  <c r="AJ91" i="6"/>
  <c r="AK91" i="6" s="1"/>
  <c r="N91" i="1" s="1"/>
  <c r="AM80" i="6"/>
  <c r="AN80" i="6" s="1"/>
  <c r="AE92" i="6"/>
  <c r="AM57" i="6"/>
  <c r="AN57" i="6" s="1"/>
  <c r="AE110" i="6"/>
  <c r="AE35" i="6"/>
  <c r="AJ84" i="6"/>
  <c r="AK84" i="6" s="1"/>
  <c r="N84" i="1" s="1"/>
  <c r="AJ53" i="6"/>
  <c r="AK53" i="6" s="1"/>
  <c r="N53" i="1" s="1"/>
  <c r="AE37" i="6"/>
  <c r="AJ112" i="6"/>
  <c r="AK112" i="6" s="1"/>
  <c r="N112" i="1" s="1"/>
  <c r="AG12" i="6"/>
  <c r="AH12" i="6" s="1"/>
  <c r="M12" i="1" s="1"/>
  <c r="AE84" i="6"/>
  <c r="AJ75" i="6"/>
  <c r="AK75" i="6" s="1"/>
  <c r="N75" i="1" s="1"/>
  <c r="AJ35" i="6"/>
  <c r="AK35" i="6" s="1"/>
  <c r="N35" i="1" s="1"/>
  <c r="AG35" i="6"/>
  <c r="AH35" i="6" s="1"/>
  <c r="M35" i="1" s="1"/>
  <c r="AJ51" i="6"/>
  <c r="AK51" i="6" s="1"/>
  <c r="N51" i="1" s="1"/>
  <c r="AJ56" i="6"/>
  <c r="AK56" i="6" s="1"/>
  <c r="N56" i="1" s="1"/>
  <c r="AG56" i="6"/>
  <c r="AH56" i="6" s="1"/>
  <c r="M56" i="1" s="1"/>
  <c r="AJ82" i="6"/>
  <c r="AK82" i="6" s="1"/>
  <c r="N82" i="1" s="1"/>
  <c r="AJ111" i="6"/>
  <c r="AK111" i="6" s="1"/>
  <c r="N111" i="1" s="1"/>
  <c r="AG82" i="6"/>
  <c r="AH82" i="6" s="1"/>
  <c r="M82" i="1" s="1"/>
  <c r="AE21" i="6"/>
  <c r="AM84" i="6"/>
  <c r="AN84" i="6" s="1"/>
  <c r="AG16" i="6"/>
  <c r="AH16" i="6" s="1"/>
  <c r="M16" i="1" s="1"/>
  <c r="AE82" i="6"/>
  <c r="AE11" i="6"/>
  <c r="AG43" i="6"/>
  <c r="AH43" i="6" s="1"/>
  <c r="M43" i="1" s="1"/>
  <c r="AJ96" i="6"/>
  <c r="AK96" i="6" s="1"/>
  <c r="N96" i="1" s="1"/>
  <c r="AE56" i="6"/>
  <c r="AE29" i="6"/>
  <c r="AG24" i="6"/>
  <c r="AH24" i="6" s="1"/>
  <c r="M24" i="1" s="1"/>
  <c r="AJ36" i="6"/>
  <c r="AK36" i="6" s="1"/>
  <c r="N36" i="1" s="1"/>
  <c r="AG112" i="6"/>
  <c r="AH112" i="6" s="1"/>
  <c r="M112" i="1" s="1"/>
  <c r="AE107" i="6"/>
  <c r="AE36" i="6"/>
  <c r="AG83" i="6"/>
  <c r="AH83" i="6" s="1"/>
  <c r="M83" i="1" s="1"/>
  <c r="AJ24" i="6"/>
  <c r="AK24" i="6" s="1"/>
  <c r="N24" i="1" s="1"/>
  <c r="AG36" i="6"/>
  <c r="AH36" i="6" s="1"/>
  <c r="M36" i="1" s="1"/>
  <c r="AG98" i="6"/>
  <c r="AH98" i="6" s="1"/>
  <c r="M98" i="1" s="1"/>
  <c r="AE112" i="6"/>
  <c r="AE62" i="6"/>
  <c r="AG48" i="6"/>
  <c r="AH48" i="6" s="1"/>
  <c r="M48" i="1" s="1"/>
  <c r="AJ97" i="6"/>
  <c r="AK97" i="6" s="1"/>
  <c r="N97" i="1" s="1"/>
  <c r="AG53" i="6"/>
  <c r="AH53" i="6" s="1"/>
  <c r="M53" i="1" s="1"/>
  <c r="AG97" i="6"/>
  <c r="AH97" i="6" s="1"/>
  <c r="M97" i="1" s="1"/>
  <c r="AJ48" i="6"/>
  <c r="AK48" i="6" s="1"/>
  <c r="N48" i="1" s="1"/>
  <c r="AG47" i="6"/>
  <c r="AH47" i="6" s="1"/>
  <c r="M47" i="1" s="1"/>
  <c r="AE97" i="6"/>
  <c r="AE27" i="6"/>
  <c r="AG44" i="6"/>
  <c r="AH44" i="6" s="1"/>
  <c r="M44" i="1" s="1"/>
  <c r="AG13" i="6"/>
  <c r="AH13" i="6" s="1"/>
  <c r="M13" i="1" s="1"/>
  <c r="AJ59" i="6"/>
  <c r="AK59" i="6" s="1"/>
  <c r="N59" i="1" s="1"/>
  <c r="AE24" i="6"/>
  <c r="AE79" i="6"/>
  <c r="AG37" i="6"/>
  <c r="AH37" i="6" s="1"/>
  <c r="M37" i="1" s="1"/>
  <c r="AG74" i="6"/>
  <c r="AH74" i="6" s="1"/>
  <c r="M74" i="1" s="1"/>
  <c r="AM58" i="6"/>
  <c r="AN58" i="6" s="1"/>
  <c r="AG77" i="6"/>
  <c r="AH77" i="6" s="1"/>
  <c r="M77" i="1" s="1"/>
  <c r="AG73" i="6"/>
  <c r="AH73" i="6" s="1"/>
  <c r="M73" i="1" s="1"/>
  <c r="AE33" i="6"/>
  <c r="AE76" i="6"/>
  <c r="AJ98" i="6"/>
  <c r="AK98" i="6" s="1"/>
  <c r="N98" i="1" s="1"/>
  <c r="AM111" i="6"/>
  <c r="AN111" i="6" s="1"/>
  <c r="AJ14" i="6"/>
  <c r="AK14" i="6" s="1"/>
  <c r="N14" i="1" s="1"/>
  <c r="AG90" i="6"/>
  <c r="AH90" i="6" s="1"/>
  <c r="M90" i="1" s="1"/>
  <c r="AM97" i="6"/>
  <c r="AN97" i="6" s="1"/>
  <c r="AG14" i="6"/>
  <c r="AH14" i="6" s="1"/>
  <c r="M14" i="1" s="1"/>
  <c r="AJ94" i="6"/>
  <c r="AK94" i="6" s="1"/>
  <c r="N94" i="1" s="1"/>
  <c r="AG15" i="6"/>
  <c r="AH15" i="6" s="1"/>
  <c r="M15" i="1" s="1"/>
  <c r="AG94" i="6"/>
  <c r="AH94" i="6" s="1"/>
  <c r="M94" i="1" s="1"/>
  <c r="AG101" i="6"/>
  <c r="AH101" i="6" s="1"/>
  <c r="M101" i="1" s="1"/>
  <c r="AE34" i="6"/>
  <c r="AM66" i="6"/>
  <c r="AN66" i="6" s="1"/>
  <c r="AJ77" i="6"/>
  <c r="AK77" i="6" s="1"/>
  <c r="N77" i="1" s="1"/>
  <c r="AM74" i="6"/>
  <c r="AN74" i="6" s="1"/>
  <c r="AE77" i="6"/>
  <c r="AJ104" i="6"/>
  <c r="AK104" i="6" s="1"/>
  <c r="N104" i="1" s="1"/>
  <c r="AJ42" i="6"/>
  <c r="AK42" i="6" s="1"/>
  <c r="N42" i="1" s="1"/>
  <c r="AJ29" i="6"/>
  <c r="AK29" i="6" s="1"/>
  <c r="N29" i="1" s="1"/>
  <c r="AG104" i="6"/>
  <c r="AH104" i="6" s="1"/>
  <c r="M104" i="1" s="1"/>
  <c r="AM100" i="6"/>
  <c r="AN100" i="6" s="1"/>
  <c r="AG30" i="6"/>
  <c r="AH30" i="6" s="1"/>
  <c r="M30" i="1" s="1"/>
  <c r="AJ86" i="6"/>
  <c r="AK86" i="6" s="1"/>
  <c r="N86" i="1" s="1"/>
  <c r="AE66" i="6"/>
  <c r="AE67" i="6"/>
  <c r="AG29" i="6"/>
  <c r="AH29" i="6" s="1"/>
  <c r="M29" i="1" s="1"/>
  <c r="AE104" i="6"/>
  <c r="AJ30" i="6"/>
  <c r="AK30" i="6" s="1"/>
  <c r="N30" i="1" s="1"/>
  <c r="AJ74" i="6"/>
  <c r="AK74" i="6" s="1"/>
  <c r="N74" i="1" s="1"/>
  <c r="AG110" i="6"/>
  <c r="AH110" i="6" s="1"/>
  <c r="M110" i="1" s="1"/>
  <c r="AJ73" i="6"/>
  <c r="AK73" i="6" s="1"/>
  <c r="N73" i="1" s="1"/>
  <c r="AM101" i="6"/>
  <c r="AN101" i="6" s="1"/>
  <c r="AJ13" i="6"/>
  <c r="AK13" i="6" s="1"/>
  <c r="N13" i="1" s="1"/>
  <c r="AG87" i="6"/>
  <c r="AH87" i="6" s="1"/>
  <c r="M87" i="1" s="1"/>
  <c r="AE73" i="6"/>
  <c r="AJ100" i="6"/>
  <c r="AK100" i="6" s="1"/>
  <c r="N100" i="1" s="1"/>
  <c r="AM50" i="6"/>
  <c r="AN50" i="6" s="1"/>
  <c r="AG100" i="6"/>
  <c r="AH100" i="6" s="1"/>
  <c r="M100" i="1" s="1"/>
  <c r="AG79" i="6"/>
  <c r="AH79" i="6" s="1"/>
  <c r="M79" i="1" s="1"/>
  <c r="AG93" i="6"/>
  <c r="AH93" i="6" s="1"/>
  <c r="M93" i="1" s="1"/>
  <c r="AE30" i="6"/>
  <c r="AJ16" i="6"/>
  <c r="AK16" i="6" s="1"/>
  <c r="N16" i="1" s="1"/>
  <c r="AG62" i="6"/>
  <c r="AH62" i="6" s="1"/>
  <c r="M62" i="1" s="1"/>
  <c r="AJ110" i="6"/>
  <c r="AK110" i="6" s="1"/>
  <c r="N110" i="1" s="1"/>
  <c r="AG96" i="6"/>
  <c r="AH96" i="6" s="1"/>
  <c r="M96" i="1" s="1"/>
  <c r="AJ85" i="6"/>
  <c r="AK85" i="6" s="1"/>
  <c r="N85" i="1" s="1"/>
  <c r="AJ12" i="6"/>
  <c r="AK12" i="6" s="1"/>
  <c r="N12" i="1" s="1"/>
  <c r="AJ44" i="6"/>
  <c r="AK44" i="6" s="1"/>
  <c r="N44" i="1" s="1"/>
  <c r="AE96" i="6"/>
  <c r="AG85" i="6"/>
  <c r="AH85" i="6" s="1"/>
  <c r="M85" i="1" s="1"/>
  <c r="AM110" i="6"/>
  <c r="AN110" i="6" s="1"/>
  <c r="AE85" i="6"/>
  <c r="AE32" i="6"/>
  <c r="AE16" i="6"/>
  <c r="AJ32" i="6"/>
  <c r="AK32" i="6" s="1"/>
  <c r="N32" i="1" s="1"/>
  <c r="AG32" i="6"/>
  <c r="AH32" i="6" s="1"/>
  <c r="M32" i="1" s="1"/>
  <c r="AE64" i="6"/>
  <c r="AM62" i="6"/>
  <c r="AN62" i="6" s="1"/>
  <c r="AJ67" i="6"/>
  <c r="AK67" i="6" s="1"/>
  <c r="N67" i="1" s="1"/>
  <c r="AJ50" i="6"/>
  <c r="AK50" i="6" s="1"/>
  <c r="N50" i="1" s="1"/>
  <c r="AE44" i="6"/>
  <c r="AJ27" i="6"/>
  <c r="AK27" i="6" s="1"/>
  <c r="N27" i="1" s="1"/>
  <c r="AG50" i="6"/>
  <c r="AH50" i="6" s="1"/>
  <c r="M50" i="1" s="1"/>
  <c r="AJ49" i="6"/>
  <c r="AK49" i="6" s="1"/>
  <c r="N49" i="1" s="1"/>
  <c r="AE41" i="6"/>
  <c r="AE102" i="6"/>
  <c r="AG49" i="6"/>
  <c r="AH49" i="6" s="1"/>
  <c r="M49" i="1" s="1"/>
  <c r="AG27" i="6"/>
  <c r="AH27" i="6" s="1"/>
  <c r="M27" i="1" s="1"/>
  <c r="AG41" i="6"/>
  <c r="AH41" i="6" s="1"/>
  <c r="M41" i="1" s="1"/>
  <c r="AE7" i="6"/>
  <c r="AJ41" i="6"/>
  <c r="AK41" i="6" s="1"/>
  <c r="N41" i="1" s="1"/>
  <c r="AG106" i="6"/>
  <c r="AH106" i="6" s="1"/>
  <c r="M106" i="1" s="1"/>
  <c r="AJ70" i="6"/>
  <c r="AK70" i="6" s="1"/>
  <c r="N70" i="1" s="1"/>
  <c r="AE49" i="6"/>
  <c r="AE105" i="6"/>
  <c r="AJ107" i="6"/>
  <c r="AK107" i="6" s="1"/>
  <c r="N107" i="1" s="1"/>
  <c r="AM104" i="6"/>
  <c r="AN104" i="6" s="1"/>
  <c r="AG23" i="6"/>
  <c r="AH23" i="6" s="1"/>
  <c r="M23" i="1" s="1"/>
  <c r="AG70" i="6"/>
  <c r="AH70" i="6" s="1"/>
  <c r="M70" i="1" s="1"/>
  <c r="AE68" i="6"/>
  <c r="AJ23" i="6"/>
  <c r="AK23" i="6" s="1"/>
  <c r="N23" i="1" s="1"/>
  <c r="AJ83" i="6"/>
  <c r="AK83" i="6" s="1"/>
  <c r="N83" i="1" s="1"/>
  <c r="AE83" i="6"/>
  <c r="AJ71" i="6"/>
  <c r="AK71" i="6" s="1"/>
  <c r="N71" i="1" s="1"/>
  <c r="AM64" i="6"/>
  <c r="AN64" i="6" s="1"/>
  <c r="AJ25" i="6"/>
  <c r="AK25" i="6" s="1"/>
  <c r="N25" i="1" s="1"/>
  <c r="AJ46" i="6"/>
  <c r="AK46" i="6" s="1"/>
  <c r="N46" i="1" s="1"/>
  <c r="AG25" i="6"/>
  <c r="AH25" i="6" s="1"/>
  <c r="M25" i="1" s="1"/>
  <c r="AJ28" i="6"/>
  <c r="AK28" i="6" s="1"/>
  <c r="N28" i="1" s="1"/>
  <c r="AG71" i="6"/>
  <c r="AH71" i="6" s="1"/>
  <c r="M71" i="1" s="1"/>
  <c r="AE12" i="6"/>
  <c r="AE47" i="6"/>
  <c r="AM102" i="6"/>
  <c r="AN102" i="6" s="1"/>
  <c r="AG28" i="6"/>
  <c r="AH28" i="6" s="1"/>
  <c r="M28" i="1" s="1"/>
  <c r="AE71" i="6"/>
  <c r="AG46" i="6"/>
  <c r="AH46" i="6" s="1"/>
  <c r="M46" i="1" s="1"/>
  <c r="AM105" i="6"/>
  <c r="AN105" i="6" s="1"/>
  <c r="AJ68" i="6"/>
  <c r="AK68" i="6" s="1"/>
  <c r="N68" i="1" s="1"/>
  <c r="AJ11" i="6"/>
  <c r="AK11" i="6" s="1"/>
  <c r="N11" i="1" s="1"/>
  <c r="AM82" i="6"/>
  <c r="AN82" i="6" s="1"/>
  <c r="AJ81" i="6"/>
  <c r="AK81" i="6" s="1"/>
  <c r="N81" i="1" s="1"/>
  <c r="AJ102" i="6"/>
  <c r="AK102" i="6" s="1"/>
  <c r="N102" i="1" s="1"/>
  <c r="AJ64" i="6"/>
  <c r="AK64" i="6" s="1"/>
  <c r="N64" i="1" s="1"/>
  <c r="AG81" i="6"/>
  <c r="AH81" i="6" s="1"/>
  <c r="M81" i="1" s="1"/>
  <c r="AG68" i="6"/>
  <c r="AH68" i="6" s="1"/>
  <c r="M68" i="1" s="1"/>
  <c r="AJ78" i="6"/>
  <c r="AK78" i="6" s="1"/>
  <c r="N78" i="1" s="1"/>
  <c r="AG42" i="6"/>
  <c r="AH42" i="6" s="1"/>
  <c r="M42" i="1" s="1"/>
  <c r="AJ47" i="6"/>
  <c r="AK47" i="6" s="1"/>
  <c r="N47" i="1" s="1"/>
  <c r="AE81" i="6"/>
  <c r="AM83" i="6"/>
  <c r="AN83" i="6" s="1"/>
  <c r="AG40" i="6"/>
  <c r="AH40" i="6" s="1"/>
  <c r="M40" i="1" s="1"/>
  <c r="AE40" i="6"/>
  <c r="AJ40" i="6"/>
  <c r="AK40" i="6" s="1"/>
  <c r="N40" i="1" s="1"/>
  <c r="AJ87" i="6"/>
  <c r="AK87" i="6" s="1"/>
  <c r="N87" i="1" s="1"/>
  <c r="AG107" i="6"/>
  <c r="AH107" i="6" s="1"/>
  <c r="M107" i="1" s="1"/>
  <c r="AE60" i="6"/>
  <c r="AE48" i="6"/>
  <c r="AM78" i="6"/>
  <c r="AN78" i="6" s="1"/>
  <c r="AJ37" i="6"/>
  <c r="AK37" i="6" s="1"/>
  <c r="N37" i="1" s="1"/>
  <c r="AG7" i="6"/>
  <c r="AG22" i="6"/>
  <c r="AH22" i="6" s="1"/>
  <c r="M22" i="1" s="1"/>
  <c r="AJ34" i="6"/>
  <c r="AK34" i="6" s="1"/>
  <c r="N34" i="1" s="1"/>
  <c r="AG76" i="6"/>
  <c r="AH76" i="6" s="1"/>
  <c r="M76" i="1" s="1"/>
  <c r="AJ79" i="6"/>
  <c r="AK79" i="6" s="1"/>
  <c r="N79" i="1" s="1"/>
  <c r="AE109" i="6"/>
  <c r="AE95" i="6"/>
  <c r="AJ101" i="6"/>
  <c r="AK101" i="6" s="1"/>
  <c r="N101" i="1" s="1"/>
  <c r="AG60" i="6"/>
  <c r="AH60" i="6" s="1"/>
  <c r="M60" i="1" s="1"/>
  <c r="AM92" i="6"/>
  <c r="AN92" i="6" s="1"/>
  <c r="AM52" i="6"/>
  <c r="AN52" i="6" s="1"/>
  <c r="AJ45" i="6"/>
  <c r="AK45" i="6" s="1"/>
  <c r="N45" i="1" s="1"/>
  <c r="AJ15" i="6"/>
  <c r="AK15" i="6" s="1"/>
  <c r="N15" i="1" s="1"/>
  <c r="AE88" i="6"/>
  <c r="AG78" i="6"/>
  <c r="AH78" i="6" s="1"/>
  <c r="M78" i="1" s="1"/>
  <c r="AE100" i="6"/>
  <c r="AG111" i="6"/>
  <c r="AH111" i="6" s="1"/>
  <c r="M111" i="1" s="1"/>
  <c r="AM55" i="6"/>
  <c r="AN55" i="6" s="1"/>
  <c r="AG20" i="6"/>
  <c r="AH20" i="6" s="1"/>
  <c r="M20" i="1" s="1"/>
  <c r="AE78" i="6"/>
  <c r="AJ52" i="6"/>
  <c r="AK52" i="6" s="1"/>
  <c r="N52" i="1" s="1"/>
  <c r="AE31" i="6"/>
  <c r="AM94" i="6"/>
  <c r="AN94" i="6" s="1"/>
  <c r="AJ39" i="6"/>
  <c r="AK39" i="6" s="1"/>
  <c r="N39" i="1" s="1"/>
  <c r="AG33" i="6"/>
  <c r="AH33" i="6" s="1"/>
  <c r="M33" i="1" s="1"/>
  <c r="AJ8" i="6"/>
  <c r="AK8" i="6" s="1"/>
  <c r="N8" i="1" s="1"/>
  <c r="AJ20" i="6"/>
  <c r="AK20" i="6" s="1"/>
  <c r="N20" i="1" s="1"/>
  <c r="AG31" i="6"/>
  <c r="AH31" i="6" s="1"/>
  <c r="M31" i="1" s="1"/>
  <c r="AE70" i="6"/>
  <c r="AJ103" i="6"/>
  <c r="AK103" i="6" s="1"/>
  <c r="N103" i="1" s="1"/>
  <c r="AG86" i="6"/>
  <c r="AH86" i="6" s="1"/>
  <c r="M86" i="1" s="1"/>
  <c r="AJ55" i="6"/>
  <c r="AK55" i="6" s="1"/>
  <c r="N55" i="1" s="1"/>
  <c r="AG52" i="6"/>
  <c r="AH52" i="6" s="1"/>
  <c r="M52" i="1" s="1"/>
  <c r="AJ66" i="6"/>
  <c r="AK66" i="6" s="1"/>
  <c r="N66" i="1" s="1"/>
  <c r="AM89" i="6"/>
  <c r="AN89" i="6" s="1"/>
  <c r="AM8" i="6"/>
  <c r="AN8" i="6" s="1"/>
  <c r="AG45" i="6"/>
  <c r="AH45" i="6" s="1"/>
  <c r="M45" i="1" s="1"/>
  <c r="AJ31" i="6"/>
  <c r="AK31" i="6" s="1"/>
  <c r="N31" i="1" s="1"/>
  <c r="AE22" i="6"/>
  <c r="AG39" i="6"/>
  <c r="AH39" i="6" s="1"/>
  <c r="M39" i="1" s="1"/>
  <c r="AJ33" i="6"/>
  <c r="AK33" i="6" s="1"/>
  <c r="N33" i="1" s="1"/>
  <c r="AE8" i="6"/>
  <c r="AJ17" i="6"/>
  <c r="AK17" i="6" s="1"/>
  <c r="N17" i="1" s="1"/>
  <c r="AJ72" i="6"/>
  <c r="AK72" i="6" s="1"/>
  <c r="N72" i="1" s="1"/>
  <c r="AG103" i="6"/>
  <c r="AH103" i="6" s="1"/>
  <c r="M103" i="1" s="1"/>
  <c r="AE86" i="6"/>
  <c r="AJ93" i="6"/>
  <c r="AK93" i="6" s="1"/>
  <c r="N93" i="1" s="1"/>
  <c r="AG55" i="6"/>
  <c r="AH55" i="6" s="1"/>
  <c r="M55" i="1" s="1"/>
  <c r="AJ65" i="6"/>
  <c r="AK65" i="6" s="1"/>
  <c r="N65" i="1" s="1"/>
  <c r="AE39" i="6"/>
  <c r="AE26" i="6"/>
  <c r="AE28" i="6"/>
  <c r="AM75" i="6"/>
  <c r="AN75" i="6" s="1"/>
  <c r="AE103" i="6"/>
  <c r="AJ92" i="6"/>
  <c r="AK92" i="6" s="1"/>
  <c r="N92" i="1" s="1"/>
  <c r="AG65" i="6"/>
  <c r="AH65" i="6" s="1"/>
  <c r="M65" i="1" s="1"/>
  <c r="AE45" i="6"/>
  <c r="AM76" i="6"/>
  <c r="AN76" i="6" s="1"/>
  <c r="AM79" i="6"/>
  <c r="AN79" i="6" s="1"/>
  <c r="AE93" i="6"/>
  <c r="AE65" i="6"/>
  <c r="AE17" i="6"/>
  <c r="AE25" i="6"/>
  <c r="AM108" i="6"/>
  <c r="AN108" i="6" s="1"/>
  <c r="AM54" i="6"/>
  <c r="AN54" i="6" s="1"/>
  <c r="AJ19" i="6"/>
  <c r="AK19" i="6" s="1"/>
  <c r="N19" i="1" s="1"/>
  <c r="AG26" i="6"/>
  <c r="AH26" i="6" s="1"/>
  <c r="M26" i="1" s="1"/>
  <c r="AJ54" i="6"/>
  <c r="AK54" i="6" s="1"/>
  <c r="N54" i="1" s="1"/>
  <c r="AE98" i="6"/>
  <c r="AG89" i="6"/>
  <c r="AH89" i="6" s="1"/>
  <c r="M89" i="1" s="1"/>
  <c r="AE15" i="6"/>
  <c r="AM88" i="6"/>
  <c r="AN88" i="6" s="1"/>
  <c r="AM93" i="6"/>
  <c r="AN93" i="6" s="1"/>
  <c r="AJ26" i="6"/>
  <c r="AK26" i="6" s="1"/>
  <c r="N26" i="1" s="1"/>
  <c r="AE108" i="6"/>
  <c r="AG54" i="6"/>
  <c r="AH54" i="6" s="1"/>
  <c r="M54" i="1" s="1"/>
  <c r="AE87" i="6"/>
  <c r="AG58" i="6"/>
  <c r="AH58" i="6" s="1"/>
  <c r="M58" i="1" s="1"/>
  <c r="AE50" i="6"/>
  <c r="AJ109" i="6"/>
  <c r="AK109" i="6" s="1"/>
  <c r="N109" i="1" s="1"/>
  <c r="AG75" i="6"/>
  <c r="AH75" i="6" s="1"/>
  <c r="M75" i="1" s="1"/>
  <c r="AE89" i="6"/>
  <c r="AJ95" i="6"/>
  <c r="AK95" i="6" s="1"/>
  <c r="N95" i="1" s="1"/>
  <c r="AG113" i="6"/>
  <c r="AH113" i="6" s="1"/>
  <c r="M113" i="1" s="1"/>
  <c r="AE91" i="6"/>
  <c r="AE13" i="6"/>
  <c r="AM98" i="6"/>
  <c r="AN98" i="6" s="1"/>
  <c r="AM86" i="6"/>
  <c r="AN86" i="6" s="1"/>
  <c r="AM49" i="6"/>
  <c r="AN49" i="6" s="1"/>
  <c r="AG19" i="6"/>
  <c r="AH19" i="6" s="1"/>
  <c r="M19" i="1" s="1"/>
  <c r="AJ58" i="6"/>
  <c r="AK58" i="6" s="1"/>
  <c r="N58" i="1" s="1"/>
  <c r="AE90" i="6"/>
  <c r="AE14" i="6"/>
  <c r="AJ7" i="6"/>
  <c r="K7" i="1"/>
  <c r="L7" i="1" s="1"/>
  <c r="AG11" i="6"/>
  <c r="AH11" i="6" s="1"/>
  <c r="M11" i="1" s="1"/>
  <c r="AJ22" i="6"/>
  <c r="AK22" i="6" s="1"/>
  <c r="N22" i="1" s="1"/>
  <c r="AG34" i="6"/>
  <c r="AH34" i="6" s="1"/>
  <c r="M34" i="1" s="1"/>
  <c r="AG109" i="6"/>
  <c r="AH109" i="6" s="1"/>
  <c r="M109" i="1" s="1"/>
  <c r="AG95" i="6"/>
  <c r="AH95" i="6" s="1"/>
  <c r="M95" i="1" s="1"/>
  <c r="AJ60" i="6"/>
  <c r="AK60" i="6" s="1"/>
  <c r="N60" i="1" s="1"/>
  <c r="AE42" i="6"/>
  <c r="AM103" i="6"/>
  <c r="AN103" i="6" s="1"/>
  <c r="AM70" i="6"/>
  <c r="AN70" i="6" s="1"/>
  <c r="AM71" i="6"/>
  <c r="AN71" i="6" s="1"/>
  <c r="AM95" i="6"/>
  <c r="AN95" i="6" s="1"/>
  <c r="AM65" i="6"/>
  <c r="AN65" i="6" s="1"/>
  <c r="AM68" i="6"/>
  <c r="AN68" i="6" s="1"/>
  <c r="AM107" i="6"/>
  <c r="AN107" i="6" s="1"/>
  <c r="AE46" i="6"/>
  <c r="AE19" i="6"/>
  <c r="AE20" i="6"/>
  <c r="AM109" i="6"/>
  <c r="AN109" i="6" s="1"/>
  <c r="AM87" i="6"/>
  <c r="AN87" i="6" s="1"/>
  <c r="AE23" i="6"/>
  <c r="AE116" i="6" l="1"/>
  <c r="D18" i="27" s="1"/>
  <c r="D24" i="27" s="1"/>
  <c r="AK7" i="6"/>
  <c r="AK116" i="6" s="1"/>
  <c r="N116" i="1" s="1"/>
  <c r="AJ116" i="6"/>
  <c r="AH7" i="6"/>
  <c r="AH116" i="6" s="1"/>
  <c r="M116" i="1" s="1"/>
  <c r="AG116" i="6"/>
  <c r="AN7" i="6"/>
  <c r="AN116" i="6" s="1"/>
  <c r="AM116" i="6"/>
  <c r="D16" i="27"/>
  <c r="M7" i="1" l="1"/>
  <c r="N7" i="1"/>
  <c r="D20" i="27"/>
  <c r="D22" i="2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<sst xmlns="http://schemas.openxmlformats.org/spreadsheetml/2006/main" count="8464" uniqueCount="2102">
  <si>
    <t>はん用機械</t>
  </si>
  <si>
    <t>生産用機械</t>
  </si>
  <si>
    <t>業務用機械</t>
  </si>
  <si>
    <t>その他の製造工業製品</t>
  </si>
  <si>
    <t>水道</t>
  </si>
  <si>
    <t>廃棄物処理</t>
  </si>
  <si>
    <t>金融・保険</t>
  </si>
  <si>
    <t>公務</t>
  </si>
  <si>
    <t>合計</t>
    <rPh sb="0" eb="1">
      <t>ゴウケイ</t>
    </rPh>
    <phoneticPr fontId="3"/>
  </si>
  <si>
    <t>(注）</t>
    <rPh sb="1" eb="2">
      <t>チュウ</t>
    </rPh>
    <phoneticPr fontId="2"/>
  </si>
  <si>
    <t>生産者価格は生産者が出荷するときの価格、購入者価格は消費者が実際に購入する価格です。</t>
  </si>
  <si>
    <t>（１）</t>
    <phoneticPr fontId="3"/>
  </si>
  <si>
    <t>（２）</t>
    <phoneticPr fontId="3"/>
  </si>
  <si>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2"/>
  </si>
  <si>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2"/>
  </si>
  <si>
    <t>商業マージン</t>
  </si>
  <si>
    <t>運輸マージン</t>
  </si>
  <si>
    <t>雇用係数</t>
  </si>
  <si>
    <t>就業係数</t>
  </si>
  <si>
    <t>粗付加価値率</t>
  </si>
  <si>
    <t>雇用者所得率</t>
  </si>
  <si>
    <t>県内自給率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</si>
  <si>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</si>
  <si>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</si>
  <si>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</si>
  <si>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</si>
  <si>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</si>
  <si>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</si>
  <si>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</si>
  <si>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</si>
  <si>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</si>
  <si>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</si>
  <si>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</si>
  <si>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</si>
  <si>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3"/>
  </si>
  <si>
    <t>消費転換率</t>
    <rPh sb="0" eb="2">
      <t>ショウヒ</t>
    </rPh>
    <rPh sb="2" eb="5">
      <t>テンカンリツ</t>
    </rPh>
    <phoneticPr fontId="3"/>
  </si>
  <si>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</si>
  <si>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</si>
  <si>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</si>
  <si>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</si>
  <si>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</si>
  <si>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</si>
  <si>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</si>
  <si>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</si>
  <si>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3"/>
  </si>
  <si>
    <t>各産業部門別民間最終消費</t>
    <phoneticPr fontId="3"/>
  </si>
  <si>
    <t>雇用者所得率</t>
    <phoneticPr fontId="3"/>
  </si>
  <si>
    <t>粗付加価値率</t>
    <phoneticPr fontId="3"/>
  </si>
  <si>
    <t>入力欄 ↓</t>
    <rPh sb="2" eb="3">
      <t>ラン</t>
    </rPh>
    <phoneticPr fontId="3"/>
  </si>
  <si>
    <t>総務省「家計調査」</t>
    <rPh sb="0" eb="3">
      <t>ソウムショウ</t>
    </rPh>
    <rPh sb="4" eb="6">
      <t>カケイ</t>
    </rPh>
    <rPh sb="6" eb="8">
      <t>チョウサ</t>
    </rPh>
    <phoneticPr fontId="5"/>
  </si>
  <si>
    <t>生産額に占める粗付加価値額の割合を示す。県の取引基本表の粗付加価値部門計／県内生産額により算出。</t>
  </si>
  <si>
    <t>生産額に占める雇用者所得額の割合を示す。県の取引基本表の雇用者所得／県内生産額により算出。</t>
  </si>
  <si>
    <t>各産業が生産した財・サービスのうち，最終的に民間消費に回された金額の産業別構成比。（各産業部門別民間最終消費／民間最終消費支出の総額）</t>
  </si>
  <si>
    <t>民間消費支出構成比</t>
    <phoneticPr fontId="3"/>
  </si>
  <si>
    <t>各産業が生産を1単位増加したときに，新たな就業者が何人必要になるかを示す係数。従業者総数/各部門の県内生産額により算出。</t>
    <phoneticPr fontId="3"/>
  </si>
  <si>
    <t>列和</t>
    <rPh sb="0" eb="1">
      <t>レツ</t>
    </rPh>
    <rPh sb="1" eb="2">
      <t>ワ</t>
    </rPh>
    <phoneticPr fontId="10"/>
  </si>
  <si>
    <t>影響力係数</t>
    <rPh sb="0" eb="3">
      <t>エイキョウリョク</t>
    </rPh>
    <rPh sb="3" eb="5">
      <t>ケイスウ</t>
    </rPh>
    <phoneticPr fontId="10"/>
  </si>
  <si>
    <t>就業係数</t>
    <phoneticPr fontId="3"/>
  </si>
  <si>
    <t>|移輸入計|</t>
    <phoneticPr fontId="3"/>
  </si>
  <si>
    <t>移輸入率</t>
  </si>
  <si>
    <t>県内生産額</t>
    <rPh sb="0" eb="1">
      <t>ケン</t>
    </rPh>
    <phoneticPr fontId="3"/>
  </si>
  <si>
    <t>雇用係数</t>
    <rPh sb="0" eb="2">
      <t>コヨウ</t>
    </rPh>
    <phoneticPr fontId="3"/>
  </si>
  <si>
    <t>常用雇用者</t>
    <rPh sb="4" eb="5">
      <t>シャ</t>
    </rPh>
    <phoneticPr fontId="3"/>
  </si>
  <si>
    <t>正職員</t>
    <rPh sb="0" eb="3">
      <t>セイショクイン</t>
    </rPh>
    <phoneticPr fontId="4"/>
  </si>
  <si>
    <t>正職員以外</t>
    <rPh sb="0" eb="3">
      <t>セイショクイン</t>
    </rPh>
    <rPh sb="3" eb="5">
      <t>イガイ</t>
    </rPh>
    <phoneticPr fontId="4"/>
  </si>
  <si>
    <t>臨時雇用者</t>
    <rPh sb="0" eb="2">
      <t>リンジ</t>
    </rPh>
    <phoneticPr fontId="3"/>
  </si>
  <si>
    <t>有給役員雇用者</t>
  </si>
  <si>
    <t>計</t>
    <rPh sb="0" eb="1">
      <t>ケイ</t>
    </rPh>
    <phoneticPr fontId="11"/>
  </si>
  <si>
    <t>|輸入計|</t>
    <phoneticPr fontId="3"/>
  </si>
  <si>
    <t>輸入率</t>
    <phoneticPr fontId="3"/>
  </si>
  <si>
    <t>昼間就業者</t>
    <rPh sb="0" eb="2">
      <t>チュウカン</t>
    </rPh>
    <rPh sb="2" eb="5">
      <t>シュウギョウシャ</t>
    </rPh>
    <phoneticPr fontId="21"/>
  </si>
  <si>
    <t>都外からの流入通勤者</t>
    <rPh sb="0" eb="1">
      <t>ト</t>
    </rPh>
    <rPh sb="1" eb="2">
      <t>ガイ</t>
    </rPh>
    <rPh sb="5" eb="7">
      <t>リュウニュウ</t>
    </rPh>
    <rPh sb="7" eb="10">
      <t>ツウキンシャ</t>
    </rPh>
    <phoneticPr fontId="21"/>
  </si>
  <si>
    <t>家計消費支出生産誘発係数</t>
    <phoneticPr fontId="3"/>
  </si>
  <si>
    <t>単位：人</t>
    <rPh sb="0" eb="2">
      <t>タンイ</t>
    </rPh>
    <rPh sb="3" eb="4">
      <t>ニン</t>
    </rPh>
    <phoneticPr fontId="3"/>
  </si>
  <si>
    <t>小計</t>
    <rPh sb="0" eb="2">
      <t>ショウケイ</t>
    </rPh>
    <phoneticPr fontId="3"/>
  </si>
  <si>
    <t>単位：100万円</t>
    <phoneticPr fontId="3"/>
  </si>
  <si>
    <t>人</t>
    <rPh sb="0" eb="1">
      <t>ニン</t>
    </rPh>
    <phoneticPr fontId="3"/>
  </si>
  <si>
    <t>　　　</t>
    <phoneticPr fontId="21"/>
  </si>
  <si>
    <t>ＡA－ マージン額</t>
    <rPh sb="8" eb="9">
      <t>ガク</t>
    </rPh>
    <phoneticPr fontId="3"/>
  </si>
  <si>
    <t>商業・運輸マージン（移輸入分）</t>
    <rPh sb="0" eb="2">
      <t>ショウギョウ</t>
    </rPh>
    <rPh sb="3" eb="5">
      <t>ウンユ</t>
    </rPh>
    <rPh sb="10" eb="13">
      <t>イユニュウ</t>
    </rPh>
    <rPh sb="13" eb="14">
      <t>ブン</t>
    </rPh>
    <phoneticPr fontId="3"/>
  </si>
  <si>
    <t>プラスチック製品</t>
  </si>
  <si>
    <t>ゴム製品</t>
  </si>
  <si>
    <t>陶磁器</t>
  </si>
  <si>
    <t>その他の窯業・土石製品</t>
  </si>
  <si>
    <t>（控除）移入</t>
  </si>
  <si>
    <t>生産波及
総合</t>
    <rPh sb="0" eb="2">
      <t>セイサン</t>
    </rPh>
    <rPh sb="2" eb="4">
      <t>ハキュウ</t>
    </rPh>
    <rPh sb="5" eb="7">
      <t>ソウゴウ</t>
    </rPh>
    <phoneticPr fontId="3"/>
  </si>
  <si>
    <t>生産波及
直接</t>
    <rPh sb="0" eb="2">
      <t>セイサン</t>
    </rPh>
    <rPh sb="2" eb="4">
      <t>ハキュウ</t>
    </rPh>
    <rPh sb="5" eb="7">
      <t>チョクセツ</t>
    </rPh>
    <phoneticPr fontId="3"/>
  </si>
  <si>
    <t>生産波及
間接１次</t>
    <rPh sb="0" eb="2">
      <t>セイサン</t>
    </rPh>
    <rPh sb="2" eb="4">
      <t>ハキュウ</t>
    </rPh>
    <rPh sb="5" eb="7">
      <t>カンセツ</t>
    </rPh>
    <rPh sb="7" eb="9">
      <t>イチジ</t>
    </rPh>
    <phoneticPr fontId="3"/>
  </si>
  <si>
    <t>生産波及
間接２次</t>
    <rPh sb="0" eb="2">
      <t>セイサン</t>
    </rPh>
    <rPh sb="2" eb="4">
      <t>ハキュウ</t>
    </rPh>
    <rPh sb="5" eb="7">
      <t>カンセツ</t>
    </rPh>
    <rPh sb="7" eb="9">
      <t>ニジ</t>
    </rPh>
    <phoneticPr fontId="3"/>
  </si>
  <si>
    <t>粗付加価値
波及　総合</t>
    <rPh sb="0" eb="1">
      <t>ソ</t>
    </rPh>
    <rPh sb="1" eb="3">
      <t>フカ</t>
    </rPh>
    <rPh sb="3" eb="5">
      <t>カチ</t>
    </rPh>
    <rPh sb="6" eb="8">
      <t>ハキュウ</t>
    </rPh>
    <rPh sb="9" eb="11">
      <t>ソウゴウ</t>
    </rPh>
    <phoneticPr fontId="3"/>
  </si>
  <si>
    <t>就業者
波及　総合</t>
    <rPh sb="0" eb="2">
      <t>シュウギョウ</t>
    </rPh>
    <rPh sb="2" eb="3">
      <t>モノ</t>
    </rPh>
    <rPh sb="4" eb="6">
      <t>ハキュウ</t>
    </rPh>
    <rPh sb="7" eb="9">
      <t>ソウゴウ</t>
    </rPh>
    <phoneticPr fontId="3"/>
  </si>
  <si>
    <t>生産波及　直接</t>
    <rPh sb="0" eb="2">
      <t>セイサン</t>
    </rPh>
    <rPh sb="2" eb="4">
      <t>ハキュウ</t>
    </rPh>
    <rPh sb="5" eb="7">
      <t>チョクセツ</t>
    </rPh>
    <phoneticPr fontId="3"/>
  </si>
  <si>
    <t>生産波及　間接１次</t>
    <rPh sb="0" eb="2">
      <t>セイサン</t>
    </rPh>
    <rPh sb="2" eb="4">
      <t>ハキュウ</t>
    </rPh>
    <rPh sb="5" eb="7">
      <t>カンセツ</t>
    </rPh>
    <rPh sb="7" eb="9">
      <t>イチジ</t>
    </rPh>
    <phoneticPr fontId="21"/>
  </si>
  <si>
    <t>生産波及　直接+間接１次</t>
    <rPh sb="0" eb="2">
      <t>セイサン</t>
    </rPh>
    <rPh sb="2" eb="4">
      <t>ハキュウ</t>
    </rPh>
    <rPh sb="5" eb="7">
      <t>チョクセツ</t>
    </rPh>
    <rPh sb="8" eb="10">
      <t>カンセツ</t>
    </rPh>
    <rPh sb="10" eb="12">
      <t>イチジ</t>
    </rPh>
    <phoneticPr fontId="3"/>
  </si>
  <si>
    <t>消費支出　波及</t>
    <rPh sb="0" eb="2">
      <t>ショウヒ</t>
    </rPh>
    <rPh sb="2" eb="4">
      <t>シシュツ</t>
    </rPh>
    <rPh sb="5" eb="7">
      <t>ハキュウ</t>
    </rPh>
    <phoneticPr fontId="3"/>
  </si>
  <si>
    <t>生産波及　間接２次</t>
    <rPh sb="0" eb="2">
      <t>セイサン</t>
    </rPh>
    <rPh sb="2" eb="4">
      <t>ハキュウ</t>
    </rPh>
    <rPh sb="5" eb="7">
      <t>カンセツ</t>
    </rPh>
    <rPh sb="7" eb="9">
      <t>ニジ</t>
    </rPh>
    <phoneticPr fontId="3"/>
  </si>
  <si>
    <t>生産波及　総合</t>
    <rPh sb="0" eb="2">
      <t>セイサン</t>
    </rPh>
    <rPh sb="2" eb="4">
      <t>ハキュウ</t>
    </rPh>
    <rPh sb="5" eb="7">
      <t>ソウゴウ</t>
    </rPh>
    <phoneticPr fontId="3"/>
  </si>
  <si>
    <t>粗付加価値　波及</t>
    <rPh sb="0" eb="1">
      <t>ソ</t>
    </rPh>
    <rPh sb="1" eb="3">
      <t>フカ</t>
    </rPh>
    <rPh sb="3" eb="5">
      <t>カチ</t>
    </rPh>
    <rPh sb="6" eb="8">
      <t>ハキュウ</t>
    </rPh>
    <phoneticPr fontId="3"/>
  </si>
  <si>
    <t>就業者　波及</t>
    <rPh sb="0" eb="2">
      <t>シュウギョウ</t>
    </rPh>
    <rPh sb="2" eb="3">
      <t>シャ</t>
    </rPh>
    <rPh sb="4" eb="6">
      <t>ハキュウ</t>
    </rPh>
    <phoneticPr fontId="3"/>
  </si>
  <si>
    <t>生産波及総合 ÷ 生産波及直接</t>
    <rPh sb="0" eb="2">
      <t>セイサン</t>
    </rPh>
    <rPh sb="2" eb="4">
      <t>ハキュウ</t>
    </rPh>
    <rPh sb="4" eb="6">
      <t>ソウゴウ</t>
    </rPh>
    <rPh sb="9" eb="11">
      <t>セイサン</t>
    </rPh>
    <rPh sb="11" eb="13">
      <t>ハキュウ</t>
    </rPh>
    <rPh sb="13" eb="15">
      <t>チョクセツ</t>
    </rPh>
    <phoneticPr fontId="21"/>
  </si>
  <si>
    <t>100万円</t>
    <rPh sb="3" eb="5">
      <t>マンエン</t>
    </rPh>
    <phoneticPr fontId="21"/>
  </si>
  <si>
    <t>生産波及　直接
購入者価格分</t>
    <rPh sb="0" eb="2">
      <t>セイサン</t>
    </rPh>
    <rPh sb="2" eb="4">
      <t>ハキュウ</t>
    </rPh>
    <rPh sb="5" eb="7">
      <t>チョクセツ</t>
    </rPh>
    <rPh sb="8" eb="11">
      <t>コウニュウシャ</t>
    </rPh>
    <rPh sb="11" eb="13">
      <t>カカク</t>
    </rPh>
    <rPh sb="13" eb="14">
      <t>ブン</t>
    </rPh>
    <phoneticPr fontId="4"/>
  </si>
  <si>
    <t>生産波及
直接+間接1次</t>
    <rPh sb="0" eb="2">
      <t>セイサン</t>
    </rPh>
    <rPh sb="2" eb="4">
      <t>ハキュウ</t>
    </rPh>
    <rPh sb="10" eb="12">
      <t>イチジ</t>
    </rPh>
    <phoneticPr fontId="3"/>
  </si>
  <si>
    <t>生産波及
間接1次</t>
    <rPh sb="0" eb="2">
      <t>セイサン</t>
    </rPh>
    <rPh sb="2" eb="4">
      <t>ハキュウ</t>
    </rPh>
    <rPh sb="7" eb="9">
      <t>イチジ</t>
    </rPh>
    <phoneticPr fontId="3"/>
  </si>
  <si>
    <t>生産波及
間接2次</t>
    <rPh sb="0" eb="2">
      <t>セイサン</t>
    </rPh>
    <rPh sb="2" eb="4">
      <t>ハキュウ</t>
    </rPh>
    <rPh sb="5" eb="7">
      <t>カンセツ</t>
    </rPh>
    <rPh sb="7" eb="9">
      <t>ニジ</t>
    </rPh>
    <phoneticPr fontId="3"/>
  </si>
  <si>
    <t>粗付加価値　波及</t>
    <rPh sb="0" eb="1">
      <t>ソ</t>
    </rPh>
    <rPh sb="1" eb="3">
      <t>フカ</t>
    </rPh>
    <rPh sb="3" eb="5">
      <t>カチ</t>
    </rPh>
    <rPh sb="6" eb="8">
      <t>ハキュウ</t>
    </rPh>
    <phoneticPr fontId="21"/>
  </si>
  <si>
    <t>生産波及
直接＋間接1次</t>
    <rPh sb="0" eb="2">
      <t>セイサン</t>
    </rPh>
    <rPh sb="2" eb="4">
      <t>ハキュウ</t>
    </rPh>
    <rPh sb="5" eb="7">
      <t>チョクセツ</t>
    </rPh>
    <rPh sb="8" eb="10">
      <t>カンセツ</t>
    </rPh>
    <rPh sb="10" eb="12">
      <t>イチジ</t>
    </rPh>
    <phoneticPr fontId="21"/>
  </si>
  <si>
    <t>生産波及
間接2次</t>
    <rPh sb="0" eb="2">
      <t>セイサン</t>
    </rPh>
    <rPh sb="2" eb="4">
      <t>ハキュウ</t>
    </rPh>
    <rPh sb="7" eb="9">
      <t>ニジ</t>
    </rPh>
    <phoneticPr fontId="21"/>
  </si>
  <si>
    <t>生産波及
総合</t>
    <rPh sb="0" eb="2">
      <t>セイサン</t>
    </rPh>
    <rPh sb="2" eb="4">
      <t>ハキュウ</t>
    </rPh>
    <rPh sb="5" eb="7">
      <t>ソウゴウ</t>
    </rPh>
    <phoneticPr fontId="21"/>
  </si>
  <si>
    <t>就業者　波及</t>
    <rPh sb="0" eb="2">
      <t>シュウギョウ</t>
    </rPh>
    <rPh sb="2" eb="3">
      <t>モノ</t>
    </rPh>
    <rPh sb="4" eb="6">
      <t>ハキュウ</t>
    </rPh>
    <phoneticPr fontId="2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</si>
  <si>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2"/>
  </si>
  <si>
    <t xml:space="preserve"> 新規需要を賄うため県外生産物の流通で発生するマージンのうち県内流通・運輸事業者分</t>
    <rPh sb="1" eb="3">
      <t>シンキ</t>
    </rPh>
    <rPh sb="3" eb="5">
      <t>ジュヨウ</t>
    </rPh>
    <rPh sb="6" eb="7">
      <t>マカナ</t>
    </rPh>
    <rPh sb="11" eb="12">
      <t>ガイ</t>
    </rPh>
    <rPh sb="12" eb="14">
      <t>セイサン</t>
    </rPh>
    <rPh sb="14" eb="15">
      <t>モノ</t>
    </rPh>
    <rPh sb="16" eb="18">
      <t>リュウツウ</t>
    </rPh>
    <rPh sb="19" eb="21">
      <t>ハッセイ</t>
    </rPh>
    <phoneticPr fontId="3"/>
  </si>
  <si>
    <t xml:space="preserve"> 県内生産に伴い発生するマージン及び新規需要を賄うため県外生産物の流通で発生するマージンのうち県外流通・運輸事業者分</t>
    <rPh sb="31" eb="32">
      <t>モノ</t>
    </rPh>
    <phoneticPr fontId="21"/>
  </si>
  <si>
    <t>購入者価格と生産者価格との差額のうち，商業部門に投入された金額及びその割合。国の平成２７年産業連関表の商業マージン額／総需要により推計。</t>
    <phoneticPr fontId="3"/>
  </si>
  <si>
    <t>購入者価格と生産者価格との差額のうち，運輸部門に投入された金額及びその割合。国の平成２７年産業連関表の商業マージン額／総需要により推計。</t>
    <phoneticPr fontId="3"/>
  </si>
  <si>
    <t>従業者数</t>
    <rPh sb="0" eb="3">
      <t>ジュウギョウシャ</t>
    </rPh>
    <rPh sb="3" eb="4">
      <t>スウ</t>
    </rPh>
    <phoneticPr fontId="3"/>
  </si>
  <si>
    <t>雇用者数</t>
    <rPh sb="0" eb="3">
      <t>コヨウシャ</t>
    </rPh>
    <rPh sb="3" eb="4">
      <t>スウ</t>
    </rPh>
    <phoneticPr fontId="3"/>
  </si>
  <si>
    <t>県内で発生した需要のうち，移輸入分を含まず，県内で生産された財・サービスのみによって賄われる割合。平成２７年愛知県産業連関表から算出（１－（移輸入／県内需要合計））。</t>
    <phoneticPr fontId="3"/>
  </si>
  <si>
    <t>各産業が生産を1単位増加したときに，新たな雇用者が何人必要になるかを示す係数。県の雇用表と取引基本表の（有給役員数＋常用雇用者数＋臨時・日雇雇用者数）／県内。</t>
    <phoneticPr fontId="3"/>
  </si>
  <si>
    <t>県外商業・運輸マージン（控除）</t>
    <rPh sb="0" eb="1">
      <t>ケン</t>
    </rPh>
    <rPh sb="1" eb="2">
      <t>ガイ</t>
    </rPh>
    <rPh sb="2" eb="4">
      <t>ショウギョウ</t>
    </rPh>
    <rPh sb="5" eb="7">
      <t>ウンユ</t>
    </rPh>
    <phoneticPr fontId="3"/>
  </si>
  <si>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</si>
  <si>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</si>
  <si>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</si>
  <si>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</si>
  <si>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</si>
  <si>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</si>
  <si>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</si>
  <si>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</si>
  <si>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</si>
  <si>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</si>
  <si>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</si>
  <si>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</si>
  <si>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</si>
  <si>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</si>
  <si>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</si>
  <si>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</si>
  <si>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</si>
  <si>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</si>
  <si>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</si>
  <si>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</si>
  <si>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</si>
  <si>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</si>
  <si>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</si>
  <si>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</si>
  <si>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</si>
  <si>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</si>
  <si>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</si>
  <si>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</si>
  <si>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</si>
  <si>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</si>
  <si>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</si>
  <si>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</si>
  <si>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</si>
  <si>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</si>
  <si>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</si>
  <si>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</si>
  <si>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</si>
  <si>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</si>
  <si>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</si>
  <si>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</si>
  <si>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</si>
  <si>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</si>
  <si>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</si>
  <si>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</si>
  <si>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</si>
  <si>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</si>
  <si>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</si>
  <si>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</si>
  <si>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</si>
  <si>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</si>
  <si>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</si>
  <si>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</si>
  <si>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</si>
  <si>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</si>
  <si>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</si>
  <si>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</si>
  <si>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</si>
  <si>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</si>
  <si>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</si>
  <si>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</si>
  <si>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</si>
  <si>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</si>
  <si>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</si>
  <si>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</si>
  <si>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</si>
  <si>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</si>
  <si>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</si>
  <si>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</si>
  <si>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</si>
  <si>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</si>
  <si>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</si>
  <si>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</si>
  <si>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</si>
  <si>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</si>
  <si>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</si>
  <si>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</si>
  <si>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</si>
  <si>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</si>
  <si>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</si>
  <si>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</si>
  <si>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</si>
  <si>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</si>
  <si>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</si>
  <si>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</si>
  <si>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</si>
  <si>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</si>
  <si>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</si>
  <si>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</si>
  <si>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</si>
  <si>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</si>
  <si>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</si>
  <si>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</si>
  <si>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</si>
  <si>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</si>
  <si>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</si>
  <si>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</si>
  <si>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</si>
  <si>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</si>
  <si>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</si>
  <si>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</si>
  <si>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</si>
  <si>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</si>
  <si>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</si>
  <si>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</si>
  <si>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</si>
  <si>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</si>
  <si>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</si>
  <si>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</si>
  <si>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</si>
  <si>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</si>
  <si>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</si>
  <si>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</si>
  <si>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</si>
  <si>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</si>
  <si>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412</t>
  </si>
  <si>
    <t>建設補修</t>
  </si>
  <si>
    <t>413</t>
  </si>
  <si>
    <t>公共事業</t>
  </si>
  <si>
    <t>419</t>
  </si>
  <si>
    <t>その他の土木建設</t>
  </si>
  <si>
    <t>461</t>
  </si>
  <si>
    <t>462</t>
  </si>
  <si>
    <t>ガス・熱供給</t>
  </si>
  <si>
    <t>471</t>
  </si>
  <si>
    <t>481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</si>
  <si>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</si>
  <si>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</si>
  <si>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</si>
  <si>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</si>
  <si>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</si>
  <si>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</si>
  <si>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</si>
  <si>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</si>
  <si>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</si>
  <si>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</si>
  <si>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</si>
  <si>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</si>
  <si>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</si>
  <si>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</si>
  <si>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</si>
  <si>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</si>
  <si>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</si>
  <si>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</si>
  <si>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</si>
  <si>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</si>
  <si>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</si>
  <si>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</si>
  <si>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</si>
  <si>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</si>
  <si>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</si>
  <si>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</si>
  <si>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</si>
  <si>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</si>
  <si>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</si>
  <si>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</si>
  <si>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</si>
  <si>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</si>
  <si>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</si>
  <si>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</si>
  <si>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</si>
  <si>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</si>
  <si>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</si>
  <si>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</si>
  <si>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</si>
  <si>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</si>
  <si>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</si>
  <si>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</si>
  <si>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</si>
  <si>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</si>
  <si>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</si>
  <si>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</si>
  <si>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</si>
  <si>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</si>
  <si>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</si>
  <si>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</si>
  <si>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</si>
  <si>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</si>
  <si>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</si>
  <si>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</si>
  <si>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</si>
  <si>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</si>
  <si>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</si>
  <si>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</si>
  <si>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</si>
  <si>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</si>
  <si>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</si>
  <si>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</si>
  <si>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679</t>
  </si>
  <si>
    <t>その他の対個人サービス</t>
  </si>
  <si>
    <t>681</t>
  </si>
  <si>
    <t>691</t>
  </si>
  <si>
    <t>卸売</t>
  </si>
  <si>
    <t>小売</t>
  </si>
  <si>
    <t>鉄道</t>
  </si>
  <si>
    <t>道路</t>
  </si>
  <si>
    <t>沿海</t>
  </si>
  <si>
    <t>港湾</t>
  </si>
  <si>
    <t>航空</t>
  </si>
  <si>
    <t>利用運送</t>
  </si>
  <si>
    <t>域内需要合計</t>
    <rPh sb="0" eb="1">
      <t>イキ</t>
    </rPh>
    <phoneticPr fontId="3"/>
  </si>
  <si>
    <t>雇用者　波及</t>
    <rPh sb="0" eb="2">
      <t>コヨウ</t>
    </rPh>
    <rPh sb="2" eb="3">
      <t>モノ</t>
    </rPh>
    <rPh sb="4" eb="6">
      <t>ハキュウ</t>
    </rPh>
    <phoneticPr fontId="21"/>
  </si>
  <si>
    <t>賃金・俸給</t>
    <phoneticPr fontId="3"/>
  </si>
  <si>
    <t>賃金・俸給率</t>
    <rPh sb="5" eb="6">
      <t>リツ</t>
    </rPh>
    <phoneticPr fontId="3"/>
  </si>
  <si>
    <t>波及計算結果</t>
    <rPh sb="2" eb="4">
      <t>ケイサン</t>
    </rPh>
    <rPh sb="4" eb="5">
      <t>ケツ</t>
    </rPh>
    <rPh sb="5" eb="6">
      <t>ハテ</t>
    </rPh>
    <phoneticPr fontId="3"/>
  </si>
  <si>
    <t>域内自給率</t>
    <rPh sb="0" eb="1">
      <t>イキ</t>
    </rPh>
    <phoneticPr fontId="3"/>
  </si>
  <si>
    <t>域内需要入力合計額</t>
    <rPh sb="0" eb="2">
      <t>イキナイ</t>
    </rPh>
    <rPh sb="2" eb="4">
      <t>ジュヨウ</t>
    </rPh>
    <rPh sb="4" eb="6">
      <t>ニュウリョク</t>
    </rPh>
    <rPh sb="6" eb="8">
      <t>ゴウケイ</t>
    </rPh>
    <rPh sb="8" eb="9">
      <t>ガク</t>
    </rPh>
    <phoneticPr fontId="21"/>
  </si>
  <si>
    <t>域内生産分</t>
    <rPh sb="0" eb="2">
      <t>イキナイ</t>
    </rPh>
    <rPh sb="2" eb="5">
      <t>セイサンブン</t>
    </rPh>
    <phoneticPr fontId="3"/>
  </si>
  <si>
    <t>波及計算結果</t>
    <rPh sb="0" eb="2">
      <t>ハキュウ</t>
    </rPh>
    <rPh sb="2" eb="4">
      <t>ケイサン</t>
    </rPh>
    <rPh sb="4" eb="6">
      <t>ケッカ</t>
    </rPh>
    <phoneticPr fontId="3"/>
  </si>
  <si>
    <t>域内雇用者割合</t>
    <rPh sb="0" eb="1">
      <t>イキ</t>
    </rPh>
    <phoneticPr fontId="3"/>
  </si>
  <si>
    <t>7211</t>
  </si>
  <si>
    <t>7212</t>
  </si>
  <si>
    <t>家計消費支出</t>
  </si>
  <si>
    <t>対家計民間非営利団体消費支出</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</si>
  <si>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</si>
  <si>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</si>
  <si>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</si>
  <si>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</si>
  <si>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</si>
  <si>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</si>
  <si>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</si>
  <si>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</si>
  <si>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</si>
  <si>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</si>
  <si>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</si>
  <si>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</si>
  <si>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</si>
  <si>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</si>
  <si>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</si>
  <si>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</si>
  <si>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</si>
  <si>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</si>
  <si>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</si>
  <si>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</si>
  <si>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</si>
  <si>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</si>
  <si>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</si>
  <si>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</si>
  <si>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</si>
  <si>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</si>
  <si>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</si>
  <si>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</si>
  <si>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</si>
  <si>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</si>
  <si>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</si>
  <si>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</si>
  <si>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</si>
  <si>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</si>
  <si>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</si>
  <si>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</si>
  <si>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</si>
  <si>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</si>
  <si>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</si>
  <si>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</si>
  <si>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</si>
  <si>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</si>
  <si>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</si>
  <si>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</si>
  <si>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</si>
  <si>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</si>
  <si>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</si>
  <si>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</si>
  <si>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</si>
  <si>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</si>
  <si>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</si>
  <si>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</si>
  <si>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</si>
  <si>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</si>
  <si>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</si>
  <si>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</si>
  <si>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</si>
  <si>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</si>
  <si>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</si>
  <si>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</si>
  <si>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</si>
  <si>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</si>
  <si>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</si>
  <si>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</si>
  <si>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</si>
  <si>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</si>
  <si>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</si>
  <si>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</si>
  <si>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</si>
  <si>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</si>
  <si>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</si>
  <si>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</si>
  <si>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</si>
  <si>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</si>
  <si>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</si>
  <si>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</si>
  <si>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</si>
  <si>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</si>
  <si>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</si>
  <si>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</si>
  <si>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</si>
  <si>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</si>
  <si>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</si>
  <si>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</si>
  <si>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</si>
  <si>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</si>
  <si>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</si>
  <si>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</si>
  <si>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</si>
  <si>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</si>
  <si>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</si>
  <si>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</si>
  <si>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</si>
  <si>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</si>
  <si>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</si>
  <si>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</si>
  <si>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</si>
  <si>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</si>
  <si>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</si>
  <si>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</si>
  <si>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</si>
  <si>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</si>
  <si>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</si>
  <si>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</si>
  <si>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</si>
  <si>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</si>
  <si>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</si>
  <si>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</si>
  <si>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</si>
  <si>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</si>
  <si>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</si>
  <si>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</si>
  <si>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</si>
  <si>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</si>
  <si>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</si>
  <si>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</si>
  <si>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</si>
  <si>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</si>
  <si>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</si>
  <si>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</si>
  <si>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鉄屑</t>
  </si>
  <si>
    <t>2621</t>
  </si>
  <si>
    <t>熱間圧延鋼材</t>
  </si>
  <si>
    <t>2622</t>
  </si>
  <si>
    <t>鋼管</t>
  </si>
  <si>
    <t>2623</t>
  </si>
  <si>
    <t>冷延・めっき鋼材</t>
  </si>
  <si>
    <t>2631</t>
  </si>
  <si>
    <t>2699</t>
  </si>
  <si>
    <t>2711</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</si>
  <si>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</si>
  <si>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</si>
  <si>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</si>
  <si>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</si>
  <si>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</si>
  <si>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</si>
  <si>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</si>
  <si>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</si>
  <si>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</si>
  <si>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</si>
  <si>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</si>
  <si>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</si>
  <si>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</si>
  <si>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</si>
  <si>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</si>
  <si>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</si>
  <si>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</si>
  <si>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</si>
  <si>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</si>
  <si>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</si>
  <si>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</si>
  <si>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</si>
  <si>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</si>
  <si>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</si>
  <si>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</si>
  <si>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</si>
  <si>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</si>
  <si>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</si>
  <si>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</si>
  <si>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</si>
  <si>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</si>
  <si>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</si>
  <si>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</si>
  <si>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</si>
  <si>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</si>
  <si>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</si>
  <si>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</si>
  <si>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</si>
  <si>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</si>
  <si>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</si>
  <si>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</si>
  <si>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</si>
  <si>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</si>
  <si>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</si>
  <si>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</si>
  <si>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</si>
  <si>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</si>
  <si>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</si>
  <si>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</si>
  <si>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</si>
  <si>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</si>
  <si>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</si>
  <si>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</si>
  <si>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</si>
  <si>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</si>
  <si>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</si>
  <si>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</si>
  <si>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</si>
  <si>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</si>
  <si>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</si>
  <si>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</si>
  <si>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</si>
  <si>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</si>
  <si>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</si>
  <si>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</si>
  <si>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</si>
  <si>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</si>
  <si>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</si>
  <si>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</si>
  <si>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</si>
  <si>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</si>
  <si>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</si>
  <si>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</si>
  <si>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</si>
  <si>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</si>
  <si>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</si>
  <si>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</si>
  <si>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</si>
  <si>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</si>
  <si>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</si>
  <si>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</si>
  <si>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</si>
  <si>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</si>
  <si>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</si>
  <si>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</si>
  <si>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</si>
  <si>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</si>
  <si>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</si>
  <si>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</si>
  <si>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</si>
  <si>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</si>
  <si>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</si>
  <si>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</si>
  <si>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</si>
  <si>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</si>
  <si>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</si>
  <si>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</si>
  <si>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</si>
  <si>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</si>
  <si>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</si>
  <si>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</si>
  <si>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</si>
  <si>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</si>
  <si>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</si>
  <si>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</si>
  <si>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</si>
  <si>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</si>
  <si>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</si>
  <si>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</si>
  <si>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</si>
  <si>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</si>
  <si>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</si>
  <si>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</si>
  <si>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</si>
  <si>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</si>
  <si>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</si>
  <si>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</si>
  <si>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</si>
  <si>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</si>
  <si>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</si>
  <si>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</si>
  <si>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</si>
  <si>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</si>
  <si>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</si>
  <si>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</si>
  <si>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</si>
  <si>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</si>
  <si>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</si>
  <si>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</si>
  <si>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</si>
  <si>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</si>
  <si>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</si>
  <si>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</si>
  <si>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</si>
  <si>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</si>
  <si>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</si>
  <si>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</si>
  <si>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</si>
  <si>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</si>
  <si>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</si>
  <si>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</si>
  <si>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</si>
  <si>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</si>
  <si>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</si>
  <si>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</si>
  <si>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</si>
  <si>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</si>
  <si>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</si>
  <si>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</si>
  <si>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</si>
  <si>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</si>
  <si>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</si>
  <si>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</si>
  <si>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</si>
  <si>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</si>
  <si>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</si>
  <si>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</si>
  <si>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</si>
  <si>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</si>
  <si>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</si>
  <si>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</si>
  <si>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</si>
  <si>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</si>
  <si>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6799</t>
  </si>
  <si>
    <t>6811</t>
  </si>
  <si>
    <t>6911</t>
  </si>
  <si>
    <t>電力</t>
  </si>
  <si>
    <t>研究</t>
    <rPh sb="0" eb="2">
      <t>ケンキュウ</t>
    </rPh>
    <phoneticPr fontId="12"/>
  </si>
  <si>
    <t>事務用品</t>
    <rPh sb="0" eb="2">
      <t>ジム</t>
    </rPh>
    <rPh sb="2" eb="4">
      <t>ヨウヒン</t>
    </rPh>
    <phoneticPr fontId="17"/>
  </si>
  <si>
    <t>分類不明</t>
    <rPh sb="0" eb="2">
      <t>ブンルイ</t>
    </rPh>
    <rPh sb="2" eb="4">
      <t>フメイ</t>
    </rPh>
    <phoneticPr fontId="17"/>
  </si>
  <si>
    <t>700</t>
  </si>
  <si>
    <t>711</t>
  </si>
  <si>
    <t>911</t>
  </si>
  <si>
    <t>921</t>
  </si>
  <si>
    <t>931</t>
  </si>
  <si>
    <t>932</t>
  </si>
  <si>
    <t>資本減耗引当（社会資本等減耗分）</t>
    <rPh sb="7" eb="9">
      <t>シャカイ</t>
    </rPh>
    <rPh sb="9" eb="11">
      <t>シホン</t>
    </rPh>
    <rPh sb="11" eb="12">
      <t>トウ</t>
    </rPh>
    <rPh sb="12" eb="14">
      <t>ゲンモウ</t>
    </rPh>
    <rPh sb="14" eb="15">
      <t>ブン</t>
    </rPh>
    <phoneticPr fontId="17"/>
  </si>
  <si>
    <t>941</t>
  </si>
  <si>
    <t>間接税（関税・輸入品商品税を除く。）</t>
    <rPh sb="7" eb="9">
      <t>ユニュウ</t>
    </rPh>
    <rPh sb="9" eb="10">
      <t>ヒン</t>
    </rPh>
    <rPh sb="10" eb="12">
      <t>ショウヒン</t>
    </rPh>
    <rPh sb="12" eb="13">
      <t>ゼイ</t>
    </rPh>
    <phoneticPr fontId="17"/>
  </si>
  <si>
    <t>951</t>
  </si>
  <si>
    <t>960</t>
  </si>
  <si>
    <t>970</t>
  </si>
  <si>
    <t>生産者価格評価表　109部門</t>
    <phoneticPr fontId="6"/>
  </si>
  <si>
    <t>721</t>
  </si>
  <si>
    <t>73１</t>
  </si>
  <si>
    <t>741</t>
  </si>
  <si>
    <t>751</t>
  </si>
  <si>
    <t>761</t>
  </si>
  <si>
    <t>家計外消費支出（列）</t>
  </si>
  <si>
    <t>一般政府消費支出</t>
  </si>
  <si>
    <t>県内総固定資本形成（公的）</t>
  </si>
  <si>
    <t>県内総固定資本形成（民間）</t>
  </si>
  <si>
    <t>780</t>
  </si>
  <si>
    <t>790</t>
  </si>
  <si>
    <t>801</t>
  </si>
  <si>
    <t>811</t>
  </si>
  <si>
    <t>820</t>
  </si>
  <si>
    <t>県内最終需要計</t>
  </si>
  <si>
    <t>県内需要合計</t>
  </si>
  <si>
    <t>移出</t>
    <rPh sb="0" eb="2">
      <t>イシュツ</t>
    </rPh>
    <phoneticPr fontId="19"/>
  </si>
  <si>
    <t>移輸出計</t>
    <rPh sb="0" eb="1">
      <t>イ</t>
    </rPh>
    <rPh sb="1" eb="3">
      <t>ユシュツ</t>
    </rPh>
    <rPh sb="3" eb="4">
      <t>ケイ</t>
    </rPh>
    <phoneticPr fontId="19"/>
  </si>
  <si>
    <t>830</t>
  </si>
  <si>
    <t>840</t>
  </si>
  <si>
    <t>881</t>
  </si>
  <si>
    <t>890</t>
  </si>
  <si>
    <t>900</t>
  </si>
  <si>
    <t>（控除）移輸入計</t>
  </si>
  <si>
    <t>最終需要部門計</t>
    <rPh sb="4" eb="6">
      <t>ブモン</t>
    </rPh>
    <phoneticPr fontId="19"/>
  </si>
  <si>
    <t>分類不明</t>
    <rPh sb="0" eb="2">
      <t>ブンルイ</t>
    </rPh>
    <rPh sb="2" eb="4">
      <t>フメイ</t>
    </rPh>
    <phoneticPr fontId="20"/>
  </si>
  <si>
    <t>雇用表 109部門</t>
    <phoneticPr fontId="11"/>
  </si>
  <si>
    <t>砂利・砕石</t>
  </si>
  <si>
    <t>紡績糸</t>
    <rPh sb="2" eb="3">
      <t>イト</t>
    </rPh>
    <phoneticPr fontId="8"/>
  </si>
  <si>
    <t>加工紙</t>
    <rPh sb="0" eb="2">
      <t>カコウ</t>
    </rPh>
    <rPh sb="2" eb="3">
      <t>カミ</t>
    </rPh>
    <phoneticPr fontId="8"/>
  </si>
  <si>
    <t>住宅賃貸料（帰属家賃）</t>
    <rPh sb="0" eb="2">
      <t>ジュウタク</t>
    </rPh>
    <rPh sb="2" eb="5">
      <t>チンタイリョウ</t>
    </rPh>
    <rPh sb="6" eb="8">
      <t>キゾク</t>
    </rPh>
    <rPh sb="8" eb="10">
      <t>ヤチン</t>
    </rPh>
    <phoneticPr fontId="9"/>
  </si>
  <si>
    <t>事務用品</t>
    <rPh sb="0" eb="2">
      <t>ジム</t>
    </rPh>
    <rPh sb="2" eb="4">
      <t>ヨウヒン</t>
    </rPh>
    <phoneticPr fontId="9"/>
  </si>
  <si>
    <t>分類不明</t>
    <rPh sb="0" eb="2">
      <t>ブンルイ</t>
    </rPh>
    <rPh sb="2" eb="4">
      <t>フメイ</t>
    </rPh>
    <phoneticPr fontId="9"/>
  </si>
  <si>
    <t>109部門</t>
    <rPh sb="3" eb="5">
      <t>ブモン</t>
    </rPh>
    <phoneticPr fontId="3"/>
  </si>
  <si>
    <t>各種係数表 109部門</t>
    <phoneticPr fontId="6"/>
  </si>
  <si>
    <t>9111</t>
  </si>
  <si>
    <t>賃金・俸給</t>
  </si>
  <si>
    <t>投入係数表 109部門</t>
    <rPh sb="0" eb="2">
      <t>トウニュウ</t>
    </rPh>
    <rPh sb="2" eb="4">
      <t>ケイスウ</t>
    </rPh>
    <phoneticPr fontId="6"/>
  </si>
  <si>
    <r>
      <t xml:space="preserve"> ( I - ( I -  </t>
    </r>
    <r>
      <rPr>
        <b/>
        <sz val="11"/>
        <color theme="1" tint="0.34998626667073579"/>
        <rFont val="Calibri"/>
        <family val="1"/>
      </rPr>
      <t>Ḿ</t>
    </r>
    <r>
      <rPr>
        <b/>
        <sz val="11"/>
        <color theme="1" tint="0.34998626667073579"/>
        <rFont val="UD デジタル 教科書体 NK-R"/>
        <family val="1"/>
        <charset val="128"/>
      </rPr>
      <t xml:space="preserve"> )A )</t>
    </r>
    <r>
      <rPr>
        <b/>
        <vertAlign val="superscript"/>
        <sz val="11"/>
        <color theme="1" tint="0.34998626667073579"/>
        <rFont val="UD デジタル 教科書体 NK-R"/>
        <family val="1"/>
        <charset val="128"/>
      </rPr>
      <t>-1</t>
    </r>
    <r>
      <rPr>
        <b/>
        <sz val="11"/>
        <color theme="1" tint="0.34998626667073579"/>
        <rFont val="UD デジタル 教科書体 NK-R"/>
        <family val="1"/>
        <charset val="128"/>
      </rPr>
      <t xml:space="preserve"> (I -  </t>
    </r>
    <r>
      <rPr>
        <b/>
        <sz val="11"/>
        <color theme="1" tint="0.34998626667073579"/>
        <rFont val="Calibri"/>
        <family val="1"/>
      </rPr>
      <t>Ḿ</t>
    </r>
    <r>
      <rPr>
        <b/>
        <sz val="11"/>
        <color theme="1" tint="0.34998626667073579"/>
        <rFont val="UD デジタル 教科書体 NK-R"/>
        <family val="1"/>
        <charset val="128"/>
      </rPr>
      <t>)
逆行列係数表 109部門</t>
    </r>
    <rPh sb="42" eb="44">
      <t>ブモン</t>
    </rPh>
    <phoneticPr fontId="10"/>
  </si>
  <si>
    <r>
      <t xml:space="preserve"> (I - ( I -  </t>
    </r>
    <r>
      <rPr>
        <b/>
        <sz val="12"/>
        <color theme="1" tint="0.34998626667073579"/>
        <rFont val="Calibri"/>
        <family val="1"/>
      </rPr>
      <t>Ḿ</t>
    </r>
    <r>
      <rPr>
        <b/>
        <sz val="12"/>
        <color theme="1" tint="0.34998626667073579"/>
        <rFont val="UD デジタル 教科書体 NK-R"/>
        <family val="1"/>
        <charset val="128"/>
      </rPr>
      <t xml:space="preserve"> )A )</t>
    </r>
    <r>
      <rPr>
        <b/>
        <vertAlign val="superscript"/>
        <sz val="12"/>
        <color theme="1" tint="0.34998626667073579"/>
        <rFont val="UD デジタル 教科書体 NK-R"/>
        <family val="1"/>
        <charset val="128"/>
      </rPr>
      <t xml:space="preserve">-1 </t>
    </r>
    <r>
      <rPr>
        <b/>
        <sz val="12"/>
        <color theme="1" tint="0.34998626667073579"/>
        <rFont val="UD デジタル 教科書体 NK-R"/>
        <family val="1"/>
        <charset val="128"/>
      </rPr>
      <t xml:space="preserve">
逆行列係数表 109部門</t>
    </r>
    <rPh sb="33" eb="35">
      <t>ブモン</t>
    </rPh>
    <phoneticPr fontId="10"/>
  </si>
  <si>
    <t>単位行列表 109部門</t>
    <rPh sb="0" eb="2">
      <t>タンイ</t>
    </rPh>
    <rPh sb="2" eb="4">
      <t>ギョ_x0000__x0000__x0002_</t>
    </rPh>
    <rPh sb="4" eb="5">
      <t>_x0003__x0002__x0002_</t>
    </rPh>
    <rPh sb="9" eb="11">
      <t/>
    </rPh>
    <phoneticPr fontId="10"/>
  </si>
  <si>
    <r>
      <rPr>
        <b/>
        <sz val="9"/>
        <rFont val="Calibri"/>
        <family val="1"/>
      </rPr>
      <t>Ḿ</t>
    </r>
    <r>
      <rPr>
        <b/>
        <sz val="9"/>
        <rFont val="UD デジタル 教科書体 NK-R"/>
        <family val="1"/>
      </rPr>
      <t xml:space="preserve"> </t>
    </r>
    <r>
      <rPr>
        <b/>
        <sz val="9"/>
        <rFont val="UD デジタル 教科書体 NK-R"/>
        <family val="1"/>
        <charset val="128"/>
      </rPr>
      <t>輸入率対角行列 109部門</t>
    </r>
    <rPh sb="13" eb="15">
      <t>ブモン</t>
    </rPh>
    <phoneticPr fontId="10"/>
  </si>
  <si>
    <t>波及推計表109部門</t>
    <rPh sb="0" eb="2">
      <t>ハキュウ</t>
    </rPh>
    <rPh sb="2" eb="4">
      <t>スイケイ</t>
    </rPh>
    <rPh sb="4" eb="5">
      <t>ヒョウ</t>
    </rPh>
    <phoneticPr fontId="6"/>
  </si>
  <si>
    <t>シート名</t>
    <rPh sb="3" eb="4">
      <t>メイ</t>
    </rPh>
    <phoneticPr fontId="9"/>
  </si>
  <si>
    <t>概要</t>
    <rPh sb="0" eb="2">
      <t>ガイヨウ</t>
    </rPh>
    <phoneticPr fontId="9"/>
  </si>
  <si>
    <t>消費転換率</t>
    <phoneticPr fontId="9"/>
  </si>
  <si>
    <t>まとめ</t>
    <phoneticPr fontId="9"/>
  </si>
  <si>
    <t>波及推計</t>
    <rPh sb="2" eb="4">
      <t>スイケイ</t>
    </rPh>
    <phoneticPr fontId="9"/>
  </si>
  <si>
    <t>各種係数表</t>
    <phoneticPr fontId="9"/>
  </si>
  <si>
    <t>7211</t>
    <phoneticPr fontId="9"/>
  </si>
  <si>
    <t>生産者価格評価表</t>
    <phoneticPr fontId="9"/>
  </si>
  <si>
    <t>投入係数表</t>
    <phoneticPr fontId="9"/>
  </si>
  <si>
    <t>雇用表</t>
    <phoneticPr fontId="9"/>
  </si>
  <si>
    <t xml:space="preserve"> I（単位行列表）</t>
    <phoneticPr fontId="9"/>
  </si>
  <si>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9"/>
  </si>
  <si>
    <t>部門</t>
    <rPh sb="0" eb="2">
      <t>ブモン</t>
    </rPh>
    <phoneticPr fontId="9"/>
  </si>
  <si>
    <t>平成27年（2015年）愛知県産業連関表　部門分類表</t>
    <phoneticPr fontId="3"/>
  </si>
  <si>
    <t>１　内生部門</t>
    <rPh sb="2" eb="4">
      <t>ナイセイ</t>
    </rPh>
    <rPh sb="4" eb="6">
      <t>ブモン</t>
    </rPh>
    <phoneticPr fontId="3"/>
  </si>
  <si>
    <t>基本分類　（行509部門×列391部門）</t>
    <rPh sb="0" eb="2">
      <t>キホン</t>
    </rPh>
    <rPh sb="2" eb="4">
      <t>ブンルイ</t>
    </rPh>
    <rPh sb="6" eb="7">
      <t>ギョウ</t>
    </rPh>
    <rPh sb="10" eb="12">
      <t>ブモン</t>
    </rPh>
    <rPh sb="13" eb="14">
      <t>レツ</t>
    </rPh>
    <rPh sb="17" eb="19">
      <t>ブモン</t>
    </rPh>
    <phoneticPr fontId="10"/>
  </si>
  <si>
    <t>統合小分類　（186部門）</t>
    <rPh sb="0" eb="2">
      <t>トウゴウ</t>
    </rPh>
    <rPh sb="2" eb="5">
      <t>ショウブンルイ</t>
    </rPh>
    <rPh sb="10" eb="12">
      <t>ブモン</t>
    </rPh>
    <phoneticPr fontId="10"/>
  </si>
  <si>
    <t>統合中分類　（109部門）</t>
    <rPh sb="0" eb="2">
      <t>トウゴウ</t>
    </rPh>
    <rPh sb="2" eb="5">
      <t>チュウブンルイ</t>
    </rPh>
    <rPh sb="10" eb="12">
      <t>ブモン</t>
    </rPh>
    <phoneticPr fontId="10"/>
  </si>
  <si>
    <t>統合大分類　（43部門）</t>
    <rPh sb="0" eb="2">
      <t>トウゴウ</t>
    </rPh>
    <rPh sb="2" eb="5">
      <t>ダイブンルイ</t>
    </rPh>
    <rPh sb="9" eb="11">
      <t>ブモン</t>
    </rPh>
    <phoneticPr fontId="10"/>
  </si>
  <si>
    <t>分類コード</t>
    <rPh sb="0" eb="2">
      <t>ブンルイ</t>
    </rPh>
    <phoneticPr fontId="3"/>
  </si>
  <si>
    <t>部　門　名</t>
    <rPh sb="0" eb="1">
      <t>ブ</t>
    </rPh>
    <rPh sb="2" eb="3">
      <t>モン</t>
    </rPh>
    <rPh sb="4" eb="5">
      <t>メイ</t>
    </rPh>
    <phoneticPr fontId="3"/>
  </si>
  <si>
    <t>分類
コード</t>
    <rPh sb="0" eb="2">
      <t>ブンルイ</t>
    </rPh>
    <phoneticPr fontId="3"/>
  </si>
  <si>
    <t>列部門</t>
    <rPh sb="0" eb="1">
      <t>レツ</t>
    </rPh>
    <rPh sb="1" eb="3">
      <t>ブモン</t>
    </rPh>
    <phoneticPr fontId="3"/>
  </si>
  <si>
    <t>行部門</t>
    <rPh sb="0" eb="1">
      <t>ギョウ</t>
    </rPh>
    <rPh sb="1" eb="3">
      <t>ブモン</t>
    </rPh>
    <phoneticPr fontId="3"/>
  </si>
  <si>
    <t>01</t>
  </si>
  <si>
    <t>米</t>
    <rPh sb="0" eb="1">
      <t>コメ</t>
    </rPh>
    <phoneticPr fontId="10"/>
  </si>
  <si>
    <t>農業</t>
    <phoneticPr fontId="10"/>
  </si>
  <si>
    <t>0111</t>
    <phoneticPr fontId="3"/>
  </si>
  <si>
    <t>011</t>
    <phoneticPr fontId="3"/>
  </si>
  <si>
    <t>米</t>
    <rPh sb="0" eb="1">
      <t>コメ</t>
    </rPh>
    <phoneticPr fontId="3"/>
  </si>
  <si>
    <t>稲わら</t>
    <rPh sb="0" eb="1">
      <t>イナ</t>
    </rPh>
    <phoneticPr fontId="10"/>
  </si>
  <si>
    <t>0111</t>
    <phoneticPr fontId="10"/>
  </si>
  <si>
    <t>02</t>
  </si>
  <si>
    <t>麦類</t>
    <rPh sb="0" eb="2">
      <t>ムギルイ</t>
    </rPh>
    <phoneticPr fontId="10"/>
  </si>
  <si>
    <t>021</t>
  </si>
  <si>
    <t>小麦</t>
    <rPh sb="0" eb="2">
      <t>コムギ</t>
    </rPh>
    <phoneticPr fontId="10"/>
  </si>
  <si>
    <t>022</t>
  </si>
  <si>
    <t>大麦</t>
    <rPh sb="0" eb="2">
      <t>オオムギ</t>
    </rPh>
    <phoneticPr fontId="10"/>
  </si>
  <si>
    <t>いも類</t>
  </si>
  <si>
    <t>かんしょ</t>
  </si>
  <si>
    <t>ばれいしょ</t>
  </si>
  <si>
    <t>豆類</t>
    <phoneticPr fontId="10"/>
  </si>
  <si>
    <t>大豆</t>
    <phoneticPr fontId="10"/>
  </si>
  <si>
    <t>029</t>
  </si>
  <si>
    <t>その他の豆類</t>
  </si>
  <si>
    <t>001</t>
  </si>
  <si>
    <t>野菜（露地）</t>
    <rPh sb="3" eb="5">
      <t>ロジ</t>
    </rPh>
    <phoneticPr fontId="3"/>
  </si>
  <si>
    <t>野菜（施設）</t>
  </si>
  <si>
    <t>011</t>
    <phoneticPr fontId="10"/>
  </si>
  <si>
    <t>砂糖原料作物</t>
  </si>
  <si>
    <t>飲料用作物</t>
  </si>
  <si>
    <t>コーヒー豆・カカオ豆（輸入）</t>
  </si>
  <si>
    <t>その他の飲料用作物</t>
  </si>
  <si>
    <t>09</t>
  </si>
  <si>
    <t>その他の食用耕種作物</t>
  </si>
  <si>
    <t>091</t>
  </si>
  <si>
    <t>雑穀</t>
  </si>
  <si>
    <t>099</t>
  </si>
  <si>
    <t>他に分類されない食用耕種作物</t>
    <rPh sb="0" eb="1">
      <t>タ</t>
    </rPh>
    <rPh sb="2" eb="4">
      <t>ブンルイ</t>
    </rPh>
    <rPh sb="8" eb="10">
      <t>ショクヨウ</t>
    </rPh>
    <rPh sb="10" eb="12">
      <t>コウシュ</t>
    </rPh>
    <rPh sb="12" eb="14">
      <t>サクモツ</t>
    </rPh>
    <phoneticPr fontId="10"/>
  </si>
  <si>
    <t>飼料作物</t>
  </si>
  <si>
    <t>種苗</t>
  </si>
  <si>
    <t>03</t>
  </si>
  <si>
    <t>031</t>
  </si>
  <si>
    <t>花き・花木類</t>
  </si>
  <si>
    <t>その他の非食用耕種作物</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</si>
  <si>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</si>
  <si>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</si>
  <si>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</si>
  <si>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</si>
  <si>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</si>
  <si>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10"/>
  </si>
  <si>
    <t>酪農</t>
  </si>
  <si>
    <t>生乳</t>
    <phoneticPr fontId="10"/>
  </si>
  <si>
    <t>019</t>
  </si>
  <si>
    <t>その他の酪農生産物</t>
  </si>
  <si>
    <t>02</t>
    <phoneticPr fontId="10"/>
  </si>
  <si>
    <t>021</t>
    <phoneticPr fontId="10"/>
  </si>
  <si>
    <t>肉用牛</t>
  </si>
  <si>
    <t>03</t>
    <phoneticPr fontId="10"/>
  </si>
  <si>
    <t>031</t>
    <phoneticPr fontId="10"/>
  </si>
  <si>
    <t>豚</t>
  </si>
  <si>
    <t>04</t>
    <phoneticPr fontId="10"/>
  </si>
  <si>
    <t>041</t>
    <phoneticPr fontId="10"/>
  </si>
  <si>
    <t>鶏卵</t>
  </si>
  <si>
    <t>05</t>
    <phoneticPr fontId="10"/>
  </si>
  <si>
    <t>051</t>
    <phoneticPr fontId="10"/>
  </si>
  <si>
    <t>肉鶏</t>
  </si>
  <si>
    <t>099</t>
    <phoneticPr fontId="10"/>
  </si>
  <si>
    <t>その他の畜産</t>
  </si>
  <si>
    <t>獣医業</t>
  </si>
  <si>
    <t>農業サービス（獣医業を除く。）</t>
    <phoneticPr fontId="10"/>
  </si>
  <si>
    <t>0151</t>
    <phoneticPr fontId="3"/>
  </si>
  <si>
    <t>林業</t>
    <rPh sb="0" eb="2">
      <t>リンギョウ</t>
    </rPh>
    <phoneticPr fontId="10"/>
  </si>
  <si>
    <t>0152</t>
    <phoneticPr fontId="3"/>
  </si>
  <si>
    <t>0153</t>
    <phoneticPr fontId="3"/>
  </si>
  <si>
    <t>特用林産物（狩猟業を含む。）</t>
    <phoneticPr fontId="10"/>
  </si>
  <si>
    <t>0171</t>
    <phoneticPr fontId="3"/>
  </si>
  <si>
    <t>海面漁業</t>
    <rPh sb="0" eb="2">
      <t>カイメン</t>
    </rPh>
    <rPh sb="2" eb="4">
      <t>ギョギョウ</t>
    </rPh>
    <phoneticPr fontId="10"/>
  </si>
  <si>
    <t>漁業</t>
    <rPh sb="0" eb="2">
      <t>ギョギョウ</t>
    </rPh>
    <phoneticPr fontId="10"/>
  </si>
  <si>
    <t>海面養殖業</t>
  </si>
  <si>
    <t>0172</t>
    <phoneticPr fontId="3"/>
  </si>
  <si>
    <t>内水面漁業・養殖業</t>
  </si>
  <si>
    <t>内水面養殖業</t>
  </si>
  <si>
    <t>0611</t>
    <phoneticPr fontId="3"/>
  </si>
  <si>
    <t>石炭・原油・天然ガス</t>
    <phoneticPr fontId="3"/>
  </si>
  <si>
    <t>06</t>
  </si>
  <si>
    <t>鉱業</t>
  </si>
  <si>
    <t>石炭</t>
    <rPh sb="0" eb="2">
      <t>セキタン</t>
    </rPh>
    <phoneticPr fontId="3"/>
  </si>
  <si>
    <t>012</t>
    <phoneticPr fontId="3"/>
  </si>
  <si>
    <t>原油</t>
  </si>
  <si>
    <t>013</t>
    <phoneticPr fontId="3"/>
  </si>
  <si>
    <t>天然ガス</t>
  </si>
  <si>
    <t>0621</t>
    <phoneticPr fontId="3"/>
  </si>
  <si>
    <t>砂利・採石</t>
    <phoneticPr fontId="3"/>
  </si>
  <si>
    <t>0621</t>
    <phoneticPr fontId="10"/>
  </si>
  <si>
    <t>砕石</t>
    <rPh sb="0" eb="2">
      <t>サイセキ</t>
    </rPh>
    <phoneticPr fontId="10"/>
  </si>
  <si>
    <t>0629</t>
    <phoneticPr fontId="3"/>
  </si>
  <si>
    <t>09</t>
    <phoneticPr fontId="3"/>
  </si>
  <si>
    <t>その他の鉱物</t>
    <rPh sb="2" eb="3">
      <t>タ</t>
    </rPh>
    <rPh sb="4" eb="6">
      <t>コウブツ</t>
    </rPh>
    <phoneticPr fontId="3"/>
  </si>
  <si>
    <t>鉄鉱石</t>
  </si>
  <si>
    <t>非鉄金属鉱物</t>
  </si>
  <si>
    <t>石灰石</t>
  </si>
  <si>
    <t>094</t>
  </si>
  <si>
    <t>窯業原料鉱物（石灰石を除く。）</t>
    <rPh sb="7" eb="10">
      <t>セッカイセキ</t>
    </rPh>
    <rPh sb="11" eb="12">
      <t>ノゾ</t>
    </rPh>
    <phoneticPr fontId="3"/>
  </si>
  <si>
    <t>他に分類されない鉱物</t>
    <rPh sb="0" eb="1">
      <t>タ</t>
    </rPh>
    <rPh sb="2" eb="4">
      <t>ブンルイ</t>
    </rPh>
    <phoneticPr fontId="3"/>
  </si>
  <si>
    <t>食肉</t>
    <rPh sb="0" eb="2">
      <t>ショクニク</t>
    </rPh>
    <phoneticPr fontId="10"/>
  </si>
  <si>
    <t>11</t>
  </si>
  <si>
    <t>飲食料品</t>
    <phoneticPr fontId="10"/>
  </si>
  <si>
    <t>牛肉</t>
    <phoneticPr fontId="10"/>
  </si>
  <si>
    <t>豚肉</t>
    <phoneticPr fontId="10"/>
  </si>
  <si>
    <t>鶏肉</t>
  </si>
  <si>
    <t>014</t>
  </si>
  <si>
    <t>その他の食肉</t>
    <rPh sb="4" eb="5">
      <t>ショク</t>
    </rPh>
    <phoneticPr fontId="10"/>
  </si>
  <si>
    <t>と畜副産物（肉鶏処理副産物を含む。）</t>
    <phoneticPr fontId="10"/>
  </si>
  <si>
    <t>1111</t>
    <phoneticPr fontId="10"/>
  </si>
  <si>
    <t>02</t>
    <phoneticPr fontId="3"/>
  </si>
  <si>
    <t>酪農品</t>
  </si>
  <si>
    <t>021</t>
    <phoneticPr fontId="3"/>
  </si>
  <si>
    <t>飲用牛乳</t>
    <phoneticPr fontId="10"/>
  </si>
  <si>
    <t>022</t>
    <phoneticPr fontId="3"/>
  </si>
  <si>
    <t>乳製品</t>
  </si>
  <si>
    <t>09</t>
    <phoneticPr fontId="10"/>
  </si>
  <si>
    <t>その他の畜産食料品</t>
  </si>
  <si>
    <t>1112</t>
    <phoneticPr fontId="10"/>
  </si>
  <si>
    <t>冷凍魚介類</t>
  </si>
  <si>
    <t>塩・干・くん製品</t>
  </si>
  <si>
    <t>水産びん・かん詰</t>
  </si>
  <si>
    <t>04</t>
  </si>
  <si>
    <t>041</t>
  </si>
  <si>
    <t>ねり製品</t>
  </si>
  <si>
    <t>その他の水産食料品</t>
    <rPh sb="6" eb="9">
      <t>ショクリョウヒン</t>
    </rPh>
    <phoneticPr fontId="10"/>
  </si>
  <si>
    <t>1113</t>
    <phoneticPr fontId="10"/>
  </si>
  <si>
    <t>精穀</t>
  </si>
  <si>
    <t>（続き）食料品</t>
    <rPh sb="1" eb="2">
      <t>ツヅ</t>
    </rPh>
    <rPh sb="4" eb="7">
      <t>ショクリョウヒン</t>
    </rPh>
    <phoneticPr fontId="10"/>
  </si>
  <si>
    <t>（続き）飲食料品</t>
    <rPh sb="1" eb="2">
      <t>ツヅ</t>
    </rPh>
    <phoneticPr fontId="10"/>
  </si>
  <si>
    <t>精米</t>
  </si>
  <si>
    <t>その他の精穀</t>
  </si>
  <si>
    <t>製粉</t>
  </si>
  <si>
    <t>小麦粉</t>
  </si>
  <si>
    <t>その他の製粉</t>
  </si>
  <si>
    <t>1114</t>
    <phoneticPr fontId="10"/>
  </si>
  <si>
    <t>めん類</t>
  </si>
  <si>
    <t>パン類</t>
  </si>
  <si>
    <t>菓子類</t>
  </si>
  <si>
    <t>1115</t>
    <phoneticPr fontId="10"/>
  </si>
  <si>
    <t>農産保存食料品</t>
    <phoneticPr fontId="10"/>
  </si>
  <si>
    <t>1116</t>
    <phoneticPr fontId="10"/>
  </si>
  <si>
    <t>砂糖</t>
    <phoneticPr fontId="10"/>
  </si>
  <si>
    <t>精製糖</t>
  </si>
  <si>
    <t>その他の砂糖・副産物</t>
  </si>
  <si>
    <t>でん粉</t>
  </si>
  <si>
    <t>ぶどう糖・水あめ・異性化糖</t>
  </si>
  <si>
    <t>動植物油脂</t>
    <rPh sb="0" eb="1">
      <t>ウゴ</t>
    </rPh>
    <phoneticPr fontId="10"/>
  </si>
  <si>
    <t>植物油脂</t>
  </si>
  <si>
    <t>042</t>
    <phoneticPr fontId="10"/>
  </si>
  <si>
    <t>動物油脂</t>
    <rPh sb="0" eb="2">
      <t>ドウブツ</t>
    </rPh>
    <rPh sb="2" eb="4">
      <t>ユシ</t>
    </rPh>
    <phoneticPr fontId="10"/>
  </si>
  <si>
    <t>043</t>
    <phoneticPr fontId="10"/>
  </si>
  <si>
    <t>加工油脂</t>
  </si>
  <si>
    <t>044</t>
    <phoneticPr fontId="10"/>
  </si>
  <si>
    <t>植物原油かす</t>
  </si>
  <si>
    <t>05</t>
    <phoneticPr fontId="3"/>
  </si>
  <si>
    <t>051</t>
    <phoneticPr fontId="3"/>
  </si>
  <si>
    <t>調味料</t>
  </si>
  <si>
    <t>冷凍調理食品</t>
  </si>
  <si>
    <t>レトルト食品</t>
  </si>
  <si>
    <t>そう菜・すし・弁当</t>
  </si>
  <si>
    <t>清酒</t>
  </si>
  <si>
    <t>ビール類</t>
    <rPh sb="3" eb="4">
      <t>ルイ</t>
    </rPh>
    <phoneticPr fontId="3"/>
  </si>
  <si>
    <t>03</t>
    <phoneticPr fontId="3"/>
  </si>
  <si>
    <t>031</t>
    <phoneticPr fontId="3"/>
  </si>
  <si>
    <t>ウイスキー類</t>
    <phoneticPr fontId="10"/>
  </si>
  <si>
    <t>その他の酒類</t>
  </si>
  <si>
    <t>茶・コーヒー</t>
  </si>
  <si>
    <t>清涼飲料</t>
  </si>
  <si>
    <t>製氷</t>
  </si>
  <si>
    <t>飼料</t>
  </si>
  <si>
    <t>有機質肥料（別掲を除く。）</t>
    <phoneticPr fontId="10"/>
  </si>
  <si>
    <t>1511</t>
    <phoneticPr fontId="3"/>
  </si>
  <si>
    <t>紡績糸</t>
    <phoneticPr fontId="3"/>
  </si>
  <si>
    <t>紡績糸</t>
    <rPh sb="2" eb="3">
      <t>イト</t>
    </rPh>
    <phoneticPr fontId="10"/>
  </si>
  <si>
    <t>15</t>
  </si>
  <si>
    <t>繊維製品</t>
  </si>
  <si>
    <t>綿・スフ織物（合繊短繊維織物を含む。）</t>
    <phoneticPr fontId="10"/>
  </si>
  <si>
    <t>絹・人絹織物（合繊長繊維織物を含む。）</t>
    <phoneticPr fontId="10"/>
  </si>
  <si>
    <t>その他の織物</t>
    <phoneticPr fontId="10"/>
  </si>
  <si>
    <t>1519</t>
    <phoneticPr fontId="3"/>
  </si>
  <si>
    <t>091</t>
    <phoneticPr fontId="3"/>
  </si>
  <si>
    <t>綱・網</t>
  </si>
  <si>
    <t>他に分類されない繊維工業製品</t>
    <rPh sb="0" eb="1">
      <t>タ</t>
    </rPh>
    <rPh sb="2" eb="4">
      <t>ブンルイ</t>
    </rPh>
    <rPh sb="8" eb="10">
      <t>センイ</t>
    </rPh>
    <rPh sb="10" eb="12">
      <t>コウギョウ</t>
    </rPh>
    <rPh sb="12" eb="14">
      <t>セイヒン</t>
    </rPh>
    <phoneticPr fontId="3"/>
  </si>
  <si>
    <t>織物製衣服</t>
  </si>
  <si>
    <t>ニット製衣服</t>
  </si>
  <si>
    <t>099</t>
    <phoneticPr fontId="3"/>
  </si>
  <si>
    <t>寝具</t>
  </si>
  <si>
    <t>1529</t>
    <phoneticPr fontId="3"/>
  </si>
  <si>
    <t>じゅうたん・床敷物</t>
  </si>
  <si>
    <t>繊維製衛生材料</t>
    <phoneticPr fontId="3"/>
  </si>
  <si>
    <t>他に分類されない繊維既製品</t>
    <rPh sb="0" eb="1">
      <t>タ</t>
    </rPh>
    <rPh sb="2" eb="4">
      <t>ブンルイ</t>
    </rPh>
    <rPh sb="8" eb="10">
      <t>センイ</t>
    </rPh>
    <rPh sb="10" eb="13">
      <t>キセイヒン</t>
    </rPh>
    <phoneticPr fontId="3"/>
  </si>
  <si>
    <t>製材</t>
  </si>
  <si>
    <t>16</t>
  </si>
  <si>
    <t>パルプ・紙・木製品</t>
  </si>
  <si>
    <t>合板・集成材</t>
    <rPh sb="3" eb="6">
      <t>シュウセイザイ</t>
    </rPh>
    <phoneticPr fontId="10"/>
  </si>
  <si>
    <t>木材チップ</t>
  </si>
  <si>
    <t>建設用木製品</t>
  </si>
  <si>
    <t>他に分類されない木製品</t>
    <rPh sb="0" eb="1">
      <t>タ</t>
    </rPh>
    <rPh sb="2" eb="4">
      <t>ブンルイ</t>
    </rPh>
    <rPh sb="8" eb="11">
      <t>モクセイヒン</t>
    </rPh>
    <phoneticPr fontId="10"/>
  </si>
  <si>
    <t>1621</t>
    <phoneticPr fontId="3"/>
  </si>
  <si>
    <t>木製家具</t>
    <phoneticPr fontId="3"/>
  </si>
  <si>
    <t>金属製家具</t>
    <phoneticPr fontId="3"/>
  </si>
  <si>
    <t>木製建具</t>
  </si>
  <si>
    <t>その他の家具・装備品</t>
    <rPh sb="2" eb="3">
      <t>タ</t>
    </rPh>
    <phoneticPr fontId="3"/>
  </si>
  <si>
    <t>1631</t>
    <phoneticPr fontId="3"/>
  </si>
  <si>
    <t>021P</t>
    <phoneticPr fontId="3"/>
  </si>
  <si>
    <t>古紙</t>
  </si>
  <si>
    <t>1632</t>
    <phoneticPr fontId="3"/>
  </si>
  <si>
    <t>洋紙・和紙</t>
  </si>
  <si>
    <t>板紙</t>
  </si>
  <si>
    <t>1633</t>
    <phoneticPr fontId="3"/>
  </si>
  <si>
    <t>段ボール</t>
  </si>
  <si>
    <t>加工紙</t>
    <rPh sb="0" eb="2">
      <t>カコウ</t>
    </rPh>
    <rPh sb="2" eb="3">
      <t>カミ</t>
    </rPh>
    <phoneticPr fontId="10"/>
  </si>
  <si>
    <t>塗工紙・建設用加工紙</t>
  </si>
  <si>
    <t>1641</t>
    <phoneticPr fontId="3"/>
  </si>
  <si>
    <t>段ボール箱</t>
  </si>
  <si>
    <t>その他の紙製容器</t>
  </si>
  <si>
    <t>1649</t>
    <phoneticPr fontId="10"/>
  </si>
  <si>
    <t>01</t>
    <phoneticPr fontId="10"/>
  </si>
  <si>
    <t>1649</t>
    <phoneticPr fontId="3"/>
  </si>
  <si>
    <t>紙製衛生材料・用品</t>
    <phoneticPr fontId="10"/>
  </si>
  <si>
    <t>その他のパルプ・紙・紙加工品</t>
    <rPh sb="2" eb="3">
      <t>タ</t>
    </rPh>
    <rPh sb="8" eb="9">
      <t>カミ</t>
    </rPh>
    <rPh sb="10" eb="11">
      <t>カミ</t>
    </rPh>
    <rPh sb="11" eb="14">
      <t>カコウヒン</t>
    </rPh>
    <phoneticPr fontId="3"/>
  </si>
  <si>
    <t>39</t>
    <phoneticPr fontId="3"/>
  </si>
  <si>
    <t>その他の製造工業製品（１／３）</t>
    <phoneticPr fontId="3"/>
  </si>
  <si>
    <t>20</t>
  </si>
  <si>
    <t>化学製品</t>
    <phoneticPr fontId="10"/>
  </si>
  <si>
    <t>ソーダ灰</t>
  </si>
  <si>
    <t>か性ソーダ</t>
  </si>
  <si>
    <t>液体塩素</t>
  </si>
  <si>
    <t>その他のソーダ工業製品</t>
  </si>
  <si>
    <t>無機顔料</t>
  </si>
  <si>
    <t>（続き）無機化学工業製品</t>
    <rPh sb="1" eb="2">
      <t>ツヅ</t>
    </rPh>
    <phoneticPr fontId="10"/>
  </si>
  <si>
    <t>（続き）化学製品</t>
    <rPh sb="1" eb="2">
      <t>ツヅ</t>
    </rPh>
    <phoneticPr fontId="10"/>
  </si>
  <si>
    <t>酸化チタン</t>
  </si>
  <si>
    <t>カーボンブラック</t>
  </si>
  <si>
    <t>その他の無機顔料</t>
  </si>
  <si>
    <t>圧縮ガス・液化ガス</t>
  </si>
  <si>
    <t>塩</t>
  </si>
  <si>
    <t>原塩</t>
  </si>
  <si>
    <t>032</t>
  </si>
  <si>
    <t>石油化学基礎製品</t>
  </si>
  <si>
    <t>石油化学系基礎製品</t>
    <phoneticPr fontId="10"/>
  </si>
  <si>
    <t>エチレン</t>
  </si>
  <si>
    <t>プロピレン</t>
  </si>
  <si>
    <t>その他の石油化学基礎製品</t>
  </si>
  <si>
    <t>石油化学系芳香族製品</t>
  </si>
  <si>
    <t>純ベンゼン</t>
  </si>
  <si>
    <t>純トルエン</t>
  </si>
  <si>
    <t>023</t>
  </si>
  <si>
    <t>キシレン</t>
  </si>
  <si>
    <t>その他の石油化学系芳香族製品</t>
  </si>
  <si>
    <t>脂肪族中間物</t>
  </si>
  <si>
    <t>脂肪族中間物・環式中間物・合成染料・有機顔料</t>
    <phoneticPr fontId="10"/>
  </si>
  <si>
    <t>有機化学工業製品（石油化学系基礎製品・合成樹脂を除く。）</t>
    <phoneticPr fontId="10"/>
  </si>
  <si>
    <t>合成オクタノール・ブタノール</t>
    <phoneticPr fontId="10"/>
  </si>
  <si>
    <t>酢酸</t>
  </si>
  <si>
    <t>二塩化エチレン</t>
  </si>
  <si>
    <t>アクリロニトリル</t>
  </si>
  <si>
    <t>エチレングリコール</t>
  </si>
  <si>
    <t>016</t>
  </si>
  <si>
    <t>酢酸ビニルモノマー</t>
  </si>
  <si>
    <t>その他の脂肪族中間物</t>
  </si>
  <si>
    <t>2041</t>
    <phoneticPr fontId="3"/>
  </si>
  <si>
    <t>環式中間物・合成染料・有機顔料</t>
    <rPh sb="6" eb="8">
      <t>ゴウセイ</t>
    </rPh>
    <rPh sb="8" eb="10">
      <t>センリョウ</t>
    </rPh>
    <rPh sb="11" eb="13">
      <t>ユウキ</t>
    </rPh>
    <rPh sb="13" eb="15">
      <t>ガンリョウ</t>
    </rPh>
    <phoneticPr fontId="10"/>
  </si>
  <si>
    <t>合成染料・有機顔料</t>
    <rPh sb="5" eb="7">
      <t>ユウキ</t>
    </rPh>
    <rPh sb="7" eb="9">
      <t>ガンリョウ</t>
    </rPh>
    <phoneticPr fontId="3"/>
  </si>
  <si>
    <t>スチレンモノマー</t>
  </si>
  <si>
    <t>合成石炭酸</t>
  </si>
  <si>
    <t>024</t>
  </si>
  <si>
    <t>テレフタル酸（高純度）</t>
  </si>
  <si>
    <t>025</t>
    <phoneticPr fontId="10"/>
  </si>
  <si>
    <t>カプロラクタム</t>
  </si>
  <si>
    <t>その他の環式中間物</t>
  </si>
  <si>
    <t>2042</t>
    <phoneticPr fontId="3"/>
  </si>
  <si>
    <t>2049</t>
    <phoneticPr fontId="3"/>
  </si>
  <si>
    <t>メタン誘導品</t>
  </si>
  <si>
    <t>可塑剤</t>
  </si>
  <si>
    <t>2051</t>
    <phoneticPr fontId="3"/>
  </si>
  <si>
    <t>熱硬化性樹脂</t>
  </si>
  <si>
    <t>熱可塑性樹脂</t>
  </si>
  <si>
    <t>ポリエチレン（低密度）</t>
  </si>
  <si>
    <t>ポリエチレン（高密度）</t>
  </si>
  <si>
    <t>ポリスチレン</t>
  </si>
  <si>
    <t>ポリプロピレン</t>
  </si>
  <si>
    <t>025</t>
  </si>
  <si>
    <t>塩化ビニル樹脂</t>
  </si>
  <si>
    <t>高機能性樹脂</t>
  </si>
  <si>
    <t>その他の合成樹脂</t>
  </si>
  <si>
    <t>2061</t>
    <phoneticPr fontId="3"/>
  </si>
  <si>
    <t>化学繊維</t>
    <rPh sb="0" eb="2">
      <t>カガク</t>
    </rPh>
    <rPh sb="2" eb="4">
      <t>センイ</t>
    </rPh>
    <phoneticPr fontId="10"/>
  </si>
  <si>
    <t>レーヨン・アセテート</t>
  </si>
  <si>
    <t>合成繊維</t>
    <rPh sb="0" eb="2">
      <t>ゴウセイ</t>
    </rPh>
    <rPh sb="2" eb="4">
      <t>センイ</t>
    </rPh>
    <phoneticPr fontId="10"/>
  </si>
  <si>
    <t>2071</t>
    <phoneticPr fontId="3"/>
  </si>
  <si>
    <t>2081</t>
    <phoneticPr fontId="3"/>
  </si>
  <si>
    <t>油脂加工製品・界面活性剤</t>
    <phoneticPr fontId="3"/>
  </si>
  <si>
    <t>油脂加工製品</t>
    <phoneticPr fontId="3"/>
  </si>
  <si>
    <t>石けん・合成洗剤</t>
  </si>
  <si>
    <t>界面活性剤（石けん・合成洗剤を除く。）</t>
    <phoneticPr fontId="10"/>
  </si>
  <si>
    <t>2082</t>
    <phoneticPr fontId="10"/>
  </si>
  <si>
    <t>2083</t>
    <phoneticPr fontId="3"/>
  </si>
  <si>
    <t>塗料</t>
  </si>
  <si>
    <t>印刷インキ</t>
    <phoneticPr fontId="3"/>
  </si>
  <si>
    <t>2084</t>
    <phoneticPr fontId="3"/>
  </si>
  <si>
    <t>2089</t>
    <phoneticPr fontId="3"/>
  </si>
  <si>
    <t>ゼラチン・接着剤</t>
  </si>
  <si>
    <t>写真感光材料</t>
  </si>
  <si>
    <t>触媒</t>
  </si>
  <si>
    <t>他に分類されない化学最終製品</t>
    <rPh sb="0" eb="1">
      <t>タ</t>
    </rPh>
    <rPh sb="2" eb="4">
      <t>ブンルイ</t>
    </rPh>
    <rPh sb="8" eb="10">
      <t>カガク</t>
    </rPh>
    <rPh sb="10" eb="12">
      <t>サイシュウ</t>
    </rPh>
    <rPh sb="12" eb="14">
      <t>セイヒン</t>
    </rPh>
    <phoneticPr fontId="10"/>
  </si>
  <si>
    <t>21</t>
  </si>
  <si>
    <t>石油・石炭製品</t>
    <phoneticPr fontId="10"/>
  </si>
  <si>
    <t>ガソリン</t>
    <phoneticPr fontId="3"/>
  </si>
  <si>
    <t>ジェット燃料油</t>
  </si>
  <si>
    <t>灯油</t>
  </si>
  <si>
    <t>軽油</t>
  </si>
  <si>
    <t>Ａ重油</t>
  </si>
  <si>
    <t>Ｂ重油・Ｃ重油</t>
  </si>
  <si>
    <t>ナフサ</t>
  </si>
  <si>
    <t>018</t>
  </si>
  <si>
    <t>液化石油ガス</t>
  </si>
  <si>
    <t>その他の石油製品</t>
  </si>
  <si>
    <t>コークス</t>
  </si>
  <si>
    <t>その他の石炭製品</t>
  </si>
  <si>
    <t>舗装材料</t>
  </si>
  <si>
    <t>22</t>
  </si>
  <si>
    <t>プラスチック製品</t>
    <phoneticPr fontId="10"/>
  </si>
  <si>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</si>
  <si>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</si>
  <si>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</si>
  <si>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</si>
  <si>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</si>
  <si>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</si>
  <si>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</si>
  <si>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</si>
  <si>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3"/>
  </si>
  <si>
    <t>ゴム製品</t>
    <phoneticPr fontId="10"/>
  </si>
  <si>
    <t>2229</t>
    <phoneticPr fontId="3"/>
  </si>
  <si>
    <t>2229</t>
    <phoneticPr fontId="10"/>
  </si>
  <si>
    <t>091</t>
    <phoneticPr fontId="10"/>
  </si>
  <si>
    <t>ゴム製・プラスチック製履物</t>
  </si>
  <si>
    <t>他に分類されないゴム製品</t>
    <rPh sb="0" eb="1">
      <t>ホカ</t>
    </rPh>
    <rPh sb="2" eb="4">
      <t>ブンルイ</t>
    </rPh>
    <rPh sb="10" eb="12">
      <t>セイヒン</t>
    </rPh>
    <phoneticPr fontId="10"/>
  </si>
  <si>
    <t>2311</t>
    <phoneticPr fontId="3"/>
  </si>
  <si>
    <t>なめし革・革製品・毛皮</t>
    <phoneticPr fontId="10"/>
  </si>
  <si>
    <t>その他の製造工業製品（２／３）</t>
    <phoneticPr fontId="3"/>
  </si>
  <si>
    <t>2312</t>
    <phoneticPr fontId="10"/>
  </si>
  <si>
    <t>なめし革・革製品・毛皮（革製履物を除く。）</t>
    <phoneticPr fontId="10"/>
  </si>
  <si>
    <t>製革・毛皮</t>
  </si>
  <si>
    <t>012</t>
    <phoneticPr fontId="10"/>
  </si>
  <si>
    <t>かばん・袋物・その他の革製品</t>
  </si>
  <si>
    <t>板ガラス・安全ガラス</t>
  </si>
  <si>
    <t>25</t>
  </si>
  <si>
    <t>その他の窯業・土石製品（１／２）</t>
    <phoneticPr fontId="10"/>
  </si>
  <si>
    <t>板ガラス</t>
  </si>
  <si>
    <t>安全ガラス・複層ガラス</t>
  </si>
  <si>
    <t>2511</t>
    <phoneticPr fontId="3"/>
  </si>
  <si>
    <t>ガラス繊維・同製品</t>
  </si>
  <si>
    <t>その他のガラス製品</t>
  </si>
  <si>
    <t>ガラス製加工素材</t>
  </si>
  <si>
    <t>他に分類されないガラス製品</t>
    <rPh sb="0" eb="1">
      <t>タ</t>
    </rPh>
    <rPh sb="2" eb="4">
      <t>ブンルイ</t>
    </rPh>
    <rPh sb="11" eb="13">
      <t>セイヒン</t>
    </rPh>
    <phoneticPr fontId="10"/>
  </si>
  <si>
    <t>セメント</t>
  </si>
  <si>
    <t>2521</t>
    <phoneticPr fontId="3"/>
  </si>
  <si>
    <t>生コンクリート</t>
  </si>
  <si>
    <t>セメント製品</t>
  </si>
  <si>
    <t>陶磁器</t>
    <phoneticPr fontId="10"/>
  </si>
  <si>
    <t>建設用陶磁器</t>
  </si>
  <si>
    <t>工業用陶磁器</t>
  </si>
  <si>
    <t>日用陶磁器</t>
  </si>
  <si>
    <t>2591</t>
    <phoneticPr fontId="3"/>
  </si>
  <si>
    <t>耐火物</t>
  </si>
  <si>
    <t>その他の窯業・土石製品（２／２））</t>
    <phoneticPr fontId="10"/>
  </si>
  <si>
    <t>その他の建設用土石製品</t>
  </si>
  <si>
    <t>01</t>
    <phoneticPr fontId="3"/>
  </si>
  <si>
    <t>炭素・黒鉛製品</t>
    <phoneticPr fontId="10"/>
  </si>
  <si>
    <t>研磨材</t>
  </si>
  <si>
    <t>銑鉄</t>
  </si>
  <si>
    <t>26</t>
  </si>
  <si>
    <t>鉄鋼</t>
  </si>
  <si>
    <t>フェロアロイ</t>
  </si>
  <si>
    <t>粗鋼（転炉）</t>
  </si>
  <si>
    <t>粗鋼（電気炉）</t>
  </si>
  <si>
    <t>2612</t>
  </si>
  <si>
    <t>011P</t>
  </si>
  <si>
    <t>鉄屑</t>
    <phoneticPr fontId="10"/>
  </si>
  <si>
    <t>普通鋼形鋼</t>
  </si>
  <si>
    <t>普通鋼鋼板</t>
  </si>
  <si>
    <t>普通鋼鋼帯</t>
  </si>
  <si>
    <t>普通鋼小棒</t>
  </si>
  <si>
    <t>その他の普通鋼熱間圧延鋼材</t>
  </si>
  <si>
    <t>特殊鋼熱間圧延鋼材</t>
  </si>
  <si>
    <t>普通鋼鋼管</t>
  </si>
  <si>
    <t>特殊鋼鋼管</t>
  </si>
  <si>
    <t>冷間仕上鋼材</t>
  </si>
  <si>
    <t>普通鋼冷間仕上鋼材</t>
    <rPh sb="0" eb="2">
      <t>フツウ</t>
    </rPh>
    <rPh sb="2" eb="3">
      <t>コウ</t>
    </rPh>
    <rPh sb="3" eb="5">
      <t>レイカン</t>
    </rPh>
    <phoneticPr fontId="3"/>
  </si>
  <si>
    <t>2623</t>
    <phoneticPr fontId="3"/>
  </si>
  <si>
    <t>特殊鋼冷間仕上鋼材</t>
    <rPh sb="0" eb="2">
      <t>トクシュ</t>
    </rPh>
    <rPh sb="2" eb="3">
      <t>コウ</t>
    </rPh>
    <phoneticPr fontId="3"/>
  </si>
  <si>
    <t>めっき鋼材</t>
  </si>
  <si>
    <t>鋳鍛鋼</t>
  </si>
  <si>
    <t>鋳鍛造品（鉄）</t>
    <phoneticPr fontId="10"/>
  </si>
  <si>
    <t>鍛鋼</t>
  </si>
  <si>
    <t>鋳鋼</t>
  </si>
  <si>
    <t>鋳鉄管</t>
  </si>
  <si>
    <t>鋳鉄品・鍛工品（鉄）</t>
    <phoneticPr fontId="10"/>
  </si>
  <si>
    <t>鋳鉄品</t>
  </si>
  <si>
    <t>鍛工品（鉄）</t>
  </si>
  <si>
    <t>2699</t>
    <phoneticPr fontId="3"/>
  </si>
  <si>
    <t>鉄鋼シャースリット業</t>
  </si>
  <si>
    <t>銅</t>
  </si>
  <si>
    <t>27</t>
  </si>
  <si>
    <t>非鉄金属</t>
    <phoneticPr fontId="10"/>
  </si>
  <si>
    <t>鉛・亜鉛（再生を含む。）</t>
    <phoneticPr fontId="10"/>
  </si>
  <si>
    <t>アルミニウム（再生を含む。）</t>
    <phoneticPr fontId="10"/>
  </si>
  <si>
    <t>その他の非鉄金属地金</t>
  </si>
  <si>
    <t>2712</t>
  </si>
  <si>
    <t>011P</t>
    <phoneticPr fontId="3"/>
  </si>
  <si>
    <t>光ファイバケーブル</t>
  </si>
  <si>
    <t>2729</t>
    <phoneticPr fontId="3"/>
  </si>
  <si>
    <t>伸銅品</t>
  </si>
  <si>
    <t>アルミ圧延製品</t>
  </si>
  <si>
    <t>非鉄金属素形材</t>
  </si>
  <si>
    <t>核燃料</t>
  </si>
  <si>
    <t>建設用・建築用金属製品</t>
    <phoneticPr fontId="10"/>
  </si>
  <si>
    <t>28</t>
  </si>
  <si>
    <t>金属製品</t>
    <phoneticPr fontId="10"/>
  </si>
  <si>
    <t>ガス・石油機器・暖房・調理装置</t>
    <rPh sb="8" eb="10">
      <t>ダンボウ</t>
    </rPh>
    <rPh sb="11" eb="13">
      <t>チョウリ</t>
    </rPh>
    <rPh sb="13" eb="15">
      <t>ソウチ</t>
    </rPh>
    <phoneticPr fontId="3"/>
  </si>
  <si>
    <t>ガス・石油機器・暖房・調理装置</t>
    <phoneticPr fontId="10"/>
  </si>
  <si>
    <t>ボルト・ナット・リベット・スプリング</t>
    <phoneticPr fontId="3"/>
  </si>
  <si>
    <t>金属製容器・製缶板金製品</t>
    <phoneticPr fontId="3"/>
  </si>
  <si>
    <t>配管工事附属品・粉末や金製品・道具類</t>
    <rPh sb="4" eb="6">
      <t>フゾク</t>
    </rPh>
    <phoneticPr fontId="3"/>
  </si>
  <si>
    <t>配管工事附属品</t>
    <rPh sb="4" eb="6">
      <t>フゾク</t>
    </rPh>
    <phoneticPr fontId="10"/>
  </si>
  <si>
    <t>粉末や金製品</t>
    <phoneticPr fontId="3"/>
  </si>
  <si>
    <t>033</t>
  </si>
  <si>
    <t>刃物・道具類</t>
    <phoneticPr fontId="3"/>
  </si>
  <si>
    <t>金属プレス製品</t>
  </si>
  <si>
    <t>金属線製品</t>
  </si>
  <si>
    <t>他に分類されない金属製品</t>
    <rPh sb="0" eb="1">
      <t>タ</t>
    </rPh>
    <rPh sb="2" eb="4">
      <t>ブンルイ</t>
    </rPh>
    <rPh sb="8" eb="10">
      <t>キンゾク</t>
    </rPh>
    <rPh sb="10" eb="12">
      <t>セイヒン</t>
    </rPh>
    <phoneticPr fontId="10"/>
  </si>
  <si>
    <t>2911</t>
    <phoneticPr fontId="3"/>
  </si>
  <si>
    <t>ボイラ</t>
  </si>
  <si>
    <t>29</t>
  </si>
  <si>
    <t>はん用機械</t>
    <phoneticPr fontId="10"/>
  </si>
  <si>
    <t>タービン</t>
  </si>
  <si>
    <t>原動機</t>
  </si>
  <si>
    <t>2912</t>
    <phoneticPr fontId="3"/>
  </si>
  <si>
    <t>ポンプ・圧縮機</t>
    <phoneticPr fontId="3"/>
  </si>
  <si>
    <t>2913</t>
    <phoneticPr fontId="3"/>
  </si>
  <si>
    <t>2914</t>
    <phoneticPr fontId="3"/>
  </si>
  <si>
    <t>2919</t>
    <phoneticPr fontId="3"/>
  </si>
  <si>
    <t>ベアリング</t>
  </si>
  <si>
    <t>その他のはん用機械</t>
    <rPh sb="2" eb="3">
      <t>タ</t>
    </rPh>
    <rPh sb="6" eb="7">
      <t>ヨウ</t>
    </rPh>
    <rPh sb="7" eb="9">
      <t>キカイ</t>
    </rPh>
    <phoneticPr fontId="3"/>
  </si>
  <si>
    <t>動力伝導装置</t>
    <rPh sb="0" eb="2">
      <t>ドウリョク</t>
    </rPh>
    <rPh sb="2" eb="4">
      <t>デンドウ</t>
    </rPh>
    <rPh sb="4" eb="6">
      <t>ソウチ</t>
    </rPh>
    <phoneticPr fontId="3"/>
  </si>
  <si>
    <t>他に分類されないはん用機械</t>
    <rPh sb="0" eb="1">
      <t>タ</t>
    </rPh>
    <rPh sb="2" eb="4">
      <t>ブンルイ</t>
    </rPh>
    <rPh sb="10" eb="11">
      <t>ヨウ</t>
    </rPh>
    <rPh sb="11" eb="13">
      <t>キカイ</t>
    </rPh>
    <phoneticPr fontId="3"/>
  </si>
  <si>
    <t>3011</t>
    <phoneticPr fontId="3"/>
  </si>
  <si>
    <t>農業用機械</t>
    <rPh sb="2" eb="3">
      <t>ヨウ</t>
    </rPh>
    <phoneticPr fontId="3"/>
  </si>
  <si>
    <t>30</t>
  </si>
  <si>
    <t>生産用機械</t>
    <phoneticPr fontId="10"/>
  </si>
  <si>
    <t>3012</t>
    <phoneticPr fontId="3"/>
  </si>
  <si>
    <t>建設・鉱山機械</t>
    <rPh sb="0" eb="2">
      <t>ケンセツ</t>
    </rPh>
    <rPh sb="3" eb="5">
      <t>コウザン</t>
    </rPh>
    <phoneticPr fontId="3"/>
  </si>
  <si>
    <t>3013</t>
    <phoneticPr fontId="3"/>
  </si>
  <si>
    <t>3014</t>
    <phoneticPr fontId="3"/>
  </si>
  <si>
    <t>生活関連産業用機械</t>
    <rPh sb="7" eb="9">
      <t>キカイ</t>
    </rPh>
    <phoneticPr fontId="3"/>
  </si>
  <si>
    <t>食品機械・同装置</t>
    <rPh sb="5" eb="6">
      <t>ドウ</t>
    </rPh>
    <rPh sb="6" eb="8">
      <t>ソウチ</t>
    </rPh>
    <phoneticPr fontId="3"/>
  </si>
  <si>
    <t>木材加工機械</t>
    <rPh sb="0" eb="2">
      <t>モクザイ</t>
    </rPh>
    <rPh sb="2" eb="4">
      <t>カコウ</t>
    </rPh>
    <phoneticPr fontId="3"/>
  </si>
  <si>
    <t>パルプ装置・製紙機械</t>
  </si>
  <si>
    <t>014</t>
    <phoneticPr fontId="3"/>
  </si>
  <si>
    <t>印刷・製本・紙工機械</t>
    <phoneticPr fontId="3"/>
  </si>
  <si>
    <t>015</t>
    <phoneticPr fontId="3"/>
  </si>
  <si>
    <t>包装・荷造機械</t>
    <rPh sb="0" eb="2">
      <t>ホウソウ</t>
    </rPh>
    <rPh sb="3" eb="4">
      <t>ニ</t>
    </rPh>
    <rPh sb="4" eb="5">
      <t>ヅクリ</t>
    </rPh>
    <rPh sb="5" eb="7">
      <t>キカイ</t>
    </rPh>
    <phoneticPr fontId="3"/>
  </si>
  <si>
    <t>3015</t>
    <phoneticPr fontId="3"/>
  </si>
  <si>
    <t>化学機械</t>
  </si>
  <si>
    <t>鋳造装置・プラスチック加工機械</t>
    <phoneticPr fontId="3"/>
  </si>
  <si>
    <t>鋳造装置</t>
    <phoneticPr fontId="3"/>
  </si>
  <si>
    <t>プラスチック加工機械</t>
    <phoneticPr fontId="3"/>
  </si>
  <si>
    <t>3016</t>
    <phoneticPr fontId="3"/>
  </si>
  <si>
    <t>金属工作機械</t>
  </si>
  <si>
    <t>機械工具</t>
  </si>
  <si>
    <t>3017</t>
    <phoneticPr fontId="3"/>
  </si>
  <si>
    <t>3019</t>
    <phoneticPr fontId="3"/>
  </si>
  <si>
    <t>金型</t>
  </si>
  <si>
    <t>真空装置・真空機器</t>
    <rPh sb="0" eb="2">
      <t>シンクウ</t>
    </rPh>
    <rPh sb="2" eb="4">
      <t>ソウチ</t>
    </rPh>
    <rPh sb="5" eb="7">
      <t>シンクウ</t>
    </rPh>
    <rPh sb="7" eb="9">
      <t>キキ</t>
    </rPh>
    <phoneticPr fontId="3"/>
  </si>
  <si>
    <t>ロボット</t>
    <phoneticPr fontId="10"/>
  </si>
  <si>
    <t>その他の生産用機械</t>
    <rPh sb="4" eb="7">
      <t>セイサンヨウ</t>
    </rPh>
    <rPh sb="7" eb="9">
      <t>キカイ</t>
    </rPh>
    <phoneticPr fontId="3"/>
  </si>
  <si>
    <t>複写機</t>
  </si>
  <si>
    <t>31</t>
  </si>
  <si>
    <t>業務用機械</t>
    <phoneticPr fontId="10"/>
  </si>
  <si>
    <t>3111</t>
    <phoneticPr fontId="3"/>
  </si>
  <si>
    <t>その他の事務用機械</t>
  </si>
  <si>
    <t>サービス用・娯楽用機器</t>
    <rPh sb="6" eb="9">
      <t>ゴラクヨウ</t>
    </rPh>
    <phoneticPr fontId="10"/>
  </si>
  <si>
    <t>自動販売機</t>
  </si>
  <si>
    <t>娯楽用機器</t>
  </si>
  <si>
    <t>その他のサービス用機器</t>
    <phoneticPr fontId="3"/>
  </si>
  <si>
    <t>3113</t>
    <phoneticPr fontId="3"/>
  </si>
  <si>
    <t>計測機器</t>
    <rPh sb="0" eb="2">
      <t>ケイソク</t>
    </rPh>
    <rPh sb="2" eb="4">
      <t>キキ</t>
    </rPh>
    <phoneticPr fontId="3"/>
  </si>
  <si>
    <t>3114</t>
    <phoneticPr fontId="3"/>
  </si>
  <si>
    <t>3115</t>
    <phoneticPr fontId="3"/>
  </si>
  <si>
    <t>光学機械・レンズ</t>
    <rPh sb="0" eb="2">
      <t>コウガク</t>
    </rPh>
    <rPh sb="2" eb="4">
      <t>キカイ</t>
    </rPh>
    <phoneticPr fontId="3"/>
  </si>
  <si>
    <t>3116</t>
    <phoneticPr fontId="3"/>
  </si>
  <si>
    <t>3211</t>
    <phoneticPr fontId="3"/>
  </si>
  <si>
    <t>半導体素子</t>
  </si>
  <si>
    <t>32</t>
  </si>
  <si>
    <t>電子部品</t>
    <phoneticPr fontId="10"/>
  </si>
  <si>
    <t>集積回路</t>
  </si>
  <si>
    <t>液晶パネル</t>
    <phoneticPr fontId="3"/>
  </si>
  <si>
    <t>3211</t>
    <phoneticPr fontId="10"/>
  </si>
  <si>
    <t>フラットパネル・電子管</t>
    <rPh sb="8" eb="11">
      <t>デンシカン</t>
    </rPh>
    <phoneticPr fontId="10"/>
  </si>
  <si>
    <t>3299</t>
    <phoneticPr fontId="10"/>
  </si>
  <si>
    <t>記録メディア</t>
    <rPh sb="0" eb="2">
      <t>キロク</t>
    </rPh>
    <phoneticPr fontId="10"/>
  </si>
  <si>
    <t>3299</t>
    <phoneticPr fontId="3"/>
  </si>
  <si>
    <t>電子回路</t>
    <rPh sb="0" eb="2">
      <t>デンシ</t>
    </rPh>
    <rPh sb="2" eb="4">
      <t>カイロ</t>
    </rPh>
    <phoneticPr fontId="3"/>
  </si>
  <si>
    <t>その他の電子部品</t>
    <rPh sb="6" eb="7">
      <t>ブ</t>
    </rPh>
    <phoneticPr fontId="3"/>
  </si>
  <si>
    <t>3311</t>
    <phoneticPr fontId="3"/>
  </si>
  <si>
    <t>回転電気機械</t>
  </si>
  <si>
    <t>33</t>
  </si>
  <si>
    <t>電気機械</t>
    <phoneticPr fontId="10"/>
  </si>
  <si>
    <t>発電機器</t>
  </si>
  <si>
    <t>電動機</t>
  </si>
  <si>
    <t>変圧器・変成器</t>
  </si>
  <si>
    <t>開閉制御装置・配電盤</t>
    <phoneticPr fontId="3"/>
  </si>
  <si>
    <t>04</t>
    <phoneticPr fontId="3"/>
  </si>
  <si>
    <t>041</t>
    <phoneticPr fontId="3"/>
  </si>
  <si>
    <t>配線器具</t>
    <rPh sb="0" eb="2">
      <t>ハイセン</t>
    </rPh>
    <rPh sb="2" eb="4">
      <t>キグ</t>
    </rPh>
    <phoneticPr fontId="3"/>
  </si>
  <si>
    <t>内燃機関電装品</t>
    <rPh sb="0" eb="2">
      <t>ナイネン</t>
    </rPh>
    <rPh sb="2" eb="4">
      <t>キカン</t>
    </rPh>
    <rPh sb="4" eb="7">
      <t>デンソウヒン</t>
    </rPh>
    <phoneticPr fontId="3"/>
  </si>
  <si>
    <t>その他の産業用電気機器</t>
    <rPh sb="7" eb="9">
      <t>デンキ</t>
    </rPh>
    <rPh sb="9" eb="11">
      <t>キキ</t>
    </rPh>
    <phoneticPr fontId="3"/>
  </si>
  <si>
    <t>3321</t>
    <phoneticPr fontId="3"/>
  </si>
  <si>
    <t>民生用エアコンディショナ</t>
    <rPh sb="0" eb="2">
      <t>ミンセイ</t>
    </rPh>
    <rPh sb="2" eb="3">
      <t>ヨウ</t>
    </rPh>
    <phoneticPr fontId="3"/>
  </si>
  <si>
    <t>民生用電気機器（エアコンを除く。）</t>
    <rPh sb="0" eb="2">
      <t>ミンセイ</t>
    </rPh>
    <rPh sb="2" eb="3">
      <t>ヨウ</t>
    </rPh>
    <rPh sb="3" eb="5">
      <t>デンキ</t>
    </rPh>
    <rPh sb="5" eb="7">
      <t>キキ</t>
    </rPh>
    <phoneticPr fontId="3"/>
  </si>
  <si>
    <t>3331</t>
    <phoneticPr fontId="3"/>
  </si>
  <si>
    <t>3332</t>
    <phoneticPr fontId="3"/>
  </si>
  <si>
    <t>3399</t>
    <phoneticPr fontId="3"/>
  </si>
  <si>
    <t>電球類</t>
  </si>
  <si>
    <t>電気照明器具</t>
  </si>
  <si>
    <t>電池</t>
  </si>
  <si>
    <t>その他の電気機械器具</t>
  </si>
  <si>
    <t>3411</t>
    <phoneticPr fontId="3"/>
  </si>
  <si>
    <t>有線電気通信機器</t>
  </si>
  <si>
    <t>34</t>
  </si>
  <si>
    <t>情報通信機器</t>
    <phoneticPr fontId="10"/>
  </si>
  <si>
    <t>携帯電話機</t>
    <rPh sb="0" eb="2">
      <t>ケイタイ</t>
    </rPh>
    <rPh sb="2" eb="4">
      <t>デンワ</t>
    </rPh>
    <rPh sb="4" eb="5">
      <t>キ</t>
    </rPh>
    <phoneticPr fontId="3"/>
  </si>
  <si>
    <t>無線電気通信機器（携帯電話機を除く。）</t>
    <rPh sb="9" eb="11">
      <t>ケイタイ</t>
    </rPh>
    <rPh sb="11" eb="13">
      <t>デンワ</t>
    </rPh>
    <rPh sb="13" eb="14">
      <t>キ</t>
    </rPh>
    <phoneticPr fontId="3"/>
  </si>
  <si>
    <t>3411</t>
    <phoneticPr fontId="10"/>
  </si>
  <si>
    <t>ラジオ・テレビ受信機</t>
  </si>
  <si>
    <t>その他の電気通信機器</t>
  </si>
  <si>
    <t>3412</t>
    <phoneticPr fontId="10"/>
  </si>
  <si>
    <t>ビデオ機器・デジタルカメラ</t>
  </si>
  <si>
    <t>電気音響機器</t>
  </si>
  <si>
    <t>3421</t>
    <phoneticPr fontId="3"/>
  </si>
  <si>
    <t>パーソナルコンピュータ</t>
    <phoneticPr fontId="3"/>
  </si>
  <si>
    <t>電子計算機本体（パソコンを除く。）</t>
    <rPh sb="0" eb="2">
      <t>デンシ</t>
    </rPh>
    <rPh sb="2" eb="5">
      <t>ケイサンキ</t>
    </rPh>
    <rPh sb="5" eb="7">
      <t>ホンタイ</t>
    </rPh>
    <phoneticPr fontId="3"/>
  </si>
  <si>
    <t>電子計算機附属装置</t>
    <rPh sb="5" eb="7">
      <t>フゾク</t>
    </rPh>
    <phoneticPr fontId="3"/>
  </si>
  <si>
    <t>3511</t>
    <phoneticPr fontId="3"/>
  </si>
  <si>
    <t>35</t>
  </si>
  <si>
    <t>自動車</t>
    <rPh sb="0" eb="3">
      <t>ジドウシャ</t>
    </rPh>
    <phoneticPr fontId="10"/>
  </si>
  <si>
    <t>3521</t>
    <phoneticPr fontId="3"/>
  </si>
  <si>
    <t>トラック・バス・その他の自動車</t>
  </si>
  <si>
    <t>3522</t>
    <phoneticPr fontId="3"/>
  </si>
  <si>
    <t>二輪自動車</t>
  </si>
  <si>
    <t>3531</t>
    <phoneticPr fontId="3"/>
  </si>
  <si>
    <t>自動車用内燃機関</t>
    <phoneticPr fontId="3"/>
  </si>
  <si>
    <t>自動車部品</t>
  </si>
  <si>
    <t>3541</t>
    <phoneticPr fontId="3"/>
  </si>
  <si>
    <t>鋼船</t>
  </si>
  <si>
    <t>その他の輸送機械（１／２）</t>
    <phoneticPr fontId="10"/>
  </si>
  <si>
    <t>その他の船舶</t>
  </si>
  <si>
    <t>舶用内燃機関</t>
  </si>
  <si>
    <t>10</t>
  </si>
  <si>
    <t>101</t>
  </si>
  <si>
    <t>船舶修理</t>
  </si>
  <si>
    <t>3591</t>
    <phoneticPr fontId="3"/>
  </si>
  <si>
    <t>鉄道車両</t>
  </si>
  <si>
    <t>鉄道車両修理</t>
  </si>
  <si>
    <t>3592</t>
    <phoneticPr fontId="3"/>
  </si>
  <si>
    <t>航空機</t>
  </si>
  <si>
    <t>航空機</t>
    <phoneticPr fontId="10"/>
  </si>
  <si>
    <t>航空機修理</t>
  </si>
  <si>
    <t>3599</t>
    <phoneticPr fontId="3"/>
  </si>
  <si>
    <t>自転車</t>
  </si>
  <si>
    <t>産業用運搬車両</t>
  </si>
  <si>
    <t>他に分類されない輸送機械</t>
    <rPh sb="0" eb="1">
      <t>タ</t>
    </rPh>
    <rPh sb="2" eb="4">
      <t>ブンルイ</t>
    </rPh>
    <rPh sb="8" eb="10">
      <t>ユソウ</t>
    </rPh>
    <rPh sb="10" eb="12">
      <t>キカイ</t>
    </rPh>
    <phoneticPr fontId="10"/>
  </si>
  <si>
    <t>がん具</t>
    <phoneticPr fontId="3"/>
  </si>
  <si>
    <t>39</t>
  </si>
  <si>
    <t>その他の製造工業製品（３／３）</t>
    <phoneticPr fontId="10"/>
  </si>
  <si>
    <t>運動用品</t>
  </si>
  <si>
    <t>身辺細貨品</t>
  </si>
  <si>
    <t>3919</t>
    <phoneticPr fontId="3"/>
  </si>
  <si>
    <t>時計</t>
  </si>
  <si>
    <t>楽器</t>
  </si>
  <si>
    <t>筆記具・文具</t>
  </si>
  <si>
    <t>051</t>
  </si>
  <si>
    <t>畳・わら加工品</t>
  </si>
  <si>
    <t>06</t>
    <phoneticPr fontId="3"/>
  </si>
  <si>
    <t>061</t>
    <phoneticPr fontId="3"/>
  </si>
  <si>
    <t>情報記録物</t>
  </si>
  <si>
    <t>3921</t>
    <phoneticPr fontId="3"/>
  </si>
  <si>
    <t>再生資源回収・加工処理</t>
    <rPh sb="0" eb="2">
      <t>サイセイ</t>
    </rPh>
    <rPh sb="2" eb="4">
      <t>シゲン</t>
    </rPh>
    <rPh sb="4" eb="6">
      <t>カイシュウ</t>
    </rPh>
    <rPh sb="7" eb="9">
      <t>カコウ</t>
    </rPh>
    <rPh sb="9" eb="11">
      <t>ショリ</t>
    </rPh>
    <phoneticPr fontId="3"/>
  </si>
  <si>
    <t>住宅建築（木造）</t>
  </si>
  <si>
    <t>41</t>
  </si>
  <si>
    <t>建設</t>
    <phoneticPr fontId="10"/>
  </si>
  <si>
    <t>住宅建築（非木造）</t>
  </si>
  <si>
    <t>非住宅建築（木造）</t>
  </si>
  <si>
    <t>非住宅建築（非木造）</t>
  </si>
  <si>
    <t>道路関係公共事業</t>
  </si>
  <si>
    <t>河川・下水道・その他の公共事業</t>
  </si>
  <si>
    <t>農林関係公共事業</t>
  </si>
  <si>
    <t>4191</t>
    <phoneticPr fontId="3"/>
  </si>
  <si>
    <t>鉄道軌道建設</t>
    <phoneticPr fontId="10"/>
  </si>
  <si>
    <t>電力施設建設</t>
  </si>
  <si>
    <t>電気通信施設建設</t>
  </si>
  <si>
    <t>4611</t>
    <phoneticPr fontId="10"/>
  </si>
  <si>
    <t>事業用電力</t>
  </si>
  <si>
    <t>46</t>
  </si>
  <si>
    <t>電力・ガス・熱供給</t>
    <phoneticPr fontId="10"/>
  </si>
  <si>
    <t>事業用火力発電</t>
    <rPh sb="0" eb="3">
      <t>ジギョウヨウ</t>
    </rPh>
    <rPh sb="3" eb="5">
      <t>カリョク</t>
    </rPh>
    <rPh sb="5" eb="7">
      <t>ハツデン</t>
    </rPh>
    <phoneticPr fontId="10"/>
  </si>
  <si>
    <t>事業用発電（火力発電を除く。）</t>
    <rPh sb="0" eb="3">
      <t>ジギョウヨウ</t>
    </rPh>
    <rPh sb="3" eb="5">
      <t>ハツデン</t>
    </rPh>
    <rPh sb="6" eb="8">
      <t>カリョク</t>
    </rPh>
    <rPh sb="8" eb="10">
      <t>ハツデン</t>
    </rPh>
    <rPh sb="11" eb="12">
      <t>ノゾ</t>
    </rPh>
    <phoneticPr fontId="10"/>
  </si>
  <si>
    <t>自家発電</t>
  </si>
  <si>
    <t>4621</t>
    <phoneticPr fontId="10"/>
  </si>
  <si>
    <t>4622</t>
    <phoneticPr fontId="10"/>
  </si>
  <si>
    <t>4711</t>
    <phoneticPr fontId="10"/>
  </si>
  <si>
    <t>上水道・簡易水道</t>
  </si>
  <si>
    <t>47</t>
  </si>
  <si>
    <t>水道</t>
    <phoneticPr fontId="10"/>
  </si>
  <si>
    <t>工業用水</t>
  </si>
  <si>
    <t>下水道★★</t>
    <phoneticPr fontId="10"/>
  </si>
  <si>
    <t>4811</t>
    <phoneticPr fontId="3"/>
  </si>
  <si>
    <t>廃棄物処理（公営）★★</t>
  </si>
  <si>
    <t>48</t>
  </si>
  <si>
    <t>廃棄物処理</t>
    <phoneticPr fontId="10"/>
  </si>
  <si>
    <t>51</t>
  </si>
  <si>
    <t>商業</t>
    <phoneticPr fontId="10"/>
  </si>
  <si>
    <t>5311</t>
    <phoneticPr fontId="10"/>
  </si>
  <si>
    <t>53</t>
  </si>
  <si>
    <t>金融・保険</t>
    <phoneticPr fontId="10"/>
  </si>
  <si>
    <t>公的金融（ＦＩＳＩＭ）</t>
    <phoneticPr fontId="3"/>
  </si>
  <si>
    <t>民間金融（ＦＩＳＩＭ）</t>
    <phoneticPr fontId="3"/>
  </si>
  <si>
    <t>公的金融（手数料）</t>
  </si>
  <si>
    <t>民間金融（手数料）</t>
  </si>
  <si>
    <t>5312</t>
    <phoneticPr fontId="10"/>
  </si>
  <si>
    <t>生命保険</t>
  </si>
  <si>
    <t>損害保険</t>
  </si>
  <si>
    <t>5511</t>
    <phoneticPr fontId="10"/>
  </si>
  <si>
    <t>不動産仲介・管理業</t>
  </si>
  <si>
    <t>55</t>
  </si>
  <si>
    <t>不動産</t>
    <phoneticPr fontId="10"/>
  </si>
  <si>
    <t>不動産賃貸業</t>
  </si>
  <si>
    <t>住宅賃貸料</t>
    <phoneticPr fontId="3"/>
  </si>
  <si>
    <t>住宅賃貸料（帰属家賃）</t>
    <rPh sb="0" eb="2">
      <t>ジュウタク</t>
    </rPh>
    <rPh sb="2" eb="5">
      <t>チンタイリョウ</t>
    </rPh>
    <rPh sb="6" eb="8">
      <t>キゾク</t>
    </rPh>
    <rPh sb="8" eb="10">
      <t>ヤチン</t>
    </rPh>
    <phoneticPr fontId="3"/>
  </si>
  <si>
    <t>5711</t>
    <phoneticPr fontId="3"/>
  </si>
  <si>
    <t>57</t>
  </si>
  <si>
    <t>運輸・郵便</t>
    <phoneticPr fontId="10"/>
  </si>
  <si>
    <t>5712</t>
    <phoneticPr fontId="10"/>
  </si>
  <si>
    <t>5721</t>
    <phoneticPr fontId="10"/>
  </si>
  <si>
    <t>バス</t>
  </si>
  <si>
    <t>道路輸送（自家輸送を除く。）（１／２）</t>
    <phoneticPr fontId="10"/>
  </si>
  <si>
    <t>ハイヤー・タクシー</t>
  </si>
  <si>
    <t>5722</t>
    <phoneticPr fontId="10"/>
  </si>
  <si>
    <t>道路貨物輸送（自家輸送を除く。）</t>
    <rPh sb="7" eb="9">
      <t>ジカ</t>
    </rPh>
    <rPh sb="9" eb="11">
      <t>ユソウ</t>
    </rPh>
    <phoneticPr fontId="3"/>
  </si>
  <si>
    <t>5731</t>
    <phoneticPr fontId="10"/>
  </si>
  <si>
    <t>01P</t>
  </si>
  <si>
    <t>自家輸送（旅客自動車）</t>
    <rPh sb="2" eb="4">
      <t>ユソウ</t>
    </rPh>
    <rPh sb="7" eb="10">
      <t>ジドウシャ</t>
    </rPh>
    <phoneticPr fontId="3"/>
  </si>
  <si>
    <t>（続き）運輸・郵便</t>
    <rPh sb="1" eb="2">
      <t>ツヅ</t>
    </rPh>
    <phoneticPr fontId="10"/>
  </si>
  <si>
    <t>5732</t>
    <phoneticPr fontId="10"/>
  </si>
  <si>
    <t>自家輸送（貨物自動車）</t>
    <rPh sb="2" eb="4">
      <t>ユソウ</t>
    </rPh>
    <rPh sb="7" eb="10">
      <t>ジドウシャ</t>
    </rPh>
    <phoneticPr fontId="3"/>
  </si>
  <si>
    <t>5741</t>
    <phoneticPr fontId="10"/>
  </si>
  <si>
    <t>5742</t>
    <phoneticPr fontId="10"/>
  </si>
  <si>
    <t>沿海・内水面旅客輸送</t>
  </si>
  <si>
    <t>沿海・内水面貨物輸送</t>
  </si>
  <si>
    <t>5743</t>
    <phoneticPr fontId="10"/>
  </si>
  <si>
    <t>5751</t>
    <phoneticPr fontId="10"/>
  </si>
  <si>
    <t>国際航空輸送</t>
  </si>
  <si>
    <t>国内航空旅客輸送</t>
  </si>
  <si>
    <t>国内航空貨物輸送</t>
  </si>
  <si>
    <t>航空機使用事業</t>
  </si>
  <si>
    <t>5761</t>
    <phoneticPr fontId="10"/>
  </si>
  <si>
    <t>貨物利用運送</t>
    <rPh sb="2" eb="4">
      <t>リヨウ</t>
    </rPh>
    <rPh sb="4" eb="6">
      <t>ウンソウ</t>
    </rPh>
    <phoneticPr fontId="3"/>
  </si>
  <si>
    <t>道路輸送（自家輸送を除く。）（２／２）</t>
    <phoneticPr fontId="10"/>
  </si>
  <si>
    <t>5771</t>
    <phoneticPr fontId="10"/>
  </si>
  <si>
    <t>5781</t>
    <phoneticPr fontId="10"/>
  </si>
  <si>
    <t>道路輸送施設提供</t>
  </si>
  <si>
    <t>水運施設管理（国公営）★★</t>
    <rPh sb="7" eb="10">
      <t>コッコウエイ</t>
    </rPh>
    <phoneticPr fontId="10"/>
  </si>
  <si>
    <t>水運施設管理</t>
    <rPh sb="0" eb="2">
      <t>スイウン</t>
    </rPh>
    <rPh sb="2" eb="4">
      <t>シセツ</t>
    </rPh>
    <rPh sb="4" eb="6">
      <t>カンリ</t>
    </rPh>
    <phoneticPr fontId="10"/>
  </si>
  <si>
    <t>水運附帯サービス</t>
    <rPh sb="2" eb="4">
      <t>フタイ</t>
    </rPh>
    <phoneticPr fontId="3"/>
  </si>
  <si>
    <t>05</t>
  </si>
  <si>
    <t>航空施設管理（公営）★★</t>
    <phoneticPr fontId="10"/>
  </si>
  <si>
    <t>航空施設管理</t>
    <phoneticPr fontId="10"/>
  </si>
  <si>
    <t>07</t>
  </si>
  <si>
    <t>071</t>
  </si>
  <si>
    <t>航空附帯サービス</t>
    <rPh sb="2" eb="4">
      <t>フタイ</t>
    </rPh>
    <phoneticPr fontId="3"/>
  </si>
  <si>
    <t>5789</t>
    <phoneticPr fontId="10"/>
  </si>
  <si>
    <t>旅行・その他の運輸附帯サービス</t>
    <rPh sb="9" eb="11">
      <t>フタイ</t>
    </rPh>
    <phoneticPr fontId="3"/>
  </si>
  <si>
    <t>5791</t>
    <phoneticPr fontId="3"/>
  </si>
  <si>
    <t>郵便・信書便</t>
    <rPh sb="3" eb="5">
      <t>シンショ</t>
    </rPh>
    <rPh sb="5" eb="6">
      <t>ビン</t>
    </rPh>
    <phoneticPr fontId="3"/>
  </si>
  <si>
    <t>5911</t>
    <phoneticPr fontId="10"/>
  </si>
  <si>
    <t>固定電気通信</t>
    <rPh sb="0" eb="2">
      <t>コテイ</t>
    </rPh>
    <rPh sb="2" eb="4">
      <t>デンキ</t>
    </rPh>
    <rPh sb="4" eb="6">
      <t>ツウシン</t>
    </rPh>
    <phoneticPr fontId="10"/>
  </si>
  <si>
    <t>通信</t>
    <phoneticPr fontId="10"/>
  </si>
  <si>
    <t>59</t>
  </si>
  <si>
    <t>情報通信</t>
    <phoneticPr fontId="10"/>
  </si>
  <si>
    <t>5911</t>
    <phoneticPr fontId="3"/>
  </si>
  <si>
    <t>移動電気通信</t>
    <rPh sb="0" eb="2">
      <t>イドウ</t>
    </rPh>
    <rPh sb="2" eb="4">
      <t>デンキ</t>
    </rPh>
    <rPh sb="4" eb="6">
      <t>ツウシン</t>
    </rPh>
    <phoneticPr fontId="3"/>
  </si>
  <si>
    <t>電気通信に附帯するサービス</t>
    <rPh sb="0" eb="2">
      <t>デンキ</t>
    </rPh>
    <rPh sb="2" eb="4">
      <t>ツウシン</t>
    </rPh>
    <rPh sb="5" eb="7">
      <t>フタイ</t>
    </rPh>
    <phoneticPr fontId="10"/>
  </si>
  <si>
    <t>5921</t>
    <phoneticPr fontId="10"/>
  </si>
  <si>
    <t>公共放送</t>
  </si>
  <si>
    <t>民間放送</t>
  </si>
  <si>
    <t>有線放送</t>
  </si>
  <si>
    <t>5931</t>
    <phoneticPr fontId="3"/>
  </si>
  <si>
    <t>情報サービス</t>
    <phoneticPr fontId="10"/>
  </si>
  <si>
    <t>ソフトウェア業</t>
  </si>
  <si>
    <t>情報処理・提供サービス</t>
  </si>
  <si>
    <t>5941</t>
    <phoneticPr fontId="3"/>
  </si>
  <si>
    <t>インターネット附随サービス</t>
    <rPh sb="7" eb="9">
      <t>フズイ</t>
    </rPh>
    <phoneticPr fontId="3"/>
  </si>
  <si>
    <t>5951</t>
    <phoneticPr fontId="3"/>
  </si>
  <si>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3"/>
  </si>
  <si>
    <t>新聞</t>
    <rPh sb="0" eb="2">
      <t>シンブン</t>
    </rPh>
    <phoneticPr fontId="3"/>
  </si>
  <si>
    <t>出版</t>
    <rPh sb="0" eb="2">
      <t>シュッパン</t>
    </rPh>
    <phoneticPr fontId="3"/>
  </si>
  <si>
    <t>公務（中央）★★</t>
  </si>
  <si>
    <t>61</t>
  </si>
  <si>
    <t>公務（地方）★★</t>
  </si>
  <si>
    <t>6311</t>
    <phoneticPr fontId="10"/>
  </si>
  <si>
    <t>学校教育（国公立）★★</t>
  </si>
  <si>
    <t>63</t>
  </si>
  <si>
    <t>教育・研究</t>
    <phoneticPr fontId="10"/>
  </si>
  <si>
    <t>学校教育（私立）★</t>
  </si>
  <si>
    <t>学校給食（国公立）★★</t>
    <rPh sb="2" eb="4">
      <t>キュウショク</t>
    </rPh>
    <phoneticPr fontId="10"/>
  </si>
  <si>
    <t>学校給食（私立）★</t>
    <rPh sb="2" eb="4">
      <t>キュウショク</t>
    </rPh>
    <phoneticPr fontId="10"/>
  </si>
  <si>
    <t>社会教育（国公立）★★</t>
  </si>
  <si>
    <t>社会教育（非営利）★</t>
  </si>
  <si>
    <t>その他の教育訓練機関（国公立）★★</t>
    <phoneticPr fontId="3"/>
  </si>
  <si>
    <t>その他の教育訓練機関</t>
  </si>
  <si>
    <t>自然科学研究機関（国公立）★★</t>
  </si>
  <si>
    <t>研究</t>
    <rPh sb="0" eb="2">
      <t>ケンキュウ</t>
    </rPh>
    <phoneticPr fontId="10"/>
  </si>
  <si>
    <t>人文・社会科学研究機関（国公立）★★</t>
    <rPh sb="3" eb="5">
      <t>シャカイ</t>
    </rPh>
    <phoneticPr fontId="10"/>
  </si>
  <si>
    <t>自然科学研究機関（非営利）★</t>
  </si>
  <si>
    <t>人文・社会科学研究機関（非営利）★</t>
    <rPh sb="3" eb="5">
      <t>シャカイ</t>
    </rPh>
    <phoneticPr fontId="10"/>
  </si>
  <si>
    <t>自然科学研究機関</t>
  </si>
  <si>
    <t>人文・社会科学研究機関</t>
    <rPh sb="3" eb="5">
      <t>シャカイ</t>
    </rPh>
    <phoneticPr fontId="10"/>
  </si>
  <si>
    <t>6322</t>
    <phoneticPr fontId="10"/>
  </si>
  <si>
    <t>医療（入院診療）</t>
    <rPh sb="3" eb="5">
      <t>ニュウイン</t>
    </rPh>
    <rPh sb="5" eb="7">
      <t>シンリョウ</t>
    </rPh>
    <phoneticPr fontId="3"/>
  </si>
  <si>
    <t>64</t>
  </si>
  <si>
    <t>医療・福祉</t>
    <phoneticPr fontId="10"/>
  </si>
  <si>
    <t>医療（入院外診療）</t>
    <rPh sb="3" eb="5">
      <t>ニュウイン</t>
    </rPh>
    <rPh sb="5" eb="6">
      <t>ガイ</t>
    </rPh>
    <rPh sb="6" eb="8">
      <t>シンリョウ</t>
    </rPh>
    <phoneticPr fontId="3"/>
  </si>
  <si>
    <t>医療（歯科診療）</t>
    <rPh sb="3" eb="5">
      <t>シカ</t>
    </rPh>
    <rPh sb="5" eb="7">
      <t>シンリョウ</t>
    </rPh>
    <phoneticPr fontId="3"/>
  </si>
  <si>
    <t>6411</t>
    <phoneticPr fontId="10"/>
  </si>
  <si>
    <t>医療（調剤）</t>
    <rPh sb="0" eb="2">
      <t>イリョウ</t>
    </rPh>
    <rPh sb="3" eb="5">
      <t>チョウザイ</t>
    </rPh>
    <phoneticPr fontId="10"/>
  </si>
  <si>
    <t>医療（その他の医療サービス）</t>
    <rPh sb="0" eb="2">
      <t>イリョウ</t>
    </rPh>
    <rPh sb="5" eb="6">
      <t>タ</t>
    </rPh>
    <rPh sb="7" eb="9">
      <t>イリョウ</t>
    </rPh>
    <phoneticPr fontId="3"/>
  </si>
  <si>
    <t>保健衛生（国公立）★★</t>
  </si>
  <si>
    <t>社会保険事業★★</t>
    <phoneticPr fontId="10"/>
  </si>
  <si>
    <t>社会福祉（国公立）★★</t>
  </si>
  <si>
    <t>社会福祉（非営利）★</t>
  </si>
  <si>
    <t>社会福祉</t>
    <phoneticPr fontId="3"/>
  </si>
  <si>
    <t>6431</t>
    <phoneticPr fontId="10"/>
  </si>
  <si>
    <t>保育所</t>
    <rPh sb="0" eb="3">
      <t>ホイクショ</t>
    </rPh>
    <phoneticPr fontId="10"/>
  </si>
  <si>
    <t>介護（施設サービス）</t>
    <rPh sb="0" eb="2">
      <t>カイゴ</t>
    </rPh>
    <rPh sb="3" eb="5">
      <t>シセツ</t>
    </rPh>
    <phoneticPr fontId="3"/>
  </si>
  <si>
    <t>介護（施設サービスを除く。）</t>
    <rPh sb="0" eb="2">
      <t>カイゴ</t>
    </rPh>
    <rPh sb="3" eb="5">
      <t>シセツ</t>
    </rPh>
    <rPh sb="10" eb="11">
      <t>ノゾ</t>
    </rPh>
    <phoneticPr fontId="3"/>
  </si>
  <si>
    <t>会員制企業団体</t>
    <rPh sb="0" eb="3">
      <t>カイインセイ</t>
    </rPh>
    <rPh sb="3" eb="5">
      <t>キギョウ</t>
    </rPh>
    <rPh sb="5" eb="7">
      <t>ダンタイ</t>
    </rPh>
    <phoneticPr fontId="10"/>
  </si>
  <si>
    <t>他に分類されない会員制団体</t>
    <phoneticPr fontId="10"/>
  </si>
  <si>
    <t>65</t>
  </si>
  <si>
    <t>6599</t>
    <phoneticPr fontId="10"/>
  </si>
  <si>
    <t>対家計民間非営利団体（別掲を除く。）★</t>
    <phoneticPr fontId="10"/>
  </si>
  <si>
    <t>物品賃貸業（貸自動車を除く。）</t>
    <phoneticPr fontId="10"/>
  </si>
  <si>
    <t>66</t>
  </si>
  <si>
    <t>対事業所サービス</t>
    <phoneticPr fontId="10"/>
  </si>
  <si>
    <t>産業用機械器具（建設機械器具を除く。）賃貸業</t>
    <phoneticPr fontId="10"/>
  </si>
  <si>
    <t>建設機械器具賃貸業</t>
  </si>
  <si>
    <t>電子計算機・同関連機器賃貸業</t>
  </si>
  <si>
    <t>事務用機械器具（電算機等を除く。）賃貸業</t>
    <phoneticPr fontId="10"/>
  </si>
  <si>
    <t>スポーツ・娯楽用品・その他の物品賃貸業</t>
  </si>
  <si>
    <t>テレビ・ラジオ広告</t>
  </si>
  <si>
    <t>新聞・雑誌・その他の広告</t>
  </si>
  <si>
    <t>自動車整備</t>
    <rPh sb="0" eb="3">
      <t>ジドウシャ</t>
    </rPh>
    <rPh sb="3" eb="5">
      <t>セイビ</t>
    </rPh>
    <phoneticPr fontId="10"/>
  </si>
  <si>
    <t>法務・財務・会計サービス</t>
    <phoneticPr fontId="10"/>
  </si>
  <si>
    <t>（続き）対事業所サービス</t>
    <rPh sb="1" eb="2">
      <t>ツヅ</t>
    </rPh>
    <phoneticPr fontId="10"/>
  </si>
  <si>
    <t>土木建築サービス</t>
  </si>
  <si>
    <t>労働者派遣サービス</t>
  </si>
  <si>
    <t>建物サービス</t>
  </si>
  <si>
    <t>警備業</t>
    <rPh sb="0" eb="3">
      <t>ケイビギョウ</t>
    </rPh>
    <phoneticPr fontId="3"/>
  </si>
  <si>
    <t>宿泊業</t>
    <rPh sb="0" eb="2">
      <t>シュクハク</t>
    </rPh>
    <rPh sb="2" eb="3">
      <t>ギョウ</t>
    </rPh>
    <phoneticPr fontId="3"/>
  </si>
  <si>
    <t>67</t>
  </si>
  <si>
    <t>対個人サービス</t>
    <phoneticPr fontId="10"/>
  </si>
  <si>
    <t>飲食店</t>
  </si>
  <si>
    <t>持ち帰り・配達飲食サービス</t>
  </si>
  <si>
    <t>洗濯業</t>
    <phoneticPr fontId="3"/>
  </si>
  <si>
    <t>理容業</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</si>
  <si>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</si>
  <si>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</si>
  <si>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3"/>
  </si>
  <si>
    <t>映画館</t>
  </si>
  <si>
    <t>興行場（映画館を除く。）・興行団</t>
    <rPh sb="0" eb="2">
      <t>コウギョウ</t>
    </rPh>
    <rPh sb="2" eb="3">
      <t>ジョウ</t>
    </rPh>
    <rPh sb="4" eb="7">
      <t>エイガカン</t>
    </rPh>
    <rPh sb="13" eb="15">
      <t>コウギョウ</t>
    </rPh>
    <rPh sb="15" eb="16">
      <t>ダン</t>
    </rPh>
    <phoneticPr fontId="3"/>
  </si>
  <si>
    <t>競輪・競馬等の競走場・競技団</t>
  </si>
  <si>
    <t>スポーツ施設提供業・公園・遊園地</t>
  </si>
  <si>
    <t>遊戯場</t>
  </si>
  <si>
    <t>その他の娯楽</t>
  </si>
  <si>
    <t>写真業</t>
  </si>
  <si>
    <t>冠婚葬祭業</t>
  </si>
  <si>
    <t>個人教授業</t>
    <rPh sb="4" eb="5">
      <t>ギョウ</t>
    </rPh>
    <phoneticPr fontId="3"/>
  </si>
  <si>
    <t>各種修理業（別掲を除く。）</t>
    <phoneticPr fontId="10"/>
  </si>
  <si>
    <t>その他の対個人サービス</t>
    <phoneticPr fontId="10"/>
  </si>
  <si>
    <t>6811</t>
    <phoneticPr fontId="10"/>
  </si>
  <si>
    <t>00P</t>
  </si>
  <si>
    <t>000P</t>
  </si>
  <si>
    <t>事務用品</t>
  </si>
  <si>
    <t>6811</t>
    <phoneticPr fontId="3"/>
  </si>
  <si>
    <t>事務用品</t>
    <rPh sb="0" eb="2">
      <t>ジム</t>
    </rPh>
    <rPh sb="2" eb="4">
      <t>ヨウヒン</t>
    </rPh>
    <phoneticPr fontId="3"/>
  </si>
  <si>
    <t>681</t>
    <phoneticPr fontId="3"/>
  </si>
  <si>
    <t>68</t>
    <phoneticPr fontId="3"/>
  </si>
  <si>
    <t>6911</t>
    <phoneticPr fontId="10"/>
  </si>
  <si>
    <t>00</t>
  </si>
  <si>
    <t>000</t>
  </si>
  <si>
    <t>分類不明</t>
    <phoneticPr fontId="3"/>
  </si>
  <si>
    <t>6911</t>
    <phoneticPr fontId="3"/>
  </si>
  <si>
    <t>分類不明</t>
    <rPh sb="0" eb="2">
      <t>ブンルイ</t>
    </rPh>
    <rPh sb="2" eb="4">
      <t>フメイ</t>
    </rPh>
    <phoneticPr fontId="3"/>
  </si>
  <si>
    <t>691</t>
    <phoneticPr fontId="3"/>
  </si>
  <si>
    <t>69</t>
    <phoneticPr fontId="3"/>
  </si>
  <si>
    <t>7000</t>
    <phoneticPr fontId="10"/>
  </si>
  <si>
    <t>7000</t>
    <phoneticPr fontId="3"/>
  </si>
  <si>
    <t>700</t>
    <phoneticPr fontId="10"/>
  </si>
  <si>
    <t>70</t>
    <phoneticPr fontId="10"/>
  </si>
  <si>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10"/>
  </si>
  <si>
    <t>合計額</t>
    <rPh sb="0" eb="2">
      <t>ゴウケイ</t>
    </rPh>
    <rPh sb="2" eb="3">
      <t>ガク</t>
    </rPh>
    <phoneticPr fontId="10"/>
  </si>
  <si>
    <t>総合計</t>
    <rPh sb="0" eb="3">
      <t>ソウゴウケイ</t>
    </rPh>
    <phoneticPr fontId="10"/>
  </si>
  <si>
    <t>単価計</t>
    <rPh sb="0" eb="2">
      <t>タンカ</t>
    </rPh>
    <rPh sb="2" eb="3">
      <t>ケイ</t>
    </rPh>
    <phoneticPr fontId="10"/>
  </si>
  <si>
    <t>入力↓</t>
    <rPh sb="0" eb="2">
      <t>ニュウリョク</t>
    </rPh>
    <phoneticPr fontId="10"/>
  </si>
  <si>
    <t>区分</t>
    <rPh sb="0" eb="2">
      <t>クブン</t>
    </rPh>
    <phoneticPr fontId="10"/>
  </si>
  <si>
    <t>宿泊日数</t>
    <rPh sb="0" eb="2">
      <t>シュクハク</t>
    </rPh>
    <rPh sb="2" eb="4">
      <t>ニッスウ</t>
    </rPh>
    <phoneticPr fontId="10"/>
  </si>
  <si>
    <t>人数(人)</t>
    <rPh sb="0" eb="2">
      <t>ニンズウ</t>
    </rPh>
    <rPh sb="3" eb="4">
      <t>ヒト</t>
    </rPh>
    <phoneticPr fontId="10"/>
  </si>
  <si>
    <t>日帰</t>
    <rPh sb="0" eb="2">
      <t>ヒガエ</t>
    </rPh>
    <phoneticPr fontId="10"/>
  </si>
  <si>
    <t>消費する財・サービス内容</t>
    <rPh sb="10" eb="12">
      <t>ナイヨウ</t>
    </rPh>
    <phoneticPr fontId="10"/>
  </si>
  <si>
    <t>初期値</t>
    <rPh sb="0" eb="3">
      <t>ショキチ</t>
    </rPh>
    <phoneticPr fontId="68"/>
  </si>
  <si>
    <t>修正単価</t>
    <rPh sb="0" eb="2">
      <t>シュウセイ</t>
    </rPh>
    <rPh sb="2" eb="4">
      <t>タンカ</t>
    </rPh>
    <phoneticPr fontId="68"/>
  </si>
  <si>
    <t>単価</t>
    <rPh sb="0" eb="2">
      <t>タンカ</t>
    </rPh>
    <phoneticPr fontId="10"/>
  </si>
  <si>
    <t>消費額</t>
  </si>
  <si>
    <t>初期値</t>
    <rPh sb="0" eb="3">
      <t>ショキチ</t>
    </rPh>
    <phoneticPr fontId="10"/>
  </si>
  <si>
    <t>修正自給率</t>
    <rPh sb="0" eb="2">
      <t>シュウセイ</t>
    </rPh>
    <rPh sb="2" eb="5">
      <t>ジキュウリツ</t>
    </rPh>
    <phoneticPr fontId="68"/>
  </si>
  <si>
    <t>自給率</t>
    <rPh sb="0" eb="3">
      <t>ジキュウリツ</t>
    </rPh>
    <phoneticPr fontId="10"/>
  </si>
  <si>
    <t>県内消費額</t>
    <rPh sb="0" eb="2">
      <t>ケンナイ</t>
    </rPh>
    <rPh sb="2" eb="4">
      <t>ショウヒ</t>
    </rPh>
    <phoneticPr fontId="10"/>
  </si>
  <si>
    <t>ｺｰﾄﾞ</t>
    <phoneticPr fontId="10"/>
  </si>
  <si>
    <t>産業連関表109部門名</t>
    <rPh sb="0" eb="2">
      <t>サンギョウ</t>
    </rPh>
    <rPh sb="2" eb="4">
      <t>レンカン</t>
    </rPh>
    <rPh sb="4" eb="5">
      <t>ヒョウ</t>
    </rPh>
    <rPh sb="8" eb="11">
      <t>ブモンメイ</t>
    </rPh>
    <phoneticPr fontId="10"/>
  </si>
  <si>
    <t>日帰り</t>
    <rPh sb="0" eb="2">
      <t>ヒガエ</t>
    </rPh>
    <phoneticPr fontId="10"/>
  </si>
  <si>
    <t>交通費</t>
    <rPh sb="0" eb="3">
      <t>コウツウヒ</t>
    </rPh>
    <phoneticPr fontId="68"/>
  </si>
  <si>
    <t>旅行会社収入</t>
    <rPh sb="0" eb="2">
      <t>リョコウ</t>
    </rPh>
    <rPh sb="2" eb="4">
      <t>カイシャ</t>
    </rPh>
    <rPh sb="4" eb="6">
      <t>シュウニュウ</t>
    </rPh>
    <phoneticPr fontId="68"/>
  </si>
  <si>
    <t>修正単価欄に入力すると優先して計算します。</t>
    <rPh sb="0" eb="2">
      <t>シュウセイ</t>
    </rPh>
    <rPh sb="2" eb="4">
      <t>タンカ</t>
    </rPh>
    <rPh sb="4" eb="5">
      <t>ラン</t>
    </rPh>
    <rPh sb="6" eb="8">
      <t>ニュウリョク</t>
    </rPh>
    <rPh sb="11" eb="13">
      <t>ユウセン</t>
    </rPh>
    <rPh sb="15" eb="17">
      <t>ケイサン</t>
    </rPh>
    <phoneticPr fontId="10"/>
  </si>
  <si>
    <t>航空機（国内線）</t>
    <rPh sb="0" eb="3">
      <t>コウクウキ</t>
    </rPh>
    <rPh sb="4" eb="7">
      <t>コクナイセン</t>
    </rPh>
    <phoneticPr fontId="10"/>
  </si>
  <si>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10"/>
  </si>
  <si>
    <t>泊</t>
    <rPh sb="0" eb="1">
      <t>ハク</t>
    </rPh>
    <phoneticPr fontId="10"/>
  </si>
  <si>
    <t>1泊</t>
    <rPh sb="1" eb="2">
      <t>ハク</t>
    </rPh>
    <phoneticPr fontId="10"/>
  </si>
  <si>
    <t>新幹線</t>
    <rPh sb="0" eb="3">
      <t>シンカンセン</t>
    </rPh>
    <phoneticPr fontId="68"/>
  </si>
  <si>
    <t>2泊</t>
    <rPh sb="1" eb="2">
      <t>ハク</t>
    </rPh>
    <phoneticPr fontId="10"/>
  </si>
  <si>
    <t>鉄道</t>
    <rPh sb="0" eb="2">
      <t>テツドウ</t>
    </rPh>
    <phoneticPr fontId="68"/>
  </si>
  <si>
    <t>3泊</t>
    <rPh sb="1" eb="2">
      <t>ハク</t>
    </rPh>
    <phoneticPr fontId="10"/>
  </si>
  <si>
    <t>4泊</t>
    <rPh sb="1" eb="2">
      <t>ハク</t>
    </rPh>
    <phoneticPr fontId="10"/>
  </si>
  <si>
    <t>タクシー・ハイヤー</t>
  </si>
  <si>
    <t>5泊</t>
    <rPh sb="1" eb="2">
      <t>ハク</t>
    </rPh>
    <phoneticPr fontId="10"/>
  </si>
  <si>
    <t>レンタカー・カーシェアリング</t>
  </si>
  <si>
    <t>6泊</t>
    <rPh sb="1" eb="2">
      <t>ハク</t>
    </rPh>
    <phoneticPr fontId="10"/>
  </si>
  <si>
    <t>ガソリン</t>
  </si>
  <si>
    <t>7泊</t>
    <rPh sb="1" eb="2">
      <t>ハク</t>
    </rPh>
    <phoneticPr fontId="10"/>
  </si>
  <si>
    <t>駐車場・有料道路料金</t>
    <rPh sb="0" eb="3">
      <t>チュウシャジョウ</t>
    </rPh>
    <rPh sb="4" eb="6">
      <t>ユウリョウ</t>
    </rPh>
    <rPh sb="6" eb="8">
      <t>ドウロ</t>
    </rPh>
    <rPh sb="8" eb="10">
      <t>リョウキン</t>
    </rPh>
    <phoneticPr fontId="68"/>
  </si>
  <si>
    <t>計</t>
    <rPh sb="0" eb="1">
      <t>ケイ</t>
    </rPh>
    <phoneticPr fontId="10"/>
  </si>
  <si>
    <t>飲食費
・買物代</t>
    <rPh sb="0" eb="3">
      <t>インショクヒ</t>
    </rPh>
    <rPh sb="5" eb="7">
      <t>カイモノ</t>
    </rPh>
    <rPh sb="7" eb="8">
      <t>ダイ</t>
    </rPh>
    <phoneticPr fontId="68"/>
  </si>
  <si>
    <t>飲食店における食事・飲酒</t>
    <rPh sb="0" eb="2">
      <t>インショク</t>
    </rPh>
    <rPh sb="2" eb="3">
      <t>テン</t>
    </rPh>
    <rPh sb="7" eb="9">
      <t>ショクジ</t>
    </rPh>
    <rPh sb="10" eb="12">
      <t>インシュ</t>
    </rPh>
    <phoneticPr fontId="68"/>
  </si>
  <si>
    <t>平均宿泊数</t>
    <rPh sb="2" eb="4">
      <t>シュクハク</t>
    </rPh>
    <rPh sb="4" eb="5">
      <t>スウ</t>
    </rPh>
    <phoneticPr fontId="10"/>
  </si>
  <si>
    <t>お弁当、食料品</t>
    <rPh sb="1" eb="3">
      <t>ベントウ</t>
    </rPh>
    <rPh sb="4" eb="7">
      <t>ショクリョウヒン</t>
    </rPh>
    <phoneticPr fontId="68"/>
  </si>
  <si>
    <t>1泊当延</t>
    <rPh sb="1" eb="2">
      <t>ハク</t>
    </rPh>
    <rPh sb="2" eb="3">
      <t>アタ</t>
    </rPh>
    <rPh sb="3" eb="4">
      <t>ノ</t>
    </rPh>
    <phoneticPr fontId="10"/>
  </si>
  <si>
    <t>飲料・酒</t>
    <rPh sb="0" eb="2">
      <t>インリョウ</t>
    </rPh>
    <rPh sb="3" eb="4">
      <t>サケ</t>
    </rPh>
    <phoneticPr fontId="68"/>
  </si>
  <si>
    <t>菓子類</t>
    <rPh sb="0" eb="3">
      <t>カシルイ</t>
    </rPh>
    <phoneticPr fontId="68"/>
  </si>
  <si>
    <t>農産物（野菜・果物・花）</t>
    <rPh sb="0" eb="3">
      <t>ノウサンブツ</t>
    </rPh>
    <rPh sb="4" eb="6">
      <t>ヤサイ</t>
    </rPh>
    <rPh sb="7" eb="9">
      <t>クダモノ</t>
    </rPh>
    <rPh sb="10" eb="11">
      <t>ハナ</t>
    </rPh>
    <phoneticPr fontId="68"/>
  </si>
  <si>
    <t>泊
外国人</t>
    <rPh sb="0" eb="1">
      <t>ハク</t>
    </rPh>
    <rPh sb="2" eb="5">
      <t>ガイコクジン</t>
    </rPh>
    <phoneticPr fontId="10"/>
  </si>
  <si>
    <t>1泊</t>
  </si>
  <si>
    <t>水産物（鮮魚・貝類）</t>
    <rPh sb="0" eb="3">
      <t>スイサンブツ</t>
    </rPh>
    <rPh sb="4" eb="6">
      <t>センギョ</t>
    </rPh>
    <rPh sb="7" eb="9">
      <t>カイルイ</t>
    </rPh>
    <phoneticPr fontId="68"/>
  </si>
  <si>
    <t>2泊</t>
  </si>
  <si>
    <t>衣類・帽子・ハンカチなど</t>
    <rPh sb="0" eb="2">
      <t>イルイ</t>
    </rPh>
    <rPh sb="3" eb="5">
      <t>ボウシ</t>
    </rPh>
    <phoneticPr fontId="68"/>
  </si>
  <si>
    <t>3泊</t>
  </si>
  <si>
    <t>靴・かばんなど皮革製品</t>
    <rPh sb="0" eb="1">
      <t>クツ</t>
    </rPh>
    <rPh sb="7" eb="9">
      <t>ヒカク</t>
    </rPh>
    <rPh sb="9" eb="11">
      <t>セイヒン</t>
    </rPh>
    <phoneticPr fontId="68"/>
  </si>
  <si>
    <t>4泊</t>
  </si>
  <si>
    <t>陶磁器</t>
    <rPh sb="0" eb="3">
      <t>トウジキ</t>
    </rPh>
    <phoneticPr fontId="68"/>
  </si>
  <si>
    <t>5泊</t>
  </si>
  <si>
    <t>ガラス製品</t>
    <rPh sb="3" eb="5">
      <t>セイヒン</t>
    </rPh>
    <phoneticPr fontId="68"/>
  </si>
  <si>
    <t>6泊</t>
  </si>
  <si>
    <t>医薬品</t>
    <rPh sb="0" eb="3">
      <t>イヤクヒン</t>
    </rPh>
    <phoneticPr fontId="68"/>
  </si>
  <si>
    <t>7泊</t>
  </si>
  <si>
    <t>化粧品・歯磨・シャンプー</t>
    <rPh sb="0" eb="3">
      <t>ケショウヒン</t>
    </rPh>
    <rPh sb="4" eb="6">
      <t>ハミガキ</t>
    </rPh>
    <phoneticPr fontId="68"/>
  </si>
  <si>
    <t>計</t>
    <phoneticPr fontId="10"/>
  </si>
  <si>
    <t>写真フィルム</t>
    <rPh sb="0" eb="2">
      <t>シャシン</t>
    </rPh>
    <phoneticPr fontId="68"/>
  </si>
  <si>
    <t>その他の買物代</t>
    <rPh sb="2" eb="3">
      <t>ホカ</t>
    </rPh>
    <rPh sb="4" eb="6">
      <t>カイモノ</t>
    </rPh>
    <rPh sb="6" eb="7">
      <t>ダイ</t>
    </rPh>
    <phoneticPr fontId="68"/>
  </si>
  <si>
    <t>娯楽等
サービス費</t>
    <rPh sb="0" eb="2">
      <t>ゴラク</t>
    </rPh>
    <rPh sb="2" eb="3">
      <t>トウ</t>
    </rPh>
    <rPh sb="8" eb="9">
      <t>ヒ</t>
    </rPh>
    <phoneticPr fontId="68"/>
  </si>
  <si>
    <t>温泉・温浴施設・エステ・リラクゼーション</t>
    <rPh sb="0" eb="2">
      <t>オンセン</t>
    </rPh>
    <rPh sb="3" eb="5">
      <t>オンヨク</t>
    </rPh>
    <rPh sb="5" eb="7">
      <t>シセツ</t>
    </rPh>
    <phoneticPr fontId="69"/>
  </si>
  <si>
    <t>テーマパーク・遊園地</t>
    <rPh sb="7" eb="10">
      <t>ユウエンチ</t>
    </rPh>
    <phoneticPr fontId="69"/>
  </si>
  <si>
    <t>美術館・博物館・資料館・動植物園・水族館など</t>
    <rPh sb="0" eb="3">
      <t>ビジュツカン・ハ</t>
    </rPh>
    <rPh sb="3" eb="16">
      <t>クブツカン・シリョウカン・ドウショクブツエン</t>
    </rPh>
    <rPh sb="17" eb="20">
      <t>スイゾクカン</t>
    </rPh>
    <phoneticPr fontId="69"/>
  </si>
  <si>
    <t>スポーツ施設利用料</t>
    <rPh sb="4" eb="6">
      <t>シセツ</t>
    </rPh>
    <rPh sb="6" eb="9">
      <t>リヨウリョウ</t>
    </rPh>
    <phoneticPr fontId="69"/>
  </si>
  <si>
    <t>スポーツ観戦</t>
    <rPh sb="4" eb="6">
      <t>カンセン</t>
    </rPh>
    <phoneticPr fontId="69"/>
  </si>
  <si>
    <t>舞台・音楽鑑賞</t>
    <rPh sb="0" eb="2">
      <t>ブタイ</t>
    </rPh>
    <rPh sb="3" eb="5">
      <t>オンガク</t>
    </rPh>
    <rPh sb="5" eb="7">
      <t>カンショウ</t>
    </rPh>
    <phoneticPr fontId="69"/>
  </si>
  <si>
    <t>展示会・コンベンション参加費</t>
    <rPh sb="0" eb="3">
      <t>テンジカイ</t>
    </rPh>
    <rPh sb="11" eb="14">
      <t>サンカヒ</t>
    </rPh>
    <phoneticPr fontId="69"/>
  </si>
  <si>
    <t>レンタル料</t>
    <rPh sb="4" eb="5">
      <t>リョウ</t>
    </rPh>
    <phoneticPr fontId="69"/>
  </si>
  <si>
    <t>遊漁船</t>
    <rPh sb="0" eb="3">
      <t>ユウギョセン</t>
    </rPh>
    <phoneticPr fontId="69"/>
  </si>
  <si>
    <t>ガイド料</t>
    <rPh sb="3" eb="4">
      <t>リョウ</t>
    </rPh>
    <phoneticPr fontId="69"/>
  </si>
  <si>
    <t>マッサージ</t>
  </si>
  <si>
    <t>写真撮影代</t>
    <rPh sb="0" eb="2">
      <t>シャシン</t>
    </rPh>
    <rPh sb="2" eb="4">
      <t>サツエイ</t>
    </rPh>
    <rPh sb="4" eb="5">
      <t>ダイ</t>
    </rPh>
    <phoneticPr fontId="69"/>
  </si>
  <si>
    <t>観光農園</t>
    <rPh sb="0" eb="4">
      <t>カンコウノウエン</t>
    </rPh>
    <phoneticPr fontId="69"/>
  </si>
  <si>
    <t>その他</t>
    <rPh sb="2" eb="3">
      <t>タ</t>
    </rPh>
    <phoneticPr fontId="10"/>
  </si>
  <si>
    <t>郵便</t>
    <rPh sb="0" eb="2">
      <t>ユウビン</t>
    </rPh>
    <phoneticPr fontId="70"/>
  </si>
  <si>
    <t>宅急便</t>
    <rPh sb="0" eb="3">
      <t>タッキュウビン</t>
    </rPh>
    <phoneticPr fontId="70"/>
  </si>
  <si>
    <t>通信料</t>
    <rPh sb="0" eb="3">
      <t>ツウシンリョウ</t>
    </rPh>
    <phoneticPr fontId="70"/>
  </si>
  <si>
    <t>追加</t>
    <rPh sb="0" eb="2">
      <t>ツイカ</t>
    </rPh>
    <phoneticPr fontId="68"/>
  </si>
  <si>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10"/>
  </si>
  <si>
    <t>泊国内</t>
    <rPh sb="0" eb="1">
      <t>ハク</t>
    </rPh>
    <rPh sb="1" eb="3">
      <t>コクナイ</t>
    </rPh>
    <phoneticPr fontId="10"/>
  </si>
  <si>
    <t>宿泊</t>
    <rPh sb="0" eb="2">
      <t>シュクハク</t>
    </rPh>
    <phoneticPr fontId="10"/>
  </si>
  <si>
    <t>宿泊費</t>
    <rPh sb="0" eb="3">
      <t>シュクハクヒ</t>
    </rPh>
    <phoneticPr fontId="68"/>
  </si>
  <si>
    <t>泊国外</t>
    <rPh sb="0" eb="1">
      <t>ハク</t>
    </rPh>
    <rPh sb="1" eb="3">
      <t>コクガイ</t>
    </rPh>
    <phoneticPr fontId="10"/>
  </si>
  <si>
    <t>航空機（国際線）</t>
    <rPh sb="0" eb="3">
      <t>コウクウキ</t>
    </rPh>
    <rPh sb="4" eb="7">
      <t>コクサイセン</t>
    </rPh>
    <phoneticPr fontId="10"/>
  </si>
  <si>
    <t>１人当たり消費単価額は、観光庁旅行・観光消費動向調査、訪日外国人消費動向調査等から推計します。</t>
    <rPh sb="7" eb="9">
      <t>タンカ</t>
    </rPh>
    <rPh sb="38" eb="39">
      <t>ナド</t>
    </rPh>
    <phoneticPr fontId="10"/>
  </si>
  <si>
    <t>単価検討用</t>
    <rPh sb="0" eb="2">
      <t>タンカ</t>
    </rPh>
    <rPh sb="2" eb="4">
      <t>ケントウ</t>
    </rPh>
    <rPh sb="4" eb="5">
      <t>ヨウ</t>
    </rPh>
    <phoneticPr fontId="10"/>
  </si>
  <si>
    <t>国内</t>
    <rPh sb="0" eb="2">
      <t>コクナイ</t>
    </rPh>
    <phoneticPr fontId="10"/>
  </si>
  <si>
    <t>国外</t>
    <rPh sb="0" eb="2">
      <t>コクガイ</t>
    </rPh>
    <phoneticPr fontId="10"/>
  </si>
  <si>
    <t>スキー場リフト</t>
    <rPh sb="3" eb="4">
      <t>ジョウ</t>
    </rPh>
    <phoneticPr fontId="69"/>
  </si>
  <si>
    <t>その他</t>
    <rPh sb="2" eb="3">
      <t>ホカ</t>
    </rPh>
    <phoneticPr fontId="68"/>
  </si>
  <si>
    <t>産業連関表１０９部門コード表</t>
    <rPh sb="0" eb="2">
      <t>サンギョウ</t>
    </rPh>
    <rPh sb="2" eb="4">
      <t>レンカン</t>
    </rPh>
    <rPh sb="4" eb="5">
      <t>ヒョウ</t>
    </rPh>
    <rPh sb="8" eb="10">
      <t>ブモン</t>
    </rPh>
    <rPh sb="13" eb="14">
      <t>ヒョウ</t>
    </rPh>
    <phoneticPr fontId="10"/>
  </si>
  <si>
    <t>ｺｰﾄﾞ</t>
    <phoneticPr fontId="71"/>
  </si>
  <si>
    <t>109部門</t>
    <rPh sb="3" eb="5">
      <t>ブモン</t>
    </rPh>
    <phoneticPr fontId="71"/>
  </si>
  <si>
    <t>製品・産業　（例示）</t>
    <rPh sb="0" eb="2">
      <t>セイヒン</t>
    </rPh>
    <rPh sb="3" eb="5">
      <t>サンギョウ</t>
    </rPh>
    <rPh sb="7" eb="9">
      <t>レイジ</t>
    </rPh>
    <phoneticPr fontId="71"/>
  </si>
  <si>
    <t>耕種農業</t>
    <phoneticPr fontId="71"/>
  </si>
  <si>
    <t>穀類</t>
    <rPh sb="0" eb="2">
      <t>コクルイ</t>
    </rPh>
    <phoneticPr fontId="71"/>
  </si>
  <si>
    <t>米、稲わら、小麦、大麦、裸麦</t>
    <rPh sb="0" eb="1">
      <t>コメ</t>
    </rPh>
    <rPh sb="2" eb="3">
      <t>イネ</t>
    </rPh>
    <rPh sb="6" eb="8">
      <t>コムギ</t>
    </rPh>
    <rPh sb="9" eb="11">
      <t>オオムギ</t>
    </rPh>
    <rPh sb="12" eb="13">
      <t>ハダカ</t>
    </rPh>
    <rPh sb="13" eb="14">
      <t>ムギ</t>
    </rPh>
    <phoneticPr fontId="71"/>
  </si>
  <si>
    <t>いも・豆類</t>
    <rPh sb="3" eb="4">
      <t>マメ</t>
    </rPh>
    <rPh sb="4" eb="5">
      <t>ルイ</t>
    </rPh>
    <phoneticPr fontId="71"/>
  </si>
  <si>
    <t>さつまいも、じゃがいも、大豆、らっかせい</t>
    <rPh sb="12" eb="14">
      <t>ダイズ</t>
    </rPh>
    <phoneticPr fontId="71"/>
  </si>
  <si>
    <t>野菜</t>
    <rPh sb="0" eb="2">
      <t>ヤサイ</t>
    </rPh>
    <phoneticPr fontId="71"/>
  </si>
  <si>
    <t>かぼちゃ、ピーマン、トマト、なす、はくさい、ねぎ、きゅうり、いちご、メロン、すいか、さといも、だいこん、キャベツ、ほうれん草、みつば、しゅんぎく、にんにく、たけのこ、れんこん、ごぼう、にんじん、もやし</t>
    <rPh sb="61" eb="62">
      <t>ソウ</t>
    </rPh>
    <phoneticPr fontId="71"/>
  </si>
  <si>
    <t>果実</t>
    <rPh sb="0" eb="2">
      <t>カジツ</t>
    </rPh>
    <phoneticPr fontId="71"/>
  </si>
  <si>
    <t>その他の食用作物</t>
    <rPh sb="2" eb="3">
      <t>ホカ</t>
    </rPh>
    <rPh sb="4" eb="6">
      <t>ショクヨウ</t>
    </rPh>
    <rPh sb="6" eb="8">
      <t>サクモツ</t>
    </rPh>
    <phoneticPr fontId="71"/>
  </si>
  <si>
    <t>さとうきび、コーヒー豆、ホップ、茶（生葉）、そば、あわ、きび、菜種、ごま</t>
    <rPh sb="10" eb="11">
      <t>マメ</t>
    </rPh>
    <rPh sb="16" eb="17">
      <t>チャ</t>
    </rPh>
    <rPh sb="18" eb="19">
      <t>ナマ</t>
    </rPh>
    <rPh sb="19" eb="20">
      <t>ハ</t>
    </rPh>
    <rPh sb="31" eb="33">
      <t>ナタネ</t>
    </rPh>
    <phoneticPr fontId="71"/>
  </si>
  <si>
    <t>非食用作物</t>
    <rPh sb="0" eb="1">
      <t>ヒ</t>
    </rPh>
    <rPh sb="1" eb="3">
      <t>ショクヨウ</t>
    </rPh>
    <rPh sb="3" eb="5">
      <t>サクモツ</t>
    </rPh>
    <phoneticPr fontId="71"/>
  </si>
  <si>
    <t>畜産</t>
    <rPh sb="0" eb="2">
      <t>チクサン</t>
    </rPh>
    <phoneticPr fontId="71"/>
  </si>
  <si>
    <t>酪農（生乳を生産し、出荷する）、肉用牛・豚・食鶏・蜜蜂・蚕・カブト虫の飼育、鶏卵・羊毛の生産</t>
    <rPh sb="0" eb="2">
      <t>ラクノウ</t>
    </rPh>
    <rPh sb="3" eb="5">
      <t>セイニュウ</t>
    </rPh>
    <rPh sb="6" eb="8">
      <t>セイサン</t>
    </rPh>
    <rPh sb="10" eb="12">
      <t>シュッカ</t>
    </rPh>
    <rPh sb="16" eb="18">
      <t>ニクヨウ</t>
    </rPh>
    <rPh sb="18" eb="19">
      <t>ウシ</t>
    </rPh>
    <rPh sb="20" eb="21">
      <t>ブタ</t>
    </rPh>
    <rPh sb="22" eb="23">
      <t>ショク</t>
    </rPh>
    <rPh sb="23" eb="24">
      <t>ニワトリ</t>
    </rPh>
    <rPh sb="25" eb="27">
      <t>ミツバチ</t>
    </rPh>
    <rPh sb="28" eb="29">
      <t>カイコ</t>
    </rPh>
    <rPh sb="33" eb="34">
      <t>ムシ</t>
    </rPh>
    <rPh sb="35" eb="37">
      <t>シイク</t>
    </rPh>
    <rPh sb="38" eb="40">
      <t>ケイラン</t>
    </rPh>
    <rPh sb="41" eb="42">
      <t>ヒツジ</t>
    </rPh>
    <rPh sb="42" eb="43">
      <t>ケ</t>
    </rPh>
    <rPh sb="44" eb="46">
      <t>セイサン</t>
    </rPh>
    <phoneticPr fontId="71"/>
  </si>
  <si>
    <t>農業サービス</t>
    <rPh sb="0" eb="2">
      <t>ノウギョウ</t>
    </rPh>
    <phoneticPr fontId="71"/>
  </si>
  <si>
    <t>獣医業、カントリーエレベーター、ライスセンター、種付け、</t>
    <rPh sb="0" eb="2">
      <t>ジュウイ</t>
    </rPh>
    <rPh sb="2" eb="3">
      <t>ギョウ</t>
    </rPh>
    <rPh sb="24" eb="25">
      <t>タネ</t>
    </rPh>
    <rPh sb="25" eb="26">
      <t>ツ</t>
    </rPh>
    <phoneticPr fontId="71"/>
  </si>
  <si>
    <t>育林</t>
    <rPh sb="0" eb="1">
      <t>イク</t>
    </rPh>
    <rPh sb="1" eb="2">
      <t>リン</t>
    </rPh>
    <phoneticPr fontId="71"/>
  </si>
  <si>
    <t>苗木、立木の成長</t>
    <rPh sb="0" eb="2">
      <t>ナエギ</t>
    </rPh>
    <rPh sb="3" eb="5">
      <t>リュウボク</t>
    </rPh>
    <rPh sb="6" eb="8">
      <t>セイチョウ</t>
    </rPh>
    <phoneticPr fontId="71"/>
  </si>
  <si>
    <t>素材</t>
    <rPh sb="0" eb="2">
      <t>ソザイ</t>
    </rPh>
    <phoneticPr fontId="71"/>
  </si>
  <si>
    <t>丸太、立木を購入し、素材にして販売</t>
    <rPh sb="0" eb="2">
      <t>マルタ</t>
    </rPh>
    <rPh sb="3" eb="4">
      <t>セイリツ</t>
    </rPh>
    <rPh sb="4" eb="5">
      <t>キ</t>
    </rPh>
    <rPh sb="6" eb="8">
      <t>コウニュウ</t>
    </rPh>
    <rPh sb="10" eb="12">
      <t>ソザイ</t>
    </rPh>
    <rPh sb="15" eb="17">
      <t>ハンバイ</t>
    </rPh>
    <phoneticPr fontId="71"/>
  </si>
  <si>
    <t>特用林産物</t>
    <rPh sb="0" eb="2">
      <t>トクヨウ</t>
    </rPh>
    <rPh sb="2" eb="3">
      <t>リン</t>
    </rPh>
    <rPh sb="3" eb="5">
      <t>サンブツ</t>
    </rPh>
    <phoneticPr fontId="71"/>
  </si>
  <si>
    <t>海面漁業</t>
    <rPh sb="0" eb="2">
      <t>カイメン</t>
    </rPh>
    <rPh sb="2" eb="4">
      <t>ギョギョウ</t>
    </rPh>
    <phoneticPr fontId="71"/>
  </si>
  <si>
    <t>沿岸・沖合・遠洋漁業（魚類、えび、かに、貝、海藻、真珠）</t>
    <rPh sb="0" eb="2">
      <t>エンガン</t>
    </rPh>
    <rPh sb="3" eb="5">
      <t>オキアイ</t>
    </rPh>
    <rPh sb="6" eb="8">
      <t>エンヨウ</t>
    </rPh>
    <rPh sb="8" eb="10">
      <t>ギョギョウ</t>
    </rPh>
    <rPh sb="11" eb="13">
      <t>ギョルイ</t>
    </rPh>
    <rPh sb="20" eb="21">
      <t>カイ</t>
    </rPh>
    <rPh sb="22" eb="24">
      <t>カイソウ</t>
    </rPh>
    <rPh sb="25" eb="27">
      <t>シンジュ</t>
    </rPh>
    <phoneticPr fontId="71"/>
  </si>
  <si>
    <t>内水面漁業</t>
    <rPh sb="0" eb="3">
      <t>ナイスイメン</t>
    </rPh>
    <rPh sb="3" eb="5">
      <t>ギョギョウ</t>
    </rPh>
    <phoneticPr fontId="71"/>
  </si>
  <si>
    <t>河川漁業（魚類・錦ごい）、こい・ふな・金魚・すっぽん・どじょう養殖業</t>
    <rPh sb="0" eb="2">
      <t>カセン</t>
    </rPh>
    <rPh sb="2" eb="4">
      <t>ギョギョウ</t>
    </rPh>
    <rPh sb="5" eb="7">
      <t>ギョルイ</t>
    </rPh>
    <rPh sb="8" eb="9">
      <t>ニシキ</t>
    </rPh>
    <rPh sb="19" eb="21">
      <t>キンギョ</t>
    </rPh>
    <rPh sb="31" eb="34">
      <t>ヨウショクギョウ</t>
    </rPh>
    <phoneticPr fontId="71"/>
  </si>
  <si>
    <t>石炭・原油・天然ガス</t>
    <rPh sb="0" eb="2">
      <t>セキタン</t>
    </rPh>
    <phoneticPr fontId="72"/>
  </si>
  <si>
    <t>石炭・亜炭・原油・天然ガスの掘採</t>
    <rPh sb="0" eb="2">
      <t>セキタン</t>
    </rPh>
    <rPh sb="3" eb="4">
      <t>ア</t>
    </rPh>
    <rPh sb="4" eb="5">
      <t>タン</t>
    </rPh>
    <rPh sb="6" eb="8">
      <t>ゲンユ</t>
    </rPh>
    <rPh sb="9" eb="11">
      <t>テンネン</t>
    </rPh>
    <rPh sb="14" eb="15">
      <t>クツ</t>
    </rPh>
    <rPh sb="15" eb="16">
      <t>サイ</t>
    </rPh>
    <phoneticPr fontId="71"/>
  </si>
  <si>
    <t>その他の鉱物</t>
    <rPh sb="2" eb="3">
      <t>ホカ</t>
    </rPh>
    <rPh sb="4" eb="6">
      <t>コウブツ</t>
    </rPh>
    <phoneticPr fontId="72"/>
  </si>
  <si>
    <t>砂利・砕石</t>
    <rPh sb="0" eb="2">
      <t>ジャリ</t>
    </rPh>
    <rPh sb="3" eb="4">
      <t>クダ</t>
    </rPh>
    <rPh sb="4" eb="5">
      <t>イシ</t>
    </rPh>
    <phoneticPr fontId="71"/>
  </si>
  <si>
    <t>砂・砂利・玉石の掘採、砕石、石材</t>
    <rPh sb="0" eb="1">
      <t>スナ</t>
    </rPh>
    <rPh sb="2" eb="4">
      <t>ジャリ</t>
    </rPh>
    <rPh sb="5" eb="7">
      <t>タマイシ</t>
    </rPh>
    <rPh sb="8" eb="9">
      <t>ホ</t>
    </rPh>
    <rPh sb="9" eb="10">
      <t>サイ</t>
    </rPh>
    <rPh sb="11" eb="13">
      <t>サイセキ</t>
    </rPh>
    <rPh sb="14" eb="16">
      <t>セキザイ</t>
    </rPh>
    <phoneticPr fontId="71"/>
  </si>
  <si>
    <t>その他の鉱物</t>
    <rPh sb="2" eb="3">
      <t>ホカ</t>
    </rPh>
    <rPh sb="4" eb="6">
      <t>コウブツ</t>
    </rPh>
    <phoneticPr fontId="71"/>
  </si>
  <si>
    <t>鉄鉱石、非鉄金属鉱物、石灰石、けい石、けい砂、ドロマイト、ろう石、粘土、長石、カオリン、重晶石、ベントナイト、けいそう土の掘採</t>
    <rPh sb="0" eb="3">
      <t>テッコウセキ</t>
    </rPh>
    <rPh sb="4" eb="6">
      <t>ヒテツ</t>
    </rPh>
    <rPh sb="6" eb="8">
      <t>キンゾク</t>
    </rPh>
    <rPh sb="8" eb="10">
      <t>コウブツ</t>
    </rPh>
    <rPh sb="11" eb="14">
      <t>セッカイセキ</t>
    </rPh>
    <rPh sb="17" eb="18">
      <t>イシ</t>
    </rPh>
    <rPh sb="21" eb="22">
      <t>スナ</t>
    </rPh>
    <rPh sb="31" eb="32">
      <t>イシ</t>
    </rPh>
    <rPh sb="33" eb="35">
      <t>ネンド</t>
    </rPh>
    <rPh sb="36" eb="38">
      <t>チョウセキ</t>
    </rPh>
    <phoneticPr fontId="71"/>
  </si>
  <si>
    <t>食料品</t>
    <phoneticPr fontId="72"/>
  </si>
  <si>
    <t>畜産食料品</t>
    <rPh sb="0" eb="2">
      <t>チクサン</t>
    </rPh>
    <rPh sb="2" eb="5">
      <t>ショクリョウヒン</t>
    </rPh>
    <phoneticPr fontId="71"/>
  </si>
  <si>
    <t>牛肉、豚肉、鶏肉、羊肉、馬肉等、肉加工品（ハム、焼豚、ベーコン）、びん缶詰（コンビーフ、うずら）、飲用牛乳、チーズ、バター、アイスクリーム、乳酸菌飲料、れん乳、発酵乳、精製はちみつ、乾燥卵</t>
    <rPh sb="0" eb="1">
      <t>ウシ</t>
    </rPh>
    <rPh sb="1" eb="2">
      <t>ニク</t>
    </rPh>
    <rPh sb="3" eb="5">
      <t>ブタニク</t>
    </rPh>
    <rPh sb="6" eb="7">
      <t>ニワトリ</t>
    </rPh>
    <rPh sb="7" eb="8">
      <t>ニク</t>
    </rPh>
    <rPh sb="9" eb="10">
      <t>ヒツジ</t>
    </rPh>
    <rPh sb="10" eb="11">
      <t>ニク</t>
    </rPh>
    <rPh sb="12" eb="14">
      <t>バニク</t>
    </rPh>
    <rPh sb="14" eb="15">
      <t>トウ</t>
    </rPh>
    <rPh sb="84" eb="86">
      <t>セイセイ</t>
    </rPh>
    <rPh sb="91" eb="93">
      <t>カンソウ</t>
    </rPh>
    <rPh sb="93" eb="94">
      <t>タマゴ</t>
    </rPh>
    <phoneticPr fontId="71"/>
  </si>
  <si>
    <t>水産食料品</t>
    <rPh sb="0" eb="2">
      <t>スイサン</t>
    </rPh>
    <rPh sb="2" eb="5">
      <t>ショクリョウヒン</t>
    </rPh>
    <phoneticPr fontId="71"/>
  </si>
  <si>
    <t>冷凍魚介、かまぼこ、刺身、わかめ、あじの開き、びん缶詰（かに、さけ、さば）、ちくわ、水産物佃煮、寒天、のり</t>
    <rPh sb="0" eb="2">
      <t>レイトウ</t>
    </rPh>
    <rPh sb="2" eb="4">
      <t>ギョカイ</t>
    </rPh>
    <rPh sb="10" eb="12">
      <t>サシミ</t>
    </rPh>
    <rPh sb="20" eb="21">
      <t>ヒラ</t>
    </rPh>
    <rPh sb="25" eb="27">
      <t>カンヅメ</t>
    </rPh>
    <rPh sb="42" eb="45">
      <t>スイサンブツ</t>
    </rPh>
    <rPh sb="45" eb="47">
      <t>ツクダニ</t>
    </rPh>
    <rPh sb="48" eb="50">
      <t>カンテン</t>
    </rPh>
    <phoneticPr fontId="71"/>
  </si>
  <si>
    <t>精穀・製粉</t>
    <rPh sb="0" eb="1">
      <t>セイ</t>
    </rPh>
    <rPh sb="1" eb="2">
      <t>コク</t>
    </rPh>
    <rPh sb="3" eb="5">
      <t>セイフン</t>
    </rPh>
    <phoneticPr fontId="71"/>
  </si>
  <si>
    <t>精米、小麦粉、米ぬか、そば粉、こんにゃく粉</t>
    <rPh sb="0" eb="2">
      <t>セイマイ</t>
    </rPh>
    <rPh sb="3" eb="6">
      <t>コムギコ</t>
    </rPh>
    <rPh sb="7" eb="8">
      <t>コメ</t>
    </rPh>
    <rPh sb="13" eb="14">
      <t>コ</t>
    </rPh>
    <rPh sb="20" eb="21">
      <t>コ</t>
    </rPh>
    <phoneticPr fontId="71"/>
  </si>
  <si>
    <t>めん・パン・菓子類</t>
    <rPh sb="6" eb="9">
      <t>カシルイ</t>
    </rPh>
    <phoneticPr fontId="71"/>
  </si>
  <si>
    <t>めん、パン、マカロニ、サンドイッチ、キャラメル、ドロップ、チョコ、和菓子、スナック菓子、ガム、ケーキ</t>
    <rPh sb="33" eb="36">
      <t>ワガシ</t>
    </rPh>
    <rPh sb="41" eb="43">
      <t>カシ</t>
    </rPh>
    <phoneticPr fontId="71"/>
  </si>
  <si>
    <t>農産保存食料品</t>
    <rPh sb="0" eb="2">
      <t>ノウサン</t>
    </rPh>
    <rPh sb="2" eb="4">
      <t>ホゾン</t>
    </rPh>
    <rPh sb="4" eb="7">
      <t>ショクリョウヒン</t>
    </rPh>
    <phoneticPr fontId="71"/>
  </si>
  <si>
    <t>漬物、冷凍野菜、ジャム、切干だいこん、かんぴょう、干し柿、乾燥野菜、干しいたけ、マッシュポテト、野菜びん・缶詰、果実びん・缶詰、濃縮果汁・天然果汁</t>
    <rPh sb="0" eb="2">
      <t>ツケモノ</t>
    </rPh>
    <rPh sb="3" eb="5">
      <t>レイトウ</t>
    </rPh>
    <rPh sb="5" eb="7">
      <t>ヤサイ</t>
    </rPh>
    <rPh sb="12" eb="14">
      <t>キリボシ</t>
    </rPh>
    <rPh sb="25" eb="26">
      <t>ホ</t>
    </rPh>
    <rPh sb="27" eb="28">
      <t>ガキ</t>
    </rPh>
    <rPh sb="29" eb="31">
      <t>カンソウ</t>
    </rPh>
    <rPh sb="31" eb="33">
      <t>ヤサイ</t>
    </rPh>
    <rPh sb="34" eb="35">
      <t>ホ</t>
    </rPh>
    <rPh sb="48" eb="50">
      <t>ヤサイ</t>
    </rPh>
    <rPh sb="53" eb="55">
      <t>カンヅメ</t>
    </rPh>
    <rPh sb="56" eb="58">
      <t>カジツ</t>
    </rPh>
    <rPh sb="61" eb="63">
      <t>カンヅメ</t>
    </rPh>
    <rPh sb="64" eb="66">
      <t>ノウシュク</t>
    </rPh>
    <rPh sb="66" eb="68">
      <t>カジュウ</t>
    </rPh>
    <rPh sb="69" eb="71">
      <t>テンネン</t>
    </rPh>
    <rPh sb="71" eb="73">
      <t>カジュウ</t>
    </rPh>
    <phoneticPr fontId="71"/>
  </si>
  <si>
    <t>砂糖・油脂・調味料類</t>
    <rPh sb="0" eb="2">
      <t>サトウ</t>
    </rPh>
    <rPh sb="3" eb="5">
      <t>ユシ</t>
    </rPh>
    <rPh sb="6" eb="9">
      <t>チョウミリョウ</t>
    </rPh>
    <rPh sb="9" eb="10">
      <t>ルイ</t>
    </rPh>
    <phoneticPr fontId="71"/>
  </si>
  <si>
    <t>砂糖、でん粉、サラダ油、マーガリン、水あめ、マヨネーズ、味噌、めんつゆ、ふりかけ、酢、ケチャップ、香辛料、即席カレー、お茶漬け、ふりかけ類　</t>
    <rPh sb="0" eb="2">
      <t>サトウ</t>
    </rPh>
    <rPh sb="5" eb="6">
      <t>プン</t>
    </rPh>
    <rPh sb="10" eb="11">
      <t>アブラ</t>
    </rPh>
    <rPh sb="18" eb="19">
      <t>ミズ</t>
    </rPh>
    <rPh sb="28" eb="30">
      <t>ミソ</t>
    </rPh>
    <rPh sb="41" eb="42">
      <t>ス</t>
    </rPh>
    <rPh sb="49" eb="52">
      <t>コウシンリョウ</t>
    </rPh>
    <rPh sb="53" eb="55">
      <t>ソクセキ</t>
    </rPh>
    <rPh sb="60" eb="62">
      <t>チャヅ</t>
    </rPh>
    <rPh sb="68" eb="69">
      <t>ルイ</t>
    </rPh>
    <phoneticPr fontId="71"/>
  </si>
  <si>
    <t>その他の食料品</t>
    <rPh sb="2" eb="3">
      <t>ホカ</t>
    </rPh>
    <rPh sb="4" eb="7">
      <t>ショクリョウヒン</t>
    </rPh>
    <phoneticPr fontId="71"/>
  </si>
  <si>
    <t>弁当製造小売、冷凍調理食品、レトルト食品、インスタント食品、惣菜、がんもどき、納豆、豆腐、粉末ジュース、ゆば、春雨、こぶ茶、麦茶、甘酒、ココア、濃縮果汁・天然果汁</t>
    <rPh sb="7" eb="9">
      <t>レイトウ</t>
    </rPh>
    <rPh sb="9" eb="11">
      <t>チョウリ</t>
    </rPh>
    <rPh sb="11" eb="13">
      <t>ショクヒン</t>
    </rPh>
    <rPh sb="18" eb="20">
      <t>ショクヒン</t>
    </rPh>
    <rPh sb="27" eb="29">
      <t>ショクヒン</t>
    </rPh>
    <rPh sb="30" eb="32">
      <t>ソウザイ</t>
    </rPh>
    <rPh sb="39" eb="41">
      <t>ナットウ</t>
    </rPh>
    <rPh sb="42" eb="44">
      <t>トウフ</t>
    </rPh>
    <rPh sb="45" eb="47">
      <t>フンマツ</t>
    </rPh>
    <rPh sb="55" eb="57">
      <t>ハルサメ</t>
    </rPh>
    <rPh sb="60" eb="61">
      <t>チャ</t>
    </rPh>
    <rPh sb="62" eb="64">
      <t>ムギチャ</t>
    </rPh>
    <phoneticPr fontId="71"/>
  </si>
  <si>
    <t>酒類</t>
    <rPh sb="0" eb="1">
      <t>サケ</t>
    </rPh>
    <rPh sb="1" eb="2">
      <t>ルイ</t>
    </rPh>
    <phoneticPr fontId="71"/>
  </si>
  <si>
    <t>清酒、ビール、ウィスキー、ワイン、ブランデー、焼酎、果実酒</t>
    <rPh sb="0" eb="2">
      <t>セイシュ</t>
    </rPh>
    <rPh sb="23" eb="25">
      <t>ショウチュウ</t>
    </rPh>
    <rPh sb="26" eb="28">
      <t>カジツ</t>
    </rPh>
    <rPh sb="28" eb="29">
      <t>シュ</t>
    </rPh>
    <phoneticPr fontId="71"/>
  </si>
  <si>
    <t>その他の飲料</t>
    <rPh sb="2" eb="3">
      <t>ホカ</t>
    </rPh>
    <rPh sb="4" eb="6">
      <t>インリョウ</t>
    </rPh>
    <phoneticPr fontId="71"/>
  </si>
  <si>
    <t>飼料・有機質肥料</t>
    <phoneticPr fontId="72"/>
  </si>
  <si>
    <t>飼料・有機質肥料</t>
    <phoneticPr fontId="71"/>
  </si>
  <si>
    <t>家畜・養魚用飼料、ペットフード、魚かす、動物性有機質肥料、植物性有機質肥料、たい肥</t>
    <rPh sb="0" eb="2">
      <t>カチク</t>
    </rPh>
    <rPh sb="3" eb="5">
      <t>ヨウギョ</t>
    </rPh>
    <rPh sb="5" eb="6">
      <t>ヨウ</t>
    </rPh>
    <rPh sb="6" eb="8">
      <t>シリョウ</t>
    </rPh>
    <rPh sb="16" eb="17">
      <t>サカナ</t>
    </rPh>
    <rPh sb="20" eb="23">
      <t>ドウブツセイ</t>
    </rPh>
    <rPh sb="23" eb="26">
      <t>ユウキシツ</t>
    </rPh>
    <rPh sb="26" eb="28">
      <t>ヒリョウ</t>
    </rPh>
    <rPh sb="29" eb="32">
      <t>ショクブツセイ</t>
    </rPh>
    <rPh sb="32" eb="35">
      <t>ユウキシツ</t>
    </rPh>
    <rPh sb="35" eb="37">
      <t>ヒリョウ</t>
    </rPh>
    <rPh sb="40" eb="41">
      <t>ヒ</t>
    </rPh>
    <phoneticPr fontId="71"/>
  </si>
  <si>
    <t>たばこ</t>
    <phoneticPr fontId="71"/>
  </si>
  <si>
    <t>紡績糸</t>
    <rPh sb="0" eb="2">
      <t>ボウセキ</t>
    </rPh>
    <rPh sb="2" eb="3">
      <t>イト</t>
    </rPh>
    <phoneticPr fontId="71"/>
  </si>
  <si>
    <t>製糸（生糸、副蚕糸）、綿紡績糸、化学繊維紡績糸（ビスコース・スフ糸、キュプラ・スフ糸、アセテート、ナイロン、アクリル、ポリエステル）、毛紡績糸、ねん糸</t>
    <rPh sb="0" eb="2">
      <t>セイシ</t>
    </rPh>
    <rPh sb="3" eb="5">
      <t>キイト</t>
    </rPh>
    <rPh sb="6" eb="7">
      <t>フク</t>
    </rPh>
    <rPh sb="7" eb="8">
      <t>カイコ</t>
    </rPh>
    <rPh sb="8" eb="9">
      <t>イト</t>
    </rPh>
    <rPh sb="11" eb="12">
      <t>メン</t>
    </rPh>
    <rPh sb="12" eb="14">
      <t>ボウセキ</t>
    </rPh>
    <rPh sb="14" eb="15">
      <t>イト</t>
    </rPh>
    <rPh sb="16" eb="18">
      <t>カガク</t>
    </rPh>
    <rPh sb="18" eb="20">
      <t>センイ</t>
    </rPh>
    <rPh sb="20" eb="22">
      <t>ボウセキ</t>
    </rPh>
    <rPh sb="22" eb="23">
      <t>シ</t>
    </rPh>
    <rPh sb="32" eb="33">
      <t>イト</t>
    </rPh>
    <rPh sb="41" eb="42">
      <t>イト</t>
    </rPh>
    <rPh sb="67" eb="68">
      <t>ケ</t>
    </rPh>
    <rPh sb="68" eb="70">
      <t>ボウセキ</t>
    </rPh>
    <rPh sb="70" eb="71">
      <t>イト</t>
    </rPh>
    <rPh sb="74" eb="75">
      <t>シ</t>
    </rPh>
    <phoneticPr fontId="71"/>
  </si>
  <si>
    <t>織物</t>
    <rPh sb="0" eb="2">
      <t>オリモノ</t>
    </rPh>
    <phoneticPr fontId="71"/>
  </si>
  <si>
    <t>綿織物、スフ織物、絹織物、毛織物</t>
    <rPh sb="0" eb="3">
      <t>メンオリモノ</t>
    </rPh>
    <rPh sb="6" eb="8">
      <t>オリモノ</t>
    </rPh>
    <rPh sb="9" eb="10">
      <t>キヌ</t>
    </rPh>
    <rPh sb="10" eb="12">
      <t>オリモノ</t>
    </rPh>
    <rPh sb="13" eb="14">
      <t>ケ</t>
    </rPh>
    <rPh sb="14" eb="16">
      <t>オリモノ</t>
    </rPh>
    <phoneticPr fontId="71"/>
  </si>
  <si>
    <t>ニット生地</t>
    <rPh sb="3" eb="5">
      <t>キジ</t>
    </rPh>
    <phoneticPr fontId="71"/>
  </si>
  <si>
    <t>染色整理</t>
    <rPh sb="0" eb="2">
      <t>センショク</t>
    </rPh>
    <rPh sb="2" eb="4">
      <t>セイリ</t>
    </rPh>
    <phoneticPr fontId="71"/>
  </si>
  <si>
    <t>その他の繊維工業製品</t>
    <rPh sb="2" eb="3">
      <t>ホカ</t>
    </rPh>
    <rPh sb="4" eb="6">
      <t>センイ</t>
    </rPh>
    <rPh sb="6" eb="8">
      <t>コウギョウ</t>
    </rPh>
    <rPh sb="8" eb="10">
      <t>セイヒン</t>
    </rPh>
    <phoneticPr fontId="71"/>
  </si>
  <si>
    <t>綱・網、ロープ、漁網、組ひも</t>
    <rPh sb="0" eb="1">
      <t>ツナ</t>
    </rPh>
    <rPh sb="2" eb="3">
      <t>アミ</t>
    </rPh>
    <rPh sb="8" eb="9">
      <t>ギョ</t>
    </rPh>
    <rPh sb="9" eb="10">
      <t>アミ</t>
    </rPh>
    <rPh sb="11" eb="12">
      <t>クミ</t>
    </rPh>
    <phoneticPr fontId="71"/>
  </si>
  <si>
    <t>衣服・その他の繊維既製品</t>
    <rPh sb="9" eb="12">
      <t>キセイヒン</t>
    </rPh>
    <phoneticPr fontId="71"/>
  </si>
  <si>
    <t>織物製・ニット製衣服</t>
    <rPh sb="0" eb="2">
      <t>オリモノ</t>
    </rPh>
    <rPh sb="2" eb="3">
      <t>セイ</t>
    </rPh>
    <rPh sb="7" eb="8">
      <t>セイ</t>
    </rPh>
    <rPh sb="8" eb="10">
      <t>イフク</t>
    </rPh>
    <phoneticPr fontId="71"/>
  </si>
  <si>
    <t>成人男子・少年服、成人女子・少女服、乳幼児服、シャツ、事務用・作業用・衛生用衣服、スポーツ用衣服、学生服、下着、寝着類、帯、和服、ショール、セーター、足袋類等</t>
    <rPh sb="0" eb="2">
      <t>セイジン</t>
    </rPh>
    <rPh sb="2" eb="4">
      <t>ダンシ</t>
    </rPh>
    <rPh sb="5" eb="7">
      <t>ショウネン</t>
    </rPh>
    <rPh sb="7" eb="8">
      <t>フク</t>
    </rPh>
    <rPh sb="9" eb="11">
      <t>セイジン</t>
    </rPh>
    <rPh sb="11" eb="13">
      <t>ジョシ</t>
    </rPh>
    <rPh sb="14" eb="16">
      <t>ショウジョ</t>
    </rPh>
    <rPh sb="16" eb="17">
      <t>フク</t>
    </rPh>
    <rPh sb="18" eb="21">
      <t>ニュウヨウジ</t>
    </rPh>
    <rPh sb="21" eb="22">
      <t>フク</t>
    </rPh>
    <rPh sb="27" eb="30">
      <t>ジムヨウ</t>
    </rPh>
    <rPh sb="31" eb="33">
      <t>サギョウ</t>
    </rPh>
    <rPh sb="33" eb="34">
      <t>ヨウ</t>
    </rPh>
    <rPh sb="35" eb="37">
      <t>エイセイ</t>
    </rPh>
    <rPh sb="37" eb="38">
      <t>ヨウ</t>
    </rPh>
    <rPh sb="38" eb="40">
      <t>イフク</t>
    </rPh>
    <rPh sb="45" eb="46">
      <t>ヨウ</t>
    </rPh>
    <rPh sb="46" eb="48">
      <t>イフク</t>
    </rPh>
    <rPh sb="49" eb="52">
      <t>ガクセイフク</t>
    </rPh>
    <rPh sb="53" eb="55">
      <t>シタギ</t>
    </rPh>
    <rPh sb="56" eb="57">
      <t>シン</t>
    </rPh>
    <rPh sb="57" eb="58">
      <t>チャク</t>
    </rPh>
    <rPh sb="58" eb="59">
      <t>ルイ</t>
    </rPh>
    <rPh sb="60" eb="61">
      <t>オビ</t>
    </rPh>
    <rPh sb="62" eb="64">
      <t>ワフク</t>
    </rPh>
    <rPh sb="75" eb="77">
      <t>タビ</t>
    </rPh>
    <rPh sb="77" eb="78">
      <t>ルイ</t>
    </rPh>
    <rPh sb="78" eb="79">
      <t>トウ</t>
    </rPh>
    <phoneticPr fontId="71"/>
  </si>
  <si>
    <t>その他の衣服・身の回り品</t>
    <rPh sb="2" eb="3">
      <t>ホカ</t>
    </rPh>
    <rPh sb="4" eb="6">
      <t>イフク</t>
    </rPh>
    <rPh sb="7" eb="8">
      <t>ミ</t>
    </rPh>
    <rPh sb="9" eb="10">
      <t>マワ</t>
    </rPh>
    <rPh sb="11" eb="12">
      <t>ヒン</t>
    </rPh>
    <phoneticPr fontId="71"/>
  </si>
  <si>
    <t>帽子、ネクタイ、ハンカチ、スカーフ、マフラー、繊維製履物、毛皮製衣服、なめし革製衣服、繊維製履物</t>
    <rPh sb="0" eb="2">
      <t>ボウシ</t>
    </rPh>
    <rPh sb="23" eb="25">
      <t>センイ</t>
    </rPh>
    <rPh sb="25" eb="26">
      <t>セイ</t>
    </rPh>
    <rPh sb="26" eb="28">
      <t>ハキモノ</t>
    </rPh>
    <rPh sb="29" eb="31">
      <t>ケガワ</t>
    </rPh>
    <rPh sb="31" eb="32">
      <t>セイ</t>
    </rPh>
    <rPh sb="32" eb="34">
      <t>イフク</t>
    </rPh>
    <rPh sb="38" eb="39">
      <t>カワ</t>
    </rPh>
    <rPh sb="39" eb="40">
      <t>セイ</t>
    </rPh>
    <rPh sb="40" eb="42">
      <t>イフク</t>
    </rPh>
    <rPh sb="43" eb="45">
      <t>センイ</t>
    </rPh>
    <rPh sb="45" eb="46">
      <t>セイ</t>
    </rPh>
    <rPh sb="46" eb="48">
      <t>ハキモノ</t>
    </rPh>
    <phoneticPr fontId="71"/>
  </si>
  <si>
    <t>その他の繊維既製品</t>
    <rPh sb="2" eb="3">
      <t>ホカ</t>
    </rPh>
    <rPh sb="4" eb="6">
      <t>センイ</t>
    </rPh>
    <rPh sb="6" eb="9">
      <t>キセイヒン</t>
    </rPh>
    <phoneticPr fontId="71"/>
  </si>
  <si>
    <t>シーツ、タオルケット、じゅうたん、タフテッドカーペット、床マット（繊維製）、毛布、帆布製品（テント）、カーテン、テーブルクロス、ふとん、まくら、クッション、ガーゼ、包帯、脱脂綿、ばんそうこう（布製）、衛生マスク、三角きん、眼帯、綿棒</t>
    <rPh sb="28" eb="29">
      <t>ユカ</t>
    </rPh>
    <rPh sb="33" eb="35">
      <t>センイ</t>
    </rPh>
    <rPh sb="35" eb="36">
      <t>セイ</t>
    </rPh>
    <rPh sb="38" eb="40">
      <t>モウフ</t>
    </rPh>
    <rPh sb="41" eb="42">
      <t>ホ</t>
    </rPh>
    <rPh sb="42" eb="43">
      <t>ヌノ</t>
    </rPh>
    <rPh sb="43" eb="45">
      <t>セイヒン</t>
    </rPh>
    <rPh sb="82" eb="84">
      <t>ホウタイ</t>
    </rPh>
    <rPh sb="85" eb="88">
      <t>ダッシメン</t>
    </rPh>
    <rPh sb="96" eb="98">
      <t>ヌノセイ</t>
    </rPh>
    <rPh sb="100" eb="102">
      <t>エイセイ</t>
    </rPh>
    <rPh sb="106" eb="108">
      <t>サンカク</t>
    </rPh>
    <rPh sb="111" eb="113">
      <t>ガンタイ</t>
    </rPh>
    <rPh sb="114" eb="116">
      <t>メンボウ</t>
    </rPh>
    <phoneticPr fontId="71"/>
  </si>
  <si>
    <t>木材・木製品</t>
    <rPh sb="0" eb="2">
      <t>モクザイ</t>
    </rPh>
    <phoneticPr fontId="71"/>
  </si>
  <si>
    <t>木材</t>
    <rPh sb="0" eb="2">
      <t>モクザイ</t>
    </rPh>
    <phoneticPr fontId="71"/>
  </si>
  <si>
    <t>製材、合板・集成材、木材チップ</t>
    <rPh sb="0" eb="2">
      <t>セイザイ</t>
    </rPh>
    <rPh sb="3" eb="5">
      <t>ゴウハン</t>
    </rPh>
    <rPh sb="6" eb="9">
      <t>シュウセイザイ</t>
    </rPh>
    <rPh sb="10" eb="12">
      <t>モクザイ</t>
    </rPh>
    <phoneticPr fontId="71"/>
  </si>
  <si>
    <t>その他の木製品</t>
    <rPh sb="2" eb="3">
      <t>ホカ</t>
    </rPh>
    <rPh sb="4" eb="7">
      <t>モクセイヒン</t>
    </rPh>
    <phoneticPr fontId="71"/>
  </si>
  <si>
    <t>造作材、パーティクルボード、床柱、木箱、酒たる、おけ、コルク製品、げた、床板、せいろ</t>
    <rPh sb="0" eb="2">
      <t>ゾウサク</t>
    </rPh>
    <rPh sb="2" eb="3">
      <t>ザイ</t>
    </rPh>
    <rPh sb="14" eb="15">
      <t>ユカ</t>
    </rPh>
    <rPh sb="15" eb="16">
      <t>ハシラ</t>
    </rPh>
    <rPh sb="17" eb="18">
      <t>キ</t>
    </rPh>
    <rPh sb="18" eb="19">
      <t>ハコ</t>
    </rPh>
    <rPh sb="20" eb="21">
      <t>サケ</t>
    </rPh>
    <rPh sb="30" eb="32">
      <t>セイヒン</t>
    </rPh>
    <rPh sb="36" eb="38">
      <t>ユカイタ</t>
    </rPh>
    <phoneticPr fontId="71"/>
  </si>
  <si>
    <t>木製・金属製（机、テーブル、いす、流し台、調理台、ガス台、たんす、音響機器用キャビネット、すだれ、額縁、雨戸、ふすま）</t>
    <rPh sb="0" eb="2">
      <t>モクセイ</t>
    </rPh>
    <rPh sb="3" eb="6">
      <t>キンゾクセイ</t>
    </rPh>
    <rPh sb="7" eb="8">
      <t>ツクエ</t>
    </rPh>
    <rPh sb="17" eb="18">
      <t>ナガ</t>
    </rPh>
    <rPh sb="19" eb="20">
      <t>ダイ</t>
    </rPh>
    <rPh sb="21" eb="23">
      <t>チョウリ</t>
    </rPh>
    <rPh sb="23" eb="24">
      <t>ダイ</t>
    </rPh>
    <rPh sb="27" eb="28">
      <t>ダイ</t>
    </rPh>
    <rPh sb="33" eb="35">
      <t>オンキョウ</t>
    </rPh>
    <rPh sb="35" eb="37">
      <t>キキ</t>
    </rPh>
    <rPh sb="37" eb="38">
      <t>ヨウ</t>
    </rPh>
    <rPh sb="49" eb="51">
      <t>ガクブチ</t>
    </rPh>
    <rPh sb="52" eb="54">
      <t>アマド</t>
    </rPh>
    <phoneticPr fontId="71"/>
  </si>
  <si>
    <t>パルプ</t>
    <phoneticPr fontId="71"/>
  </si>
  <si>
    <t>パルプ、古紙</t>
    <rPh sb="4" eb="6">
      <t>コシ</t>
    </rPh>
    <phoneticPr fontId="71"/>
  </si>
  <si>
    <t>紙・板紙</t>
    <rPh sb="0" eb="1">
      <t>カミ</t>
    </rPh>
    <rPh sb="2" eb="3">
      <t>イタ</t>
    </rPh>
    <rPh sb="3" eb="4">
      <t>カミ</t>
    </rPh>
    <phoneticPr fontId="71"/>
  </si>
  <si>
    <t>洋紙、和紙、コピー用紙、包装用紙、段ボール</t>
    <rPh sb="0" eb="2">
      <t>ヨウシ</t>
    </rPh>
    <rPh sb="3" eb="5">
      <t>ワシ</t>
    </rPh>
    <rPh sb="9" eb="11">
      <t>ヨウシ</t>
    </rPh>
    <rPh sb="12" eb="14">
      <t>ホウソウ</t>
    </rPh>
    <rPh sb="14" eb="16">
      <t>ヨウシ</t>
    </rPh>
    <rPh sb="17" eb="18">
      <t>ダン</t>
    </rPh>
    <phoneticPr fontId="71"/>
  </si>
  <si>
    <t>加工紙</t>
    <rPh sb="0" eb="2">
      <t>カコウ</t>
    </rPh>
    <rPh sb="2" eb="3">
      <t>シ</t>
    </rPh>
    <phoneticPr fontId="71"/>
  </si>
  <si>
    <t>ふすま紙、段ボール（シート）、壁紙、絶縁テープ</t>
    <rPh sb="3" eb="4">
      <t>シ</t>
    </rPh>
    <rPh sb="5" eb="6">
      <t>ダン</t>
    </rPh>
    <rPh sb="15" eb="17">
      <t>カベガミ</t>
    </rPh>
    <rPh sb="18" eb="20">
      <t>ゼツエン</t>
    </rPh>
    <phoneticPr fontId="71"/>
  </si>
  <si>
    <t>紙製容器</t>
    <rPh sb="0" eb="1">
      <t>カミ</t>
    </rPh>
    <rPh sb="1" eb="2">
      <t>セイ</t>
    </rPh>
    <rPh sb="2" eb="4">
      <t>ヨウキ</t>
    </rPh>
    <phoneticPr fontId="71"/>
  </si>
  <si>
    <t>段ボール箱、紙コップ、紙皿、セメント袋、ショッピングバッグ</t>
    <rPh sb="11" eb="12">
      <t>カミ</t>
    </rPh>
    <rPh sb="12" eb="13">
      <t>サラ</t>
    </rPh>
    <rPh sb="18" eb="19">
      <t>フクロ</t>
    </rPh>
    <phoneticPr fontId="71"/>
  </si>
  <si>
    <t>その他の紙加工品</t>
    <rPh sb="2" eb="3">
      <t>ホカ</t>
    </rPh>
    <rPh sb="4" eb="5">
      <t>カミ</t>
    </rPh>
    <rPh sb="5" eb="7">
      <t>カコウ</t>
    </rPh>
    <rPh sb="7" eb="8">
      <t>ヒン</t>
    </rPh>
    <phoneticPr fontId="71"/>
  </si>
  <si>
    <t>ティッシュペーパー、トイレットペーパー、紙タオル、生理用品、紙おむつ、封筒、ノート、手帳、原稿用紙、便箋、名札台紙、ガムテープ（紙）</t>
    <rPh sb="35" eb="37">
      <t>フウトウ</t>
    </rPh>
    <rPh sb="42" eb="44">
      <t>テチョウ</t>
    </rPh>
    <rPh sb="45" eb="47">
      <t>ゲンコウ</t>
    </rPh>
    <rPh sb="47" eb="49">
      <t>ヨウシ</t>
    </rPh>
    <rPh sb="50" eb="52">
      <t>ビンセン</t>
    </rPh>
    <rPh sb="53" eb="55">
      <t>ナフダ</t>
    </rPh>
    <rPh sb="55" eb="56">
      <t>ダイ</t>
    </rPh>
    <rPh sb="56" eb="57">
      <t>シ</t>
    </rPh>
    <rPh sb="64" eb="65">
      <t>カミ</t>
    </rPh>
    <phoneticPr fontId="71"/>
  </si>
  <si>
    <t>カレンダー・缶詰ラベル・広告・紙幣等の印刷、製版、製本</t>
    <rPh sb="6" eb="8">
      <t>カンヅメ</t>
    </rPh>
    <rPh sb="12" eb="14">
      <t>コウコク</t>
    </rPh>
    <rPh sb="15" eb="17">
      <t>シヘイ</t>
    </rPh>
    <rPh sb="17" eb="18">
      <t>トウ</t>
    </rPh>
    <rPh sb="19" eb="21">
      <t>インサツ</t>
    </rPh>
    <rPh sb="22" eb="24">
      <t>セイハン</t>
    </rPh>
    <rPh sb="25" eb="27">
      <t>セイホン</t>
    </rPh>
    <phoneticPr fontId="71"/>
  </si>
  <si>
    <t>アンモニア、アンモニア水、窒素質・りん酸質肥料、複合肥料</t>
    <rPh sb="11" eb="12">
      <t>スイ</t>
    </rPh>
    <rPh sb="13" eb="15">
      <t>チッソ</t>
    </rPh>
    <rPh sb="15" eb="16">
      <t>シツ</t>
    </rPh>
    <rPh sb="19" eb="20">
      <t>サン</t>
    </rPh>
    <rPh sb="20" eb="21">
      <t>シツ</t>
    </rPh>
    <rPh sb="21" eb="23">
      <t>ヒリョウ</t>
    </rPh>
    <rPh sb="24" eb="26">
      <t>フクゴウ</t>
    </rPh>
    <rPh sb="26" eb="28">
      <t>ヒリョウ</t>
    </rPh>
    <phoneticPr fontId="71"/>
  </si>
  <si>
    <t>ソーダ工業製品</t>
    <rPh sb="3" eb="5">
      <t>コウギョウ</t>
    </rPh>
    <rPh sb="5" eb="7">
      <t>セイヒン</t>
    </rPh>
    <phoneticPr fontId="71"/>
  </si>
  <si>
    <t>ソーダ灰、か性ソーダ、液体塩素、さらし液</t>
    <rPh sb="3" eb="4">
      <t>ハイ</t>
    </rPh>
    <rPh sb="6" eb="7">
      <t>セイ</t>
    </rPh>
    <rPh sb="11" eb="13">
      <t>エキタイ</t>
    </rPh>
    <rPh sb="13" eb="15">
      <t>エンソ</t>
    </rPh>
    <rPh sb="19" eb="20">
      <t>エキ</t>
    </rPh>
    <phoneticPr fontId="71"/>
  </si>
  <si>
    <t>その他の無機化学工業製品</t>
    <rPh sb="2" eb="3">
      <t>ホカ</t>
    </rPh>
    <rPh sb="4" eb="6">
      <t>ムキ</t>
    </rPh>
    <rPh sb="6" eb="8">
      <t>カガク</t>
    </rPh>
    <rPh sb="8" eb="10">
      <t>コウギョウ</t>
    </rPh>
    <rPh sb="10" eb="12">
      <t>セイヒン</t>
    </rPh>
    <phoneticPr fontId="71"/>
  </si>
  <si>
    <t>塩、食卓塩、にがり、無機顔料、酸素ガス、窒素、アルゴン、水素、炭酸ガス、アセチレン、亜硫酸塩、硫化物、活性炭</t>
    <rPh sb="0" eb="1">
      <t>シオ</t>
    </rPh>
    <rPh sb="2" eb="4">
      <t>ショクタク</t>
    </rPh>
    <rPh sb="4" eb="5">
      <t>エン</t>
    </rPh>
    <rPh sb="10" eb="12">
      <t>ムキ</t>
    </rPh>
    <rPh sb="12" eb="14">
      <t>ガンリョウ</t>
    </rPh>
    <rPh sb="15" eb="17">
      <t>サンソ</t>
    </rPh>
    <rPh sb="20" eb="22">
      <t>チッソ</t>
    </rPh>
    <rPh sb="28" eb="30">
      <t>スイソ</t>
    </rPh>
    <rPh sb="31" eb="33">
      <t>タンサン</t>
    </rPh>
    <rPh sb="42" eb="45">
      <t>アリュウサン</t>
    </rPh>
    <rPh sb="45" eb="46">
      <t>シオ</t>
    </rPh>
    <rPh sb="47" eb="50">
      <t>リュウカブツ</t>
    </rPh>
    <rPh sb="51" eb="54">
      <t>カッセイタン</t>
    </rPh>
    <phoneticPr fontId="71"/>
  </si>
  <si>
    <t>石油化学系基礎製品</t>
    <rPh sb="4" eb="5">
      <t>ケイ</t>
    </rPh>
    <phoneticPr fontId="72"/>
  </si>
  <si>
    <t>エチレン、プロピレン、ブタン、純ベンゼン、純トルエン、キシレン</t>
    <rPh sb="15" eb="16">
      <t>ジュン</t>
    </rPh>
    <rPh sb="21" eb="22">
      <t>ジュン</t>
    </rPh>
    <phoneticPr fontId="71"/>
  </si>
  <si>
    <t>有機化学工業製品
（石油化学系基礎製品・合成樹脂を除く）</t>
    <rPh sb="14" eb="15">
      <t>ケイ</t>
    </rPh>
    <rPh sb="20" eb="22">
      <t>ゴウセイ</t>
    </rPh>
    <rPh sb="22" eb="24">
      <t>ジュシ</t>
    </rPh>
    <rPh sb="25" eb="26">
      <t>ノゾ</t>
    </rPh>
    <phoneticPr fontId="71"/>
  </si>
  <si>
    <t>脂肪族中間物・環式中間物・合成染料・有機顔料</t>
    <rPh sb="0" eb="2">
      <t>シボウ</t>
    </rPh>
    <rPh sb="2" eb="3">
      <t>ゾク</t>
    </rPh>
    <rPh sb="3" eb="5">
      <t>チュウカン</t>
    </rPh>
    <rPh sb="5" eb="6">
      <t>ブツ</t>
    </rPh>
    <rPh sb="7" eb="8">
      <t>カン</t>
    </rPh>
    <rPh sb="8" eb="9">
      <t>シキ</t>
    </rPh>
    <rPh sb="9" eb="11">
      <t>チュウカン</t>
    </rPh>
    <rPh sb="11" eb="12">
      <t>ブツ</t>
    </rPh>
    <rPh sb="13" eb="15">
      <t>ゴウセイ</t>
    </rPh>
    <rPh sb="15" eb="17">
      <t>センリョウ</t>
    </rPh>
    <rPh sb="18" eb="20">
      <t>ユウキ</t>
    </rPh>
    <rPh sb="20" eb="22">
      <t>ガンリョウ</t>
    </rPh>
    <phoneticPr fontId="71"/>
  </si>
  <si>
    <t>合成オクタノール・ブタノール、酢酸、二塩化エチレン、アクリロニトリル、エチレングリコール、合成石炭酸、合成染料・有機顔料、テレフタル酸</t>
    <rPh sb="0" eb="2">
      <t>ゴウセイ</t>
    </rPh>
    <rPh sb="15" eb="17">
      <t>サクサン</t>
    </rPh>
    <rPh sb="18" eb="19">
      <t>ニ</t>
    </rPh>
    <rPh sb="19" eb="21">
      <t>エンカ</t>
    </rPh>
    <rPh sb="45" eb="47">
      <t>ゴウセイ</t>
    </rPh>
    <rPh sb="47" eb="50">
      <t>セキタンサン</t>
    </rPh>
    <rPh sb="51" eb="53">
      <t>ゴウセイ</t>
    </rPh>
    <rPh sb="53" eb="55">
      <t>センリョウ</t>
    </rPh>
    <rPh sb="56" eb="58">
      <t>ユウキ</t>
    </rPh>
    <rPh sb="58" eb="60">
      <t>ガンリョウ</t>
    </rPh>
    <rPh sb="66" eb="67">
      <t>サン</t>
    </rPh>
    <phoneticPr fontId="71"/>
  </si>
  <si>
    <t>合成ゴム</t>
    <rPh sb="0" eb="2">
      <t>ゴウセイ</t>
    </rPh>
    <phoneticPr fontId="71"/>
  </si>
  <si>
    <t>その他の有機化学工業製品</t>
    <rPh sb="2" eb="3">
      <t>ホカ</t>
    </rPh>
    <rPh sb="4" eb="6">
      <t>ユウキ</t>
    </rPh>
    <rPh sb="6" eb="8">
      <t>カガク</t>
    </rPh>
    <rPh sb="8" eb="10">
      <t>コウギョウ</t>
    </rPh>
    <rPh sb="10" eb="12">
      <t>セイヒン</t>
    </rPh>
    <phoneticPr fontId="71"/>
  </si>
  <si>
    <t>精製メタノール、ホルマリン、塩化メチル、フロンガス、可塑剤、純ベンゼン、ナフタリン、エチルアルコール、ゴム老化防止剤</t>
    <rPh sb="0" eb="2">
      <t>セイセイ</t>
    </rPh>
    <rPh sb="14" eb="16">
      <t>エンカ</t>
    </rPh>
    <rPh sb="26" eb="27">
      <t>カ</t>
    </rPh>
    <rPh sb="28" eb="29">
      <t>ザイ</t>
    </rPh>
    <rPh sb="30" eb="31">
      <t>ジュン</t>
    </rPh>
    <rPh sb="53" eb="55">
      <t>ロウカ</t>
    </rPh>
    <rPh sb="55" eb="57">
      <t>ボウシ</t>
    </rPh>
    <rPh sb="57" eb="58">
      <t>ザイ</t>
    </rPh>
    <phoneticPr fontId="71"/>
  </si>
  <si>
    <t>フェノール樹脂、ユリア樹脂、メラミン樹脂、ポリエチレン、塩化ビニル樹脂、ポリアミド系樹脂、石油系樹脂</t>
    <rPh sb="5" eb="7">
      <t>ジュシ</t>
    </rPh>
    <rPh sb="11" eb="13">
      <t>ジュシ</t>
    </rPh>
    <rPh sb="18" eb="20">
      <t>ジュシ</t>
    </rPh>
    <rPh sb="28" eb="30">
      <t>エンカ</t>
    </rPh>
    <rPh sb="33" eb="35">
      <t>ジュシ</t>
    </rPh>
    <rPh sb="41" eb="42">
      <t>ケイ</t>
    </rPh>
    <rPh sb="42" eb="44">
      <t>ジュシ</t>
    </rPh>
    <rPh sb="45" eb="48">
      <t>セキユケイ</t>
    </rPh>
    <rPh sb="48" eb="50">
      <t>ジュシ</t>
    </rPh>
    <phoneticPr fontId="71"/>
  </si>
  <si>
    <t>レーヨン、アセテート、ナイロン・ポリエステル・アクリル・ビニロン・ポリプロピレン長繊維糸・短繊維</t>
    <rPh sb="40" eb="41">
      <t>チョウ</t>
    </rPh>
    <rPh sb="41" eb="43">
      <t>センイ</t>
    </rPh>
    <rPh sb="43" eb="44">
      <t>イト</t>
    </rPh>
    <rPh sb="45" eb="46">
      <t>タン</t>
    </rPh>
    <rPh sb="46" eb="48">
      <t>センイ</t>
    </rPh>
    <phoneticPr fontId="71"/>
  </si>
  <si>
    <t>内服薬、注射剤、外用薬、殺虫剤（農薬除く）、蚊取り線香、ワクチン、血清、漢方薬、動物用医薬品</t>
    <rPh sb="0" eb="3">
      <t>ナイフクヤク</t>
    </rPh>
    <rPh sb="4" eb="6">
      <t>チュウシャ</t>
    </rPh>
    <rPh sb="6" eb="7">
      <t>ザイ</t>
    </rPh>
    <rPh sb="8" eb="11">
      <t>ガイヨウヤク</t>
    </rPh>
    <rPh sb="12" eb="15">
      <t>サッチュウザイ</t>
    </rPh>
    <rPh sb="16" eb="18">
      <t>ノウヤク</t>
    </rPh>
    <rPh sb="18" eb="19">
      <t>ノゾ</t>
    </rPh>
    <rPh sb="22" eb="24">
      <t>カト</t>
    </rPh>
    <rPh sb="25" eb="27">
      <t>センコウ</t>
    </rPh>
    <rPh sb="33" eb="35">
      <t>ケッセイ</t>
    </rPh>
    <rPh sb="36" eb="39">
      <t>カンポウヤク</t>
    </rPh>
    <rPh sb="40" eb="43">
      <t>ドウブツヨウ</t>
    </rPh>
    <rPh sb="43" eb="46">
      <t>イヤクヒン</t>
    </rPh>
    <phoneticPr fontId="71"/>
  </si>
  <si>
    <t>化学最終製品(医薬品を除く)</t>
    <rPh sb="11" eb="12">
      <t>ノゾ</t>
    </rPh>
    <phoneticPr fontId="72"/>
  </si>
  <si>
    <t>油脂加工製品・界面活性剤</t>
    <rPh sb="0" eb="2">
      <t>ユシ</t>
    </rPh>
    <rPh sb="2" eb="4">
      <t>カコウ</t>
    </rPh>
    <rPh sb="4" eb="6">
      <t>セイヒン</t>
    </rPh>
    <rPh sb="7" eb="9">
      <t>カイメン</t>
    </rPh>
    <rPh sb="9" eb="12">
      <t>カッセイザイ</t>
    </rPh>
    <phoneticPr fontId="71"/>
  </si>
  <si>
    <t>石鹸、合成洗剤、界面活性剤</t>
    <rPh sb="0" eb="2">
      <t>セッケン</t>
    </rPh>
    <rPh sb="3" eb="5">
      <t>ゴウセイ</t>
    </rPh>
    <rPh sb="5" eb="7">
      <t>センザイ</t>
    </rPh>
    <rPh sb="8" eb="10">
      <t>カイメン</t>
    </rPh>
    <rPh sb="10" eb="13">
      <t>カッセイザイ</t>
    </rPh>
    <phoneticPr fontId="71"/>
  </si>
  <si>
    <t>化粧品・歯磨</t>
    <rPh sb="0" eb="3">
      <t>ケショウヒン</t>
    </rPh>
    <rPh sb="4" eb="6">
      <t>ハミガ</t>
    </rPh>
    <phoneticPr fontId="72"/>
  </si>
  <si>
    <t>化粧品、歯磨、香水、オーデコロン、シャンプー、リンス、養毛剤、クリーム、パック、口紅、髭そりクリーム、おしろい、日焼止め</t>
    <phoneticPr fontId="72"/>
  </si>
  <si>
    <t>塗料・印刷インキ</t>
    <rPh sb="0" eb="2">
      <t>トリョウ</t>
    </rPh>
    <rPh sb="3" eb="5">
      <t>インサツ</t>
    </rPh>
    <phoneticPr fontId="71"/>
  </si>
  <si>
    <t>塗料、印刷インキ、シンナー</t>
    <rPh sb="0" eb="2">
      <t>トリョウ</t>
    </rPh>
    <rPh sb="3" eb="5">
      <t>インサツ</t>
    </rPh>
    <phoneticPr fontId="71"/>
  </si>
  <si>
    <t>農薬</t>
    <rPh sb="0" eb="2">
      <t>ノウヤク</t>
    </rPh>
    <phoneticPr fontId="71"/>
  </si>
  <si>
    <t>農薬、除草剤、殺虫剤</t>
    <rPh sb="0" eb="2">
      <t>ノウヤク</t>
    </rPh>
    <rPh sb="3" eb="6">
      <t>ジョソウザイ</t>
    </rPh>
    <rPh sb="7" eb="9">
      <t>サッチュウ</t>
    </rPh>
    <rPh sb="9" eb="10">
      <t>ザイ</t>
    </rPh>
    <phoneticPr fontId="71"/>
  </si>
  <si>
    <t>その他の化学最終製品</t>
    <rPh sb="2" eb="3">
      <t>ホカ</t>
    </rPh>
    <rPh sb="4" eb="6">
      <t>カガク</t>
    </rPh>
    <rPh sb="6" eb="8">
      <t>サイシュウ</t>
    </rPh>
    <rPh sb="8" eb="10">
      <t>セイヒン</t>
    </rPh>
    <phoneticPr fontId="71"/>
  </si>
  <si>
    <t>フィルム（写真、X線）、感光紙、ゼラチン、接着剤、クレンザー、ろうそく、ワックス、合成香料、修正液、ダイナマイト、導火線</t>
    <rPh sb="21" eb="23">
      <t>セッチャク</t>
    </rPh>
    <rPh sb="23" eb="24">
      <t>ザイ</t>
    </rPh>
    <rPh sb="41" eb="43">
      <t>ゴウセイ</t>
    </rPh>
    <rPh sb="43" eb="45">
      <t>コウリョウ</t>
    </rPh>
    <rPh sb="46" eb="49">
      <t>シュウセイエキ</t>
    </rPh>
    <rPh sb="57" eb="60">
      <t>ドウカセン</t>
    </rPh>
    <phoneticPr fontId="71"/>
  </si>
  <si>
    <t>ガソリン、ジェット燃料油、灯油、軽油、A重油、B重油、C重油、ナフサ、液化石油ガス、グリース、潤滑油、アスファルト、パラフィン、石油ガス</t>
    <rPh sb="9" eb="11">
      <t>ネンリョウ</t>
    </rPh>
    <rPh sb="11" eb="12">
      <t>ユ</t>
    </rPh>
    <rPh sb="13" eb="15">
      <t>トウユ</t>
    </rPh>
    <rPh sb="16" eb="18">
      <t>ケイユ</t>
    </rPh>
    <rPh sb="20" eb="22">
      <t>ジュウユ</t>
    </rPh>
    <rPh sb="24" eb="26">
      <t>ジュウユ</t>
    </rPh>
    <rPh sb="28" eb="30">
      <t>ジュウユ</t>
    </rPh>
    <rPh sb="35" eb="37">
      <t>エキカ</t>
    </rPh>
    <rPh sb="37" eb="39">
      <t>セキユ</t>
    </rPh>
    <rPh sb="47" eb="50">
      <t>ジュンカツユ</t>
    </rPh>
    <rPh sb="64" eb="66">
      <t>セキユ</t>
    </rPh>
    <phoneticPr fontId="71"/>
  </si>
  <si>
    <t>コークス、練炭、豆炭、コールタール、舗装材料</t>
    <rPh sb="5" eb="7">
      <t>レンタン</t>
    </rPh>
    <rPh sb="8" eb="10">
      <t>マメタン</t>
    </rPh>
    <rPh sb="18" eb="20">
      <t>ホソウ</t>
    </rPh>
    <rPh sb="20" eb="22">
      <t>ザイリョウ</t>
    </rPh>
    <phoneticPr fontId="71"/>
  </si>
  <si>
    <t>タイヤ・チューブ</t>
    <phoneticPr fontId="71"/>
  </si>
  <si>
    <t>タイヤ、チューブ</t>
    <phoneticPr fontId="71"/>
  </si>
  <si>
    <t>その他のゴム製品</t>
    <rPh sb="2" eb="3">
      <t>ホカ</t>
    </rPh>
    <rPh sb="6" eb="8">
      <t>セイヒン</t>
    </rPh>
    <phoneticPr fontId="71"/>
  </si>
  <si>
    <t>地下足袋、ゴム底布靴、スリッパ、総ゴム靴、プラスチック製履物（サンダル、草履、運動靴）、コンベアゴムベルト、ゴムホース、水まくら、手術用手袋、消しゴム、ゴムバンド、ゴムガス管、ゴムテープ、エアマットレス、サック、吸着盤、ふた、栓、潜水服、卓球用ラバー、TVゴム足</t>
    <phoneticPr fontId="71"/>
  </si>
  <si>
    <t>なめし革・革製品・毛皮</t>
    <rPh sb="5" eb="6">
      <t>カワ</t>
    </rPh>
    <rPh sb="6" eb="8">
      <t>セイヒン</t>
    </rPh>
    <phoneticPr fontId="72"/>
  </si>
  <si>
    <t>革製履物</t>
    <rPh sb="0" eb="2">
      <t>カワセイ</t>
    </rPh>
    <rPh sb="2" eb="4">
      <t>ハキモノ</t>
    </rPh>
    <phoneticPr fontId="71"/>
  </si>
  <si>
    <t>紳士用・婦人用・子供用革靴、登山靴、スケート靴、ゴルフ靴、作業用革靴</t>
    <rPh sb="0" eb="3">
      <t>シンシヨウ</t>
    </rPh>
    <rPh sb="4" eb="7">
      <t>フジンヨウ</t>
    </rPh>
    <rPh sb="8" eb="11">
      <t>コドモヨウ</t>
    </rPh>
    <rPh sb="11" eb="12">
      <t>カワ</t>
    </rPh>
    <rPh sb="12" eb="13">
      <t>クツ</t>
    </rPh>
    <rPh sb="14" eb="16">
      <t>トザン</t>
    </rPh>
    <rPh sb="16" eb="17">
      <t>クツ</t>
    </rPh>
    <rPh sb="22" eb="23">
      <t>クツ</t>
    </rPh>
    <rPh sb="27" eb="28">
      <t>クツ</t>
    </rPh>
    <rPh sb="29" eb="32">
      <t>サギョウヨウ</t>
    </rPh>
    <rPh sb="32" eb="33">
      <t>カワ</t>
    </rPh>
    <rPh sb="33" eb="34">
      <t>クツ</t>
    </rPh>
    <phoneticPr fontId="71"/>
  </si>
  <si>
    <t>なめし革・革製品・毛皮</t>
    <rPh sb="3" eb="4">
      <t>カワ</t>
    </rPh>
    <rPh sb="5" eb="6">
      <t>カワ</t>
    </rPh>
    <rPh sb="6" eb="8">
      <t>セイヒン</t>
    </rPh>
    <rPh sb="9" eb="11">
      <t>ケガワ</t>
    </rPh>
    <phoneticPr fontId="71"/>
  </si>
  <si>
    <t>なめし革、ベルト、ランドセル、財布、ハンドバッグ、馬具、むち、腕時計革バンド</t>
    <rPh sb="3" eb="4">
      <t>カワ</t>
    </rPh>
    <rPh sb="15" eb="17">
      <t>サイフ</t>
    </rPh>
    <rPh sb="25" eb="27">
      <t>バグ</t>
    </rPh>
    <rPh sb="31" eb="32">
      <t>ウデ</t>
    </rPh>
    <rPh sb="32" eb="34">
      <t>ドケイ</t>
    </rPh>
    <rPh sb="34" eb="35">
      <t>カワ</t>
    </rPh>
    <phoneticPr fontId="71"/>
  </si>
  <si>
    <t>ガラス・ガラス製品</t>
    <rPh sb="7" eb="9">
      <t>セイヒン</t>
    </rPh>
    <phoneticPr fontId="71"/>
  </si>
  <si>
    <t>板ガラス、安全ガラス、複層ガラス</t>
    <rPh sb="0" eb="1">
      <t>イタ</t>
    </rPh>
    <rPh sb="5" eb="7">
      <t>アンゼン</t>
    </rPh>
    <rPh sb="11" eb="13">
      <t>フクソウ</t>
    </rPh>
    <phoneticPr fontId="71"/>
  </si>
  <si>
    <t>ガラス短繊維フェルト、ガラス短繊維ボード、ガラス長繊維ロービング、光ファイバ（素線）</t>
    <rPh sb="3" eb="4">
      <t>タン</t>
    </rPh>
    <rPh sb="4" eb="6">
      <t>センイ</t>
    </rPh>
    <rPh sb="14" eb="15">
      <t>タン</t>
    </rPh>
    <rPh sb="15" eb="17">
      <t>センイ</t>
    </rPh>
    <rPh sb="24" eb="25">
      <t>チョウ</t>
    </rPh>
    <rPh sb="25" eb="27">
      <t>センイ</t>
    </rPh>
    <rPh sb="33" eb="34">
      <t>ヒカリ</t>
    </rPh>
    <rPh sb="39" eb="40">
      <t>ソ</t>
    </rPh>
    <rPh sb="40" eb="41">
      <t>セン</t>
    </rPh>
    <phoneticPr fontId="71"/>
  </si>
  <si>
    <t>カーブミラー、自動車ガラス、鏡、フラスコ、ビーカー、試験管、薬瓶、シリンダ、シャーレ、花瓶、金魚鉢、灰皿、文鎮、グラス、醤油差し、果物皿、紅茶ポット、レンズ、信号用ガラス、タイル、風鈴、ネームプレート</t>
    <rPh sb="7" eb="10">
      <t>ジドウシャ</t>
    </rPh>
    <rPh sb="14" eb="15">
      <t>カガミ</t>
    </rPh>
    <rPh sb="26" eb="29">
      <t>シケンカン</t>
    </rPh>
    <rPh sb="30" eb="31">
      <t>クスリ</t>
    </rPh>
    <rPh sb="31" eb="32">
      <t>ビン</t>
    </rPh>
    <rPh sb="43" eb="45">
      <t>カビン</t>
    </rPh>
    <rPh sb="46" eb="48">
      <t>キンギョ</t>
    </rPh>
    <rPh sb="48" eb="49">
      <t>ハチ</t>
    </rPh>
    <rPh sb="50" eb="52">
      <t>ハイザラ</t>
    </rPh>
    <rPh sb="53" eb="55">
      <t>ブンチン</t>
    </rPh>
    <rPh sb="60" eb="62">
      <t>ショウユ</t>
    </rPh>
    <rPh sb="62" eb="63">
      <t>サ</t>
    </rPh>
    <rPh sb="65" eb="67">
      <t>クダモノ</t>
    </rPh>
    <rPh sb="67" eb="68">
      <t>サラ</t>
    </rPh>
    <rPh sb="69" eb="71">
      <t>コウチャ</t>
    </rPh>
    <rPh sb="79" eb="82">
      <t>シンゴウヨウ</t>
    </rPh>
    <rPh sb="90" eb="92">
      <t>フウリン</t>
    </rPh>
    <phoneticPr fontId="71"/>
  </si>
  <si>
    <t>セメント・セメント製品</t>
    <rPh sb="9" eb="11">
      <t>セイヒン</t>
    </rPh>
    <phoneticPr fontId="71"/>
  </si>
  <si>
    <t>セメント</t>
    <phoneticPr fontId="71"/>
  </si>
  <si>
    <t>生コンクリート</t>
    <rPh sb="0" eb="1">
      <t>ナマ</t>
    </rPh>
    <phoneticPr fontId="71"/>
  </si>
  <si>
    <t>電柱、杭、雨水ます、漁礁、水槽、タイル風呂、マンホールふた、板、浄化槽、テトラポッド、とうろう、土台、橋げた、まくら木、U字溝、遠心力鉄筋コンクリート管、ヒューム管、積ブロック、法止めブロック、ボックスカルバート、L字溝、点字ブロック、人造大理石、煙突、石綿スレートかわら、セメントかわら</t>
    <rPh sb="0" eb="2">
      <t>デンチュウ</t>
    </rPh>
    <rPh sb="3" eb="4">
      <t>クイ</t>
    </rPh>
    <rPh sb="5" eb="7">
      <t>ウスイ</t>
    </rPh>
    <rPh sb="10" eb="12">
      <t>ギョショウ</t>
    </rPh>
    <rPh sb="13" eb="15">
      <t>スイソウ</t>
    </rPh>
    <rPh sb="19" eb="21">
      <t>フロ</t>
    </rPh>
    <rPh sb="30" eb="31">
      <t>イタ</t>
    </rPh>
    <rPh sb="32" eb="35">
      <t>ジョウカソウ</t>
    </rPh>
    <rPh sb="48" eb="50">
      <t>ドダイ</t>
    </rPh>
    <rPh sb="51" eb="52">
      <t>ハシ</t>
    </rPh>
    <rPh sb="58" eb="59">
      <t>キ</t>
    </rPh>
    <rPh sb="61" eb="62">
      <t>ジ</t>
    </rPh>
    <rPh sb="62" eb="63">
      <t>ミゾ</t>
    </rPh>
    <rPh sb="64" eb="67">
      <t>エンシンリョク</t>
    </rPh>
    <rPh sb="67" eb="69">
      <t>テッキン</t>
    </rPh>
    <rPh sb="75" eb="76">
      <t>カン</t>
    </rPh>
    <rPh sb="81" eb="82">
      <t>カン</t>
    </rPh>
    <rPh sb="83" eb="84">
      <t>セキ</t>
    </rPh>
    <rPh sb="89" eb="90">
      <t>ホウ</t>
    </rPh>
    <rPh sb="90" eb="91">
      <t>ト</t>
    </rPh>
    <rPh sb="108" eb="109">
      <t>ジ</t>
    </rPh>
    <rPh sb="109" eb="110">
      <t>ミゾ</t>
    </rPh>
    <rPh sb="111" eb="113">
      <t>テンジ</t>
    </rPh>
    <rPh sb="118" eb="120">
      <t>ジンゾウ</t>
    </rPh>
    <rPh sb="120" eb="123">
      <t>ダイリセキ</t>
    </rPh>
    <rPh sb="124" eb="126">
      <t>エントツ</t>
    </rPh>
    <rPh sb="127" eb="129">
      <t>イシワタ</t>
    </rPh>
    <phoneticPr fontId="71"/>
  </si>
  <si>
    <t>タイル、便器、水槽、浴槽、電気絶縁材料、管、耐熱製品、ビーカー、置物、玩具、急す、皿、コップ、食器、瀬戸物、茶碗、とっくり、土瓶、はしおき、植木鉢、すりばち、壺、かめ、花器、灰皿、たこつぼ、とうろう、湯たんぽ、ネームプレート、がい子</t>
    <rPh sb="4" eb="6">
      <t>ベンキ</t>
    </rPh>
    <rPh sb="7" eb="9">
      <t>スイソウ</t>
    </rPh>
    <rPh sb="10" eb="12">
      <t>ヨクソウ</t>
    </rPh>
    <rPh sb="13" eb="15">
      <t>デンキ</t>
    </rPh>
    <rPh sb="15" eb="17">
      <t>ゼツエン</t>
    </rPh>
    <rPh sb="17" eb="19">
      <t>ザイリョウ</t>
    </rPh>
    <rPh sb="20" eb="21">
      <t>カン</t>
    </rPh>
    <rPh sb="22" eb="24">
      <t>タイネツ</t>
    </rPh>
    <rPh sb="24" eb="26">
      <t>セイヒン</t>
    </rPh>
    <rPh sb="32" eb="34">
      <t>オキモノ</t>
    </rPh>
    <rPh sb="35" eb="37">
      <t>ガング</t>
    </rPh>
    <rPh sb="38" eb="39">
      <t>キュウ</t>
    </rPh>
    <rPh sb="41" eb="42">
      <t>サラ</t>
    </rPh>
    <rPh sb="46" eb="47">
      <t>ショッキ</t>
    </rPh>
    <rPh sb="47" eb="49">
      <t>ショッキ</t>
    </rPh>
    <rPh sb="50" eb="53">
      <t>セトモノ</t>
    </rPh>
    <rPh sb="54" eb="56">
      <t>チャワン</t>
    </rPh>
    <rPh sb="62" eb="64">
      <t>ドビン</t>
    </rPh>
    <rPh sb="70" eb="72">
      <t>ウエキ</t>
    </rPh>
    <rPh sb="72" eb="73">
      <t>ハチ</t>
    </rPh>
    <rPh sb="79" eb="80">
      <t>ツボ</t>
    </rPh>
    <rPh sb="84" eb="86">
      <t>カキ</t>
    </rPh>
    <rPh sb="87" eb="89">
      <t>ハイザラ</t>
    </rPh>
    <rPh sb="100" eb="101">
      <t>ユ</t>
    </rPh>
    <rPh sb="115" eb="116">
      <t>シ</t>
    </rPh>
    <phoneticPr fontId="71"/>
  </si>
  <si>
    <t>建設用土石製品</t>
    <rPh sb="0" eb="3">
      <t>ケンセツヨウ</t>
    </rPh>
    <rPh sb="3" eb="5">
      <t>ドセキ</t>
    </rPh>
    <rPh sb="5" eb="7">
      <t>セイヒン</t>
    </rPh>
    <phoneticPr fontId="71"/>
  </si>
  <si>
    <t>耐火れんが、耐火モルタル、人造耐火材、石膏ボード、粘土瓦、普通れんが</t>
    <rPh sb="0" eb="2">
      <t>タイカ</t>
    </rPh>
    <rPh sb="6" eb="8">
      <t>タイカ</t>
    </rPh>
    <rPh sb="13" eb="15">
      <t>ジンゾウ</t>
    </rPh>
    <rPh sb="15" eb="17">
      <t>タイカ</t>
    </rPh>
    <rPh sb="17" eb="18">
      <t>ザイ</t>
    </rPh>
    <rPh sb="19" eb="21">
      <t>セッコウ</t>
    </rPh>
    <rPh sb="25" eb="27">
      <t>ネンド</t>
    </rPh>
    <rPh sb="27" eb="28">
      <t>カワラ</t>
    </rPh>
    <rPh sb="29" eb="31">
      <t>フツウ</t>
    </rPh>
    <phoneticPr fontId="71"/>
  </si>
  <si>
    <t>その他の窯業・土石製品</t>
    <rPh sb="2" eb="3">
      <t>ホカ</t>
    </rPh>
    <rPh sb="4" eb="6">
      <t>ヨウギョウ</t>
    </rPh>
    <rPh sb="7" eb="9">
      <t>ドセキ</t>
    </rPh>
    <rPh sb="9" eb="11">
      <t>セイヒン</t>
    </rPh>
    <phoneticPr fontId="71"/>
  </si>
  <si>
    <t>電解板、炭素繊維、炭素棒、黒鉛るつぼ、特殊炭素製品、研磨材、ほうろう鉄器、人造宝石、ロックウール、電極、と石、研磨布紙、再生骨材、石工品、七宝製品</t>
    <rPh sb="6" eb="8">
      <t>センイ</t>
    </rPh>
    <rPh sb="9" eb="12">
      <t>タンソボウ</t>
    </rPh>
    <rPh sb="13" eb="15">
      <t>コクエン</t>
    </rPh>
    <rPh sb="57" eb="58">
      <t>ヌノ</t>
    </rPh>
    <rPh sb="60" eb="62">
      <t>サイセイ</t>
    </rPh>
    <rPh sb="62" eb="64">
      <t>コツザイ</t>
    </rPh>
    <rPh sb="65" eb="67">
      <t>セッコウ</t>
    </rPh>
    <rPh sb="67" eb="68">
      <t>ヒン</t>
    </rPh>
    <phoneticPr fontId="71"/>
  </si>
  <si>
    <t>銑鉄・粗鋼</t>
    <rPh sb="0" eb="2">
      <t>センテツ</t>
    </rPh>
    <rPh sb="3" eb="5">
      <t>ソコウ</t>
    </rPh>
    <phoneticPr fontId="71"/>
  </si>
  <si>
    <t>銑鉄（電気炉銑、高炉銑）、フェロアロイ、粗鋼（普通鋼粗鋼、特殊鋼粗鋼）</t>
    <rPh sb="0" eb="2">
      <t>センテツ</t>
    </rPh>
    <rPh sb="3" eb="5">
      <t>デンキ</t>
    </rPh>
    <rPh sb="5" eb="6">
      <t>ロ</t>
    </rPh>
    <rPh sb="6" eb="7">
      <t>セン</t>
    </rPh>
    <rPh sb="8" eb="10">
      <t>コウロ</t>
    </rPh>
    <rPh sb="10" eb="11">
      <t>セン</t>
    </rPh>
    <rPh sb="20" eb="22">
      <t>ソコウ</t>
    </rPh>
    <rPh sb="23" eb="25">
      <t>フツウ</t>
    </rPh>
    <rPh sb="25" eb="26">
      <t>コウ</t>
    </rPh>
    <rPh sb="26" eb="28">
      <t>ソコウ</t>
    </rPh>
    <rPh sb="29" eb="31">
      <t>トクシュ</t>
    </rPh>
    <rPh sb="31" eb="32">
      <t>コウ</t>
    </rPh>
    <rPh sb="32" eb="34">
      <t>ソコウ</t>
    </rPh>
    <phoneticPr fontId="71"/>
  </si>
  <si>
    <t>鉄屑</t>
    <rPh sb="0" eb="2">
      <t>テツクズ</t>
    </rPh>
    <phoneticPr fontId="71"/>
  </si>
  <si>
    <t>熱間圧延鋼材</t>
    <rPh sb="0" eb="1">
      <t>ネッ</t>
    </rPh>
    <rPh sb="1" eb="2">
      <t>カン</t>
    </rPh>
    <rPh sb="2" eb="3">
      <t>アツ</t>
    </rPh>
    <rPh sb="3" eb="4">
      <t>ノ</t>
    </rPh>
    <rPh sb="4" eb="6">
      <t>コウザイ</t>
    </rPh>
    <phoneticPr fontId="71"/>
  </si>
  <si>
    <t>普通鋼形鋼、普通鋼鋼板、普通鋼鋼帯、普通鋼小棒</t>
    <rPh sb="0" eb="2">
      <t>フツウ</t>
    </rPh>
    <rPh sb="2" eb="3">
      <t>コウ</t>
    </rPh>
    <rPh sb="3" eb="4">
      <t>カタチ</t>
    </rPh>
    <rPh sb="4" eb="5">
      <t>コウ</t>
    </rPh>
    <rPh sb="6" eb="8">
      <t>フツウ</t>
    </rPh>
    <phoneticPr fontId="71"/>
  </si>
  <si>
    <t>鋼管</t>
    <rPh sb="0" eb="2">
      <t>コウカン</t>
    </rPh>
    <phoneticPr fontId="71"/>
  </si>
  <si>
    <t>普通鋼鋼管、特殊鋼鋼管</t>
    <phoneticPr fontId="71"/>
  </si>
  <si>
    <t>冷延・めっき鋼材</t>
    <rPh sb="0" eb="1">
      <t>レイ</t>
    </rPh>
    <rPh sb="1" eb="2">
      <t>ノ</t>
    </rPh>
    <rPh sb="6" eb="8">
      <t>コウザイ</t>
    </rPh>
    <phoneticPr fontId="71"/>
  </si>
  <si>
    <t>冷間仕上鋼材（ピアノ線、ステンレス線）、めっき鋼材（ブリキ、カラートタン、針金）</t>
    <rPh sb="10" eb="11">
      <t>セン</t>
    </rPh>
    <rPh sb="17" eb="18">
      <t>セン</t>
    </rPh>
    <phoneticPr fontId="71"/>
  </si>
  <si>
    <t>鋳鍛造品（鉄)</t>
    <rPh sb="5" eb="6">
      <t>テツ</t>
    </rPh>
    <phoneticPr fontId="72"/>
  </si>
  <si>
    <t>鋳鍛造品(鉄)</t>
    <rPh sb="5" eb="6">
      <t>テツ</t>
    </rPh>
    <phoneticPr fontId="72"/>
  </si>
  <si>
    <t>鋳鍜鋼、鋳鉄管（排水管）、鋳鉄品・鍜工品（いかり、アンカー、コンベヤ部品、シリンダ、なべ、かま、茶釜、天ぷら鍋、キャタピラ、プロペラ、マンホールふた）</t>
    <phoneticPr fontId="71"/>
  </si>
  <si>
    <t>鉄鋼シャースリット、鉄粉、ペレット</t>
    <phoneticPr fontId="71"/>
  </si>
  <si>
    <t>金、銀、銅、鉛、亜鉛、アルミニウム、イリジウム、ウラン、オスミウム、カドミウム、クロム、ゲルマニウム、すず、マグネシウム、ニッケル、マンガン、ベリリウム、チタン</t>
    <rPh sb="0" eb="1">
      <t>キン</t>
    </rPh>
    <rPh sb="2" eb="3">
      <t>ギン</t>
    </rPh>
    <rPh sb="4" eb="5">
      <t>ドウ</t>
    </rPh>
    <rPh sb="6" eb="7">
      <t>ナマリ</t>
    </rPh>
    <rPh sb="8" eb="10">
      <t>アエン</t>
    </rPh>
    <phoneticPr fontId="71"/>
  </si>
  <si>
    <t>非鉄金属屑</t>
    <rPh sb="0" eb="2">
      <t>ヒテツ</t>
    </rPh>
    <rPh sb="2" eb="4">
      <t>キンゾク</t>
    </rPh>
    <rPh sb="4" eb="5">
      <t>クズ</t>
    </rPh>
    <phoneticPr fontId="71"/>
  </si>
  <si>
    <t>電線・ケーブル</t>
    <rPh sb="0" eb="2">
      <t>デンセン</t>
    </rPh>
    <phoneticPr fontId="71"/>
  </si>
  <si>
    <t>通信用電線・ケーブル、電力用電線・ケーブル、光ファイバーケーブル</t>
    <rPh sb="0" eb="3">
      <t>ツウシンヨウ</t>
    </rPh>
    <rPh sb="3" eb="5">
      <t>デンセン</t>
    </rPh>
    <rPh sb="11" eb="14">
      <t>デンリョクヨウ</t>
    </rPh>
    <rPh sb="14" eb="16">
      <t>デンセン</t>
    </rPh>
    <rPh sb="22" eb="23">
      <t>ヒカリ</t>
    </rPh>
    <phoneticPr fontId="71"/>
  </si>
  <si>
    <t>その他の非鉄金属製品</t>
    <rPh sb="2" eb="3">
      <t>ホカ</t>
    </rPh>
    <rPh sb="4" eb="6">
      <t>ヒテツ</t>
    </rPh>
    <rPh sb="6" eb="8">
      <t>キンゾク</t>
    </rPh>
    <rPh sb="8" eb="10">
      <t>セイヒン</t>
    </rPh>
    <phoneticPr fontId="71"/>
  </si>
  <si>
    <t>伸銅品、アルミニウム板、アルミニウム管、アルミニウム製品、核燃料、鉛管、鉛板、アルミホイル</t>
    <rPh sb="0" eb="2">
      <t>シンドウ</t>
    </rPh>
    <rPh sb="2" eb="3">
      <t>ヒン</t>
    </rPh>
    <rPh sb="10" eb="11">
      <t>イタ</t>
    </rPh>
    <rPh sb="18" eb="19">
      <t>カン</t>
    </rPh>
    <rPh sb="26" eb="28">
      <t>セイヒン</t>
    </rPh>
    <rPh sb="29" eb="30">
      <t>カク</t>
    </rPh>
    <rPh sb="30" eb="32">
      <t>ネンリョウ</t>
    </rPh>
    <rPh sb="33" eb="34">
      <t>ナマリ</t>
    </rPh>
    <rPh sb="34" eb="35">
      <t>カン</t>
    </rPh>
    <rPh sb="36" eb="37">
      <t>ナマリ</t>
    </rPh>
    <rPh sb="37" eb="38">
      <t>イタ</t>
    </rPh>
    <phoneticPr fontId="71"/>
  </si>
  <si>
    <t>建設用・建築用金属製品</t>
    <rPh sb="2" eb="3">
      <t>ヨウ</t>
    </rPh>
    <phoneticPr fontId="72"/>
  </si>
  <si>
    <t>建設用金属製品</t>
    <rPh sb="0" eb="2">
      <t>ケンセツ</t>
    </rPh>
    <rPh sb="2" eb="3">
      <t>ヨウ</t>
    </rPh>
    <rPh sb="3" eb="5">
      <t>キンゾク</t>
    </rPh>
    <rPh sb="5" eb="7">
      <t>セイヒン</t>
    </rPh>
    <phoneticPr fontId="71"/>
  </si>
  <si>
    <t>鉄骨、軽量鉄骨、橋りょう、鉄塔、水門、はしご、ガードレール歩道橋</t>
    <rPh sb="0" eb="2">
      <t>テッコツ</t>
    </rPh>
    <rPh sb="3" eb="5">
      <t>ケイリョウ</t>
    </rPh>
    <rPh sb="5" eb="7">
      <t>テッコツ</t>
    </rPh>
    <rPh sb="8" eb="9">
      <t>キョウ</t>
    </rPh>
    <rPh sb="13" eb="15">
      <t>テットウ</t>
    </rPh>
    <rPh sb="16" eb="18">
      <t>スイモン</t>
    </rPh>
    <rPh sb="29" eb="32">
      <t>ホドウキョウ</t>
    </rPh>
    <phoneticPr fontId="71"/>
  </si>
  <si>
    <t>建築用金属製品</t>
    <rPh sb="0" eb="3">
      <t>ケンチクヨウ</t>
    </rPh>
    <rPh sb="3" eb="5">
      <t>キンゾク</t>
    </rPh>
    <rPh sb="5" eb="7">
      <t>セイヒン</t>
    </rPh>
    <phoneticPr fontId="71"/>
  </si>
  <si>
    <t>アルミニウム製サッシ・ドア、金属製サッシ・ドア・シャッタ、ユニットハウス、階段、ベランダ、手すり、防護さく、バリケード、金属製建具、ガレージ</t>
    <rPh sb="6" eb="7">
      <t>セイ</t>
    </rPh>
    <rPh sb="14" eb="17">
      <t>キンゾクセイ</t>
    </rPh>
    <rPh sb="37" eb="39">
      <t>カイダン</t>
    </rPh>
    <rPh sb="45" eb="46">
      <t>テ</t>
    </rPh>
    <rPh sb="49" eb="51">
      <t>ボウゴ</t>
    </rPh>
    <rPh sb="60" eb="63">
      <t>キンゾクセイ</t>
    </rPh>
    <rPh sb="63" eb="65">
      <t>タテグ</t>
    </rPh>
    <phoneticPr fontId="71"/>
  </si>
  <si>
    <t>ガス・石油機器・暖房・調理装置</t>
    <rPh sb="3" eb="5">
      <t>セキユ</t>
    </rPh>
    <rPh sb="5" eb="7">
      <t>キキ</t>
    </rPh>
    <rPh sb="8" eb="10">
      <t>ダンボウ</t>
    </rPh>
    <rPh sb="11" eb="13">
      <t>チョウリ</t>
    </rPh>
    <rPh sb="13" eb="15">
      <t>ソウチ</t>
    </rPh>
    <phoneticPr fontId="71"/>
  </si>
  <si>
    <t>ガスこんろ、風呂釜、湯沸し器、石油ストーブ、暖房器、太陽熱温水器、ガス冷蔵庫、ガスストーブ、温水ボイラ、スチームヒーター、温水器、石炭ストーブ、暖炉、こたつ</t>
    <rPh sb="6" eb="8">
      <t>フロ</t>
    </rPh>
    <rPh sb="8" eb="9">
      <t>ガマ</t>
    </rPh>
    <rPh sb="10" eb="12">
      <t>ユワカ</t>
    </rPh>
    <rPh sb="13" eb="14">
      <t>キ</t>
    </rPh>
    <rPh sb="15" eb="17">
      <t>セキユ</t>
    </rPh>
    <rPh sb="22" eb="24">
      <t>ダンボウ</t>
    </rPh>
    <rPh sb="24" eb="25">
      <t>キ</t>
    </rPh>
    <rPh sb="26" eb="29">
      <t>タイヨウネツ</t>
    </rPh>
    <rPh sb="29" eb="32">
      <t>オンスイキ</t>
    </rPh>
    <rPh sb="35" eb="38">
      <t>レイゾウコ</t>
    </rPh>
    <rPh sb="46" eb="48">
      <t>オンスイ</t>
    </rPh>
    <rPh sb="61" eb="64">
      <t>オンスイキ</t>
    </rPh>
    <rPh sb="65" eb="67">
      <t>セキタン</t>
    </rPh>
    <rPh sb="72" eb="74">
      <t>ダンロ</t>
    </rPh>
    <phoneticPr fontId="71"/>
  </si>
  <si>
    <t>その他の金属製品</t>
    <rPh sb="2" eb="3">
      <t>ホカ</t>
    </rPh>
    <rPh sb="4" eb="6">
      <t>キンゾク</t>
    </rPh>
    <rPh sb="6" eb="8">
      <t>セイヒン</t>
    </rPh>
    <phoneticPr fontId="71"/>
  </si>
  <si>
    <t>ボルト、ナット、リベット、小ねじ、スパイク、ピン、びょう、ターンバックル、犬くぎ、ファスナー、ばね、ぜんまい、ドラム缶、石油缶、食缶、高圧容器、菓子缶、ジュース缶、茶筒、塗料缶、ドロップ缶、ビール缶、バケツ、湯たんぽ、ＬＰガス容器、ボンベ、煙突、集塵ダクト、冷暖房ダクト、エルボー、ソケット、プラグ、給水器、浄水器、シャワー、水栓器具、水道排水器具、ノズル、排水管、のこぎり、やすり、刃物、安全かみそり、替刃、はさみ、バリカン、包丁、出刃包丁、ナイフ、斧、金づち、彫刻刀、まさかり、ショベル、つるはし、栓抜き、爪切り、ピンセット、スパナ、ドライバー、ドリル、ヤットコ、農器具、フライパン</t>
    <rPh sb="13" eb="14">
      <t>コ</t>
    </rPh>
    <rPh sb="37" eb="38">
      <t>イヌ</t>
    </rPh>
    <rPh sb="58" eb="59">
      <t>カン</t>
    </rPh>
    <rPh sb="60" eb="62">
      <t>セキユ</t>
    </rPh>
    <rPh sb="62" eb="63">
      <t>カン</t>
    </rPh>
    <rPh sb="72" eb="74">
      <t>カシ</t>
    </rPh>
    <rPh sb="74" eb="75">
      <t>カン</t>
    </rPh>
    <rPh sb="80" eb="81">
      <t>カン</t>
    </rPh>
    <rPh sb="82" eb="83">
      <t>チャ</t>
    </rPh>
    <rPh sb="83" eb="84">
      <t>トウ</t>
    </rPh>
    <rPh sb="85" eb="87">
      <t>トリョウ</t>
    </rPh>
    <rPh sb="87" eb="88">
      <t>カン</t>
    </rPh>
    <rPh sb="93" eb="94">
      <t>カン</t>
    </rPh>
    <rPh sb="98" eb="99">
      <t>カン</t>
    </rPh>
    <rPh sb="104" eb="105">
      <t>ユ</t>
    </rPh>
    <rPh sb="113" eb="115">
      <t>ヨウキ</t>
    </rPh>
    <rPh sb="120" eb="122">
      <t>エントツ</t>
    </rPh>
    <rPh sb="150" eb="152">
      <t>キュウスイ</t>
    </rPh>
    <rPh sb="152" eb="153">
      <t>キ</t>
    </rPh>
    <rPh sb="154" eb="157">
      <t>ジョウスイキ</t>
    </rPh>
    <phoneticPr fontId="71"/>
  </si>
  <si>
    <t>はん用機械</t>
    <rPh sb="2" eb="3">
      <t>ヨウ</t>
    </rPh>
    <phoneticPr fontId="71"/>
  </si>
  <si>
    <t>ボイラ・原動機</t>
    <rPh sb="4" eb="7">
      <t>ゲンドウキ</t>
    </rPh>
    <phoneticPr fontId="71"/>
  </si>
  <si>
    <t>ボイラ、タービン、原動機（はん用ガソリン機関、原子動力炉、発電用水車、風力機関）</t>
    <rPh sb="9" eb="12">
      <t>ゲンドウキ</t>
    </rPh>
    <rPh sb="15" eb="16">
      <t>ヨウ</t>
    </rPh>
    <rPh sb="20" eb="22">
      <t>キカン</t>
    </rPh>
    <rPh sb="23" eb="25">
      <t>ゲンシ</t>
    </rPh>
    <rPh sb="25" eb="28">
      <t>ドウリョクロ</t>
    </rPh>
    <rPh sb="29" eb="32">
      <t>ハツデンヨウ</t>
    </rPh>
    <rPh sb="32" eb="34">
      <t>スイシャ</t>
    </rPh>
    <rPh sb="35" eb="37">
      <t>フウリョク</t>
    </rPh>
    <rPh sb="37" eb="39">
      <t>キカン</t>
    </rPh>
    <phoneticPr fontId="71"/>
  </si>
  <si>
    <t>ポンプ・圧縮機</t>
    <rPh sb="4" eb="7">
      <t>アッシュクキ</t>
    </rPh>
    <phoneticPr fontId="71"/>
  </si>
  <si>
    <t>家庭用電気ポンプ、油圧ポンプ、油圧バルブ、空気圧縮機</t>
    <rPh sb="0" eb="3">
      <t>カテイヨウ</t>
    </rPh>
    <rPh sb="3" eb="5">
      <t>デンキ</t>
    </rPh>
    <rPh sb="9" eb="11">
      <t>ユアツ</t>
    </rPh>
    <rPh sb="15" eb="17">
      <t>ユアツ</t>
    </rPh>
    <rPh sb="21" eb="23">
      <t>クウキ</t>
    </rPh>
    <rPh sb="23" eb="26">
      <t>アッシュクキ</t>
    </rPh>
    <phoneticPr fontId="71"/>
  </si>
  <si>
    <t>運搬機械</t>
    <rPh sb="0" eb="2">
      <t>ウンパン</t>
    </rPh>
    <rPh sb="2" eb="4">
      <t>キカイ</t>
    </rPh>
    <phoneticPr fontId="71"/>
  </si>
  <si>
    <t>エレベータ（家庭用含む）、エスカレータ、クレーン、コンベア</t>
    <rPh sb="6" eb="9">
      <t>カテイヨウ</t>
    </rPh>
    <rPh sb="9" eb="10">
      <t>フク</t>
    </rPh>
    <phoneticPr fontId="71"/>
  </si>
  <si>
    <t>冷凍機・温湿調整装置</t>
    <rPh sb="0" eb="3">
      <t>レイトウキ</t>
    </rPh>
    <rPh sb="4" eb="5">
      <t>アツシ</t>
    </rPh>
    <rPh sb="5" eb="6">
      <t>シメ</t>
    </rPh>
    <rPh sb="6" eb="8">
      <t>チョウセイ</t>
    </rPh>
    <rPh sb="8" eb="10">
      <t>ソウチ</t>
    </rPh>
    <phoneticPr fontId="71"/>
  </si>
  <si>
    <t>冷凍庫、冷却塔、冷蔵装置、凍結装置、製氷装置、除湿器（民生用除く）</t>
    <rPh sb="0" eb="3">
      <t>レイトウコ</t>
    </rPh>
    <rPh sb="4" eb="7">
      <t>レイキャクトウ</t>
    </rPh>
    <rPh sb="8" eb="10">
      <t>レイゾウ</t>
    </rPh>
    <rPh sb="10" eb="12">
      <t>ソウチ</t>
    </rPh>
    <rPh sb="13" eb="15">
      <t>トウケツ</t>
    </rPh>
    <rPh sb="15" eb="17">
      <t>ソウチ</t>
    </rPh>
    <rPh sb="18" eb="20">
      <t>セイヒョウ</t>
    </rPh>
    <rPh sb="20" eb="22">
      <t>ソウチ</t>
    </rPh>
    <rPh sb="23" eb="26">
      <t>ジョシツキ</t>
    </rPh>
    <rPh sb="27" eb="30">
      <t>ミンセイヨウ</t>
    </rPh>
    <rPh sb="30" eb="31">
      <t>ノゾ</t>
    </rPh>
    <phoneticPr fontId="71"/>
  </si>
  <si>
    <t>その他のはん用機械</t>
    <rPh sb="2" eb="3">
      <t>ホカ</t>
    </rPh>
    <rPh sb="6" eb="7">
      <t>ヨウ</t>
    </rPh>
    <rPh sb="7" eb="9">
      <t>キカイ</t>
    </rPh>
    <phoneticPr fontId="71"/>
  </si>
  <si>
    <t>ベアリング、玉軸受、ころ軸受、軸受ユニット、動力伝導装置、消火器具、歯車、ローラーチェーン、工業窯炉（キュポラ、コークス炉）、高温・高圧バルブ・コック、ピストンリング</t>
    <rPh sb="6" eb="7">
      <t>タマ</t>
    </rPh>
    <rPh sb="7" eb="8">
      <t>ジク</t>
    </rPh>
    <rPh sb="8" eb="9">
      <t>ウ</t>
    </rPh>
    <rPh sb="12" eb="13">
      <t>ジク</t>
    </rPh>
    <rPh sb="13" eb="14">
      <t>ウ</t>
    </rPh>
    <rPh sb="15" eb="17">
      <t>ジクウ</t>
    </rPh>
    <rPh sb="22" eb="24">
      <t>ドウリョク</t>
    </rPh>
    <rPh sb="24" eb="26">
      <t>デンドウ</t>
    </rPh>
    <rPh sb="26" eb="28">
      <t>ソウチ</t>
    </rPh>
    <rPh sb="29" eb="31">
      <t>ショウカ</t>
    </rPh>
    <rPh sb="31" eb="33">
      <t>キグ</t>
    </rPh>
    <rPh sb="34" eb="36">
      <t>ハグルマ</t>
    </rPh>
    <rPh sb="46" eb="48">
      <t>コウギョウ</t>
    </rPh>
    <rPh sb="48" eb="49">
      <t>ヨウ</t>
    </rPh>
    <rPh sb="49" eb="50">
      <t>ロ</t>
    </rPh>
    <rPh sb="60" eb="61">
      <t>ロ</t>
    </rPh>
    <rPh sb="63" eb="65">
      <t>コウオン</t>
    </rPh>
    <rPh sb="66" eb="68">
      <t>コウアツ</t>
    </rPh>
    <phoneticPr fontId="71"/>
  </si>
  <si>
    <t>生産用機械</t>
    <rPh sb="0" eb="3">
      <t>セイサンヨウ</t>
    </rPh>
    <phoneticPr fontId="71"/>
  </si>
  <si>
    <t>農業用機械</t>
    <rPh sb="0" eb="2">
      <t>ノウギョウ</t>
    </rPh>
    <rPh sb="2" eb="3">
      <t>ヨウ</t>
    </rPh>
    <rPh sb="3" eb="5">
      <t>キカイ</t>
    </rPh>
    <phoneticPr fontId="71"/>
  </si>
  <si>
    <t>耕うん機、トラクタ、噴霧器、田植機、脱穀機、農業用乾燥機、コンバイン、稲麦刈取機</t>
    <rPh sb="0" eb="4">
      <t>コウウンキ</t>
    </rPh>
    <rPh sb="10" eb="13">
      <t>フンムキ</t>
    </rPh>
    <rPh sb="14" eb="16">
      <t>タウエ</t>
    </rPh>
    <rPh sb="16" eb="17">
      <t>キ</t>
    </rPh>
    <rPh sb="18" eb="21">
      <t>ダッコクキ</t>
    </rPh>
    <rPh sb="22" eb="25">
      <t>ノウギョウヨウ</t>
    </rPh>
    <rPh sb="25" eb="28">
      <t>カンソウキ</t>
    </rPh>
    <rPh sb="35" eb="36">
      <t>イネ</t>
    </rPh>
    <rPh sb="36" eb="37">
      <t>ムギ</t>
    </rPh>
    <rPh sb="37" eb="39">
      <t>カリトリ</t>
    </rPh>
    <rPh sb="39" eb="40">
      <t>キ</t>
    </rPh>
    <phoneticPr fontId="71"/>
  </si>
  <si>
    <t>建設・鉱山機械</t>
    <rPh sb="0" eb="2">
      <t>ケンセツ</t>
    </rPh>
    <rPh sb="3" eb="5">
      <t>コウザン</t>
    </rPh>
    <rPh sb="5" eb="7">
      <t>キカイ</t>
    </rPh>
    <phoneticPr fontId="71"/>
  </si>
  <si>
    <t>掘削機、建設用クレーン、アスファルト舗装機械、コンクリート機械、基礎工事用機械、穿孔機、削岩機、建設用トラクタ、建設用ショベルトラック</t>
    <rPh sb="0" eb="3">
      <t>クッサクキ</t>
    </rPh>
    <rPh sb="4" eb="7">
      <t>ケンセツヨウ</t>
    </rPh>
    <rPh sb="18" eb="20">
      <t>ホソウ</t>
    </rPh>
    <rPh sb="20" eb="22">
      <t>キカイ</t>
    </rPh>
    <rPh sb="29" eb="31">
      <t>キカイ</t>
    </rPh>
    <rPh sb="32" eb="34">
      <t>キソ</t>
    </rPh>
    <rPh sb="34" eb="36">
      <t>コウジ</t>
    </rPh>
    <rPh sb="36" eb="37">
      <t>ヨウ</t>
    </rPh>
    <rPh sb="37" eb="39">
      <t>キカイ</t>
    </rPh>
    <rPh sb="40" eb="42">
      <t>センコウ</t>
    </rPh>
    <rPh sb="42" eb="43">
      <t>キ</t>
    </rPh>
    <rPh sb="44" eb="47">
      <t>サクガンキ</t>
    </rPh>
    <rPh sb="48" eb="51">
      <t>ケンセツヨウ</t>
    </rPh>
    <rPh sb="56" eb="59">
      <t>ケンセツヨウ</t>
    </rPh>
    <phoneticPr fontId="71"/>
  </si>
  <si>
    <t>繊維機械</t>
    <rPh sb="0" eb="2">
      <t>センイ</t>
    </rPh>
    <rPh sb="2" eb="4">
      <t>キカイ</t>
    </rPh>
    <phoneticPr fontId="71"/>
  </si>
  <si>
    <t>ミシン、毛糸手編機械、化学繊維機械、紡績機械、製織機械、染色整理仕上機械</t>
    <rPh sb="4" eb="6">
      <t>ケイト</t>
    </rPh>
    <rPh sb="6" eb="8">
      <t>テア</t>
    </rPh>
    <rPh sb="8" eb="10">
      <t>キカイ</t>
    </rPh>
    <rPh sb="11" eb="13">
      <t>カガク</t>
    </rPh>
    <rPh sb="13" eb="15">
      <t>センイ</t>
    </rPh>
    <rPh sb="15" eb="17">
      <t>キカイ</t>
    </rPh>
    <rPh sb="18" eb="20">
      <t>ボウセキ</t>
    </rPh>
    <rPh sb="20" eb="22">
      <t>キカイ</t>
    </rPh>
    <rPh sb="23" eb="24">
      <t>セイ</t>
    </rPh>
    <rPh sb="24" eb="25">
      <t>オリ</t>
    </rPh>
    <rPh sb="25" eb="27">
      <t>キカイ</t>
    </rPh>
    <rPh sb="28" eb="30">
      <t>センショク</t>
    </rPh>
    <rPh sb="30" eb="32">
      <t>セイリ</t>
    </rPh>
    <rPh sb="32" eb="34">
      <t>シア</t>
    </rPh>
    <rPh sb="34" eb="36">
      <t>キカイ</t>
    </rPh>
    <phoneticPr fontId="71"/>
  </si>
  <si>
    <t>生活関連産業用機械</t>
    <rPh sb="0" eb="2">
      <t>セイカツ</t>
    </rPh>
    <rPh sb="2" eb="4">
      <t>カンレン</t>
    </rPh>
    <rPh sb="4" eb="7">
      <t>サンギョウヨウ</t>
    </rPh>
    <rPh sb="7" eb="9">
      <t>キカイ</t>
    </rPh>
    <phoneticPr fontId="71"/>
  </si>
  <si>
    <t>食品機械、穀物処理機械、製パン・製菓機械、醸造用機械、牛乳加工・乳製品製造機械、肉製品・水産製品製造機械、木材加工機械、合板機械、パルプ製造機械、断裁機、巻取機、コーティングマシン、印刷機械、製本機械、紙工機械、段ボール製造機械、包装・荷造機械</t>
    <rPh sb="0" eb="2">
      <t>ショクヒン</t>
    </rPh>
    <rPh sb="2" eb="4">
      <t>キカイ</t>
    </rPh>
    <rPh sb="5" eb="7">
      <t>コクモツ</t>
    </rPh>
    <rPh sb="7" eb="9">
      <t>ショリ</t>
    </rPh>
    <rPh sb="9" eb="11">
      <t>キカイ</t>
    </rPh>
    <rPh sb="12" eb="13">
      <t>セイ</t>
    </rPh>
    <rPh sb="16" eb="18">
      <t>セイカ</t>
    </rPh>
    <rPh sb="18" eb="20">
      <t>キカイ</t>
    </rPh>
    <rPh sb="21" eb="24">
      <t>ジョウゾウヨウ</t>
    </rPh>
    <rPh sb="24" eb="26">
      <t>キカイ</t>
    </rPh>
    <rPh sb="27" eb="29">
      <t>ギュウニュウ</t>
    </rPh>
    <rPh sb="29" eb="31">
      <t>カコウ</t>
    </rPh>
    <rPh sb="32" eb="35">
      <t>ニュウセイヒン</t>
    </rPh>
    <rPh sb="35" eb="37">
      <t>セイゾウ</t>
    </rPh>
    <rPh sb="37" eb="39">
      <t>キカイ</t>
    </rPh>
    <rPh sb="40" eb="43">
      <t>ニクセイヒン</t>
    </rPh>
    <rPh sb="44" eb="46">
      <t>スイサン</t>
    </rPh>
    <rPh sb="46" eb="48">
      <t>セイヒン</t>
    </rPh>
    <rPh sb="48" eb="50">
      <t>セイゾウ</t>
    </rPh>
    <rPh sb="50" eb="52">
      <t>キカイ</t>
    </rPh>
    <rPh sb="53" eb="55">
      <t>モクザイ</t>
    </rPh>
    <rPh sb="55" eb="57">
      <t>カコウ</t>
    </rPh>
    <rPh sb="57" eb="59">
      <t>キカイ</t>
    </rPh>
    <rPh sb="60" eb="62">
      <t>ゴウバン</t>
    </rPh>
    <rPh sb="62" eb="64">
      <t>キカイ</t>
    </rPh>
    <rPh sb="68" eb="70">
      <t>セイゾウ</t>
    </rPh>
    <rPh sb="70" eb="72">
      <t>キカイ</t>
    </rPh>
    <rPh sb="73" eb="76">
      <t>ダンサイキ</t>
    </rPh>
    <rPh sb="77" eb="79">
      <t>マキトリ</t>
    </rPh>
    <rPh sb="79" eb="80">
      <t>キ</t>
    </rPh>
    <rPh sb="91" eb="93">
      <t>インサツ</t>
    </rPh>
    <rPh sb="93" eb="95">
      <t>キカイ</t>
    </rPh>
    <rPh sb="96" eb="97">
      <t>セイ</t>
    </rPh>
    <rPh sb="97" eb="98">
      <t>ホン</t>
    </rPh>
    <rPh sb="98" eb="100">
      <t>キカイ</t>
    </rPh>
    <rPh sb="101" eb="103">
      <t>シコウ</t>
    </rPh>
    <rPh sb="103" eb="105">
      <t>キカイ</t>
    </rPh>
    <rPh sb="106" eb="107">
      <t>ダン</t>
    </rPh>
    <rPh sb="110" eb="112">
      <t>セイゾウ</t>
    </rPh>
    <rPh sb="112" eb="114">
      <t>キカイ</t>
    </rPh>
    <rPh sb="115" eb="117">
      <t>ホウソウ</t>
    </rPh>
    <rPh sb="118" eb="120">
      <t>ニヅク</t>
    </rPh>
    <rPh sb="120" eb="122">
      <t>キカイ</t>
    </rPh>
    <phoneticPr fontId="71"/>
  </si>
  <si>
    <t>基礎素材産業用機械</t>
    <rPh sb="0" eb="2">
      <t>キソ</t>
    </rPh>
    <rPh sb="2" eb="4">
      <t>ソザイ</t>
    </rPh>
    <rPh sb="4" eb="7">
      <t>サンギョウヨウ</t>
    </rPh>
    <rPh sb="7" eb="9">
      <t>キカイ</t>
    </rPh>
    <phoneticPr fontId="71"/>
  </si>
  <si>
    <t>ろ過機器、分離機器、熱交換器、かくはん機、溶解機、蒸留機器、乳化機、集じん機器、鋳造機械、ダイカストマシン、プラスチック加工機械、押出成形機</t>
    <rPh sb="1" eb="2">
      <t>カ</t>
    </rPh>
    <rPh sb="2" eb="4">
      <t>キキ</t>
    </rPh>
    <rPh sb="5" eb="7">
      <t>ブンリ</t>
    </rPh>
    <rPh sb="7" eb="9">
      <t>キキ</t>
    </rPh>
    <rPh sb="10" eb="14">
      <t>ネツコウカンキ</t>
    </rPh>
    <rPh sb="19" eb="20">
      <t>キ</t>
    </rPh>
    <rPh sb="21" eb="23">
      <t>ヨウカイ</t>
    </rPh>
    <rPh sb="23" eb="24">
      <t>キ</t>
    </rPh>
    <rPh sb="25" eb="27">
      <t>ジョウリュウ</t>
    </rPh>
    <rPh sb="27" eb="29">
      <t>キキ</t>
    </rPh>
    <rPh sb="30" eb="31">
      <t>ニュウ</t>
    </rPh>
    <rPh sb="31" eb="32">
      <t>カ</t>
    </rPh>
    <rPh sb="32" eb="33">
      <t>キ</t>
    </rPh>
    <rPh sb="34" eb="35">
      <t>シュウ</t>
    </rPh>
    <rPh sb="37" eb="38">
      <t>キ</t>
    </rPh>
    <rPh sb="38" eb="39">
      <t>キ</t>
    </rPh>
    <rPh sb="40" eb="42">
      <t>チュウゾウ</t>
    </rPh>
    <rPh sb="42" eb="44">
      <t>キカイ</t>
    </rPh>
    <rPh sb="60" eb="62">
      <t>カコウ</t>
    </rPh>
    <rPh sb="62" eb="64">
      <t>キカイ</t>
    </rPh>
    <rPh sb="65" eb="67">
      <t>オシダシ</t>
    </rPh>
    <rPh sb="67" eb="70">
      <t>セイケイキ</t>
    </rPh>
    <phoneticPr fontId="71"/>
  </si>
  <si>
    <t>金属加工機械</t>
    <rPh sb="0" eb="2">
      <t>キンゾク</t>
    </rPh>
    <rPh sb="2" eb="4">
      <t>カコウ</t>
    </rPh>
    <rPh sb="4" eb="6">
      <t>キカイ</t>
    </rPh>
    <rPh sb="5" eb="6">
      <t>コウサク</t>
    </rPh>
    <phoneticPr fontId="71"/>
  </si>
  <si>
    <t>旋盤、フライス盤、研削盤、歯車仕上機械、マシニングセンタ、圧延機械、ベンディングマシン、液圧プレス、せん断機、特殊鋼切削工具、電動工具</t>
    <rPh sb="9" eb="11">
      <t>ケンサク</t>
    </rPh>
    <rPh sb="11" eb="12">
      <t>バン</t>
    </rPh>
    <rPh sb="13" eb="15">
      <t>ハグルマ</t>
    </rPh>
    <rPh sb="15" eb="17">
      <t>シアゲ</t>
    </rPh>
    <rPh sb="17" eb="19">
      <t>キカイ</t>
    </rPh>
    <rPh sb="29" eb="30">
      <t>アツ</t>
    </rPh>
    <rPh sb="30" eb="31">
      <t>ノ</t>
    </rPh>
    <rPh sb="31" eb="33">
      <t>キカイ</t>
    </rPh>
    <rPh sb="44" eb="45">
      <t>エキ</t>
    </rPh>
    <rPh sb="45" eb="46">
      <t>アツ</t>
    </rPh>
    <rPh sb="52" eb="53">
      <t>ダン</t>
    </rPh>
    <rPh sb="53" eb="54">
      <t>キ</t>
    </rPh>
    <rPh sb="55" eb="57">
      <t>トクシュ</t>
    </rPh>
    <rPh sb="58" eb="60">
      <t>セッサク</t>
    </rPh>
    <rPh sb="60" eb="62">
      <t>コウグ</t>
    </rPh>
    <rPh sb="63" eb="65">
      <t>デンドウ</t>
    </rPh>
    <rPh sb="65" eb="67">
      <t>コウグ</t>
    </rPh>
    <phoneticPr fontId="71"/>
  </si>
  <si>
    <t>半導体製造装置</t>
    <rPh sb="0" eb="3">
      <t>ハンドウタイ</t>
    </rPh>
    <rPh sb="3" eb="5">
      <t>セイゾウ</t>
    </rPh>
    <rPh sb="5" eb="7">
      <t>ソウチ</t>
    </rPh>
    <phoneticPr fontId="71"/>
  </si>
  <si>
    <t>ウェーハープロセス用処理装置、組立用装置、フラットパネルディスプレイ製造装置</t>
    <rPh sb="9" eb="10">
      <t>ヨウ</t>
    </rPh>
    <rPh sb="10" eb="12">
      <t>ショリ</t>
    </rPh>
    <rPh sb="12" eb="14">
      <t>ソウチ</t>
    </rPh>
    <rPh sb="15" eb="18">
      <t>クミタテヨウ</t>
    </rPh>
    <rPh sb="18" eb="20">
      <t>ソウチ</t>
    </rPh>
    <rPh sb="34" eb="36">
      <t>セイゾウ</t>
    </rPh>
    <rPh sb="36" eb="38">
      <t>ソウチ</t>
    </rPh>
    <phoneticPr fontId="71"/>
  </si>
  <si>
    <t>その他の生産用機械</t>
    <rPh sb="2" eb="3">
      <t>ホカ</t>
    </rPh>
    <rPh sb="4" eb="6">
      <t>セイサン</t>
    </rPh>
    <rPh sb="6" eb="7">
      <t>ヨウ</t>
    </rPh>
    <rPh sb="7" eb="9">
      <t>キカイ</t>
    </rPh>
    <phoneticPr fontId="71"/>
  </si>
  <si>
    <t>金型、真空ポンプ、真空化学装置、スパッタリング装置、ドライエッチング装置、ロボット、ゴム工業用機械器具、ガラス工業用特殊機械、たばこ製造機械、化学薬品・医薬品製造用特殊機械、帽子製造機械、皮革処理機械</t>
    <rPh sb="0" eb="2">
      <t>カナガタ</t>
    </rPh>
    <rPh sb="3" eb="5">
      <t>シンクウ</t>
    </rPh>
    <rPh sb="9" eb="11">
      <t>シンクウ</t>
    </rPh>
    <rPh sb="11" eb="13">
      <t>カガク</t>
    </rPh>
    <rPh sb="13" eb="15">
      <t>ソウチ</t>
    </rPh>
    <rPh sb="23" eb="25">
      <t>ソウチ</t>
    </rPh>
    <rPh sb="34" eb="36">
      <t>ソウチ</t>
    </rPh>
    <rPh sb="44" eb="47">
      <t>コウギョウヨウ</t>
    </rPh>
    <rPh sb="47" eb="49">
      <t>キカイ</t>
    </rPh>
    <rPh sb="49" eb="51">
      <t>キグ</t>
    </rPh>
    <rPh sb="55" eb="58">
      <t>コウギョウヨウ</t>
    </rPh>
    <rPh sb="58" eb="60">
      <t>トクシュ</t>
    </rPh>
    <rPh sb="60" eb="62">
      <t>キカイ</t>
    </rPh>
    <rPh sb="66" eb="68">
      <t>セイゾウ</t>
    </rPh>
    <rPh sb="68" eb="70">
      <t>キカイ</t>
    </rPh>
    <rPh sb="71" eb="73">
      <t>カガク</t>
    </rPh>
    <rPh sb="73" eb="75">
      <t>ヤクヒン</t>
    </rPh>
    <rPh sb="76" eb="79">
      <t>イヤクヒン</t>
    </rPh>
    <rPh sb="79" eb="82">
      <t>セイゾウヨウ</t>
    </rPh>
    <rPh sb="82" eb="84">
      <t>トクシュ</t>
    </rPh>
    <rPh sb="84" eb="86">
      <t>キカイ</t>
    </rPh>
    <rPh sb="87" eb="89">
      <t>ボウシ</t>
    </rPh>
    <rPh sb="89" eb="91">
      <t>セイゾウ</t>
    </rPh>
    <rPh sb="91" eb="93">
      <t>キカイ</t>
    </rPh>
    <rPh sb="94" eb="95">
      <t>カワ</t>
    </rPh>
    <rPh sb="95" eb="96">
      <t>カワ</t>
    </rPh>
    <rPh sb="96" eb="98">
      <t>ショリ</t>
    </rPh>
    <rPh sb="98" eb="100">
      <t>キカイ</t>
    </rPh>
    <phoneticPr fontId="71"/>
  </si>
  <si>
    <t>業務用機械</t>
    <rPh sb="0" eb="3">
      <t>ギョウムヨウ</t>
    </rPh>
    <rPh sb="3" eb="5">
      <t>キカイ</t>
    </rPh>
    <phoneticPr fontId="71"/>
  </si>
  <si>
    <t>事務用機械</t>
    <rPh sb="0" eb="3">
      <t>ジムヨウ</t>
    </rPh>
    <rPh sb="3" eb="5">
      <t>キカイ</t>
    </rPh>
    <phoneticPr fontId="71"/>
  </si>
  <si>
    <t>複写機、計算機械、レジスタ、タイプライタ、タイムレコーダ、タイムスタンプ、あて名印刷機、マイクロ写真機、オフセット印刷機、硬貨計算機、シュレッダ</t>
    <rPh sb="0" eb="3">
      <t>フクシャキ</t>
    </rPh>
    <rPh sb="4" eb="6">
      <t>ケイサン</t>
    </rPh>
    <rPh sb="6" eb="8">
      <t>キカイ</t>
    </rPh>
    <rPh sb="39" eb="40">
      <t>ナ</t>
    </rPh>
    <rPh sb="40" eb="42">
      <t>インサツ</t>
    </rPh>
    <rPh sb="42" eb="43">
      <t>キ</t>
    </rPh>
    <rPh sb="48" eb="51">
      <t>シャシンキ</t>
    </rPh>
    <rPh sb="57" eb="60">
      <t>インサツキ</t>
    </rPh>
    <rPh sb="61" eb="63">
      <t>コウカ</t>
    </rPh>
    <rPh sb="63" eb="66">
      <t>ケイサンキ</t>
    </rPh>
    <phoneticPr fontId="71"/>
  </si>
  <si>
    <t>サービス用機器・娯楽用機器</t>
    <rPh sb="4" eb="5">
      <t>ヨウ</t>
    </rPh>
    <rPh sb="5" eb="7">
      <t>キキ</t>
    </rPh>
    <rPh sb="8" eb="11">
      <t>ゴラクヨウ</t>
    </rPh>
    <rPh sb="11" eb="13">
      <t>キキ</t>
    </rPh>
    <phoneticPr fontId="71"/>
  </si>
  <si>
    <t>硬貨計算機、エアーシュータ、オーバーヘッドプロジェクタ、卓上電子計算機、電動ホッチキス、自動販売機(飲料・たばこ・きっぷ・定期券・新聞雑誌）、娯楽用機器（パチンコ・スロットマシン・ゲームセンター用娯楽機器、メリーゴーランド、ジェットコースター、コーヒーカップ、バッティングマシン、ボーリング、パチンコ玉）、自動改札機、自動ドア、自動シャッタ、コインロッカー、事業用洗濯機、クリーニング用プレス機、業務用電気アイロン、事業用乾燥機、ランドリーユニット、業務用食器洗い機、電動椅子（理容美容業）、両替機</t>
    <rPh sb="0" eb="2">
      <t>コウカ</t>
    </rPh>
    <rPh sb="2" eb="5">
      <t>ケイサンキ</t>
    </rPh>
    <rPh sb="28" eb="30">
      <t>タクジョウ</t>
    </rPh>
    <rPh sb="30" eb="32">
      <t>デンシ</t>
    </rPh>
    <rPh sb="32" eb="35">
      <t>ケイサンキ</t>
    </rPh>
    <rPh sb="36" eb="38">
      <t>デンドウ</t>
    </rPh>
    <rPh sb="44" eb="46">
      <t>ジドウ</t>
    </rPh>
    <rPh sb="46" eb="49">
      <t>ハンバイキ</t>
    </rPh>
    <rPh sb="50" eb="52">
      <t>インリョウ</t>
    </rPh>
    <rPh sb="61" eb="64">
      <t>テイキケン</t>
    </rPh>
    <rPh sb="65" eb="67">
      <t>シンブン</t>
    </rPh>
    <rPh sb="67" eb="69">
      <t>ザッシ</t>
    </rPh>
    <rPh sb="71" eb="74">
      <t>ゴラクヨウ</t>
    </rPh>
    <rPh sb="74" eb="76">
      <t>キキ</t>
    </rPh>
    <rPh sb="97" eb="98">
      <t>ヨウ</t>
    </rPh>
    <rPh sb="98" eb="100">
      <t>ゴラク</t>
    </rPh>
    <rPh sb="100" eb="102">
      <t>キキ</t>
    </rPh>
    <rPh sb="150" eb="151">
      <t>ダマ</t>
    </rPh>
    <rPh sb="153" eb="155">
      <t>ジドウ</t>
    </rPh>
    <rPh sb="155" eb="158">
      <t>カイサツキ</t>
    </rPh>
    <rPh sb="159" eb="161">
      <t>ジドウ</t>
    </rPh>
    <rPh sb="164" eb="166">
      <t>ジドウ</t>
    </rPh>
    <rPh sb="179" eb="182">
      <t>ジギョウヨウ</t>
    </rPh>
    <rPh sb="182" eb="185">
      <t>センタクキ</t>
    </rPh>
    <rPh sb="192" eb="193">
      <t>ヨウ</t>
    </rPh>
    <rPh sb="196" eb="197">
      <t>キ</t>
    </rPh>
    <rPh sb="198" eb="201">
      <t>ギョウムヨウ</t>
    </rPh>
    <rPh sb="201" eb="203">
      <t>デンキ</t>
    </rPh>
    <rPh sb="208" eb="211">
      <t>ジギョウヨウ</t>
    </rPh>
    <rPh sb="211" eb="214">
      <t>カンソウキ</t>
    </rPh>
    <rPh sb="225" eb="228">
      <t>ギョウムヨウ</t>
    </rPh>
    <rPh sb="228" eb="230">
      <t>ショッキ</t>
    </rPh>
    <rPh sb="230" eb="231">
      <t>アラ</t>
    </rPh>
    <rPh sb="232" eb="233">
      <t>キ</t>
    </rPh>
    <rPh sb="234" eb="236">
      <t>デンドウ</t>
    </rPh>
    <rPh sb="236" eb="238">
      <t>イス</t>
    </rPh>
    <rPh sb="239" eb="241">
      <t>リヨウ</t>
    </rPh>
    <rPh sb="241" eb="243">
      <t>ビヨウ</t>
    </rPh>
    <rPh sb="243" eb="244">
      <t>ギョウ</t>
    </rPh>
    <rPh sb="246" eb="249">
      <t>リョウガエキ</t>
    </rPh>
    <phoneticPr fontId="71"/>
  </si>
  <si>
    <t>計測機器</t>
    <rPh sb="0" eb="2">
      <t>ケイソク</t>
    </rPh>
    <rPh sb="2" eb="4">
      <t>キキ</t>
    </rPh>
    <phoneticPr fontId="71"/>
  </si>
  <si>
    <t>積算体積計、はかり、温度計、圧力計、流量計、精密測定器、光分析装置、光度計、光束計、照度計、公害計測器、騒音計、地震計、測量機械器具、教育用機械、地球物理学機器、スピードメータ</t>
    <rPh sb="0" eb="2">
      <t>セキサン</t>
    </rPh>
    <rPh sb="2" eb="4">
      <t>タイセキ</t>
    </rPh>
    <rPh sb="4" eb="5">
      <t>ケイ</t>
    </rPh>
    <rPh sb="10" eb="13">
      <t>オンドケイ</t>
    </rPh>
    <rPh sb="14" eb="17">
      <t>アツリョクケイ</t>
    </rPh>
    <rPh sb="18" eb="21">
      <t>リュウリョウケイ</t>
    </rPh>
    <rPh sb="22" eb="24">
      <t>セイミツ</t>
    </rPh>
    <rPh sb="24" eb="26">
      <t>ソクテイ</t>
    </rPh>
    <rPh sb="26" eb="27">
      <t>キ</t>
    </rPh>
    <rPh sb="28" eb="29">
      <t>ヒカリ</t>
    </rPh>
    <rPh sb="29" eb="31">
      <t>ブンセキ</t>
    </rPh>
    <rPh sb="31" eb="33">
      <t>ソウチ</t>
    </rPh>
    <rPh sb="34" eb="37">
      <t>コウドケイ</t>
    </rPh>
    <rPh sb="38" eb="39">
      <t>ヒカリ</t>
    </rPh>
    <rPh sb="39" eb="40">
      <t>タバ</t>
    </rPh>
    <rPh sb="40" eb="41">
      <t>ケイ</t>
    </rPh>
    <rPh sb="42" eb="45">
      <t>ショウドケイ</t>
    </rPh>
    <rPh sb="46" eb="48">
      <t>コウガイ</t>
    </rPh>
    <rPh sb="48" eb="50">
      <t>ケイソク</t>
    </rPh>
    <rPh sb="50" eb="51">
      <t>キ</t>
    </rPh>
    <rPh sb="52" eb="55">
      <t>ソウオンケイ</t>
    </rPh>
    <rPh sb="56" eb="59">
      <t>ジシンケイ</t>
    </rPh>
    <rPh sb="60" eb="62">
      <t>ソクリョウ</t>
    </rPh>
    <rPh sb="62" eb="64">
      <t>キカイ</t>
    </rPh>
    <rPh sb="64" eb="66">
      <t>キグ</t>
    </rPh>
    <rPh sb="67" eb="70">
      <t>キョウイクヨウ</t>
    </rPh>
    <rPh sb="70" eb="72">
      <t>キカイ</t>
    </rPh>
    <rPh sb="73" eb="75">
      <t>チキュウ</t>
    </rPh>
    <rPh sb="75" eb="78">
      <t>ブツリガク</t>
    </rPh>
    <rPh sb="78" eb="80">
      <t>キキ</t>
    </rPh>
    <phoneticPr fontId="71"/>
  </si>
  <si>
    <t>医療用機械器具</t>
    <rPh sb="0" eb="3">
      <t>イリョウヨウ</t>
    </rPh>
    <rPh sb="3" eb="5">
      <t>キカイ</t>
    </rPh>
    <rPh sb="5" eb="7">
      <t>キグ</t>
    </rPh>
    <phoneticPr fontId="71"/>
  </si>
  <si>
    <t>医療用機械器具・装置、病院用器具・装置、歯科用機械器具・装置、動物用医療機械器具、医療用品、歯科材料</t>
    <rPh sb="0" eb="3">
      <t>イリョウヨウ</t>
    </rPh>
    <rPh sb="3" eb="5">
      <t>キカイ</t>
    </rPh>
    <rPh sb="5" eb="7">
      <t>キグ</t>
    </rPh>
    <rPh sb="8" eb="10">
      <t>ソウチ</t>
    </rPh>
    <rPh sb="11" eb="14">
      <t>ビョウインヨウ</t>
    </rPh>
    <rPh sb="14" eb="16">
      <t>キグ</t>
    </rPh>
    <rPh sb="17" eb="19">
      <t>ソウチ</t>
    </rPh>
    <rPh sb="20" eb="22">
      <t>シカ</t>
    </rPh>
    <rPh sb="22" eb="23">
      <t>ヨウ</t>
    </rPh>
    <rPh sb="23" eb="25">
      <t>キカイ</t>
    </rPh>
    <rPh sb="25" eb="27">
      <t>キグ</t>
    </rPh>
    <rPh sb="28" eb="30">
      <t>ソウチ</t>
    </rPh>
    <rPh sb="31" eb="34">
      <t>ドウブツヨウ</t>
    </rPh>
    <rPh sb="34" eb="36">
      <t>イリョウ</t>
    </rPh>
    <rPh sb="36" eb="38">
      <t>キカイ</t>
    </rPh>
    <rPh sb="38" eb="40">
      <t>キグ</t>
    </rPh>
    <rPh sb="41" eb="43">
      <t>イリョウ</t>
    </rPh>
    <rPh sb="43" eb="45">
      <t>ヨウヒン</t>
    </rPh>
    <rPh sb="46" eb="48">
      <t>シカ</t>
    </rPh>
    <rPh sb="48" eb="50">
      <t>ザイリョウ</t>
    </rPh>
    <phoneticPr fontId="71"/>
  </si>
  <si>
    <t>光学機械・レンズ</t>
    <rPh sb="0" eb="2">
      <t>コウガク</t>
    </rPh>
    <rPh sb="2" eb="4">
      <t>キカイ</t>
    </rPh>
    <phoneticPr fontId="71"/>
  </si>
  <si>
    <t>カメラ、フィルタ、三脚、セルフタイマ、望遠鏡、双眼鏡、顕微鏡、拡大鏡、映画用撮影機、映写機、スライド映写機、映画現像装置、映写スクリーン、カメラ用レンズ、プリズム</t>
    <rPh sb="9" eb="11">
      <t>サンキャク</t>
    </rPh>
    <rPh sb="19" eb="22">
      <t>ボウエンキョウ</t>
    </rPh>
    <rPh sb="23" eb="26">
      <t>ソウガンキョウ</t>
    </rPh>
    <rPh sb="27" eb="30">
      <t>ケンビキョウ</t>
    </rPh>
    <rPh sb="31" eb="34">
      <t>カクダイキョウ</t>
    </rPh>
    <rPh sb="35" eb="38">
      <t>エイガヨウ</t>
    </rPh>
    <rPh sb="38" eb="41">
      <t>サツエイキ</t>
    </rPh>
    <rPh sb="42" eb="45">
      <t>エイシャキ</t>
    </rPh>
    <rPh sb="50" eb="53">
      <t>エイシャキ</t>
    </rPh>
    <rPh sb="54" eb="56">
      <t>エイガ</t>
    </rPh>
    <rPh sb="56" eb="58">
      <t>ゲンゾウ</t>
    </rPh>
    <rPh sb="58" eb="60">
      <t>ソウチ</t>
    </rPh>
    <rPh sb="61" eb="63">
      <t>エイシャ</t>
    </rPh>
    <rPh sb="72" eb="73">
      <t>ヨウ</t>
    </rPh>
    <phoneticPr fontId="71"/>
  </si>
  <si>
    <t>武器</t>
    <rPh sb="0" eb="2">
      <t>ブキ</t>
    </rPh>
    <phoneticPr fontId="71"/>
  </si>
  <si>
    <t>銃、砲、爆発物投射機、戦闘車両、銃弾、砲弾、爆発物、指揮装置、武器修理</t>
    <rPh sb="0" eb="1">
      <t>ジュウ</t>
    </rPh>
    <rPh sb="2" eb="3">
      <t>ホウ</t>
    </rPh>
    <rPh sb="4" eb="7">
      <t>バクハツブツ</t>
    </rPh>
    <rPh sb="7" eb="9">
      <t>トウシャ</t>
    </rPh>
    <rPh sb="9" eb="10">
      <t>キ</t>
    </rPh>
    <rPh sb="11" eb="13">
      <t>セントウ</t>
    </rPh>
    <rPh sb="13" eb="15">
      <t>シャリョウ</t>
    </rPh>
    <rPh sb="16" eb="18">
      <t>ジュウダン</t>
    </rPh>
    <rPh sb="19" eb="21">
      <t>ホウダン</t>
    </rPh>
    <rPh sb="22" eb="25">
      <t>バクハツブツ</t>
    </rPh>
    <rPh sb="26" eb="28">
      <t>シキ</t>
    </rPh>
    <rPh sb="28" eb="30">
      <t>ソウチ</t>
    </rPh>
    <rPh sb="31" eb="33">
      <t>ブキ</t>
    </rPh>
    <rPh sb="33" eb="35">
      <t>シュウリ</t>
    </rPh>
    <phoneticPr fontId="71"/>
  </si>
  <si>
    <t>電子デバイス</t>
    <rPh sb="0" eb="2">
      <t>デンシ</t>
    </rPh>
    <phoneticPr fontId="71"/>
  </si>
  <si>
    <t>マイクロ波管、ブラウン管、X線管、プラズマディスプレイパネル・モジュール、シリコンダイオード、整流素子、シリコントランジスタ、バイポーラ型IC、モス型IC、線形回路、液晶パネル、発光ダイオード</t>
    <rPh sb="4" eb="5">
      <t>ハ</t>
    </rPh>
    <rPh sb="5" eb="6">
      <t>カン</t>
    </rPh>
    <rPh sb="11" eb="12">
      <t>カン</t>
    </rPh>
    <rPh sb="14" eb="15">
      <t>セン</t>
    </rPh>
    <rPh sb="15" eb="16">
      <t>カン</t>
    </rPh>
    <rPh sb="47" eb="49">
      <t>セイリュウ</t>
    </rPh>
    <rPh sb="49" eb="51">
      <t>ソシ</t>
    </rPh>
    <rPh sb="68" eb="69">
      <t>ガタ</t>
    </rPh>
    <rPh sb="74" eb="75">
      <t>カタ</t>
    </rPh>
    <rPh sb="78" eb="80">
      <t>センケイ</t>
    </rPh>
    <rPh sb="80" eb="82">
      <t>カイロ</t>
    </rPh>
    <rPh sb="83" eb="85">
      <t>エキショウ</t>
    </rPh>
    <rPh sb="89" eb="91">
      <t>ハッコウ</t>
    </rPh>
    <phoneticPr fontId="71"/>
  </si>
  <si>
    <t>その他の電子部品</t>
    <rPh sb="2" eb="3">
      <t>ホカ</t>
    </rPh>
    <phoneticPr fontId="71"/>
  </si>
  <si>
    <t>LEDランプ、超小型電動機（３W未満）、SDメモリカード、メモリスティック、カセットテープ・ビデオテープ（録音録画用）、CD・DVD・BD・MO（録音録画用）、光磁気ディスク、抵抗器、コンデンサ、トランス、スイッチ、コネクタ、磁気ヘッド、小型モータ（超音波モータ、サーボモータ）、リレー</t>
    <rPh sb="7" eb="8">
      <t>チョウ</t>
    </rPh>
    <rPh sb="8" eb="10">
      <t>コガタ</t>
    </rPh>
    <rPh sb="10" eb="13">
      <t>デンドウキ</t>
    </rPh>
    <rPh sb="16" eb="18">
      <t>ミマン</t>
    </rPh>
    <phoneticPr fontId="71"/>
  </si>
  <si>
    <t>産業用電気機器</t>
    <rPh sb="0" eb="3">
      <t>サンギョウヨウ</t>
    </rPh>
    <rPh sb="3" eb="5">
      <t>デンキ</t>
    </rPh>
    <rPh sb="5" eb="7">
      <t>キキ</t>
    </rPh>
    <phoneticPr fontId="71"/>
  </si>
  <si>
    <t>発電機器、電動機、変圧器、変成器、避雷針、配電盤、監視制御装置、分電盤、配線器具（小型開閉器、スイッチ、アダプタ、ソケット、コネクタ、コンセント、タップ、プラグ、ヒューズ、端子）、内燃機関電装品（充電発電機、自動車交流発電機、磁石発電機、コイル、スパークプラグ）、アーク溶接機、コンデンサ、電気炉、電熱装置</t>
    <rPh sb="5" eb="8">
      <t>デンドウキ</t>
    </rPh>
    <rPh sb="9" eb="12">
      <t>ヘンアツキ</t>
    </rPh>
    <rPh sb="13" eb="15">
      <t>ヘンセイ</t>
    </rPh>
    <rPh sb="15" eb="16">
      <t>キ</t>
    </rPh>
    <rPh sb="17" eb="20">
      <t>ヒライシン</t>
    </rPh>
    <rPh sb="21" eb="24">
      <t>ハイデンバン</t>
    </rPh>
    <rPh sb="25" eb="27">
      <t>カンシ</t>
    </rPh>
    <rPh sb="27" eb="29">
      <t>セイギョ</t>
    </rPh>
    <rPh sb="29" eb="31">
      <t>ソウチ</t>
    </rPh>
    <rPh sb="32" eb="33">
      <t>ブン</t>
    </rPh>
    <rPh sb="33" eb="34">
      <t>デン</t>
    </rPh>
    <rPh sb="34" eb="35">
      <t>バン</t>
    </rPh>
    <rPh sb="36" eb="38">
      <t>ハイセン</t>
    </rPh>
    <rPh sb="38" eb="40">
      <t>キグ</t>
    </rPh>
    <rPh sb="41" eb="43">
      <t>コガタ</t>
    </rPh>
    <rPh sb="43" eb="46">
      <t>カイヘイキ</t>
    </rPh>
    <rPh sb="86" eb="88">
      <t>タンシ</t>
    </rPh>
    <rPh sb="90" eb="92">
      <t>ナイネン</t>
    </rPh>
    <rPh sb="92" eb="94">
      <t>キカン</t>
    </rPh>
    <rPh sb="94" eb="97">
      <t>デンソウヒン</t>
    </rPh>
    <rPh sb="98" eb="100">
      <t>ジュウデン</t>
    </rPh>
    <rPh sb="100" eb="103">
      <t>ハツデンキ</t>
    </rPh>
    <rPh sb="104" eb="107">
      <t>ジドウシャ</t>
    </rPh>
    <rPh sb="107" eb="109">
      <t>コウリュウ</t>
    </rPh>
    <rPh sb="109" eb="112">
      <t>ハツデンキ</t>
    </rPh>
    <rPh sb="113" eb="115">
      <t>ジシャク</t>
    </rPh>
    <rPh sb="115" eb="118">
      <t>ハツデンキ</t>
    </rPh>
    <rPh sb="135" eb="137">
      <t>ヨウセツ</t>
    </rPh>
    <rPh sb="137" eb="138">
      <t>キ</t>
    </rPh>
    <rPh sb="145" eb="147">
      <t>デンキ</t>
    </rPh>
    <rPh sb="147" eb="148">
      <t>ロ</t>
    </rPh>
    <rPh sb="149" eb="151">
      <t>デンネツ</t>
    </rPh>
    <rPh sb="151" eb="153">
      <t>ソウチ</t>
    </rPh>
    <phoneticPr fontId="71"/>
  </si>
  <si>
    <t>民生用電気機器</t>
    <phoneticPr fontId="71"/>
  </si>
  <si>
    <t>民生用電気機器</t>
    <rPh sb="0" eb="3">
      <t>ミンセイヨウ</t>
    </rPh>
    <phoneticPr fontId="71"/>
  </si>
  <si>
    <t>エアコン（家庭用）、電子レンジ、電気がま、ジャーポット、電気冷蔵庫、食器洗い機、クッキングヒーター、空調、扇風機、空気清浄機、電気アイロン、電気掃除機、換気扇、除湿機、加湿器、電気洗濯機、乾燥機、電気温水洗浄便座、電気カミソリ、電気ストーブ、電気カーペット、電気マッサージ器具、電動歯ブラシ、芝刈機、ファンヒータ、こんろ、ジューサ、トースター、ホットプレート、こたつ、電気ばりかん、ドライヤー</t>
    <rPh sb="5" eb="8">
      <t>カテイヨウ</t>
    </rPh>
    <rPh sb="10" eb="12">
      <t>デンシ</t>
    </rPh>
    <rPh sb="16" eb="18">
      <t>デンキ</t>
    </rPh>
    <rPh sb="28" eb="30">
      <t>デンキ</t>
    </rPh>
    <rPh sb="30" eb="33">
      <t>レイゾウコ</t>
    </rPh>
    <rPh sb="34" eb="36">
      <t>ショッキ</t>
    </rPh>
    <rPh sb="36" eb="37">
      <t>アラ</t>
    </rPh>
    <rPh sb="50" eb="52">
      <t>クウチョウ</t>
    </rPh>
    <rPh sb="53" eb="56">
      <t>センプウキ</t>
    </rPh>
    <rPh sb="57" eb="59">
      <t>クウキ</t>
    </rPh>
    <rPh sb="59" eb="61">
      <t>セイジョウ</t>
    </rPh>
    <rPh sb="61" eb="62">
      <t>キ</t>
    </rPh>
    <rPh sb="63" eb="65">
      <t>デンキ</t>
    </rPh>
    <rPh sb="70" eb="72">
      <t>デンキ</t>
    </rPh>
    <rPh sb="72" eb="75">
      <t>ソウジキ</t>
    </rPh>
    <rPh sb="76" eb="79">
      <t>カンキセン</t>
    </rPh>
    <rPh sb="80" eb="83">
      <t>ジョシツキ</t>
    </rPh>
    <rPh sb="84" eb="86">
      <t>カシツ</t>
    </rPh>
    <rPh sb="86" eb="87">
      <t>キ</t>
    </rPh>
    <rPh sb="88" eb="90">
      <t>デンキ</t>
    </rPh>
    <rPh sb="90" eb="93">
      <t>センタクキ</t>
    </rPh>
    <rPh sb="94" eb="97">
      <t>カンソウキ</t>
    </rPh>
    <rPh sb="98" eb="100">
      <t>デンキ</t>
    </rPh>
    <rPh sb="100" eb="102">
      <t>オンスイ</t>
    </rPh>
    <rPh sb="102" eb="104">
      <t>センジョウ</t>
    </rPh>
    <rPh sb="104" eb="106">
      <t>ベンザ</t>
    </rPh>
    <rPh sb="107" eb="109">
      <t>デンキ</t>
    </rPh>
    <rPh sb="114" eb="116">
      <t>デンキ</t>
    </rPh>
    <rPh sb="121" eb="123">
      <t>デンキ</t>
    </rPh>
    <rPh sb="129" eb="131">
      <t>デンキ</t>
    </rPh>
    <rPh sb="136" eb="138">
      <t>キグ</t>
    </rPh>
    <rPh sb="139" eb="141">
      <t>デンドウ</t>
    </rPh>
    <rPh sb="141" eb="142">
      <t>ハ</t>
    </rPh>
    <rPh sb="146" eb="148">
      <t>シバカリ</t>
    </rPh>
    <rPh sb="148" eb="149">
      <t>キ</t>
    </rPh>
    <rPh sb="184" eb="186">
      <t>デンキ</t>
    </rPh>
    <phoneticPr fontId="71"/>
  </si>
  <si>
    <t>電子応用装置・電気計測器</t>
    <rPh sb="0" eb="2">
      <t>デンシ</t>
    </rPh>
    <rPh sb="2" eb="4">
      <t>オウヨウ</t>
    </rPh>
    <rPh sb="4" eb="6">
      <t>ソウチ</t>
    </rPh>
    <rPh sb="7" eb="9">
      <t>デンキ</t>
    </rPh>
    <rPh sb="9" eb="12">
      <t>ケイソクキ</t>
    </rPh>
    <phoneticPr fontId="71"/>
  </si>
  <si>
    <t>電子応用装置</t>
    <rPh sb="0" eb="2">
      <t>デンシ</t>
    </rPh>
    <rPh sb="2" eb="4">
      <t>オウヨウ</t>
    </rPh>
    <rPh sb="4" eb="6">
      <t>ソウチ</t>
    </rPh>
    <phoneticPr fontId="71"/>
  </si>
  <si>
    <t>X線装置、CTスキャン装置、魚群探知機、超音波探知機、ビデオ録画装置（家庭用以外）、カラオケ装置、異物検査装置、電子顕微鏡、結石破砕装置、ペースメーカー、ガイガー計測器、赤外線カメラ、ビデオプロジェクター、レーザ装置、X線カメラ</t>
    <rPh sb="1" eb="2">
      <t>セン</t>
    </rPh>
    <rPh sb="2" eb="4">
      <t>ソウチ</t>
    </rPh>
    <rPh sb="11" eb="13">
      <t>ソウチ</t>
    </rPh>
    <rPh sb="14" eb="16">
      <t>ギョグン</t>
    </rPh>
    <rPh sb="16" eb="19">
      <t>タンチキ</t>
    </rPh>
    <rPh sb="20" eb="23">
      <t>チョウオンパ</t>
    </rPh>
    <rPh sb="23" eb="26">
      <t>タンチキ</t>
    </rPh>
    <rPh sb="30" eb="32">
      <t>ロクガ</t>
    </rPh>
    <rPh sb="32" eb="34">
      <t>ソウチ</t>
    </rPh>
    <rPh sb="35" eb="38">
      <t>カテイヨウ</t>
    </rPh>
    <rPh sb="38" eb="40">
      <t>イガイ</t>
    </rPh>
    <rPh sb="46" eb="48">
      <t>ソウチ</t>
    </rPh>
    <rPh sb="49" eb="51">
      <t>イブツ</t>
    </rPh>
    <rPh sb="51" eb="53">
      <t>ケンサ</t>
    </rPh>
    <rPh sb="53" eb="55">
      <t>ソウチ</t>
    </rPh>
    <rPh sb="56" eb="58">
      <t>デンシ</t>
    </rPh>
    <rPh sb="58" eb="61">
      <t>ケンビキョウ</t>
    </rPh>
    <rPh sb="62" eb="64">
      <t>ケッセキ</t>
    </rPh>
    <rPh sb="64" eb="65">
      <t>ハ</t>
    </rPh>
    <rPh sb="65" eb="66">
      <t>クダ</t>
    </rPh>
    <rPh sb="66" eb="68">
      <t>ソウチ</t>
    </rPh>
    <rPh sb="81" eb="84">
      <t>ケイソクキ</t>
    </rPh>
    <rPh sb="85" eb="88">
      <t>セキガイセン</t>
    </rPh>
    <rPh sb="106" eb="108">
      <t>ソウチ</t>
    </rPh>
    <rPh sb="110" eb="111">
      <t>セン</t>
    </rPh>
    <phoneticPr fontId="71"/>
  </si>
  <si>
    <t>電気計測器</t>
    <rPh sb="0" eb="2">
      <t>デンキ</t>
    </rPh>
    <rPh sb="2" eb="5">
      <t>ケイソクキ</t>
    </rPh>
    <phoneticPr fontId="71"/>
  </si>
  <si>
    <t>電圧計、電流計、電力量計、配電盤メーター、オシロスコープ、テスター、光測定器、集積回路測定器、工業計器、心電図テレメータ、脳波テレメータ、眼圧計、血液検査機器、呼吸機能検査用機器、心音計、心電図装置、骨密度測定装置</t>
    <rPh sb="0" eb="3">
      <t>デンアツケイ</t>
    </rPh>
    <rPh sb="4" eb="7">
      <t>デンリュウケイ</t>
    </rPh>
    <phoneticPr fontId="71"/>
  </si>
  <si>
    <t>その他の電気機械</t>
    <rPh sb="2" eb="3">
      <t>ホカ</t>
    </rPh>
    <rPh sb="4" eb="6">
      <t>デンキ</t>
    </rPh>
    <rPh sb="6" eb="8">
      <t>キカイ</t>
    </rPh>
    <phoneticPr fontId="71"/>
  </si>
  <si>
    <t>電球（一般電球、自動車用電球、紫外線ランプ、蛍光ランプ、クリスマスツリー用電球、水銀灯、写真閃光用電球、信号用電球）、電気照明器具（白熱電灯器具、蛍光灯器具、水銀灯器具、ヘッドライト、サーチライト）、電池（マンガン乾電池、アルカリマンガン乾電池、鉛蓄電池、リチウムイオン蓄電池、自動車用バッテリー）、太陽電池、導入線、ニクロム線、電球口金、リードフレーム、シリコンウエハ、フィラメント、永久磁石、取付具</t>
    <rPh sb="0" eb="2">
      <t>デンキュウ</t>
    </rPh>
    <rPh sb="3" eb="5">
      <t>イッパン</t>
    </rPh>
    <rPh sb="5" eb="7">
      <t>デンキュウ</t>
    </rPh>
    <rPh sb="8" eb="12">
      <t>ジドウシャヨウ</t>
    </rPh>
    <rPh sb="12" eb="14">
      <t>デンキュウ</t>
    </rPh>
    <rPh sb="15" eb="18">
      <t>シガイセン</t>
    </rPh>
    <rPh sb="22" eb="24">
      <t>ケイコウ</t>
    </rPh>
    <rPh sb="36" eb="37">
      <t>ヨウ</t>
    </rPh>
    <rPh sb="37" eb="39">
      <t>デンキュウ</t>
    </rPh>
    <rPh sb="40" eb="43">
      <t>スイギントウ</t>
    </rPh>
    <rPh sb="44" eb="46">
      <t>シャシン</t>
    </rPh>
    <rPh sb="46" eb="48">
      <t>センコウ</t>
    </rPh>
    <rPh sb="48" eb="49">
      <t>ヨウ</t>
    </rPh>
    <rPh sb="49" eb="51">
      <t>デンキュウ</t>
    </rPh>
    <rPh sb="52" eb="55">
      <t>シンゴウヨウ</t>
    </rPh>
    <rPh sb="55" eb="57">
      <t>デンキュウ</t>
    </rPh>
    <rPh sb="59" eb="61">
      <t>デンキ</t>
    </rPh>
    <rPh sb="61" eb="63">
      <t>ショウメイ</t>
    </rPh>
    <rPh sb="63" eb="65">
      <t>キグ</t>
    </rPh>
    <rPh sb="66" eb="68">
      <t>ハクネツ</t>
    </rPh>
    <rPh sb="68" eb="70">
      <t>デントウ</t>
    </rPh>
    <rPh sb="70" eb="72">
      <t>キグ</t>
    </rPh>
    <rPh sb="73" eb="76">
      <t>ケイコウトウ</t>
    </rPh>
    <rPh sb="76" eb="78">
      <t>キグ</t>
    </rPh>
    <rPh sb="79" eb="82">
      <t>スイギントウ</t>
    </rPh>
    <rPh sb="82" eb="84">
      <t>キグ</t>
    </rPh>
    <rPh sb="100" eb="102">
      <t>デンチ</t>
    </rPh>
    <rPh sb="107" eb="110">
      <t>カンデンチ</t>
    </rPh>
    <rPh sb="119" eb="122">
      <t>カンデンチ</t>
    </rPh>
    <rPh sb="123" eb="124">
      <t>ナマリ</t>
    </rPh>
    <rPh sb="124" eb="127">
      <t>チクデンチ</t>
    </rPh>
    <rPh sb="135" eb="138">
      <t>チクデンチ</t>
    </rPh>
    <rPh sb="139" eb="143">
      <t>ジドウシャヨウ</t>
    </rPh>
    <rPh sb="150" eb="152">
      <t>タイヨウ</t>
    </rPh>
    <rPh sb="152" eb="154">
      <t>デンチ</t>
    </rPh>
    <rPh sb="155" eb="157">
      <t>ドウニュウ</t>
    </rPh>
    <rPh sb="157" eb="158">
      <t>セン</t>
    </rPh>
    <rPh sb="163" eb="164">
      <t>セン</t>
    </rPh>
    <rPh sb="165" eb="167">
      <t>デンキュウ</t>
    </rPh>
    <rPh sb="167" eb="168">
      <t>クチ</t>
    </rPh>
    <rPh sb="168" eb="169">
      <t>キン</t>
    </rPh>
    <rPh sb="193" eb="195">
      <t>エイキュウ</t>
    </rPh>
    <rPh sb="195" eb="197">
      <t>ジシャク</t>
    </rPh>
    <rPh sb="198" eb="200">
      <t>トリツケ</t>
    </rPh>
    <rPh sb="200" eb="201">
      <t>グ</t>
    </rPh>
    <phoneticPr fontId="71"/>
  </si>
  <si>
    <t>通信・映像・音響機器</t>
    <rPh sb="0" eb="2">
      <t>ツウシン</t>
    </rPh>
    <rPh sb="3" eb="5">
      <t>エイゾウ</t>
    </rPh>
    <rPh sb="6" eb="8">
      <t>オンキョウ</t>
    </rPh>
    <rPh sb="8" eb="10">
      <t>キキ</t>
    </rPh>
    <phoneticPr fontId="71"/>
  </si>
  <si>
    <t>通信機械</t>
    <rPh sb="0" eb="2">
      <t>ツウシン</t>
    </rPh>
    <rPh sb="2" eb="4">
      <t>キカイ</t>
    </rPh>
    <phoneticPr fontId="71"/>
  </si>
  <si>
    <t>電話機、交換機、インターホン、ファクシミリ、テレビ会議電話装置、モデム、携帯電話、PHS、カーナビ、ラジオ・TV放送装置、携帯用通信装置、GPS、ETC、ラジオ・TV受信装置、交通信号保安装置、火災報知設備、防犯警備装置、発光信号装置、ガス警報器</t>
    <rPh sb="0" eb="3">
      <t>デンワキ</t>
    </rPh>
    <rPh sb="4" eb="6">
      <t>コウカン</t>
    </rPh>
    <rPh sb="6" eb="7">
      <t>キ</t>
    </rPh>
    <rPh sb="25" eb="27">
      <t>カイギ</t>
    </rPh>
    <rPh sb="27" eb="29">
      <t>デンワ</t>
    </rPh>
    <rPh sb="29" eb="31">
      <t>ソウチ</t>
    </rPh>
    <rPh sb="36" eb="38">
      <t>ケイタイ</t>
    </rPh>
    <rPh sb="38" eb="40">
      <t>デンワ</t>
    </rPh>
    <rPh sb="56" eb="58">
      <t>ホウソウ</t>
    </rPh>
    <rPh sb="58" eb="60">
      <t>ソウチ</t>
    </rPh>
    <rPh sb="61" eb="64">
      <t>ケイタイヨウ</t>
    </rPh>
    <rPh sb="64" eb="66">
      <t>ツウシン</t>
    </rPh>
    <rPh sb="66" eb="68">
      <t>ソウチ</t>
    </rPh>
    <rPh sb="83" eb="85">
      <t>ジュシン</t>
    </rPh>
    <rPh sb="85" eb="87">
      <t>ソウチ</t>
    </rPh>
    <rPh sb="88" eb="90">
      <t>コウツウ</t>
    </rPh>
    <rPh sb="90" eb="92">
      <t>シンゴウ</t>
    </rPh>
    <rPh sb="92" eb="94">
      <t>ホアン</t>
    </rPh>
    <rPh sb="94" eb="96">
      <t>ソウチ</t>
    </rPh>
    <rPh sb="97" eb="99">
      <t>カサイ</t>
    </rPh>
    <rPh sb="99" eb="101">
      <t>ホウチ</t>
    </rPh>
    <rPh sb="101" eb="103">
      <t>セツビ</t>
    </rPh>
    <rPh sb="104" eb="106">
      <t>ボウハン</t>
    </rPh>
    <rPh sb="106" eb="108">
      <t>ケイビ</t>
    </rPh>
    <rPh sb="108" eb="110">
      <t>ソウチ</t>
    </rPh>
    <rPh sb="111" eb="113">
      <t>ハッコウ</t>
    </rPh>
    <rPh sb="113" eb="115">
      <t>シンゴウ</t>
    </rPh>
    <rPh sb="115" eb="117">
      <t>ソウチ</t>
    </rPh>
    <rPh sb="120" eb="123">
      <t>ケイホウキ</t>
    </rPh>
    <phoneticPr fontId="71"/>
  </si>
  <si>
    <t>映像・音響機器</t>
    <rPh sb="0" eb="2">
      <t>エイゾウ</t>
    </rPh>
    <rPh sb="3" eb="5">
      <t>オンキョウ</t>
    </rPh>
    <rPh sb="5" eb="7">
      <t>キキ</t>
    </rPh>
    <phoneticPr fontId="71"/>
  </si>
  <si>
    <t>磁気録画再生装置、ビデオカメラ、デジタルカメラ、ステレオ、カーステレオ、アンプ、補聴器、スピーカ、マイクロホン、イヤホン、CDラジカセ、ジュークボックス、ヘッドホン</t>
    <rPh sb="0" eb="2">
      <t>ジキ</t>
    </rPh>
    <rPh sb="2" eb="4">
      <t>ロクガ</t>
    </rPh>
    <rPh sb="4" eb="6">
      <t>サイセイ</t>
    </rPh>
    <rPh sb="6" eb="8">
      <t>ソウチ</t>
    </rPh>
    <rPh sb="40" eb="43">
      <t>ホチョウキ</t>
    </rPh>
    <phoneticPr fontId="71"/>
  </si>
  <si>
    <t>電子計算機・同附属装置</t>
    <rPh sb="0" eb="2">
      <t>デンシ</t>
    </rPh>
    <rPh sb="2" eb="5">
      <t>ケイサンキ</t>
    </rPh>
    <rPh sb="6" eb="7">
      <t>ドウ</t>
    </rPh>
    <rPh sb="7" eb="9">
      <t>フゾク</t>
    </rPh>
    <rPh sb="9" eb="11">
      <t>ソウチ</t>
    </rPh>
    <phoneticPr fontId="71"/>
  </si>
  <si>
    <t>パソコン、汎用コンピュータ、ミニコン、オフィスコンピュータ、ワークステーション、サーバ、記憶装置、プリンタ、プロッタ、ディスプレイ、スキャナー、作図装置</t>
    <rPh sb="5" eb="7">
      <t>ハンヨウ</t>
    </rPh>
    <rPh sb="44" eb="46">
      <t>キオク</t>
    </rPh>
    <rPh sb="46" eb="48">
      <t>ソウチ</t>
    </rPh>
    <rPh sb="72" eb="74">
      <t>サクズ</t>
    </rPh>
    <rPh sb="74" eb="76">
      <t>ソウチ</t>
    </rPh>
    <phoneticPr fontId="71"/>
  </si>
  <si>
    <t>乗用車</t>
    <phoneticPr fontId="71"/>
  </si>
  <si>
    <t>乗用車</t>
    <rPh sb="0" eb="3">
      <t>ジョウヨウシャ</t>
    </rPh>
    <phoneticPr fontId="71"/>
  </si>
  <si>
    <t>普通乗用車、小型乗用車、軽乗用車</t>
    <rPh sb="0" eb="2">
      <t>フツウ</t>
    </rPh>
    <rPh sb="2" eb="5">
      <t>ジョウヨウシャ</t>
    </rPh>
    <rPh sb="6" eb="8">
      <t>コガタ</t>
    </rPh>
    <rPh sb="8" eb="11">
      <t>ジョウヨウシャ</t>
    </rPh>
    <rPh sb="12" eb="13">
      <t>ケイ</t>
    </rPh>
    <rPh sb="13" eb="15">
      <t>ジョウヨウ</t>
    </rPh>
    <rPh sb="15" eb="16">
      <t>シャ</t>
    </rPh>
    <phoneticPr fontId="71"/>
  </si>
  <si>
    <t>その他の自動車</t>
    <rPh sb="2" eb="3">
      <t>ホカ</t>
    </rPh>
    <phoneticPr fontId="71"/>
  </si>
  <si>
    <t>トラック・バス・その他の自動車</t>
    <rPh sb="10" eb="11">
      <t>ホカ</t>
    </rPh>
    <rPh sb="12" eb="15">
      <t>ジドウシャ</t>
    </rPh>
    <phoneticPr fontId="71"/>
  </si>
  <si>
    <t>小型バス、大型バス、軽トラック、小型トラック、普通トラック、医療保健車、衛生車、ガソリンタンク車、キャンピングカー、救急車、給水車、工作車、ごみ収集車、コンクリートミキサー車、散水車、車両運搬車、消防車、除雪車、スノーモービル、タンクローリー、バキュームカー、放送宣伝車、郵便車、霊きゅう車、冷凍・冷蔵車</t>
    <rPh sb="0" eb="2">
      <t>コガタ</t>
    </rPh>
    <rPh sb="5" eb="7">
      <t>オオガタ</t>
    </rPh>
    <rPh sb="10" eb="11">
      <t>ケイ</t>
    </rPh>
    <rPh sb="16" eb="18">
      <t>コガタ</t>
    </rPh>
    <rPh sb="23" eb="25">
      <t>フツウ</t>
    </rPh>
    <rPh sb="30" eb="32">
      <t>イリョウ</t>
    </rPh>
    <rPh sb="32" eb="34">
      <t>ホケン</t>
    </rPh>
    <rPh sb="34" eb="35">
      <t>シャ</t>
    </rPh>
    <rPh sb="36" eb="38">
      <t>エイセイ</t>
    </rPh>
    <rPh sb="38" eb="39">
      <t>シャ</t>
    </rPh>
    <rPh sb="47" eb="48">
      <t>シャ</t>
    </rPh>
    <rPh sb="58" eb="61">
      <t>キュウキュウシャ</t>
    </rPh>
    <rPh sb="62" eb="64">
      <t>キュウスイ</t>
    </rPh>
    <rPh sb="64" eb="65">
      <t>シャ</t>
    </rPh>
    <rPh sb="66" eb="68">
      <t>コウサク</t>
    </rPh>
    <rPh sb="68" eb="69">
      <t>シャ</t>
    </rPh>
    <rPh sb="72" eb="74">
      <t>シュウシュウ</t>
    </rPh>
    <rPh sb="74" eb="75">
      <t>シャ</t>
    </rPh>
    <rPh sb="86" eb="87">
      <t>シャ</t>
    </rPh>
    <rPh sb="88" eb="90">
      <t>サンスイ</t>
    </rPh>
    <rPh sb="90" eb="91">
      <t>シャ</t>
    </rPh>
    <rPh sb="92" eb="94">
      <t>シャリョウ</t>
    </rPh>
    <rPh sb="94" eb="97">
      <t>ウンパンシャ</t>
    </rPh>
    <rPh sb="98" eb="101">
      <t>ショウボウシャ</t>
    </rPh>
    <rPh sb="102" eb="105">
      <t>ジョセツシャ</t>
    </rPh>
    <rPh sb="130" eb="132">
      <t>ホウソウ</t>
    </rPh>
    <rPh sb="132" eb="134">
      <t>センデン</t>
    </rPh>
    <rPh sb="134" eb="135">
      <t>シャ</t>
    </rPh>
    <rPh sb="136" eb="138">
      <t>ユウビン</t>
    </rPh>
    <rPh sb="138" eb="139">
      <t>シャ</t>
    </rPh>
    <rPh sb="140" eb="141">
      <t>レイ</t>
    </rPh>
    <rPh sb="144" eb="145">
      <t>シャ</t>
    </rPh>
    <rPh sb="146" eb="148">
      <t>レイトウ</t>
    </rPh>
    <rPh sb="149" eb="151">
      <t>レイゾウ</t>
    </rPh>
    <rPh sb="151" eb="152">
      <t>シャ</t>
    </rPh>
    <phoneticPr fontId="71"/>
  </si>
  <si>
    <t>二輪自動車</t>
    <rPh sb="0" eb="2">
      <t>ニリン</t>
    </rPh>
    <rPh sb="2" eb="5">
      <t>ジドウシャ</t>
    </rPh>
    <phoneticPr fontId="71"/>
  </si>
  <si>
    <t>原動機付自転車、自動二輪車、バイク、オートバイ、スクータ</t>
    <rPh sb="0" eb="3">
      <t>ゲンドウキ</t>
    </rPh>
    <rPh sb="3" eb="4">
      <t>ツ</t>
    </rPh>
    <rPh sb="4" eb="7">
      <t>ジテンシャ</t>
    </rPh>
    <rPh sb="8" eb="10">
      <t>ジドウ</t>
    </rPh>
    <rPh sb="10" eb="13">
      <t>ニリンシャ</t>
    </rPh>
    <phoneticPr fontId="71"/>
  </si>
  <si>
    <t>自動車部品・同附属品</t>
    <rPh sb="7" eb="8">
      <t>フ</t>
    </rPh>
    <phoneticPr fontId="71"/>
  </si>
  <si>
    <t>自動車車体、荷台、ガソリンエンジン、ディーゼルエンジン、油ポンプ、エアークリーナ、エンジンギア、オイルフィルタ、カムシャフト、キャブレーター、吸気弁、クランクケース、サーモスタット、シリンダ、燃料タンク、排気弁、ラジエータ、冷却ファン、ピストン、ロッド、駆動軸、クラッチ、減速機、ハンドル、ホイール、車軸、トランスミッション、オイルブレーキ装置、サスペンション、エアータンク、ブレーキ、クラクション、窓枠部分、サッシ、消音器、ドア、ボンネット、マフラー、ワイパー、ドアロック、バンパ、カーエアコン、座席、カーライター、バックミラー、方向指示器、アクセル、窓ガラス開閉装置</t>
    <rPh sb="0" eb="3">
      <t>ジドウシャ</t>
    </rPh>
    <rPh sb="3" eb="5">
      <t>シャタイ</t>
    </rPh>
    <rPh sb="6" eb="8">
      <t>ニダイ</t>
    </rPh>
    <rPh sb="28" eb="29">
      <t>ユ</t>
    </rPh>
    <rPh sb="71" eb="74">
      <t>キュウキベン</t>
    </rPh>
    <rPh sb="96" eb="98">
      <t>ネンリョウ</t>
    </rPh>
    <rPh sb="102" eb="104">
      <t>ハイキ</t>
    </rPh>
    <rPh sb="104" eb="105">
      <t>ベン</t>
    </rPh>
    <rPh sb="112" eb="114">
      <t>レイキャク</t>
    </rPh>
    <rPh sb="127" eb="129">
      <t>クドウ</t>
    </rPh>
    <rPh sb="129" eb="130">
      <t>ジク</t>
    </rPh>
    <rPh sb="136" eb="138">
      <t>ゲンソク</t>
    </rPh>
    <rPh sb="138" eb="139">
      <t>キ</t>
    </rPh>
    <rPh sb="150" eb="152">
      <t>シャジク</t>
    </rPh>
    <rPh sb="170" eb="172">
      <t>ソウチ</t>
    </rPh>
    <rPh sb="200" eb="202">
      <t>マドワク</t>
    </rPh>
    <rPh sb="202" eb="204">
      <t>ブブン</t>
    </rPh>
    <rPh sb="209" eb="212">
      <t>ショウオンキ</t>
    </rPh>
    <rPh sb="249" eb="251">
      <t>ザセキ</t>
    </rPh>
    <rPh sb="266" eb="268">
      <t>ホウコウ</t>
    </rPh>
    <rPh sb="268" eb="271">
      <t>シジキ</t>
    </rPh>
    <rPh sb="277" eb="278">
      <t>マド</t>
    </rPh>
    <rPh sb="281" eb="283">
      <t>カイヘイ</t>
    </rPh>
    <rPh sb="283" eb="285">
      <t>ソウチ</t>
    </rPh>
    <phoneticPr fontId="71"/>
  </si>
  <si>
    <t>船舶・同修理</t>
    <phoneticPr fontId="71"/>
  </si>
  <si>
    <t>タンカー、カーフェリー、貨物船、監視船、汽船、客船、軍艦、救難船、給油船、工作船、ボート、ヨット、小型木造船、モーターボート、遊覧船、漁船、舶用ディーゼル機関、電気点火機関、タービン</t>
    <rPh sb="12" eb="14">
      <t>カモツ</t>
    </rPh>
    <rPh sb="14" eb="15">
      <t>セン</t>
    </rPh>
    <rPh sb="16" eb="18">
      <t>カンシ</t>
    </rPh>
    <rPh sb="18" eb="19">
      <t>セン</t>
    </rPh>
    <rPh sb="20" eb="22">
      <t>キセン</t>
    </rPh>
    <rPh sb="23" eb="25">
      <t>キャクセン</t>
    </rPh>
    <rPh sb="26" eb="28">
      <t>グンカン</t>
    </rPh>
    <rPh sb="29" eb="31">
      <t>キュウナン</t>
    </rPh>
    <rPh sb="31" eb="32">
      <t>セン</t>
    </rPh>
    <rPh sb="33" eb="35">
      <t>キュウユ</t>
    </rPh>
    <rPh sb="35" eb="36">
      <t>セン</t>
    </rPh>
    <rPh sb="37" eb="39">
      <t>コウサク</t>
    </rPh>
    <rPh sb="39" eb="40">
      <t>セン</t>
    </rPh>
    <rPh sb="49" eb="51">
      <t>コガタ</t>
    </rPh>
    <rPh sb="51" eb="53">
      <t>モクゾウ</t>
    </rPh>
    <rPh sb="53" eb="54">
      <t>セン</t>
    </rPh>
    <rPh sb="63" eb="65">
      <t>ユウラン</t>
    </rPh>
    <rPh sb="65" eb="66">
      <t>セン</t>
    </rPh>
    <rPh sb="67" eb="69">
      <t>ギョセン</t>
    </rPh>
    <rPh sb="70" eb="72">
      <t>ハクヨウ</t>
    </rPh>
    <rPh sb="77" eb="79">
      <t>キカン</t>
    </rPh>
    <rPh sb="80" eb="82">
      <t>デンキ</t>
    </rPh>
    <rPh sb="82" eb="84">
      <t>テンカ</t>
    </rPh>
    <rPh sb="84" eb="86">
      <t>キカン</t>
    </rPh>
    <phoneticPr fontId="71"/>
  </si>
  <si>
    <t>航空機・同修理</t>
    <rPh sb="0" eb="3">
      <t>コウクウキ</t>
    </rPh>
    <rPh sb="4" eb="5">
      <t>ドウ</t>
    </rPh>
    <rPh sb="5" eb="7">
      <t>シュウリ</t>
    </rPh>
    <phoneticPr fontId="71"/>
  </si>
  <si>
    <t>ジェット機、プロペラ機、ヘリコプタ、グライダー、気球、飛行船</t>
    <rPh sb="4" eb="5">
      <t>キ</t>
    </rPh>
    <rPh sb="10" eb="11">
      <t>キ</t>
    </rPh>
    <rPh sb="24" eb="26">
      <t>キキュウ</t>
    </rPh>
    <rPh sb="27" eb="30">
      <t>ヒコウセン</t>
    </rPh>
    <phoneticPr fontId="71"/>
  </si>
  <si>
    <t>その他の輸送機械・同修理</t>
    <rPh sb="2" eb="3">
      <t>ホカ</t>
    </rPh>
    <phoneticPr fontId="71"/>
  </si>
  <si>
    <t>鉄道車両・同修理</t>
    <rPh sb="0" eb="2">
      <t>テツドウ</t>
    </rPh>
    <rPh sb="2" eb="4">
      <t>シャリョウ</t>
    </rPh>
    <rPh sb="5" eb="6">
      <t>ドウ</t>
    </rPh>
    <rPh sb="6" eb="8">
      <t>シュウリ</t>
    </rPh>
    <phoneticPr fontId="71"/>
  </si>
  <si>
    <t>旅客車、貨物車、特殊車、コンテナ車、モノレール、ケーブルカー、路面電車</t>
    <rPh sb="0" eb="2">
      <t>リョキャク</t>
    </rPh>
    <rPh sb="2" eb="3">
      <t>シャ</t>
    </rPh>
    <rPh sb="4" eb="7">
      <t>カモツシャ</t>
    </rPh>
    <rPh sb="8" eb="10">
      <t>トクシュ</t>
    </rPh>
    <rPh sb="10" eb="11">
      <t>シャ</t>
    </rPh>
    <rPh sb="16" eb="17">
      <t>シャ</t>
    </rPh>
    <rPh sb="31" eb="33">
      <t>ロメン</t>
    </rPh>
    <rPh sb="33" eb="35">
      <t>デンシャ</t>
    </rPh>
    <phoneticPr fontId="71"/>
  </si>
  <si>
    <t>その他の輸送機械</t>
    <rPh sb="2" eb="3">
      <t>ホカ</t>
    </rPh>
    <rPh sb="4" eb="6">
      <t>ユソウ</t>
    </rPh>
    <rPh sb="6" eb="8">
      <t>キカイ</t>
    </rPh>
    <phoneticPr fontId="71"/>
  </si>
  <si>
    <t>フォークリフト、トレーラ、ショベルトラック、自転車、三輪自転車、マウンテンバイク、一輪車、車いす、トロッコ、宇宙船、人工衛星、ロケット、牛馬車、そり、ゴルフカー、ショッピングカー、人力車、リヤカー、手押車</t>
    <rPh sb="22" eb="25">
      <t>ジテンシャ</t>
    </rPh>
    <rPh sb="26" eb="28">
      <t>サンリン</t>
    </rPh>
    <rPh sb="28" eb="31">
      <t>ジテンシャ</t>
    </rPh>
    <rPh sb="41" eb="43">
      <t>イチリン</t>
    </rPh>
    <rPh sb="43" eb="44">
      <t>シャ</t>
    </rPh>
    <rPh sb="45" eb="46">
      <t>クルマ</t>
    </rPh>
    <rPh sb="54" eb="57">
      <t>ウチュウセン</t>
    </rPh>
    <rPh sb="58" eb="60">
      <t>ジンコウ</t>
    </rPh>
    <rPh sb="60" eb="62">
      <t>エイセイ</t>
    </rPh>
    <rPh sb="68" eb="69">
      <t>ウシ</t>
    </rPh>
    <rPh sb="69" eb="70">
      <t>ウマ</t>
    </rPh>
    <rPh sb="70" eb="71">
      <t>シャ</t>
    </rPh>
    <rPh sb="90" eb="93">
      <t>ジンリキシャ</t>
    </rPh>
    <rPh sb="99" eb="101">
      <t>テオ</t>
    </rPh>
    <rPh sb="101" eb="102">
      <t>クルマ</t>
    </rPh>
    <phoneticPr fontId="71"/>
  </si>
  <si>
    <t>その他の製造工業製品</t>
    <phoneticPr fontId="71"/>
  </si>
  <si>
    <t>がん具・運動用品</t>
    <rPh sb="2" eb="3">
      <t>グ</t>
    </rPh>
    <rPh sb="4" eb="6">
      <t>ウンドウ</t>
    </rPh>
    <rPh sb="6" eb="8">
      <t>ヨウヒン</t>
    </rPh>
    <phoneticPr fontId="71"/>
  </si>
  <si>
    <t>トランプ、花札、囲碁、将棋、麻雀ぱい、かるた、さいころ、ルーレット、オルゴール、鈴、プラモデル、浮袋、こけし、おもちゃ、こま、積木、虫かご、羽子板、折り紙、クリスマス装飾用品、鯉のぼり、シャボン玉、砂時計、飛び縄、ビー玉、ヨーヨー、家庭用テレビゲーム、縫いぐるみ、日本人形、節句人形、ひな人形、西洋人形、児童乗物（乳母車、三輪車）、オセロ、運動用具（グローブ、バット、ボール、プロテクター、ベース、マスク、バレーボール、サッカー、バドミントン、ゴルフ、テニス、スキー、スケート、体操、釣、ラグビー、剣道）、ぶらんこ、すべり台、空気銃、猟銃、ハングライダー</t>
    <rPh sb="5" eb="7">
      <t>ハナフダ</t>
    </rPh>
    <rPh sb="8" eb="10">
      <t>イゴ</t>
    </rPh>
    <rPh sb="11" eb="13">
      <t>ショウギ</t>
    </rPh>
    <rPh sb="14" eb="15">
      <t>マ</t>
    </rPh>
    <rPh sb="40" eb="41">
      <t>スズ</t>
    </rPh>
    <rPh sb="48" eb="50">
      <t>ウキブクロ</t>
    </rPh>
    <rPh sb="63" eb="65">
      <t>ツミキ</t>
    </rPh>
    <rPh sb="66" eb="67">
      <t>ムシ</t>
    </rPh>
    <rPh sb="70" eb="73">
      <t>ハゴイタ</t>
    </rPh>
    <rPh sb="74" eb="75">
      <t>オ</t>
    </rPh>
    <rPh sb="76" eb="77">
      <t>ガミ</t>
    </rPh>
    <rPh sb="83" eb="85">
      <t>ソウショク</t>
    </rPh>
    <rPh sb="85" eb="87">
      <t>ヨウヒン</t>
    </rPh>
    <rPh sb="88" eb="89">
      <t>コイ</t>
    </rPh>
    <rPh sb="97" eb="98">
      <t>ダマ</t>
    </rPh>
    <rPh sb="99" eb="100">
      <t>スナ</t>
    </rPh>
    <rPh sb="100" eb="102">
      <t>ドケイ</t>
    </rPh>
    <rPh sb="103" eb="104">
      <t>ト</t>
    </rPh>
    <rPh sb="105" eb="106">
      <t>ナワ</t>
    </rPh>
    <rPh sb="109" eb="110">
      <t>ダマ</t>
    </rPh>
    <rPh sb="116" eb="119">
      <t>カテイヨウ</t>
    </rPh>
    <rPh sb="126" eb="127">
      <t>ヌ</t>
    </rPh>
    <rPh sb="132" eb="134">
      <t>ニホン</t>
    </rPh>
    <rPh sb="134" eb="136">
      <t>ニンギョウ</t>
    </rPh>
    <rPh sb="137" eb="139">
      <t>セック</t>
    </rPh>
    <rPh sb="139" eb="141">
      <t>ニンギョウ</t>
    </rPh>
    <rPh sb="144" eb="146">
      <t>ニンギョウ</t>
    </rPh>
    <rPh sb="147" eb="149">
      <t>セイヨウ</t>
    </rPh>
    <rPh sb="149" eb="151">
      <t>ニンギョウ</t>
    </rPh>
    <rPh sb="152" eb="154">
      <t>ジドウ</t>
    </rPh>
    <rPh sb="154" eb="156">
      <t>ノリモノ</t>
    </rPh>
    <rPh sb="157" eb="160">
      <t>ウバグルマ</t>
    </rPh>
    <rPh sb="161" eb="164">
      <t>サンリンシャ</t>
    </rPh>
    <rPh sb="170" eb="172">
      <t>ウンドウ</t>
    </rPh>
    <rPh sb="172" eb="174">
      <t>ヨウグ</t>
    </rPh>
    <rPh sb="239" eb="241">
      <t>タイソウ</t>
    </rPh>
    <rPh sb="242" eb="243">
      <t>ツリ</t>
    </rPh>
    <rPh sb="249" eb="251">
      <t>ケンドウ</t>
    </rPh>
    <rPh sb="261" eb="262">
      <t>ダイ</t>
    </rPh>
    <rPh sb="263" eb="266">
      <t>クウキジュウ</t>
    </rPh>
    <rPh sb="267" eb="269">
      <t>リョウジュウ</t>
    </rPh>
    <phoneticPr fontId="71"/>
  </si>
  <si>
    <t>その他の製造工業製品</t>
    <rPh sb="2" eb="3">
      <t>ホカ</t>
    </rPh>
    <rPh sb="4" eb="6">
      <t>セイゾウ</t>
    </rPh>
    <rPh sb="6" eb="8">
      <t>コウギョウ</t>
    </rPh>
    <rPh sb="8" eb="10">
      <t>セイヒン</t>
    </rPh>
    <phoneticPr fontId="71"/>
  </si>
  <si>
    <t>記録済CD・DVD・テープ、時計、楽器（ピアノ、ギター、エレクトーン、オルガン、打楽器、管楽器、三味線、琴、琵琶、尺八、カスタネット、ハーモニカ、シンセサイザー）、レコード、プリベイドカード、テレビゲーム用（CD・DVD）、万年筆、シャープペンシル、ボールペン、鉛筆、クレヨン、絵具、毛筆、クレパス、ポスターカラー、スタンプ台、印章、印肉、目盛のない定規、コンパス、そろばん、のり、筆箱、穴あけ器、鉛筆削り、製図器、クリップ、黒板ふき、墨汁、千枚通し、下敷、ホッチキス、かつら、貴金属製（ガスライター、カップ、洋食器、ナイフ、フォーク、スプーン、靴べら、皿、花瓶、カフスボタン）、イヤリング、キーホルダ、におい袋、バッジ、くし、ブローチ、ネックレス、ネクタイピン、造花、荒縄、ござ、しめなわ、畳、俵、麦わら帽子、機関銃、魚雷、迫撃砲、ピストル、戦車、地雷、弾丸、漆器製（家具・台所・食器）、うちわ、ちょうちん、歯ブラシ、ほうき、はたき、モップ、傘、マッチ、看板、地球儀、魔法瓶、エアバッグ、チャイルドシート、いかだ、はしご、シートベルト、エアバッグ</t>
    <rPh sb="14" eb="16">
      <t>トケイ</t>
    </rPh>
    <rPh sb="17" eb="19">
      <t>ガッキ</t>
    </rPh>
    <rPh sb="40" eb="43">
      <t>ダガッキ</t>
    </rPh>
    <rPh sb="44" eb="47">
      <t>カンガッキ</t>
    </rPh>
    <rPh sb="48" eb="51">
      <t>シャミセン</t>
    </rPh>
    <rPh sb="52" eb="53">
      <t>コト</t>
    </rPh>
    <rPh sb="54" eb="56">
      <t>ビワ</t>
    </rPh>
    <rPh sb="57" eb="59">
      <t>シャクハチ</t>
    </rPh>
    <rPh sb="102" eb="103">
      <t>ヨウ</t>
    </rPh>
    <rPh sb="112" eb="115">
      <t>マンネンヒツ</t>
    </rPh>
    <rPh sb="131" eb="133">
      <t>エンピツ</t>
    </rPh>
    <rPh sb="139" eb="141">
      <t>エノグ</t>
    </rPh>
    <rPh sb="142" eb="144">
      <t>モウヒツ</t>
    </rPh>
    <rPh sb="162" eb="163">
      <t>ダイ</t>
    </rPh>
    <rPh sb="164" eb="166">
      <t>インショウ</t>
    </rPh>
    <rPh sb="167" eb="168">
      <t>イン</t>
    </rPh>
    <rPh sb="168" eb="169">
      <t>ニク</t>
    </rPh>
    <rPh sb="170" eb="172">
      <t>メモリ</t>
    </rPh>
    <rPh sb="175" eb="177">
      <t>ジョウギ</t>
    </rPh>
    <rPh sb="191" eb="193">
      <t>フデバコ</t>
    </rPh>
    <rPh sb="194" eb="195">
      <t>アナ</t>
    </rPh>
    <rPh sb="197" eb="198">
      <t>キ</t>
    </rPh>
    <rPh sb="199" eb="201">
      <t>エンピツ</t>
    </rPh>
    <rPh sb="201" eb="202">
      <t>ケズ</t>
    </rPh>
    <rPh sb="204" eb="206">
      <t>セイズ</t>
    </rPh>
    <rPh sb="206" eb="207">
      <t>キ</t>
    </rPh>
    <rPh sb="213" eb="215">
      <t>コクバン</t>
    </rPh>
    <rPh sb="218" eb="220">
      <t>ボクジュウ</t>
    </rPh>
    <rPh sb="221" eb="223">
      <t>センマイ</t>
    </rPh>
    <rPh sb="223" eb="224">
      <t>トオ</t>
    </rPh>
    <rPh sb="226" eb="228">
      <t>シタジ</t>
    </rPh>
    <rPh sb="239" eb="240">
      <t>キ</t>
    </rPh>
    <rPh sb="240" eb="243">
      <t>キンゾクセイ</t>
    </rPh>
    <rPh sb="255" eb="258">
      <t>ヨウショッキ</t>
    </rPh>
    <rPh sb="273" eb="274">
      <t>クツ</t>
    </rPh>
    <rPh sb="277" eb="278">
      <t>サラ</t>
    </rPh>
    <rPh sb="279" eb="281">
      <t>カビン</t>
    </rPh>
    <rPh sb="305" eb="306">
      <t>フクロ</t>
    </rPh>
    <rPh sb="332" eb="334">
      <t>ゾウカ</t>
    </rPh>
    <rPh sb="335" eb="337">
      <t>アラナワ</t>
    </rPh>
    <rPh sb="346" eb="347">
      <t>タタミ</t>
    </rPh>
    <rPh sb="348" eb="349">
      <t>タワラ</t>
    </rPh>
    <rPh sb="350" eb="351">
      <t>ムギ</t>
    </rPh>
    <rPh sb="353" eb="355">
      <t>ボウシ</t>
    </rPh>
    <rPh sb="356" eb="359">
      <t>キカンジュウ</t>
    </rPh>
    <rPh sb="360" eb="362">
      <t>ギョライ</t>
    </rPh>
    <rPh sb="363" eb="366">
      <t>ハクゲキホウ</t>
    </rPh>
    <rPh sb="372" eb="374">
      <t>センシャ</t>
    </rPh>
    <rPh sb="375" eb="377">
      <t>ジライ</t>
    </rPh>
    <rPh sb="378" eb="380">
      <t>ダンガン</t>
    </rPh>
    <rPh sb="381" eb="382">
      <t>ウルシ</t>
    </rPh>
    <rPh sb="382" eb="383">
      <t>キ</t>
    </rPh>
    <rPh sb="383" eb="384">
      <t>セイ</t>
    </rPh>
    <rPh sb="385" eb="387">
      <t>カグ</t>
    </rPh>
    <rPh sb="388" eb="390">
      <t>ダイドコロ</t>
    </rPh>
    <rPh sb="391" eb="393">
      <t>ショッキ</t>
    </rPh>
    <rPh sb="405" eb="406">
      <t>ハ</t>
    </rPh>
    <rPh sb="422" eb="423">
      <t>カサ</t>
    </rPh>
    <rPh sb="428" eb="430">
      <t>カンバン</t>
    </rPh>
    <rPh sb="431" eb="434">
      <t>チキュウギ</t>
    </rPh>
    <rPh sb="435" eb="438">
      <t>マホウビン</t>
    </rPh>
    <phoneticPr fontId="71"/>
  </si>
  <si>
    <t>再生資源回収・加工処理</t>
    <rPh sb="0" eb="2">
      <t>サイセイ</t>
    </rPh>
    <rPh sb="2" eb="4">
      <t>シゲン</t>
    </rPh>
    <phoneticPr fontId="71"/>
  </si>
  <si>
    <t>再生資源回収・加工処理</t>
    <phoneticPr fontId="71"/>
  </si>
  <si>
    <t>鉄屑・プラスチック屑等、不用となった屑等を再利用するための回収及び加工処理</t>
    <rPh sb="0" eb="2">
      <t>テツクズ</t>
    </rPh>
    <rPh sb="9" eb="10">
      <t>クズ</t>
    </rPh>
    <rPh sb="10" eb="11">
      <t>トウ</t>
    </rPh>
    <rPh sb="12" eb="14">
      <t>フヨウ</t>
    </rPh>
    <rPh sb="18" eb="19">
      <t>クズ</t>
    </rPh>
    <rPh sb="19" eb="20">
      <t>トウ</t>
    </rPh>
    <rPh sb="21" eb="24">
      <t>サイリヨウ</t>
    </rPh>
    <rPh sb="29" eb="31">
      <t>カイシュウ</t>
    </rPh>
    <rPh sb="31" eb="32">
      <t>オヨ</t>
    </rPh>
    <rPh sb="33" eb="35">
      <t>カコウ</t>
    </rPh>
    <rPh sb="35" eb="37">
      <t>ショリ</t>
    </rPh>
    <phoneticPr fontId="71"/>
  </si>
  <si>
    <t>住宅建築</t>
    <rPh sb="0" eb="2">
      <t>ジュウタク</t>
    </rPh>
    <rPh sb="2" eb="4">
      <t>ケンチク</t>
    </rPh>
    <phoneticPr fontId="71"/>
  </si>
  <si>
    <t>木造・非木造住宅建築（新築、増築、改築含む）</t>
    <rPh sb="0" eb="2">
      <t>モクゾウ</t>
    </rPh>
    <rPh sb="3" eb="4">
      <t>ヒ</t>
    </rPh>
    <rPh sb="4" eb="6">
      <t>モクゾウ</t>
    </rPh>
    <rPh sb="6" eb="8">
      <t>ジュウタク</t>
    </rPh>
    <rPh sb="8" eb="10">
      <t>ケンチク</t>
    </rPh>
    <rPh sb="11" eb="13">
      <t>シンチク</t>
    </rPh>
    <rPh sb="14" eb="16">
      <t>ゾウチク</t>
    </rPh>
    <rPh sb="17" eb="19">
      <t>カイチク</t>
    </rPh>
    <rPh sb="19" eb="20">
      <t>フク</t>
    </rPh>
    <phoneticPr fontId="71"/>
  </si>
  <si>
    <t>非住宅建築</t>
    <rPh sb="0" eb="1">
      <t>ヒ</t>
    </rPh>
    <rPh sb="1" eb="3">
      <t>ジュウタク</t>
    </rPh>
    <rPh sb="3" eb="5">
      <t>ケンチク</t>
    </rPh>
    <phoneticPr fontId="71"/>
  </si>
  <si>
    <t>木造・非木造非住宅建築（新築、増築、改築含む）</t>
    <rPh sb="0" eb="2">
      <t>モクゾウ</t>
    </rPh>
    <rPh sb="3" eb="4">
      <t>ヒ</t>
    </rPh>
    <rPh sb="4" eb="6">
      <t>モクゾウ</t>
    </rPh>
    <rPh sb="6" eb="7">
      <t>ヒ</t>
    </rPh>
    <rPh sb="7" eb="9">
      <t>ジュウタク</t>
    </rPh>
    <rPh sb="9" eb="11">
      <t>ケンチク</t>
    </rPh>
    <rPh sb="12" eb="14">
      <t>シンチク</t>
    </rPh>
    <rPh sb="15" eb="17">
      <t>ゾウチク</t>
    </rPh>
    <rPh sb="18" eb="20">
      <t>カイチク</t>
    </rPh>
    <rPh sb="20" eb="21">
      <t>フク</t>
    </rPh>
    <phoneticPr fontId="71"/>
  </si>
  <si>
    <t>建設補修</t>
    <rPh sb="0" eb="2">
      <t>ケンセツ</t>
    </rPh>
    <rPh sb="2" eb="4">
      <t>ホシュウ</t>
    </rPh>
    <phoneticPr fontId="71"/>
  </si>
  <si>
    <t>建築物・鉄道軌道・電気通信・上工業用水道・ガスタンク・駐車場に関する経常的補修工事及び耐用年数向上を伴う工事</t>
    <rPh sb="0" eb="3">
      <t>ケンチクブツ</t>
    </rPh>
    <rPh sb="4" eb="6">
      <t>テツドウ</t>
    </rPh>
    <rPh sb="6" eb="8">
      <t>キドウ</t>
    </rPh>
    <rPh sb="9" eb="11">
      <t>デンキ</t>
    </rPh>
    <rPh sb="11" eb="13">
      <t>ツウシン</t>
    </rPh>
    <rPh sb="14" eb="15">
      <t>ジョウ</t>
    </rPh>
    <rPh sb="15" eb="18">
      <t>コウギョウヨウ</t>
    </rPh>
    <rPh sb="18" eb="20">
      <t>スイドウ</t>
    </rPh>
    <rPh sb="27" eb="30">
      <t>チュウシャジョウ</t>
    </rPh>
    <rPh sb="31" eb="32">
      <t>カン</t>
    </rPh>
    <rPh sb="34" eb="37">
      <t>ケイジョウテキ</t>
    </rPh>
    <rPh sb="37" eb="39">
      <t>ホシュウ</t>
    </rPh>
    <rPh sb="39" eb="41">
      <t>コウジ</t>
    </rPh>
    <rPh sb="41" eb="42">
      <t>オヨ</t>
    </rPh>
    <rPh sb="43" eb="45">
      <t>タイヨウ</t>
    </rPh>
    <rPh sb="45" eb="47">
      <t>ネンスウ</t>
    </rPh>
    <rPh sb="47" eb="49">
      <t>コウジョウ</t>
    </rPh>
    <rPh sb="50" eb="51">
      <t>トモナ</t>
    </rPh>
    <rPh sb="52" eb="54">
      <t>コウジ</t>
    </rPh>
    <phoneticPr fontId="71"/>
  </si>
  <si>
    <t>公共事業</t>
    <phoneticPr fontId="71"/>
  </si>
  <si>
    <t>公共事業</t>
    <rPh sb="0" eb="2">
      <t>コウキョウ</t>
    </rPh>
    <rPh sb="2" eb="4">
      <t>ジギョウ</t>
    </rPh>
    <phoneticPr fontId="71"/>
  </si>
  <si>
    <t>道路、街路、有料道路、区画整理、河川改修、河川総合開発、砂防、海岸、下水道、廃棄物処理施設、公園、港湾、漁港、空港、災害復旧、土地改良、林道、治山</t>
    <rPh sb="0" eb="2">
      <t>ドウロ</t>
    </rPh>
    <rPh sb="3" eb="5">
      <t>ガイロ</t>
    </rPh>
    <rPh sb="6" eb="8">
      <t>ユウリョウ</t>
    </rPh>
    <rPh sb="8" eb="10">
      <t>ドウロ</t>
    </rPh>
    <rPh sb="11" eb="13">
      <t>クカク</t>
    </rPh>
    <rPh sb="13" eb="15">
      <t>セイリ</t>
    </rPh>
    <rPh sb="16" eb="18">
      <t>カセン</t>
    </rPh>
    <rPh sb="18" eb="20">
      <t>カイシュウ</t>
    </rPh>
    <rPh sb="21" eb="23">
      <t>カセン</t>
    </rPh>
    <rPh sb="23" eb="25">
      <t>ソウゴウ</t>
    </rPh>
    <rPh sb="25" eb="27">
      <t>カイハツ</t>
    </rPh>
    <rPh sb="28" eb="30">
      <t>サボウ</t>
    </rPh>
    <rPh sb="31" eb="33">
      <t>カイガン</t>
    </rPh>
    <rPh sb="34" eb="37">
      <t>ゲスイドウ</t>
    </rPh>
    <rPh sb="38" eb="41">
      <t>ハイキブツ</t>
    </rPh>
    <rPh sb="41" eb="43">
      <t>ショリ</t>
    </rPh>
    <rPh sb="43" eb="45">
      <t>シセツ</t>
    </rPh>
    <rPh sb="46" eb="48">
      <t>コウエン</t>
    </rPh>
    <rPh sb="49" eb="51">
      <t>コウワン</t>
    </rPh>
    <rPh sb="52" eb="54">
      <t>ギョコウ</t>
    </rPh>
    <rPh sb="55" eb="57">
      <t>クウコウ</t>
    </rPh>
    <rPh sb="58" eb="60">
      <t>サイガイ</t>
    </rPh>
    <rPh sb="60" eb="62">
      <t>フッキュウ</t>
    </rPh>
    <rPh sb="63" eb="65">
      <t>トチ</t>
    </rPh>
    <rPh sb="65" eb="67">
      <t>カイリョウ</t>
    </rPh>
    <rPh sb="68" eb="70">
      <t>リンドウ</t>
    </rPh>
    <rPh sb="71" eb="73">
      <t>チサン</t>
    </rPh>
    <phoneticPr fontId="71"/>
  </si>
  <si>
    <t>その他の土木建設</t>
    <rPh sb="2" eb="3">
      <t>ホカ</t>
    </rPh>
    <phoneticPr fontId="71"/>
  </si>
  <si>
    <t>その他の土木事業</t>
    <rPh sb="2" eb="3">
      <t>ホカ</t>
    </rPh>
    <rPh sb="4" eb="6">
      <t>ドボク</t>
    </rPh>
    <rPh sb="6" eb="8">
      <t>ジギョウ</t>
    </rPh>
    <phoneticPr fontId="71"/>
  </si>
  <si>
    <t>鉄道軌道建設（線路、電力・信号設備、取替補修）、電力施設建設（発・送・配電施設、取替補修）、電気通信施設建設、上水道・工業用水道・土地造成・ガスタンク・駐車場・ゴルフ場・球技場・遊園地・パイプライン等の建設工事</t>
    <rPh sb="0" eb="2">
      <t>テツドウ</t>
    </rPh>
    <rPh sb="2" eb="4">
      <t>キドウ</t>
    </rPh>
    <rPh sb="4" eb="6">
      <t>ケンセツ</t>
    </rPh>
    <rPh sb="7" eb="9">
      <t>センロ</t>
    </rPh>
    <rPh sb="10" eb="12">
      <t>デンリョク</t>
    </rPh>
    <rPh sb="13" eb="15">
      <t>シンゴウ</t>
    </rPh>
    <rPh sb="15" eb="17">
      <t>セツビ</t>
    </rPh>
    <rPh sb="18" eb="20">
      <t>トリカエ</t>
    </rPh>
    <rPh sb="20" eb="22">
      <t>ホシュウ</t>
    </rPh>
    <rPh sb="24" eb="26">
      <t>デンリョク</t>
    </rPh>
    <rPh sb="26" eb="28">
      <t>シセツ</t>
    </rPh>
    <rPh sb="28" eb="30">
      <t>ケンセツ</t>
    </rPh>
    <rPh sb="31" eb="32">
      <t>ハツ</t>
    </rPh>
    <rPh sb="33" eb="34">
      <t>ソウ</t>
    </rPh>
    <rPh sb="35" eb="37">
      <t>ハイデン</t>
    </rPh>
    <rPh sb="37" eb="39">
      <t>シセツ</t>
    </rPh>
    <rPh sb="40" eb="42">
      <t>トリカエ</t>
    </rPh>
    <rPh sb="42" eb="44">
      <t>ホシュウ</t>
    </rPh>
    <rPh sb="46" eb="48">
      <t>デンキ</t>
    </rPh>
    <rPh sb="48" eb="50">
      <t>ツウシン</t>
    </rPh>
    <rPh sb="50" eb="52">
      <t>シセツ</t>
    </rPh>
    <rPh sb="52" eb="54">
      <t>ケンセツ</t>
    </rPh>
    <rPh sb="55" eb="56">
      <t>ジョウ</t>
    </rPh>
    <rPh sb="56" eb="58">
      <t>スイドウ</t>
    </rPh>
    <rPh sb="59" eb="61">
      <t>コウギョウ</t>
    </rPh>
    <rPh sb="61" eb="62">
      <t>ヨウ</t>
    </rPh>
    <rPh sb="62" eb="64">
      <t>スイドウ</t>
    </rPh>
    <rPh sb="65" eb="67">
      <t>トチ</t>
    </rPh>
    <rPh sb="67" eb="69">
      <t>ゾウセイ</t>
    </rPh>
    <rPh sb="76" eb="79">
      <t>チュウシャジョウ</t>
    </rPh>
    <rPh sb="83" eb="84">
      <t>ジョウ</t>
    </rPh>
    <rPh sb="85" eb="88">
      <t>キュウギジョウ</t>
    </rPh>
    <rPh sb="89" eb="92">
      <t>ユウエンチ</t>
    </rPh>
    <rPh sb="99" eb="100">
      <t>トウ</t>
    </rPh>
    <rPh sb="101" eb="103">
      <t>ケンセツ</t>
    </rPh>
    <rPh sb="103" eb="105">
      <t>コウジ</t>
    </rPh>
    <phoneticPr fontId="71"/>
  </si>
  <si>
    <t>電力</t>
    <phoneticPr fontId="71"/>
  </si>
  <si>
    <t>電力</t>
    <rPh sb="0" eb="2">
      <t>デンリョク</t>
    </rPh>
    <phoneticPr fontId="71"/>
  </si>
  <si>
    <t>原子力発電、火力発電、水力発電、風力発電、太陽光発電、自家発電</t>
    <rPh sb="0" eb="3">
      <t>ゲンシリョク</t>
    </rPh>
    <rPh sb="3" eb="5">
      <t>ハツデン</t>
    </rPh>
    <rPh sb="6" eb="8">
      <t>カリョク</t>
    </rPh>
    <rPh sb="8" eb="10">
      <t>ハツデン</t>
    </rPh>
    <rPh sb="11" eb="13">
      <t>スイリョク</t>
    </rPh>
    <rPh sb="13" eb="15">
      <t>ハツデン</t>
    </rPh>
    <rPh sb="16" eb="18">
      <t>フウリョク</t>
    </rPh>
    <rPh sb="18" eb="20">
      <t>ハツデン</t>
    </rPh>
    <rPh sb="21" eb="24">
      <t>タイヨウコウ</t>
    </rPh>
    <rPh sb="24" eb="26">
      <t>ハツデン</t>
    </rPh>
    <rPh sb="27" eb="29">
      <t>ジカ</t>
    </rPh>
    <rPh sb="29" eb="31">
      <t>ハツデン</t>
    </rPh>
    <phoneticPr fontId="71"/>
  </si>
  <si>
    <t>ガス・熱供給</t>
    <phoneticPr fontId="71"/>
  </si>
  <si>
    <t>都市ガス</t>
    <rPh sb="0" eb="2">
      <t>トシ</t>
    </rPh>
    <phoneticPr fontId="71"/>
  </si>
  <si>
    <t>ガス製造工場、ガス供給所、ガス事業所</t>
    <rPh sb="2" eb="4">
      <t>セイゾウ</t>
    </rPh>
    <rPh sb="4" eb="6">
      <t>コウバ</t>
    </rPh>
    <rPh sb="9" eb="11">
      <t>キョウキュウ</t>
    </rPh>
    <rPh sb="11" eb="12">
      <t>ジョ</t>
    </rPh>
    <rPh sb="15" eb="18">
      <t>ジギョウショ</t>
    </rPh>
    <phoneticPr fontId="71"/>
  </si>
  <si>
    <t>熱供給業</t>
    <rPh sb="0" eb="1">
      <t>ネツ</t>
    </rPh>
    <rPh sb="1" eb="3">
      <t>キョウキュウ</t>
    </rPh>
    <rPh sb="3" eb="4">
      <t>ギョウ</t>
    </rPh>
    <phoneticPr fontId="71"/>
  </si>
  <si>
    <t>地域冷暖房業、蒸気供給業</t>
    <rPh sb="0" eb="2">
      <t>チイキ</t>
    </rPh>
    <rPh sb="2" eb="5">
      <t>レイダンボウ</t>
    </rPh>
    <rPh sb="5" eb="6">
      <t>ギョウ</t>
    </rPh>
    <rPh sb="7" eb="9">
      <t>ジョウキ</t>
    </rPh>
    <rPh sb="9" eb="11">
      <t>キョウキュウ</t>
    </rPh>
    <rPh sb="11" eb="12">
      <t>ギョウ</t>
    </rPh>
    <phoneticPr fontId="71"/>
  </si>
  <si>
    <t>水道</t>
    <phoneticPr fontId="71"/>
  </si>
  <si>
    <t>水道</t>
    <rPh sb="0" eb="2">
      <t>スイドウ</t>
    </rPh>
    <phoneticPr fontId="71"/>
  </si>
  <si>
    <t>上水道、簡易水道、工業用水、下水道</t>
    <rPh sb="0" eb="3">
      <t>ジョウスイドウ</t>
    </rPh>
    <rPh sb="4" eb="6">
      <t>カンイ</t>
    </rPh>
    <rPh sb="6" eb="8">
      <t>スイドウ</t>
    </rPh>
    <rPh sb="9" eb="11">
      <t>コウギョウ</t>
    </rPh>
    <rPh sb="11" eb="13">
      <t>ヨウスイ</t>
    </rPh>
    <rPh sb="14" eb="17">
      <t>ゲスイドウ</t>
    </rPh>
    <phoneticPr fontId="71"/>
  </si>
  <si>
    <t>廃棄物処理</t>
    <phoneticPr fontId="71"/>
  </si>
  <si>
    <t>廃棄物処理</t>
    <rPh sb="0" eb="3">
      <t>ハイキブツ</t>
    </rPh>
    <rPh sb="3" eb="5">
      <t>ショリ</t>
    </rPh>
    <phoneticPr fontId="71"/>
  </si>
  <si>
    <t>公営・民営（し尿収集処理、ごみ収集処理、産業廃棄物収集処理）</t>
    <rPh sb="0" eb="2">
      <t>コウエイ</t>
    </rPh>
    <rPh sb="3" eb="5">
      <t>ミンエイ</t>
    </rPh>
    <rPh sb="7" eb="8">
      <t>ニョウ</t>
    </rPh>
    <rPh sb="8" eb="10">
      <t>シュウシュウ</t>
    </rPh>
    <rPh sb="10" eb="12">
      <t>ショリ</t>
    </rPh>
    <rPh sb="15" eb="17">
      <t>シュウシュウ</t>
    </rPh>
    <rPh sb="17" eb="19">
      <t>ショリ</t>
    </rPh>
    <rPh sb="20" eb="22">
      <t>サンギョウ</t>
    </rPh>
    <rPh sb="22" eb="25">
      <t>ハイキブツ</t>
    </rPh>
    <rPh sb="25" eb="27">
      <t>シュウシュウ</t>
    </rPh>
    <rPh sb="27" eb="29">
      <t>ショリ</t>
    </rPh>
    <phoneticPr fontId="71"/>
  </si>
  <si>
    <t>卸売</t>
    <rPh sb="0" eb="2">
      <t>オロシウリ</t>
    </rPh>
    <phoneticPr fontId="71"/>
  </si>
  <si>
    <t>自動車、自動車部品、手数料又は契約制による卸、農産物、食料品、飲料、織物、衣服、履物、家庭用品、固定・液体・ガス燃料、金属、金属鉱石、建設材料、金物類、衛生・暖房設備、廃棄物及び屑、コンピュータ・周辺機器、ソフトウェア、電子・電気通信部品、その他機械等の卸売</t>
    <rPh sb="0" eb="3">
      <t>ジドウシャ</t>
    </rPh>
    <rPh sb="4" eb="7">
      <t>ジドウシャ</t>
    </rPh>
    <rPh sb="7" eb="9">
      <t>ブヒン</t>
    </rPh>
    <rPh sb="10" eb="13">
      <t>テスウリョウ</t>
    </rPh>
    <rPh sb="13" eb="14">
      <t>マタ</t>
    </rPh>
    <rPh sb="110" eb="112">
      <t>デンシ</t>
    </rPh>
    <rPh sb="113" eb="115">
      <t>デンキ</t>
    </rPh>
    <rPh sb="115" eb="117">
      <t>ツウシン</t>
    </rPh>
    <rPh sb="117" eb="119">
      <t>ブヒン</t>
    </rPh>
    <rPh sb="122" eb="123">
      <t>ホカ</t>
    </rPh>
    <rPh sb="123" eb="125">
      <t>キカイ</t>
    </rPh>
    <rPh sb="125" eb="126">
      <t>トウ</t>
    </rPh>
    <rPh sb="127" eb="129">
      <t>オロシウリ</t>
    </rPh>
    <phoneticPr fontId="71"/>
  </si>
  <si>
    <t>小売</t>
    <rPh sb="0" eb="2">
      <t>コウリ</t>
    </rPh>
    <phoneticPr fontId="71"/>
  </si>
  <si>
    <t>自動車、自動車部品、オートバイ、自転車、食料品、飲料、たばこ、医薬品、化粧品、洗面用品、織物、衣料、履物、革製品、家庭用品、金物類、塗料、ガラス等の小売、通信販売</t>
    <rPh sb="0" eb="3">
      <t>ジドウシャ</t>
    </rPh>
    <rPh sb="4" eb="7">
      <t>ジドウシャ</t>
    </rPh>
    <rPh sb="7" eb="9">
      <t>ブヒン</t>
    </rPh>
    <rPh sb="16" eb="19">
      <t>ジテンシャ</t>
    </rPh>
    <rPh sb="20" eb="23">
      <t>ショクリョウヒン</t>
    </rPh>
    <rPh sb="24" eb="26">
      <t>インリョウ</t>
    </rPh>
    <rPh sb="31" eb="34">
      <t>イヤクヒン</t>
    </rPh>
    <rPh sb="35" eb="38">
      <t>ケショウヒン</t>
    </rPh>
    <rPh sb="39" eb="41">
      <t>センメン</t>
    </rPh>
    <rPh sb="41" eb="43">
      <t>ヨウヒン</t>
    </rPh>
    <rPh sb="44" eb="46">
      <t>オリモノ</t>
    </rPh>
    <rPh sb="47" eb="49">
      <t>イリョウ</t>
    </rPh>
    <rPh sb="50" eb="52">
      <t>ハキモノ</t>
    </rPh>
    <rPh sb="53" eb="54">
      <t>カワ</t>
    </rPh>
    <rPh sb="54" eb="56">
      <t>セイヒン</t>
    </rPh>
    <rPh sb="57" eb="59">
      <t>カテイ</t>
    </rPh>
    <rPh sb="59" eb="61">
      <t>ヨウヒン</t>
    </rPh>
    <rPh sb="62" eb="64">
      <t>カナモノ</t>
    </rPh>
    <rPh sb="64" eb="65">
      <t>ルイ</t>
    </rPh>
    <rPh sb="66" eb="68">
      <t>トリョウ</t>
    </rPh>
    <rPh sb="72" eb="73">
      <t>トウ</t>
    </rPh>
    <rPh sb="74" eb="76">
      <t>コウリ</t>
    </rPh>
    <rPh sb="77" eb="79">
      <t>ツウシン</t>
    </rPh>
    <rPh sb="79" eb="81">
      <t>ハンバイ</t>
    </rPh>
    <phoneticPr fontId="71"/>
  </si>
  <si>
    <t>金融・保険</t>
    <phoneticPr fontId="71"/>
  </si>
  <si>
    <t>金融</t>
    <rPh sb="0" eb="2">
      <t>キンユウ</t>
    </rPh>
    <phoneticPr fontId="71"/>
  </si>
  <si>
    <t>ネットバンキング、日本銀行、都市銀行、地方銀行、信託銀行、郵便貯金、信用金庫、証券取引所</t>
    <rPh sb="9" eb="11">
      <t>ニホン</t>
    </rPh>
    <rPh sb="11" eb="13">
      <t>ギンコウ</t>
    </rPh>
    <rPh sb="14" eb="16">
      <t>トシ</t>
    </rPh>
    <rPh sb="16" eb="18">
      <t>ギンコウ</t>
    </rPh>
    <rPh sb="19" eb="21">
      <t>チホウ</t>
    </rPh>
    <rPh sb="21" eb="23">
      <t>ギンコウ</t>
    </rPh>
    <rPh sb="24" eb="26">
      <t>シンタク</t>
    </rPh>
    <rPh sb="26" eb="28">
      <t>ギンコウ</t>
    </rPh>
    <rPh sb="29" eb="31">
      <t>ユウビン</t>
    </rPh>
    <rPh sb="31" eb="33">
      <t>チョキン</t>
    </rPh>
    <rPh sb="34" eb="36">
      <t>シンヨウ</t>
    </rPh>
    <rPh sb="36" eb="38">
      <t>キンコ</t>
    </rPh>
    <rPh sb="39" eb="41">
      <t>ショウケン</t>
    </rPh>
    <rPh sb="41" eb="43">
      <t>トリヒキ</t>
    </rPh>
    <rPh sb="43" eb="44">
      <t>ジョ</t>
    </rPh>
    <phoneticPr fontId="71"/>
  </si>
  <si>
    <t>保険</t>
    <rPh sb="0" eb="2">
      <t>ホケン</t>
    </rPh>
    <phoneticPr fontId="71"/>
  </si>
  <si>
    <t>生命保険、保険年金、簡易保険、郵便年金、生命保険代理店、農協共済（生命保険共済）、生命保険相談所、火災保険、地震保険、海上保険、自動車保険、盗難保険、損害保険、国民年金基金、国民年金基金連合会、厚生年金基金、企業年金基金等</t>
    <rPh sb="0" eb="2">
      <t>セイメイ</t>
    </rPh>
    <rPh sb="2" eb="4">
      <t>ホケン</t>
    </rPh>
    <rPh sb="5" eb="7">
      <t>ホケン</t>
    </rPh>
    <rPh sb="7" eb="8">
      <t>ネン</t>
    </rPh>
    <rPh sb="8" eb="9">
      <t>キン</t>
    </rPh>
    <rPh sb="10" eb="12">
      <t>カンイ</t>
    </rPh>
    <rPh sb="12" eb="14">
      <t>ホケン</t>
    </rPh>
    <rPh sb="15" eb="17">
      <t>ユウビン</t>
    </rPh>
    <rPh sb="17" eb="19">
      <t>ネンキン</t>
    </rPh>
    <rPh sb="20" eb="22">
      <t>セイメイ</t>
    </rPh>
    <rPh sb="22" eb="24">
      <t>ホケン</t>
    </rPh>
    <rPh sb="24" eb="27">
      <t>ダイリテン</t>
    </rPh>
    <rPh sb="28" eb="30">
      <t>ノウキョウ</t>
    </rPh>
    <rPh sb="30" eb="32">
      <t>キョウサイ</t>
    </rPh>
    <rPh sb="33" eb="35">
      <t>セイメイ</t>
    </rPh>
    <rPh sb="35" eb="37">
      <t>ホケン</t>
    </rPh>
    <rPh sb="37" eb="39">
      <t>キョウサイ</t>
    </rPh>
    <rPh sb="41" eb="43">
      <t>セイメイ</t>
    </rPh>
    <rPh sb="43" eb="45">
      <t>ホケン</t>
    </rPh>
    <rPh sb="45" eb="48">
      <t>ソウダンジョ</t>
    </rPh>
    <rPh sb="49" eb="51">
      <t>カサイ</t>
    </rPh>
    <rPh sb="51" eb="53">
      <t>ホケン</t>
    </rPh>
    <rPh sb="54" eb="56">
      <t>ジシン</t>
    </rPh>
    <rPh sb="56" eb="58">
      <t>ホケン</t>
    </rPh>
    <rPh sb="59" eb="61">
      <t>カイジョウ</t>
    </rPh>
    <rPh sb="61" eb="63">
      <t>ホケン</t>
    </rPh>
    <rPh sb="64" eb="67">
      <t>ジドウシャ</t>
    </rPh>
    <rPh sb="67" eb="69">
      <t>ホケン</t>
    </rPh>
    <rPh sb="70" eb="72">
      <t>トウナン</t>
    </rPh>
    <rPh sb="72" eb="74">
      <t>ホケン</t>
    </rPh>
    <rPh sb="75" eb="77">
      <t>ソンガイ</t>
    </rPh>
    <rPh sb="77" eb="79">
      <t>ホケン</t>
    </rPh>
    <rPh sb="80" eb="82">
      <t>コクミン</t>
    </rPh>
    <rPh sb="82" eb="84">
      <t>ネンキン</t>
    </rPh>
    <rPh sb="84" eb="86">
      <t>キキン</t>
    </rPh>
    <rPh sb="87" eb="89">
      <t>コクミン</t>
    </rPh>
    <rPh sb="89" eb="91">
      <t>ネンキン</t>
    </rPh>
    <rPh sb="91" eb="93">
      <t>キキン</t>
    </rPh>
    <rPh sb="93" eb="96">
      <t>レンゴウカイ</t>
    </rPh>
    <rPh sb="97" eb="99">
      <t>コウセイ</t>
    </rPh>
    <rPh sb="99" eb="101">
      <t>ネンキン</t>
    </rPh>
    <rPh sb="101" eb="103">
      <t>キキン</t>
    </rPh>
    <rPh sb="104" eb="106">
      <t>キギョウ</t>
    </rPh>
    <rPh sb="106" eb="108">
      <t>ネンキン</t>
    </rPh>
    <phoneticPr fontId="71"/>
  </si>
  <si>
    <t>不動産仲介及び賃貸</t>
    <rPh sb="0" eb="3">
      <t>フドウサン</t>
    </rPh>
    <rPh sb="3" eb="5">
      <t>チュウカイ</t>
    </rPh>
    <rPh sb="5" eb="6">
      <t>オヨ</t>
    </rPh>
    <phoneticPr fontId="71"/>
  </si>
  <si>
    <t>貸店舗、貸ビル、貸会議室、貸倉庫、不動産代理仲介、不動産管理業</t>
    <rPh sb="0" eb="1">
      <t>カシ</t>
    </rPh>
    <rPh sb="1" eb="3">
      <t>テンポ</t>
    </rPh>
    <rPh sb="4" eb="5">
      <t>カ</t>
    </rPh>
    <rPh sb="8" eb="9">
      <t>カシ</t>
    </rPh>
    <rPh sb="9" eb="12">
      <t>カイギシツ</t>
    </rPh>
    <rPh sb="13" eb="14">
      <t>カシ</t>
    </rPh>
    <rPh sb="14" eb="16">
      <t>ソウコ</t>
    </rPh>
    <rPh sb="17" eb="20">
      <t>フドウサン</t>
    </rPh>
    <rPh sb="20" eb="22">
      <t>ダイリ</t>
    </rPh>
    <rPh sb="22" eb="24">
      <t>チュウカイ</t>
    </rPh>
    <rPh sb="25" eb="28">
      <t>フドウサン</t>
    </rPh>
    <rPh sb="28" eb="30">
      <t>カンリ</t>
    </rPh>
    <rPh sb="30" eb="31">
      <t>ギョウ</t>
    </rPh>
    <phoneticPr fontId="71"/>
  </si>
  <si>
    <t>住宅賃貸料</t>
    <rPh sb="0" eb="2">
      <t>ジュウタク</t>
    </rPh>
    <rPh sb="2" eb="5">
      <t>チンタイリョウ</t>
    </rPh>
    <phoneticPr fontId="71"/>
  </si>
  <si>
    <t>貸家・貸間、貸アパート、貸マンション、貸別荘、貸会議室</t>
    <rPh sb="0" eb="2">
      <t>カシヤ</t>
    </rPh>
    <rPh sb="3" eb="4">
      <t>カシ</t>
    </rPh>
    <rPh sb="4" eb="5">
      <t>マ</t>
    </rPh>
    <rPh sb="6" eb="7">
      <t>カシ</t>
    </rPh>
    <rPh sb="12" eb="13">
      <t>カシ</t>
    </rPh>
    <rPh sb="19" eb="20">
      <t>カシ</t>
    </rPh>
    <rPh sb="20" eb="22">
      <t>ベッソウ</t>
    </rPh>
    <rPh sb="23" eb="24">
      <t>カシ</t>
    </rPh>
    <rPh sb="24" eb="27">
      <t>カイギシツ</t>
    </rPh>
    <phoneticPr fontId="71"/>
  </si>
  <si>
    <t>住宅賃貸料（帰属家賃）</t>
    <rPh sb="0" eb="2">
      <t>ジュウタク</t>
    </rPh>
    <rPh sb="2" eb="5">
      <t>チンタイリョウ</t>
    </rPh>
    <phoneticPr fontId="71"/>
  </si>
  <si>
    <t>鉄道輸送</t>
    <rPh sb="0" eb="2">
      <t>テツドウ</t>
    </rPh>
    <phoneticPr fontId="71"/>
  </si>
  <si>
    <t>鉄道旅客輸送</t>
    <rPh sb="0" eb="2">
      <t>テツドウ</t>
    </rPh>
    <rPh sb="2" eb="4">
      <t>リョキャク</t>
    </rPh>
    <rPh sb="4" eb="6">
      <t>ユソウ</t>
    </rPh>
    <phoneticPr fontId="71"/>
  </si>
  <si>
    <t>JR、公・民営の鉄道（普通鉄道、軌道、地下鉄、モノレール、路面電車）の旅客輸送</t>
    <rPh sb="3" eb="4">
      <t>コウ</t>
    </rPh>
    <rPh sb="5" eb="7">
      <t>ミンエイ</t>
    </rPh>
    <rPh sb="8" eb="10">
      <t>テツドウ</t>
    </rPh>
    <rPh sb="11" eb="13">
      <t>フツウ</t>
    </rPh>
    <rPh sb="13" eb="15">
      <t>テツドウ</t>
    </rPh>
    <rPh sb="16" eb="18">
      <t>キドウ</t>
    </rPh>
    <rPh sb="19" eb="21">
      <t>チカ</t>
    </rPh>
    <rPh sb="29" eb="31">
      <t>ロメン</t>
    </rPh>
    <rPh sb="31" eb="33">
      <t>デンシャ</t>
    </rPh>
    <rPh sb="35" eb="37">
      <t>リョキャク</t>
    </rPh>
    <rPh sb="37" eb="39">
      <t>ユソウ</t>
    </rPh>
    <phoneticPr fontId="71"/>
  </si>
  <si>
    <t>鉄道貨物輸送</t>
    <rPh sb="0" eb="2">
      <t>テツドウ</t>
    </rPh>
    <rPh sb="2" eb="4">
      <t>カモツ</t>
    </rPh>
    <rPh sb="4" eb="6">
      <t>ユソウ</t>
    </rPh>
    <phoneticPr fontId="71"/>
  </si>
  <si>
    <t>JR、公・民営の鉄道の貨物輸送</t>
    <rPh sb="3" eb="4">
      <t>コウ</t>
    </rPh>
    <rPh sb="5" eb="7">
      <t>ミンエイ</t>
    </rPh>
    <rPh sb="8" eb="10">
      <t>テツドウ</t>
    </rPh>
    <rPh sb="11" eb="13">
      <t>カモツ</t>
    </rPh>
    <rPh sb="13" eb="15">
      <t>ユソウ</t>
    </rPh>
    <phoneticPr fontId="71"/>
  </si>
  <si>
    <t>道路輸送（自家輸送を除く）</t>
    <rPh sb="5" eb="7">
      <t>ジカ</t>
    </rPh>
    <rPh sb="7" eb="9">
      <t>ユソウ</t>
    </rPh>
    <rPh sb="10" eb="11">
      <t>ノゾ</t>
    </rPh>
    <phoneticPr fontId="71"/>
  </si>
  <si>
    <t>道路旅客輸送</t>
    <rPh sb="0" eb="2">
      <t>ドウロ</t>
    </rPh>
    <rPh sb="2" eb="4">
      <t>リョキャク</t>
    </rPh>
    <rPh sb="4" eb="6">
      <t>ユソウ</t>
    </rPh>
    <phoneticPr fontId="71"/>
  </si>
  <si>
    <t>バス、ハイヤー、タクシー、軽車両による旅客輸送</t>
    <rPh sb="13" eb="14">
      <t>ケイ</t>
    </rPh>
    <rPh sb="14" eb="16">
      <t>シャリョウ</t>
    </rPh>
    <rPh sb="19" eb="21">
      <t>リョキャク</t>
    </rPh>
    <rPh sb="21" eb="23">
      <t>ユソウ</t>
    </rPh>
    <phoneticPr fontId="71"/>
  </si>
  <si>
    <t>道路貨物輸送</t>
    <rPh sb="0" eb="2">
      <t>ドウロ</t>
    </rPh>
    <rPh sb="2" eb="4">
      <t>カモツ</t>
    </rPh>
    <rPh sb="4" eb="6">
      <t>ユソウ</t>
    </rPh>
    <phoneticPr fontId="71"/>
  </si>
  <si>
    <t>トラック運送業、軽車両による貨物運送</t>
    <rPh sb="4" eb="7">
      <t>ウンソウギョウ</t>
    </rPh>
    <rPh sb="8" eb="9">
      <t>ケイ</t>
    </rPh>
    <rPh sb="9" eb="11">
      <t>シャリョウ</t>
    </rPh>
    <rPh sb="14" eb="16">
      <t>カモツ</t>
    </rPh>
    <rPh sb="16" eb="18">
      <t>ウンソウ</t>
    </rPh>
    <phoneticPr fontId="71"/>
  </si>
  <si>
    <t>自家輸送</t>
    <rPh sb="0" eb="2">
      <t>ジカ</t>
    </rPh>
    <phoneticPr fontId="71"/>
  </si>
  <si>
    <t>自家輸送（旅客自動車）</t>
    <rPh sb="0" eb="2">
      <t>ジカ</t>
    </rPh>
    <rPh sb="2" eb="4">
      <t>ユソウ</t>
    </rPh>
    <rPh sb="5" eb="7">
      <t>リョカク</t>
    </rPh>
    <rPh sb="7" eb="10">
      <t>ジドウシャ</t>
    </rPh>
    <phoneticPr fontId="71"/>
  </si>
  <si>
    <t>自家輸送（貨物自動車）</t>
    <rPh sb="0" eb="2">
      <t>ジカ</t>
    </rPh>
    <rPh sb="2" eb="4">
      <t>ユソウ</t>
    </rPh>
    <rPh sb="5" eb="7">
      <t>カモツ</t>
    </rPh>
    <rPh sb="7" eb="10">
      <t>ジドウシャ</t>
    </rPh>
    <phoneticPr fontId="71"/>
  </si>
  <si>
    <t>水運</t>
    <phoneticPr fontId="71"/>
  </si>
  <si>
    <t>外洋輸送</t>
    <rPh sb="0" eb="2">
      <t>ガイヨウ</t>
    </rPh>
    <rPh sb="2" eb="4">
      <t>ユソウ</t>
    </rPh>
    <phoneticPr fontId="71"/>
  </si>
  <si>
    <t>外航海運業（旅客・貨物）</t>
    <rPh sb="0" eb="2">
      <t>ガイコウ</t>
    </rPh>
    <rPh sb="2" eb="4">
      <t>カイウン</t>
    </rPh>
    <rPh sb="4" eb="5">
      <t>ギョウ</t>
    </rPh>
    <rPh sb="6" eb="8">
      <t>リョキャク</t>
    </rPh>
    <rPh sb="9" eb="11">
      <t>カモツ</t>
    </rPh>
    <phoneticPr fontId="71"/>
  </si>
  <si>
    <t>沿海・内水面輸送</t>
    <rPh sb="0" eb="2">
      <t>エンカイ</t>
    </rPh>
    <rPh sb="3" eb="6">
      <t>ナイスイメン</t>
    </rPh>
    <rPh sb="6" eb="8">
      <t>ユソウ</t>
    </rPh>
    <phoneticPr fontId="71"/>
  </si>
  <si>
    <t>沿海海運・河川水運・湖沼水運業（旅客・貨物）、港湾旅客業</t>
    <rPh sb="0" eb="2">
      <t>エンカイ</t>
    </rPh>
    <rPh sb="2" eb="4">
      <t>カイウン</t>
    </rPh>
    <rPh sb="5" eb="7">
      <t>カセン</t>
    </rPh>
    <rPh sb="7" eb="8">
      <t>スイ</t>
    </rPh>
    <rPh sb="8" eb="9">
      <t>ウン</t>
    </rPh>
    <rPh sb="10" eb="11">
      <t>ミズウミ</t>
    </rPh>
    <rPh sb="11" eb="12">
      <t>ヌマ</t>
    </rPh>
    <rPh sb="12" eb="14">
      <t>スイウン</t>
    </rPh>
    <rPh sb="14" eb="15">
      <t>ギョウ</t>
    </rPh>
    <rPh sb="16" eb="18">
      <t>リョキャク</t>
    </rPh>
    <rPh sb="19" eb="21">
      <t>カモツ</t>
    </rPh>
    <rPh sb="23" eb="25">
      <t>コウワン</t>
    </rPh>
    <rPh sb="25" eb="27">
      <t>リョキャク</t>
    </rPh>
    <rPh sb="27" eb="28">
      <t>ギョウ</t>
    </rPh>
    <phoneticPr fontId="71"/>
  </si>
  <si>
    <t>港湾運送</t>
    <rPh sb="0" eb="2">
      <t>コウワン</t>
    </rPh>
    <rPh sb="2" eb="4">
      <t>ウンソウ</t>
    </rPh>
    <phoneticPr fontId="71"/>
  </si>
  <si>
    <t>港湾運送業、港湾荷役業、はしけ運送業、いかだ運送業</t>
    <rPh sb="0" eb="2">
      <t>コウワン</t>
    </rPh>
    <rPh sb="2" eb="5">
      <t>ウンソウギョウ</t>
    </rPh>
    <rPh sb="6" eb="8">
      <t>コウワン</t>
    </rPh>
    <rPh sb="8" eb="10">
      <t>ニエキ</t>
    </rPh>
    <rPh sb="10" eb="11">
      <t>ギョウ</t>
    </rPh>
    <rPh sb="15" eb="18">
      <t>ウンソウギョウ</t>
    </rPh>
    <rPh sb="22" eb="25">
      <t>ウンソウギョウ</t>
    </rPh>
    <phoneticPr fontId="71"/>
  </si>
  <si>
    <t>航空輸送</t>
    <phoneticPr fontId="71"/>
  </si>
  <si>
    <t>航空輸送</t>
    <rPh sb="0" eb="2">
      <t>コウクウ</t>
    </rPh>
    <rPh sb="2" eb="4">
      <t>ユソウ</t>
    </rPh>
    <phoneticPr fontId="71"/>
  </si>
  <si>
    <t>航空旅客・貨物輸送、航空機による薬剤散布・写真撮影・宣伝広告・魚群探見</t>
    <rPh sb="0" eb="2">
      <t>コウクウ</t>
    </rPh>
    <rPh sb="2" eb="4">
      <t>リョキャク</t>
    </rPh>
    <rPh sb="5" eb="7">
      <t>カモツ</t>
    </rPh>
    <rPh sb="7" eb="9">
      <t>ユソウ</t>
    </rPh>
    <rPh sb="10" eb="13">
      <t>コウクウキ</t>
    </rPh>
    <rPh sb="16" eb="18">
      <t>ヤクザイ</t>
    </rPh>
    <rPh sb="18" eb="20">
      <t>サンプ</t>
    </rPh>
    <rPh sb="21" eb="23">
      <t>シャシン</t>
    </rPh>
    <rPh sb="23" eb="25">
      <t>サツエイ</t>
    </rPh>
    <rPh sb="26" eb="28">
      <t>センデン</t>
    </rPh>
    <rPh sb="28" eb="30">
      <t>コウコク</t>
    </rPh>
    <rPh sb="31" eb="33">
      <t>ギョグン</t>
    </rPh>
    <rPh sb="33" eb="34">
      <t>サガ</t>
    </rPh>
    <rPh sb="34" eb="35">
      <t>ミ</t>
    </rPh>
    <phoneticPr fontId="71"/>
  </si>
  <si>
    <t>倉庫</t>
    <phoneticPr fontId="71"/>
  </si>
  <si>
    <t>倉庫</t>
    <rPh sb="0" eb="2">
      <t>ソウコ</t>
    </rPh>
    <phoneticPr fontId="71"/>
  </si>
  <si>
    <t>野積倉庫、サイロ倉庫、タンク倉庫、トランクルーム、冷蔵倉庫、水面倉庫、農業協同組合倉庫</t>
    <rPh sb="0" eb="1">
      <t>ノ</t>
    </rPh>
    <rPh sb="1" eb="2">
      <t>ツ</t>
    </rPh>
    <rPh sb="2" eb="4">
      <t>ソウコ</t>
    </rPh>
    <rPh sb="8" eb="10">
      <t>ソウコ</t>
    </rPh>
    <rPh sb="14" eb="16">
      <t>ソウコ</t>
    </rPh>
    <rPh sb="25" eb="27">
      <t>レイゾウ</t>
    </rPh>
    <rPh sb="27" eb="29">
      <t>ソウコ</t>
    </rPh>
    <rPh sb="30" eb="32">
      <t>スイメン</t>
    </rPh>
    <rPh sb="32" eb="34">
      <t>ソウコ</t>
    </rPh>
    <rPh sb="35" eb="37">
      <t>ノウギョウ</t>
    </rPh>
    <rPh sb="37" eb="39">
      <t>キョウドウ</t>
    </rPh>
    <rPh sb="39" eb="41">
      <t>クミアイ</t>
    </rPh>
    <rPh sb="41" eb="43">
      <t>ソウコ</t>
    </rPh>
    <phoneticPr fontId="71"/>
  </si>
  <si>
    <t>運輸附帯サービス</t>
    <rPh sb="0" eb="2">
      <t>ウンユ</t>
    </rPh>
    <rPh sb="2" eb="4">
      <t>フタイ</t>
    </rPh>
    <phoneticPr fontId="71"/>
  </si>
  <si>
    <t>こん包</t>
    <rPh sb="2" eb="3">
      <t>ポウ</t>
    </rPh>
    <phoneticPr fontId="71"/>
  </si>
  <si>
    <t>荷造業、貨物こん包業、組立こん包業</t>
    <rPh sb="0" eb="2">
      <t>ニヅク</t>
    </rPh>
    <rPh sb="2" eb="3">
      <t>ギョウ</t>
    </rPh>
    <rPh sb="4" eb="6">
      <t>カモツ</t>
    </rPh>
    <rPh sb="8" eb="9">
      <t>ポウ</t>
    </rPh>
    <rPh sb="9" eb="10">
      <t>ギョウ</t>
    </rPh>
    <rPh sb="11" eb="13">
      <t>クミタテ</t>
    </rPh>
    <rPh sb="15" eb="16">
      <t>ポウ</t>
    </rPh>
    <rPh sb="16" eb="17">
      <t>ギョウ</t>
    </rPh>
    <phoneticPr fontId="71"/>
  </si>
  <si>
    <t>貨物利用運送</t>
    <rPh sb="0" eb="2">
      <t>カモツ</t>
    </rPh>
    <rPh sb="2" eb="4">
      <t>リヨウ</t>
    </rPh>
    <rPh sb="4" eb="6">
      <t>ウンソウ</t>
    </rPh>
    <phoneticPr fontId="71"/>
  </si>
  <si>
    <t>第１種利用運送業、第２種利用運送業、運送取次業</t>
    <rPh sb="0" eb="1">
      <t>ダイ</t>
    </rPh>
    <rPh sb="2" eb="3">
      <t>シュ</t>
    </rPh>
    <rPh sb="3" eb="5">
      <t>リヨウ</t>
    </rPh>
    <rPh sb="5" eb="8">
      <t>ウンソウギョウ</t>
    </rPh>
    <rPh sb="9" eb="10">
      <t>ダイ</t>
    </rPh>
    <rPh sb="11" eb="12">
      <t>シュ</t>
    </rPh>
    <rPh sb="12" eb="14">
      <t>リヨウ</t>
    </rPh>
    <rPh sb="14" eb="17">
      <t>ウンソウギョウ</t>
    </rPh>
    <rPh sb="18" eb="20">
      <t>ウンソウ</t>
    </rPh>
    <rPh sb="20" eb="22">
      <t>トリツギ</t>
    </rPh>
    <rPh sb="22" eb="23">
      <t>ギョウ</t>
    </rPh>
    <phoneticPr fontId="71"/>
  </si>
  <si>
    <t>その他の運輸附帯サービス</t>
    <rPh sb="2" eb="3">
      <t>ホカ</t>
    </rPh>
    <rPh sb="4" eb="6">
      <t>ウンユ</t>
    </rPh>
    <rPh sb="6" eb="7">
      <t>フ</t>
    </rPh>
    <phoneticPr fontId="71"/>
  </si>
  <si>
    <t>駐車場業、有料道路、自動車ターミナル、水運施設管理、検数業、検量業、運輸鑑定業、水先案内人、サルベージ業、海難救助業、航空管理、航空交通管制、機内飲食物売上、旅行業、運送代理店、旅行代理店</t>
    <rPh sb="0" eb="3">
      <t>チュウシャジョウ</t>
    </rPh>
    <rPh sb="3" eb="4">
      <t>ギョウ</t>
    </rPh>
    <rPh sb="5" eb="7">
      <t>ユウリョウ</t>
    </rPh>
    <rPh sb="7" eb="9">
      <t>ドウロ</t>
    </rPh>
    <rPh sb="10" eb="13">
      <t>ジドウシャ</t>
    </rPh>
    <rPh sb="19" eb="21">
      <t>スイウン</t>
    </rPh>
    <rPh sb="21" eb="23">
      <t>シセツ</t>
    </rPh>
    <rPh sb="23" eb="25">
      <t>カンリ</t>
    </rPh>
    <rPh sb="26" eb="27">
      <t>ケン</t>
    </rPh>
    <rPh sb="27" eb="28">
      <t>スウ</t>
    </rPh>
    <rPh sb="28" eb="29">
      <t>ギョウ</t>
    </rPh>
    <rPh sb="30" eb="32">
      <t>ケンリョウ</t>
    </rPh>
    <rPh sb="32" eb="33">
      <t>ギョウ</t>
    </rPh>
    <rPh sb="34" eb="36">
      <t>ウンユ</t>
    </rPh>
    <rPh sb="36" eb="38">
      <t>カンテイ</t>
    </rPh>
    <rPh sb="38" eb="39">
      <t>ギョウ</t>
    </rPh>
    <rPh sb="40" eb="42">
      <t>ミズサキ</t>
    </rPh>
    <rPh sb="42" eb="45">
      <t>アンナイニン</t>
    </rPh>
    <rPh sb="51" eb="52">
      <t>ギョウ</t>
    </rPh>
    <rPh sb="53" eb="55">
      <t>カイナン</t>
    </rPh>
    <rPh sb="55" eb="57">
      <t>キュウジョ</t>
    </rPh>
    <rPh sb="57" eb="58">
      <t>ギョウ</t>
    </rPh>
    <rPh sb="59" eb="61">
      <t>コウクウ</t>
    </rPh>
    <rPh sb="61" eb="63">
      <t>カンリ</t>
    </rPh>
    <rPh sb="64" eb="66">
      <t>コウクウ</t>
    </rPh>
    <rPh sb="66" eb="68">
      <t>コウツウ</t>
    </rPh>
    <rPh sb="68" eb="70">
      <t>カンセイ</t>
    </rPh>
    <rPh sb="71" eb="73">
      <t>キナイ</t>
    </rPh>
    <rPh sb="73" eb="76">
      <t>インショクブツ</t>
    </rPh>
    <rPh sb="76" eb="78">
      <t>ウリアゲ</t>
    </rPh>
    <rPh sb="79" eb="82">
      <t>リョコウギョウ</t>
    </rPh>
    <rPh sb="83" eb="85">
      <t>ウンソウ</t>
    </rPh>
    <rPh sb="85" eb="88">
      <t>ダイリテン</t>
    </rPh>
    <rPh sb="89" eb="91">
      <t>リョコウ</t>
    </rPh>
    <rPh sb="91" eb="93">
      <t>ダイリ</t>
    </rPh>
    <rPh sb="93" eb="94">
      <t>テン</t>
    </rPh>
    <phoneticPr fontId="71"/>
  </si>
  <si>
    <t>郵便・信書便</t>
    <rPh sb="0" eb="2">
      <t>ユウビン</t>
    </rPh>
    <rPh sb="3" eb="5">
      <t>シンショ</t>
    </rPh>
    <rPh sb="5" eb="6">
      <t>ビン</t>
    </rPh>
    <phoneticPr fontId="71"/>
  </si>
  <si>
    <t>通常郵便物、小包郵便物、信書便、郵便切手</t>
    <rPh sb="0" eb="2">
      <t>ツウジョウ</t>
    </rPh>
    <rPh sb="2" eb="5">
      <t>ユウビンブツ</t>
    </rPh>
    <rPh sb="6" eb="8">
      <t>コヅツミ</t>
    </rPh>
    <rPh sb="8" eb="11">
      <t>ユウビンブツ</t>
    </rPh>
    <rPh sb="12" eb="14">
      <t>シンショ</t>
    </rPh>
    <rPh sb="14" eb="15">
      <t>ビン</t>
    </rPh>
    <rPh sb="16" eb="18">
      <t>ユウビン</t>
    </rPh>
    <rPh sb="18" eb="20">
      <t>キッテ</t>
    </rPh>
    <phoneticPr fontId="71"/>
  </si>
  <si>
    <t>通信</t>
    <rPh sb="0" eb="2">
      <t>ツウシン</t>
    </rPh>
    <phoneticPr fontId="71"/>
  </si>
  <si>
    <t>通信</t>
    <rPh sb="0" eb="2">
      <t>ツウシンデンツウ</t>
    </rPh>
    <phoneticPr fontId="71"/>
  </si>
  <si>
    <t>電話、電信、電報、携帯電話、PHS、無線、ISP、IX業、IDC業、携帯電話取扱店</t>
    <rPh sb="0" eb="2">
      <t>デンワ</t>
    </rPh>
    <rPh sb="3" eb="5">
      <t>デンシン</t>
    </rPh>
    <rPh sb="6" eb="8">
      <t>デンポウ</t>
    </rPh>
    <rPh sb="9" eb="11">
      <t>ケイタイ</t>
    </rPh>
    <rPh sb="11" eb="13">
      <t>デンワ</t>
    </rPh>
    <rPh sb="18" eb="20">
      <t>ムセン</t>
    </rPh>
    <rPh sb="27" eb="28">
      <t>ギョウ</t>
    </rPh>
    <rPh sb="32" eb="33">
      <t>ギョウ</t>
    </rPh>
    <rPh sb="34" eb="36">
      <t>ケイタイ</t>
    </rPh>
    <rPh sb="36" eb="38">
      <t>デンワ</t>
    </rPh>
    <rPh sb="38" eb="40">
      <t>トリアツカイ</t>
    </rPh>
    <rPh sb="40" eb="41">
      <t>テン</t>
    </rPh>
    <phoneticPr fontId="71"/>
  </si>
  <si>
    <t>放送</t>
    <rPh sb="0" eb="2">
      <t>ホウソウ</t>
    </rPh>
    <phoneticPr fontId="71"/>
  </si>
  <si>
    <t>NHK、民間放送、有線放送</t>
    <rPh sb="4" eb="6">
      <t>ミンカン</t>
    </rPh>
    <rPh sb="6" eb="8">
      <t>ホウソウ</t>
    </rPh>
    <rPh sb="9" eb="11">
      <t>ユウセン</t>
    </rPh>
    <rPh sb="11" eb="13">
      <t>ホウソウ</t>
    </rPh>
    <phoneticPr fontId="71"/>
  </si>
  <si>
    <t>情報サービス</t>
    <rPh sb="0" eb="2">
      <t>ジョウホウ</t>
    </rPh>
    <phoneticPr fontId="71"/>
  </si>
  <si>
    <t>ソフトウェア開発、ホームページ制作、ゲームソフト開発、ハードウェア・コンサルタント、データ入力サービス、市場調査、世論調査</t>
    <rPh sb="6" eb="8">
      <t>カイハツ</t>
    </rPh>
    <rPh sb="15" eb="17">
      <t>セイサク</t>
    </rPh>
    <rPh sb="24" eb="26">
      <t>カイハツ</t>
    </rPh>
    <rPh sb="45" eb="47">
      <t>ニュウリョク</t>
    </rPh>
    <rPh sb="52" eb="54">
      <t>シジョウ</t>
    </rPh>
    <rPh sb="54" eb="56">
      <t>チョウサ</t>
    </rPh>
    <rPh sb="57" eb="59">
      <t>セロン</t>
    </rPh>
    <rPh sb="59" eb="61">
      <t>チョウサ</t>
    </rPh>
    <phoneticPr fontId="71"/>
  </si>
  <si>
    <t>インターネット附随サービス</t>
    <rPh sb="7" eb="8">
      <t>フ</t>
    </rPh>
    <rPh sb="8" eb="9">
      <t>ズイ</t>
    </rPh>
    <phoneticPr fontId="71"/>
  </si>
  <si>
    <t>インターネット附随サービス</t>
    <rPh sb="7" eb="8">
      <t>フ</t>
    </rPh>
    <phoneticPr fontId="71"/>
  </si>
  <si>
    <t>サーバ・ハウジング・サービス、アプリケーション・サービス・プロバイダ、電子認証、情報ネットワーク・セキュリティ・サービス、ポータルサイト運営　</t>
    <rPh sb="35" eb="37">
      <t>デンシ</t>
    </rPh>
    <rPh sb="37" eb="39">
      <t>ニンショウ</t>
    </rPh>
    <rPh sb="40" eb="42">
      <t>ジョウホウ</t>
    </rPh>
    <rPh sb="68" eb="70">
      <t>ウンエイ</t>
    </rPh>
    <phoneticPr fontId="71"/>
  </si>
  <si>
    <t>映像・音声・文字情報制作</t>
    <rPh sb="0" eb="2">
      <t>エイゾウ</t>
    </rPh>
    <rPh sb="3" eb="5">
      <t>オンセイ</t>
    </rPh>
    <rPh sb="6" eb="8">
      <t>モジ</t>
    </rPh>
    <rPh sb="8" eb="10">
      <t>ジョウホウ</t>
    </rPh>
    <rPh sb="10" eb="12">
      <t>セイサク</t>
    </rPh>
    <phoneticPr fontId="71"/>
  </si>
  <si>
    <t>映像・音声・文字情報制作</t>
    <rPh sb="3" eb="5">
      <t>オンセイ</t>
    </rPh>
    <phoneticPr fontId="71"/>
  </si>
  <si>
    <t>新聞・書籍・雑誌の出版、定期刊行物の出版、共同通信社、時事通信社、興信所、映画製作、映画配給、テレビ番組制作、CM制作、映画出演者あっせん、貸スタジオ業、レコード制作、音楽出版、ラジオ番組制作、広告制作（印刷物にかかるもの）</t>
    <rPh sb="0" eb="2">
      <t>シンブン</t>
    </rPh>
    <rPh sb="3" eb="5">
      <t>ショセキ</t>
    </rPh>
    <rPh sb="6" eb="8">
      <t>ザッシ</t>
    </rPh>
    <rPh sb="9" eb="11">
      <t>シュッパン</t>
    </rPh>
    <rPh sb="12" eb="14">
      <t>テイキ</t>
    </rPh>
    <rPh sb="14" eb="17">
      <t>カンコウブツ</t>
    </rPh>
    <rPh sb="18" eb="20">
      <t>シュッパン</t>
    </rPh>
    <rPh sb="21" eb="23">
      <t>キョウドウ</t>
    </rPh>
    <rPh sb="23" eb="26">
      <t>ツウシンシャ</t>
    </rPh>
    <rPh sb="27" eb="29">
      <t>ジジ</t>
    </rPh>
    <rPh sb="29" eb="32">
      <t>ツウシンシャ</t>
    </rPh>
    <rPh sb="33" eb="36">
      <t>コウシンジョ</t>
    </rPh>
    <rPh sb="37" eb="39">
      <t>エイガ</t>
    </rPh>
    <rPh sb="39" eb="41">
      <t>セイサク</t>
    </rPh>
    <rPh sb="42" eb="44">
      <t>エイガ</t>
    </rPh>
    <rPh sb="44" eb="46">
      <t>ハイキュウ</t>
    </rPh>
    <rPh sb="50" eb="52">
      <t>バングミ</t>
    </rPh>
    <rPh sb="52" eb="54">
      <t>セイサク</t>
    </rPh>
    <rPh sb="57" eb="59">
      <t>セイサク</t>
    </rPh>
    <rPh sb="60" eb="62">
      <t>エイガ</t>
    </rPh>
    <rPh sb="62" eb="65">
      <t>シュツエンシャ</t>
    </rPh>
    <rPh sb="70" eb="71">
      <t>カシ</t>
    </rPh>
    <rPh sb="75" eb="76">
      <t>ギョウ</t>
    </rPh>
    <rPh sb="81" eb="83">
      <t>セイサク</t>
    </rPh>
    <rPh sb="84" eb="86">
      <t>オンガク</t>
    </rPh>
    <rPh sb="86" eb="88">
      <t>シュッパン</t>
    </rPh>
    <rPh sb="92" eb="94">
      <t>バングミ</t>
    </rPh>
    <rPh sb="94" eb="96">
      <t>セイサク</t>
    </rPh>
    <rPh sb="97" eb="99">
      <t>コウコク</t>
    </rPh>
    <rPh sb="99" eb="101">
      <t>セイサク</t>
    </rPh>
    <rPh sb="102" eb="105">
      <t>インサツブツ</t>
    </rPh>
    <phoneticPr fontId="71"/>
  </si>
  <si>
    <t>公務</t>
    <phoneticPr fontId="71"/>
  </si>
  <si>
    <t>公務（中央）</t>
    <rPh sb="0" eb="2">
      <t>コウム</t>
    </rPh>
    <rPh sb="3" eb="5">
      <t>チュウオウ</t>
    </rPh>
    <phoneticPr fontId="71"/>
  </si>
  <si>
    <t>公務（地方）</t>
    <rPh sb="0" eb="2">
      <t>コウム</t>
    </rPh>
    <rPh sb="3" eb="5">
      <t>チホウ</t>
    </rPh>
    <phoneticPr fontId="71"/>
  </si>
  <si>
    <t>都道府県機関、市町村機関</t>
    <rPh sb="0" eb="4">
      <t>トドウフケン</t>
    </rPh>
    <rPh sb="4" eb="6">
      <t>キカン</t>
    </rPh>
    <rPh sb="7" eb="10">
      <t>シチョウソン</t>
    </rPh>
    <rPh sb="10" eb="12">
      <t>キカン</t>
    </rPh>
    <phoneticPr fontId="71"/>
  </si>
  <si>
    <t>教育</t>
    <phoneticPr fontId="71"/>
  </si>
  <si>
    <t>学校教育</t>
    <rPh sb="0" eb="2">
      <t>ガッコウ</t>
    </rPh>
    <rPh sb="2" eb="4">
      <t>キョウイク</t>
    </rPh>
    <phoneticPr fontId="71"/>
  </si>
  <si>
    <t>小学校、中学校、高等学校、大学、短期大学、高等専門学校、盲学校、聾学校、養護学校、幼稚園、専修学校、各種学校、学校給食</t>
    <rPh sb="0" eb="3">
      <t>ショウガッコウ</t>
    </rPh>
    <rPh sb="4" eb="7">
      <t>チュウガッコウ</t>
    </rPh>
    <rPh sb="8" eb="10">
      <t>コウトウ</t>
    </rPh>
    <rPh sb="10" eb="12">
      <t>ガッコウ</t>
    </rPh>
    <rPh sb="13" eb="15">
      <t>ダイガク</t>
    </rPh>
    <rPh sb="16" eb="18">
      <t>タンキ</t>
    </rPh>
    <rPh sb="18" eb="20">
      <t>ダイガク</t>
    </rPh>
    <rPh sb="21" eb="23">
      <t>コウトウ</t>
    </rPh>
    <rPh sb="23" eb="25">
      <t>センモン</t>
    </rPh>
    <rPh sb="25" eb="27">
      <t>ガッコウ</t>
    </rPh>
    <rPh sb="28" eb="29">
      <t>モウ</t>
    </rPh>
    <rPh sb="29" eb="31">
      <t>ガッコウ</t>
    </rPh>
    <rPh sb="32" eb="33">
      <t>ロウ</t>
    </rPh>
    <rPh sb="33" eb="35">
      <t>ガッコウ</t>
    </rPh>
    <rPh sb="36" eb="38">
      <t>ヨウゴ</t>
    </rPh>
    <rPh sb="38" eb="40">
      <t>ガッコウ</t>
    </rPh>
    <rPh sb="41" eb="44">
      <t>ヨウチエン</t>
    </rPh>
    <rPh sb="45" eb="47">
      <t>センシュウ</t>
    </rPh>
    <rPh sb="47" eb="49">
      <t>ガッコウ</t>
    </rPh>
    <rPh sb="50" eb="52">
      <t>カクシュ</t>
    </rPh>
    <rPh sb="52" eb="54">
      <t>ガッコウ</t>
    </rPh>
    <rPh sb="55" eb="57">
      <t>ガッコウ</t>
    </rPh>
    <rPh sb="57" eb="59">
      <t>キュウショク</t>
    </rPh>
    <phoneticPr fontId="71"/>
  </si>
  <si>
    <t>社会教育・その他の教育</t>
    <rPh sb="0" eb="2">
      <t>シャカイ</t>
    </rPh>
    <rPh sb="2" eb="4">
      <t>キョウイク</t>
    </rPh>
    <rPh sb="7" eb="8">
      <t>ホカ</t>
    </rPh>
    <rPh sb="9" eb="11">
      <t>キョウイク</t>
    </rPh>
    <phoneticPr fontId="71"/>
  </si>
  <si>
    <t>公民館、図書館、博物館、美術館、動物園、水族館、青年の家、少年自然の家、社会通信教育、女性教育会館、航空保安大学校、防衛大学校、警察大学校、自治大学校、気象大学校、消防学校、雇用・能力開発機構、航海訓練所、歯科衛生士養成所、料理学校、洋裁学校、自動車教習所</t>
    <rPh sb="0" eb="3">
      <t>コウミンカン</t>
    </rPh>
    <rPh sb="4" eb="7">
      <t>トショカン</t>
    </rPh>
    <rPh sb="8" eb="11">
      <t>ハクブツカン</t>
    </rPh>
    <rPh sb="12" eb="15">
      <t>ビジュツカン</t>
    </rPh>
    <rPh sb="16" eb="19">
      <t>ドウブツエン</t>
    </rPh>
    <rPh sb="20" eb="23">
      <t>スイゾクカン</t>
    </rPh>
    <rPh sb="24" eb="26">
      <t>セイネン</t>
    </rPh>
    <rPh sb="27" eb="28">
      <t>イエ</t>
    </rPh>
    <rPh sb="29" eb="31">
      <t>ショウネン</t>
    </rPh>
    <rPh sb="31" eb="33">
      <t>シゼン</t>
    </rPh>
    <rPh sb="34" eb="35">
      <t>イエ</t>
    </rPh>
    <rPh sb="36" eb="38">
      <t>シャカイ</t>
    </rPh>
    <rPh sb="38" eb="40">
      <t>ツウシン</t>
    </rPh>
    <rPh sb="40" eb="42">
      <t>キョウイク</t>
    </rPh>
    <rPh sb="43" eb="45">
      <t>ジョセイ</t>
    </rPh>
    <rPh sb="45" eb="47">
      <t>キョウイク</t>
    </rPh>
    <rPh sb="47" eb="49">
      <t>カイカン</t>
    </rPh>
    <rPh sb="50" eb="52">
      <t>コウクウ</t>
    </rPh>
    <rPh sb="52" eb="54">
      <t>ホアン</t>
    </rPh>
    <rPh sb="54" eb="57">
      <t>ダイガッコウ</t>
    </rPh>
    <rPh sb="58" eb="60">
      <t>ボウエイ</t>
    </rPh>
    <rPh sb="60" eb="63">
      <t>ダイガッコウ</t>
    </rPh>
    <rPh sb="64" eb="66">
      <t>ケイサツ</t>
    </rPh>
    <rPh sb="66" eb="69">
      <t>ダイガッコウ</t>
    </rPh>
    <rPh sb="70" eb="72">
      <t>ジチ</t>
    </rPh>
    <rPh sb="72" eb="75">
      <t>ダイガッコウ</t>
    </rPh>
    <rPh sb="76" eb="78">
      <t>キショウ</t>
    </rPh>
    <rPh sb="78" eb="81">
      <t>ダイガッコウ</t>
    </rPh>
    <rPh sb="82" eb="84">
      <t>ショウボウ</t>
    </rPh>
    <rPh sb="84" eb="86">
      <t>ガッコウ</t>
    </rPh>
    <rPh sb="87" eb="89">
      <t>コヨウ</t>
    </rPh>
    <rPh sb="90" eb="92">
      <t>ノウリョク</t>
    </rPh>
    <rPh sb="92" eb="94">
      <t>カイハツ</t>
    </rPh>
    <rPh sb="94" eb="96">
      <t>キコウ</t>
    </rPh>
    <rPh sb="97" eb="99">
      <t>コウカイ</t>
    </rPh>
    <rPh sb="99" eb="101">
      <t>クンレン</t>
    </rPh>
    <rPh sb="101" eb="102">
      <t>ジョ</t>
    </rPh>
    <rPh sb="103" eb="105">
      <t>シカ</t>
    </rPh>
    <rPh sb="105" eb="107">
      <t>エイセイ</t>
    </rPh>
    <rPh sb="107" eb="108">
      <t>シ</t>
    </rPh>
    <rPh sb="108" eb="111">
      <t>ヨウセイジョ</t>
    </rPh>
    <rPh sb="112" eb="114">
      <t>リョウリ</t>
    </rPh>
    <rPh sb="114" eb="116">
      <t>ガッコウ</t>
    </rPh>
    <rPh sb="117" eb="119">
      <t>ヨウサイ</t>
    </rPh>
    <rPh sb="119" eb="121">
      <t>ガッコウ</t>
    </rPh>
    <rPh sb="122" eb="125">
      <t>ジドウシャ</t>
    </rPh>
    <rPh sb="125" eb="128">
      <t>キョウシュウジョ</t>
    </rPh>
    <phoneticPr fontId="71"/>
  </si>
  <si>
    <t>研究</t>
    <phoneticPr fontId="71"/>
  </si>
  <si>
    <t>学術研究機関</t>
    <rPh sb="0" eb="2">
      <t>ガクジュツ</t>
    </rPh>
    <rPh sb="2" eb="4">
      <t>ケンキュウ</t>
    </rPh>
    <rPh sb="4" eb="6">
      <t>キカン</t>
    </rPh>
    <phoneticPr fontId="71"/>
  </si>
  <si>
    <t>物質・材料研究機構、産業技術総合研究所、医薬基盤研究所、理学研究所、工学研究所、農学研究所、医学・薬学研究所、教育政策研究所、国語研究所、社会保障・人口問題研究所、労働政策研究・研修機構、東洋文化研究所、社会科学研究所、人文科学研究所</t>
    <rPh sb="0" eb="2">
      <t>ブッシツ</t>
    </rPh>
    <rPh sb="3" eb="5">
      <t>ザイリョウ</t>
    </rPh>
    <rPh sb="5" eb="7">
      <t>ケンキュウ</t>
    </rPh>
    <rPh sb="7" eb="9">
      <t>キコウ</t>
    </rPh>
    <rPh sb="10" eb="12">
      <t>サンギョウ</t>
    </rPh>
    <rPh sb="12" eb="14">
      <t>ギジュツ</t>
    </rPh>
    <rPh sb="14" eb="16">
      <t>ソウゴウ</t>
    </rPh>
    <rPh sb="16" eb="19">
      <t>ケンキュウジョ</t>
    </rPh>
    <rPh sb="20" eb="22">
      <t>イヤク</t>
    </rPh>
    <rPh sb="22" eb="24">
      <t>キバン</t>
    </rPh>
    <rPh sb="24" eb="27">
      <t>ケンキュウジョ</t>
    </rPh>
    <rPh sb="28" eb="30">
      <t>リガク</t>
    </rPh>
    <rPh sb="30" eb="32">
      <t>ケンキュウ</t>
    </rPh>
    <rPh sb="32" eb="33">
      <t>ジョ</t>
    </rPh>
    <rPh sb="34" eb="36">
      <t>コウガク</t>
    </rPh>
    <rPh sb="36" eb="39">
      <t>ケンキュウジョ</t>
    </rPh>
    <rPh sb="40" eb="42">
      <t>ノウガク</t>
    </rPh>
    <rPh sb="42" eb="45">
      <t>ケンキュウジョ</t>
    </rPh>
    <rPh sb="46" eb="48">
      <t>イガク</t>
    </rPh>
    <rPh sb="49" eb="51">
      <t>ヤクガク</t>
    </rPh>
    <rPh sb="51" eb="53">
      <t>ケンキュウ</t>
    </rPh>
    <rPh sb="53" eb="54">
      <t>ジョ</t>
    </rPh>
    <rPh sb="55" eb="57">
      <t>キョウイク</t>
    </rPh>
    <rPh sb="57" eb="59">
      <t>セイサク</t>
    </rPh>
    <rPh sb="59" eb="62">
      <t>ケンキュウジョ</t>
    </rPh>
    <rPh sb="63" eb="65">
      <t>コクゴ</t>
    </rPh>
    <rPh sb="65" eb="68">
      <t>ケンキュウジョ</t>
    </rPh>
    <rPh sb="69" eb="71">
      <t>シャカイ</t>
    </rPh>
    <rPh sb="71" eb="73">
      <t>ホショウ</t>
    </rPh>
    <rPh sb="74" eb="76">
      <t>ジンコウ</t>
    </rPh>
    <rPh sb="76" eb="78">
      <t>モンダイ</t>
    </rPh>
    <rPh sb="78" eb="81">
      <t>ケンキュウジョ</t>
    </rPh>
    <rPh sb="82" eb="84">
      <t>ロウドウ</t>
    </rPh>
    <rPh sb="84" eb="86">
      <t>セイサク</t>
    </rPh>
    <rPh sb="86" eb="88">
      <t>ケンキュウ</t>
    </rPh>
    <rPh sb="89" eb="91">
      <t>ケンシュウ</t>
    </rPh>
    <rPh sb="91" eb="93">
      <t>キコウ</t>
    </rPh>
    <rPh sb="94" eb="96">
      <t>トウヨウ</t>
    </rPh>
    <rPh sb="96" eb="98">
      <t>ブンカ</t>
    </rPh>
    <rPh sb="98" eb="101">
      <t>ケンキュウジョ</t>
    </rPh>
    <rPh sb="102" eb="104">
      <t>シャカイ</t>
    </rPh>
    <rPh sb="104" eb="106">
      <t>カガク</t>
    </rPh>
    <rPh sb="106" eb="109">
      <t>ケンキュウジョ</t>
    </rPh>
    <rPh sb="110" eb="112">
      <t>ジンブン</t>
    </rPh>
    <rPh sb="112" eb="114">
      <t>カガク</t>
    </rPh>
    <rPh sb="114" eb="116">
      <t>ケンキュウ</t>
    </rPh>
    <rPh sb="116" eb="117">
      <t>ジョ</t>
    </rPh>
    <phoneticPr fontId="71"/>
  </si>
  <si>
    <t>企業内研究開発</t>
    <rPh sb="0" eb="2">
      <t>キギョウ</t>
    </rPh>
    <rPh sb="2" eb="3">
      <t>ナイ</t>
    </rPh>
    <rPh sb="3" eb="5">
      <t>ケンキュウ</t>
    </rPh>
    <rPh sb="5" eb="7">
      <t>カイハツ</t>
    </rPh>
    <phoneticPr fontId="71"/>
  </si>
  <si>
    <t>企業の製品開発、技術的改善を図るための研究活動等</t>
    <rPh sb="0" eb="2">
      <t>キギョウ</t>
    </rPh>
    <rPh sb="3" eb="5">
      <t>セイヒン</t>
    </rPh>
    <rPh sb="5" eb="7">
      <t>カイハツ</t>
    </rPh>
    <rPh sb="8" eb="11">
      <t>ギジュツテキ</t>
    </rPh>
    <rPh sb="11" eb="13">
      <t>カイゼン</t>
    </rPh>
    <rPh sb="14" eb="15">
      <t>ハカ</t>
    </rPh>
    <rPh sb="19" eb="21">
      <t>ケンキュウ</t>
    </rPh>
    <rPh sb="21" eb="23">
      <t>カツドウ</t>
    </rPh>
    <rPh sb="23" eb="24">
      <t>トウ</t>
    </rPh>
    <phoneticPr fontId="71"/>
  </si>
  <si>
    <t>医療</t>
    <phoneticPr fontId="71"/>
  </si>
  <si>
    <t>医療</t>
    <rPh sb="0" eb="2">
      <t>イリョウ</t>
    </rPh>
    <phoneticPr fontId="71"/>
  </si>
  <si>
    <t>病院、一般診療所、歯科診療所、看護業、助産所、療術業、歯科技工所、衛生検査所、薬局、骨髄バンク、マッサージ</t>
    <rPh sb="0" eb="2">
      <t>ビョウイン</t>
    </rPh>
    <rPh sb="3" eb="5">
      <t>イッパン</t>
    </rPh>
    <rPh sb="5" eb="8">
      <t>シンリョウジョ</t>
    </rPh>
    <rPh sb="9" eb="11">
      <t>シカ</t>
    </rPh>
    <rPh sb="11" eb="13">
      <t>シンリョウ</t>
    </rPh>
    <rPh sb="13" eb="14">
      <t>ジョ</t>
    </rPh>
    <rPh sb="15" eb="17">
      <t>カンゴ</t>
    </rPh>
    <rPh sb="17" eb="18">
      <t>ギョウ</t>
    </rPh>
    <rPh sb="19" eb="21">
      <t>ジョサン</t>
    </rPh>
    <rPh sb="21" eb="22">
      <t>ジョ</t>
    </rPh>
    <rPh sb="23" eb="24">
      <t>リョウ</t>
    </rPh>
    <rPh sb="24" eb="25">
      <t>ジュツ</t>
    </rPh>
    <rPh sb="25" eb="26">
      <t>ギョウ</t>
    </rPh>
    <rPh sb="27" eb="29">
      <t>シカ</t>
    </rPh>
    <rPh sb="29" eb="31">
      <t>ギコウ</t>
    </rPh>
    <rPh sb="31" eb="32">
      <t>ジョ</t>
    </rPh>
    <rPh sb="33" eb="35">
      <t>エイセイ</t>
    </rPh>
    <rPh sb="35" eb="37">
      <t>ケンサ</t>
    </rPh>
    <rPh sb="37" eb="38">
      <t>ショ</t>
    </rPh>
    <rPh sb="39" eb="41">
      <t>ヤッキョク</t>
    </rPh>
    <rPh sb="42" eb="44">
      <t>コツズイ</t>
    </rPh>
    <phoneticPr fontId="71"/>
  </si>
  <si>
    <t>保健衛生</t>
    <rPh sb="0" eb="2">
      <t>ホケン</t>
    </rPh>
    <rPh sb="2" eb="4">
      <t>エイセイ</t>
    </rPh>
    <phoneticPr fontId="71"/>
  </si>
  <si>
    <t>保健所、健康相談所、検疫所、検査業、消毒業、健康相談施設</t>
    <rPh sb="0" eb="3">
      <t>ホケンジョ</t>
    </rPh>
    <rPh sb="4" eb="6">
      <t>ケンコウ</t>
    </rPh>
    <rPh sb="6" eb="8">
      <t>ソウダン</t>
    </rPh>
    <rPh sb="8" eb="9">
      <t>ジョ</t>
    </rPh>
    <rPh sb="10" eb="13">
      <t>ケンエキジョ</t>
    </rPh>
    <rPh sb="14" eb="16">
      <t>ケンサ</t>
    </rPh>
    <rPh sb="16" eb="17">
      <t>ギョウ</t>
    </rPh>
    <rPh sb="18" eb="20">
      <t>ショウドク</t>
    </rPh>
    <rPh sb="20" eb="21">
      <t>ギョウ</t>
    </rPh>
    <rPh sb="22" eb="24">
      <t>ケンコウ</t>
    </rPh>
    <rPh sb="24" eb="26">
      <t>ソウダン</t>
    </rPh>
    <rPh sb="26" eb="28">
      <t>シセツ</t>
    </rPh>
    <phoneticPr fontId="71"/>
  </si>
  <si>
    <t>社会保険・社会福祉</t>
    <rPh sb="2" eb="4">
      <t>ホケン</t>
    </rPh>
    <rPh sb="5" eb="7">
      <t>シャカイ</t>
    </rPh>
    <rPh sb="7" eb="9">
      <t>フクシ</t>
    </rPh>
    <phoneticPr fontId="71"/>
  </si>
  <si>
    <t>社会保険・社会福祉</t>
    <rPh sb="0" eb="2">
      <t>シャカイ</t>
    </rPh>
    <rPh sb="2" eb="4">
      <t>ホケン</t>
    </rPh>
    <rPh sb="5" eb="7">
      <t>シャカイ</t>
    </rPh>
    <rPh sb="7" eb="9">
      <t>フクシ</t>
    </rPh>
    <phoneticPr fontId="71"/>
  </si>
  <si>
    <t>厚生年金・国民年金・国民健康保険・政府管掌健康保険・船員保険・介護保険・共済組合・社会保険診療報酬支払基金の社会保険事務、保育所、児童厚生施設、児童養護施設、養護老人ホーム、老人福祉センター、知的障害者援護施設、身体障害者授産施設、精神障害者生活訓練施設</t>
    <rPh sb="0" eb="2">
      <t>コウセイ</t>
    </rPh>
    <rPh sb="2" eb="4">
      <t>ネンキン</t>
    </rPh>
    <rPh sb="5" eb="7">
      <t>コクミン</t>
    </rPh>
    <rPh sb="7" eb="9">
      <t>ネンキン</t>
    </rPh>
    <rPh sb="10" eb="12">
      <t>コクミン</t>
    </rPh>
    <rPh sb="12" eb="14">
      <t>ケンコウ</t>
    </rPh>
    <rPh sb="14" eb="16">
      <t>ホケン</t>
    </rPh>
    <rPh sb="17" eb="19">
      <t>セイフ</t>
    </rPh>
    <rPh sb="19" eb="21">
      <t>カンショウ</t>
    </rPh>
    <rPh sb="21" eb="23">
      <t>ケンコウ</t>
    </rPh>
    <rPh sb="23" eb="25">
      <t>ホケン</t>
    </rPh>
    <rPh sb="26" eb="28">
      <t>センイン</t>
    </rPh>
    <rPh sb="28" eb="30">
      <t>ホケン</t>
    </rPh>
    <rPh sb="31" eb="33">
      <t>カイゴ</t>
    </rPh>
    <rPh sb="33" eb="35">
      <t>ホケン</t>
    </rPh>
    <rPh sb="36" eb="38">
      <t>キョウサイ</t>
    </rPh>
    <rPh sb="38" eb="40">
      <t>クミアイ</t>
    </rPh>
    <rPh sb="41" eb="43">
      <t>シャカイ</t>
    </rPh>
    <rPh sb="43" eb="45">
      <t>ホケン</t>
    </rPh>
    <rPh sb="45" eb="47">
      <t>シンリョウ</t>
    </rPh>
    <rPh sb="47" eb="49">
      <t>ホウシュウ</t>
    </rPh>
    <rPh sb="49" eb="51">
      <t>シハライ</t>
    </rPh>
    <rPh sb="51" eb="53">
      <t>キキン</t>
    </rPh>
    <rPh sb="54" eb="56">
      <t>シャカイ</t>
    </rPh>
    <rPh sb="56" eb="58">
      <t>ホケン</t>
    </rPh>
    <rPh sb="58" eb="60">
      <t>ジム</t>
    </rPh>
    <rPh sb="61" eb="63">
      <t>ホイク</t>
    </rPh>
    <rPh sb="63" eb="64">
      <t>ジョ</t>
    </rPh>
    <rPh sb="65" eb="67">
      <t>ジドウ</t>
    </rPh>
    <rPh sb="67" eb="69">
      <t>コウセイ</t>
    </rPh>
    <rPh sb="69" eb="71">
      <t>シセツ</t>
    </rPh>
    <rPh sb="72" eb="74">
      <t>ジドウ</t>
    </rPh>
    <rPh sb="74" eb="76">
      <t>ヨウゴ</t>
    </rPh>
    <rPh sb="76" eb="78">
      <t>シセツ</t>
    </rPh>
    <rPh sb="79" eb="81">
      <t>ヨウゴ</t>
    </rPh>
    <rPh sb="81" eb="83">
      <t>ロウジン</t>
    </rPh>
    <rPh sb="87" eb="89">
      <t>ロウジン</t>
    </rPh>
    <rPh sb="89" eb="91">
      <t>フクシ</t>
    </rPh>
    <rPh sb="96" eb="98">
      <t>チテキ</t>
    </rPh>
    <rPh sb="98" eb="100">
      <t>ショウガイ</t>
    </rPh>
    <rPh sb="100" eb="101">
      <t>シャ</t>
    </rPh>
    <rPh sb="101" eb="103">
      <t>エンゴ</t>
    </rPh>
    <rPh sb="103" eb="105">
      <t>シセツ</t>
    </rPh>
    <rPh sb="106" eb="108">
      <t>シンタイ</t>
    </rPh>
    <rPh sb="108" eb="111">
      <t>ショウガイシャ</t>
    </rPh>
    <rPh sb="111" eb="113">
      <t>ジュサン</t>
    </rPh>
    <rPh sb="113" eb="115">
      <t>シセツ</t>
    </rPh>
    <rPh sb="116" eb="118">
      <t>セイシン</t>
    </rPh>
    <rPh sb="118" eb="120">
      <t>ショウガイ</t>
    </rPh>
    <rPh sb="120" eb="121">
      <t>シャ</t>
    </rPh>
    <rPh sb="121" eb="123">
      <t>セイカツ</t>
    </rPh>
    <rPh sb="123" eb="125">
      <t>クンレン</t>
    </rPh>
    <rPh sb="125" eb="127">
      <t>シセツ</t>
    </rPh>
    <phoneticPr fontId="71"/>
  </si>
  <si>
    <t>介護</t>
    <rPh sb="0" eb="2">
      <t>カイゴ</t>
    </rPh>
    <phoneticPr fontId="71"/>
  </si>
  <si>
    <t>訪問通所サービス、短期入所サービス、居宅介護支援、特別養護老人ホーム、介護老人保健施設、介護療養型医療施設</t>
    <rPh sb="0" eb="2">
      <t>ホウモン</t>
    </rPh>
    <rPh sb="2" eb="4">
      <t>ツウショ</t>
    </rPh>
    <rPh sb="9" eb="11">
      <t>タンキ</t>
    </rPh>
    <rPh sb="11" eb="13">
      <t>ニュウショ</t>
    </rPh>
    <rPh sb="18" eb="20">
      <t>キョタク</t>
    </rPh>
    <rPh sb="20" eb="22">
      <t>カイゴ</t>
    </rPh>
    <rPh sb="22" eb="24">
      <t>シエン</t>
    </rPh>
    <rPh sb="25" eb="27">
      <t>トクベツ</t>
    </rPh>
    <rPh sb="27" eb="29">
      <t>ヨウゴ</t>
    </rPh>
    <rPh sb="29" eb="31">
      <t>ロウジン</t>
    </rPh>
    <rPh sb="35" eb="37">
      <t>カイゴ</t>
    </rPh>
    <rPh sb="37" eb="39">
      <t>ロウジン</t>
    </rPh>
    <rPh sb="39" eb="41">
      <t>ホケン</t>
    </rPh>
    <rPh sb="41" eb="43">
      <t>シセツ</t>
    </rPh>
    <rPh sb="44" eb="46">
      <t>カイゴ</t>
    </rPh>
    <rPh sb="46" eb="48">
      <t>リョウヨウ</t>
    </rPh>
    <rPh sb="48" eb="49">
      <t>ガタ</t>
    </rPh>
    <rPh sb="49" eb="51">
      <t>イリョウ</t>
    </rPh>
    <rPh sb="51" eb="53">
      <t>シセツ</t>
    </rPh>
    <phoneticPr fontId="71"/>
  </si>
  <si>
    <t>他に分類されない会員制団体</t>
    <rPh sb="0" eb="1">
      <t>タ</t>
    </rPh>
    <rPh sb="2" eb="4">
      <t>ブンルイ</t>
    </rPh>
    <rPh sb="8" eb="11">
      <t>カイインセイ</t>
    </rPh>
    <rPh sb="11" eb="13">
      <t>ダンタイ</t>
    </rPh>
    <phoneticPr fontId="71"/>
  </si>
  <si>
    <t>県民会館、文化会館、織物協同組合、商工会議所、経済団体連合会、生命保険協会、全国銀行協会、日本税理士会連合会、全国中小企業団体中央会、全国農業会議所、宗教団体、労働団体、学術団体、文化団体、政治団体、学士会、囲碁連盟、</t>
    <rPh sb="10" eb="12">
      <t>オリモノ</t>
    </rPh>
    <rPh sb="12" eb="14">
      <t>キョウドウ</t>
    </rPh>
    <rPh sb="14" eb="16">
      <t>クミアイ</t>
    </rPh>
    <rPh sb="17" eb="19">
      <t>ショウコウ</t>
    </rPh>
    <rPh sb="19" eb="22">
      <t>カイギショ</t>
    </rPh>
    <rPh sb="23" eb="25">
      <t>ケイザイ</t>
    </rPh>
    <rPh sb="25" eb="27">
      <t>ダンタイ</t>
    </rPh>
    <rPh sb="27" eb="30">
      <t>レンゴウカイ</t>
    </rPh>
    <rPh sb="31" eb="33">
      <t>セイメイ</t>
    </rPh>
    <rPh sb="33" eb="35">
      <t>ホケン</t>
    </rPh>
    <rPh sb="35" eb="37">
      <t>キョウカイ</t>
    </rPh>
    <rPh sb="38" eb="40">
      <t>ゼンコク</t>
    </rPh>
    <rPh sb="40" eb="42">
      <t>ギンコウ</t>
    </rPh>
    <rPh sb="42" eb="44">
      <t>キョウカイ</t>
    </rPh>
    <rPh sb="45" eb="47">
      <t>ニホン</t>
    </rPh>
    <rPh sb="47" eb="50">
      <t>ゼイリシ</t>
    </rPh>
    <rPh sb="50" eb="51">
      <t>カイ</t>
    </rPh>
    <rPh sb="51" eb="54">
      <t>レンゴウカイ</t>
    </rPh>
    <rPh sb="55" eb="57">
      <t>ゼンコク</t>
    </rPh>
    <rPh sb="57" eb="59">
      <t>チュウショウ</t>
    </rPh>
    <rPh sb="59" eb="61">
      <t>キギョウ</t>
    </rPh>
    <rPh sb="61" eb="63">
      <t>ダンタイ</t>
    </rPh>
    <rPh sb="63" eb="66">
      <t>チュウオウカイ</t>
    </rPh>
    <rPh sb="67" eb="69">
      <t>ゼンコク</t>
    </rPh>
    <rPh sb="69" eb="71">
      <t>ノウギョウ</t>
    </rPh>
    <rPh sb="71" eb="74">
      <t>カイギショ</t>
    </rPh>
    <rPh sb="75" eb="77">
      <t>シュウキョウ</t>
    </rPh>
    <rPh sb="77" eb="79">
      <t>ダンタイ</t>
    </rPh>
    <rPh sb="80" eb="82">
      <t>ロウドウ</t>
    </rPh>
    <rPh sb="82" eb="84">
      <t>ダンタイ</t>
    </rPh>
    <rPh sb="85" eb="87">
      <t>ガクジュツ</t>
    </rPh>
    <rPh sb="87" eb="89">
      <t>ダンタイ</t>
    </rPh>
    <rPh sb="90" eb="92">
      <t>ブンカ</t>
    </rPh>
    <rPh sb="92" eb="94">
      <t>ダンタイ</t>
    </rPh>
    <rPh sb="95" eb="97">
      <t>セイジ</t>
    </rPh>
    <rPh sb="97" eb="99">
      <t>ダンタイ</t>
    </rPh>
    <rPh sb="100" eb="102">
      <t>ガクシ</t>
    </rPh>
    <rPh sb="102" eb="103">
      <t>カイ</t>
    </rPh>
    <rPh sb="104" eb="106">
      <t>イゴ</t>
    </rPh>
    <rPh sb="106" eb="108">
      <t>レンメイ</t>
    </rPh>
    <phoneticPr fontId="71"/>
  </si>
  <si>
    <t>物品賃貸サービス</t>
    <rPh sb="0" eb="2">
      <t>ブッピン</t>
    </rPh>
    <rPh sb="2" eb="4">
      <t>チンタイ</t>
    </rPh>
    <phoneticPr fontId="71"/>
  </si>
  <si>
    <t>物品賃貸業（貸自動車業を除く）</t>
    <rPh sb="0" eb="2">
      <t>ブッピン</t>
    </rPh>
    <rPh sb="2" eb="5">
      <t>チンタイギョウ</t>
    </rPh>
    <rPh sb="6" eb="7">
      <t>カシ</t>
    </rPh>
    <rPh sb="7" eb="10">
      <t>ジドウシャ</t>
    </rPh>
    <rPh sb="10" eb="11">
      <t>ギョウ</t>
    </rPh>
    <rPh sb="12" eb="13">
      <t>ノゾ</t>
    </rPh>
    <phoneticPr fontId="71"/>
  </si>
  <si>
    <t>農業機械器具賃貸業、医療機械器具賃貸業、金属工作機械賃貸業、自動販売機賃貸業、陳列棚賃貸業、土木機械器具賃貸業、パワーショベル賃貸業、建設用クレーン賃貸業、電子計算機賃貸業、複写機賃貸業、会計機械賃貸業、スポーツ用品賃貸業、スケート靴賃貸業、貸自転車業、貸テント業、貸ヨット業、貸モーターボート業、映写機賃貸業、映画フィルム賃貸業、レンタルビデオ業、貸本屋、貸楽器屋、貸衣裳業、貸ふとん業、貸植木業</t>
    <rPh sb="0" eb="2">
      <t>ノウギョウ</t>
    </rPh>
    <rPh sb="2" eb="4">
      <t>キカイ</t>
    </rPh>
    <rPh sb="4" eb="6">
      <t>キグ</t>
    </rPh>
    <rPh sb="6" eb="9">
      <t>チンタイギョウ</t>
    </rPh>
    <rPh sb="10" eb="12">
      <t>イリョウ</t>
    </rPh>
    <rPh sb="12" eb="14">
      <t>キカイ</t>
    </rPh>
    <rPh sb="14" eb="16">
      <t>キグ</t>
    </rPh>
    <rPh sb="16" eb="19">
      <t>チンタイギョウ</t>
    </rPh>
    <rPh sb="20" eb="22">
      <t>キンゾク</t>
    </rPh>
    <rPh sb="22" eb="24">
      <t>コウサク</t>
    </rPh>
    <rPh sb="24" eb="26">
      <t>キカイ</t>
    </rPh>
    <rPh sb="26" eb="29">
      <t>チンタイギョウ</t>
    </rPh>
    <rPh sb="30" eb="32">
      <t>ジドウ</t>
    </rPh>
    <rPh sb="32" eb="35">
      <t>ハンバイキ</t>
    </rPh>
    <rPh sb="35" eb="38">
      <t>チンタイギョウ</t>
    </rPh>
    <rPh sb="39" eb="42">
      <t>チンレツダナ</t>
    </rPh>
    <rPh sb="42" eb="45">
      <t>チンタイギョウ</t>
    </rPh>
    <rPh sb="46" eb="48">
      <t>ドボク</t>
    </rPh>
    <rPh sb="48" eb="50">
      <t>キカイ</t>
    </rPh>
    <rPh sb="50" eb="52">
      <t>キグ</t>
    </rPh>
    <rPh sb="52" eb="55">
      <t>チンタイギョウ</t>
    </rPh>
    <rPh sb="63" eb="66">
      <t>チンタイギョウ</t>
    </rPh>
    <rPh sb="67" eb="70">
      <t>ケンセツヨウ</t>
    </rPh>
    <rPh sb="74" eb="77">
      <t>チンタイギョウ</t>
    </rPh>
    <rPh sb="78" eb="80">
      <t>デンシ</t>
    </rPh>
    <rPh sb="80" eb="83">
      <t>ケイサンキ</t>
    </rPh>
    <rPh sb="83" eb="86">
      <t>チンタイギョウ</t>
    </rPh>
    <rPh sb="87" eb="90">
      <t>フクシャキ</t>
    </rPh>
    <rPh sb="90" eb="93">
      <t>チンタイギョウ</t>
    </rPh>
    <rPh sb="94" eb="96">
      <t>カイケイ</t>
    </rPh>
    <rPh sb="96" eb="98">
      <t>キカイ</t>
    </rPh>
    <rPh sb="98" eb="101">
      <t>チンタイギョウ</t>
    </rPh>
    <rPh sb="106" eb="108">
      <t>ヨウヒン</t>
    </rPh>
    <rPh sb="108" eb="111">
      <t>チンタイギョウ</t>
    </rPh>
    <rPh sb="116" eb="117">
      <t>グツ</t>
    </rPh>
    <rPh sb="117" eb="120">
      <t>チンタイギョウ</t>
    </rPh>
    <rPh sb="121" eb="122">
      <t>カシ</t>
    </rPh>
    <rPh sb="122" eb="125">
      <t>ジテンシャ</t>
    </rPh>
    <rPh sb="125" eb="126">
      <t>ギョウ</t>
    </rPh>
    <rPh sb="127" eb="128">
      <t>カシ</t>
    </rPh>
    <rPh sb="131" eb="132">
      <t>ギョウ</t>
    </rPh>
    <rPh sb="133" eb="134">
      <t>カシ</t>
    </rPh>
    <rPh sb="137" eb="138">
      <t>ギョウ</t>
    </rPh>
    <rPh sb="139" eb="140">
      <t>カシ</t>
    </rPh>
    <rPh sb="147" eb="148">
      <t>ギョウ</t>
    </rPh>
    <rPh sb="149" eb="152">
      <t>エイシャキ</t>
    </rPh>
    <rPh sb="152" eb="155">
      <t>チンタイギョウ</t>
    </rPh>
    <rPh sb="156" eb="158">
      <t>エイガ</t>
    </rPh>
    <rPh sb="162" eb="165">
      <t>チンタイギョウ</t>
    </rPh>
    <rPh sb="173" eb="174">
      <t>ギョウ</t>
    </rPh>
    <rPh sb="175" eb="176">
      <t>カシ</t>
    </rPh>
    <rPh sb="176" eb="177">
      <t>ホン</t>
    </rPh>
    <rPh sb="177" eb="178">
      <t>ヤ</t>
    </rPh>
    <rPh sb="179" eb="180">
      <t>カシ</t>
    </rPh>
    <rPh sb="180" eb="182">
      <t>ガッキ</t>
    </rPh>
    <rPh sb="182" eb="183">
      <t>ヤ</t>
    </rPh>
    <rPh sb="184" eb="185">
      <t>カシ</t>
    </rPh>
    <rPh sb="185" eb="187">
      <t>イショウ</t>
    </rPh>
    <rPh sb="187" eb="188">
      <t>ギョウ</t>
    </rPh>
    <rPh sb="189" eb="190">
      <t>カシ</t>
    </rPh>
    <rPh sb="193" eb="194">
      <t>ギョウ</t>
    </rPh>
    <rPh sb="195" eb="196">
      <t>カシ</t>
    </rPh>
    <rPh sb="196" eb="198">
      <t>ウエキ</t>
    </rPh>
    <rPh sb="198" eb="199">
      <t>ギョウ</t>
    </rPh>
    <phoneticPr fontId="71"/>
  </si>
  <si>
    <t>貸自動車業</t>
    <rPh sb="0" eb="1">
      <t>カシ</t>
    </rPh>
    <rPh sb="1" eb="4">
      <t>ジドウシャ</t>
    </rPh>
    <rPh sb="4" eb="5">
      <t>ギョウ</t>
    </rPh>
    <phoneticPr fontId="71"/>
  </si>
  <si>
    <t>広告</t>
    <rPh sb="0" eb="2">
      <t>コウコク</t>
    </rPh>
    <phoneticPr fontId="71"/>
  </si>
  <si>
    <t>自動車整備・機械修理</t>
    <rPh sb="3" eb="5">
      <t>セイビ</t>
    </rPh>
    <phoneticPr fontId="71"/>
  </si>
  <si>
    <t>自動車整備</t>
    <rPh sb="0" eb="3">
      <t>ジドウシャ</t>
    </rPh>
    <rPh sb="3" eb="5">
      <t>セイビ</t>
    </rPh>
    <phoneticPr fontId="71"/>
  </si>
  <si>
    <t>自動車整備業、オートバイ整備業</t>
    <rPh sb="0" eb="3">
      <t>ジドウシャ</t>
    </rPh>
    <rPh sb="3" eb="5">
      <t>セイビ</t>
    </rPh>
    <rPh sb="5" eb="6">
      <t>ギョウ</t>
    </rPh>
    <rPh sb="12" eb="14">
      <t>セイビ</t>
    </rPh>
    <rPh sb="14" eb="15">
      <t>ギョウ</t>
    </rPh>
    <phoneticPr fontId="71"/>
  </si>
  <si>
    <t>機械修理</t>
    <rPh sb="0" eb="2">
      <t>キカイ</t>
    </rPh>
    <rPh sb="2" eb="4">
      <t>シュウリ</t>
    </rPh>
    <phoneticPr fontId="71"/>
  </si>
  <si>
    <t>一般機械修理、建設・鉱山機械修理、電気機械修理、産業用運搬車両修理、光学機械修理、パソコン修理</t>
    <rPh sb="0" eb="2">
      <t>イッパン</t>
    </rPh>
    <rPh sb="2" eb="4">
      <t>キカイ</t>
    </rPh>
    <rPh sb="4" eb="6">
      <t>シュウリ</t>
    </rPh>
    <rPh sb="7" eb="9">
      <t>ケンセツ</t>
    </rPh>
    <rPh sb="10" eb="12">
      <t>コウザン</t>
    </rPh>
    <rPh sb="12" eb="14">
      <t>キカイ</t>
    </rPh>
    <rPh sb="14" eb="16">
      <t>シュウリ</t>
    </rPh>
    <rPh sb="17" eb="19">
      <t>デンキ</t>
    </rPh>
    <rPh sb="19" eb="21">
      <t>キカイ</t>
    </rPh>
    <rPh sb="21" eb="23">
      <t>シュウリ</t>
    </rPh>
    <rPh sb="24" eb="27">
      <t>サンギョウヨウ</t>
    </rPh>
    <rPh sb="27" eb="30">
      <t>ウンパンシャ</t>
    </rPh>
    <rPh sb="30" eb="31">
      <t>リョウ</t>
    </rPh>
    <rPh sb="31" eb="33">
      <t>シュウリ</t>
    </rPh>
    <rPh sb="34" eb="36">
      <t>コウガク</t>
    </rPh>
    <rPh sb="36" eb="38">
      <t>キカイ</t>
    </rPh>
    <rPh sb="38" eb="40">
      <t>シュウリ</t>
    </rPh>
    <rPh sb="45" eb="47">
      <t>シュウリ</t>
    </rPh>
    <phoneticPr fontId="71"/>
  </si>
  <si>
    <t>その他の対事業所サービス</t>
    <rPh sb="2" eb="3">
      <t>ホカ</t>
    </rPh>
    <phoneticPr fontId="71"/>
  </si>
  <si>
    <t>その他の対事業所サービス</t>
    <rPh sb="2" eb="3">
      <t>ホカ</t>
    </rPh>
    <rPh sb="4" eb="5">
      <t>タイ</t>
    </rPh>
    <rPh sb="5" eb="8">
      <t>ジギョウショ</t>
    </rPh>
    <phoneticPr fontId="71"/>
  </si>
  <si>
    <t>建物サービス（ビルサービス業、ビルメンテナンス業、ビル清掃業、床磨き業、ガラスふき業、煙突掃除業、住宅消毒業、害虫駆除業）、法律事務所、特許事務所、公証人役場、司法書士事務所、公認会計士事務所、税理士事務所、設計監督業、建物設計製図業、建設コンサルタント業、測量業、地質調査、労働派遣サービス、レコード制作業、ラジオ番組制作業、速記業、あて名書業、複写業、マイクロ写真業、商品検査業、生糸検査所、民営職業紹介所、警備業、ディスプレイ業、パーティ請負業、温泉供給業、デザイン業、経営コンサルタント業、機械設計業、行政書士、不動産鑑定士、土地家屋調査士、医療事務、司会、通訳</t>
    <rPh sb="0" eb="2">
      <t>タテモノ</t>
    </rPh>
    <rPh sb="13" eb="14">
      <t>ギョウ</t>
    </rPh>
    <rPh sb="23" eb="24">
      <t>ギョウ</t>
    </rPh>
    <rPh sb="27" eb="30">
      <t>セイソウギョウ</t>
    </rPh>
    <rPh sb="31" eb="32">
      <t>ユカ</t>
    </rPh>
    <rPh sb="32" eb="33">
      <t>ミガ</t>
    </rPh>
    <rPh sb="34" eb="35">
      <t>ギョウ</t>
    </rPh>
    <rPh sb="41" eb="42">
      <t>ギョウ</t>
    </rPh>
    <rPh sb="43" eb="45">
      <t>エントツ</t>
    </rPh>
    <rPh sb="45" eb="47">
      <t>ソウジ</t>
    </rPh>
    <rPh sb="47" eb="48">
      <t>ギョウ</t>
    </rPh>
    <rPh sb="49" eb="51">
      <t>ジュウタク</t>
    </rPh>
    <rPh sb="51" eb="53">
      <t>ショウドク</t>
    </rPh>
    <rPh sb="53" eb="54">
      <t>ギョウ</t>
    </rPh>
    <rPh sb="55" eb="57">
      <t>ガイチュウ</t>
    </rPh>
    <rPh sb="57" eb="59">
      <t>クジョ</t>
    </rPh>
    <rPh sb="59" eb="60">
      <t>ギョウ</t>
    </rPh>
    <rPh sb="62" eb="64">
      <t>ホウリツ</t>
    </rPh>
    <rPh sb="64" eb="66">
      <t>ジム</t>
    </rPh>
    <rPh sb="66" eb="67">
      <t>ショ</t>
    </rPh>
    <rPh sb="68" eb="70">
      <t>トッキョ</t>
    </rPh>
    <rPh sb="70" eb="72">
      <t>ジム</t>
    </rPh>
    <rPh sb="72" eb="73">
      <t>ショ</t>
    </rPh>
    <rPh sb="74" eb="75">
      <t>コウ</t>
    </rPh>
    <rPh sb="75" eb="77">
      <t>ショウニン</t>
    </rPh>
    <rPh sb="77" eb="79">
      <t>ヤクバ</t>
    </rPh>
    <rPh sb="80" eb="82">
      <t>シホウ</t>
    </rPh>
    <rPh sb="82" eb="84">
      <t>ショシ</t>
    </rPh>
    <rPh sb="84" eb="86">
      <t>ジム</t>
    </rPh>
    <rPh sb="86" eb="87">
      <t>ショ</t>
    </rPh>
    <rPh sb="88" eb="90">
      <t>コウニン</t>
    </rPh>
    <rPh sb="90" eb="92">
      <t>カイケイ</t>
    </rPh>
    <rPh sb="92" eb="93">
      <t>シ</t>
    </rPh>
    <rPh sb="93" eb="95">
      <t>ジム</t>
    </rPh>
    <rPh sb="95" eb="96">
      <t>ショ</t>
    </rPh>
    <rPh sb="97" eb="100">
      <t>ゼイリシ</t>
    </rPh>
    <rPh sb="100" eb="102">
      <t>ジム</t>
    </rPh>
    <rPh sb="102" eb="103">
      <t>ショ</t>
    </rPh>
    <rPh sb="104" eb="106">
      <t>セッケイ</t>
    </rPh>
    <rPh sb="106" eb="108">
      <t>カントク</t>
    </rPh>
    <rPh sb="108" eb="109">
      <t>ギョウ</t>
    </rPh>
    <rPh sb="110" eb="112">
      <t>タテモノ</t>
    </rPh>
    <rPh sb="112" eb="114">
      <t>セッケイ</t>
    </rPh>
    <rPh sb="114" eb="116">
      <t>セイズ</t>
    </rPh>
    <rPh sb="116" eb="117">
      <t>ギョウ</t>
    </rPh>
    <rPh sb="118" eb="120">
      <t>ケンセツ</t>
    </rPh>
    <rPh sb="127" eb="128">
      <t>ギョウ</t>
    </rPh>
    <rPh sb="129" eb="131">
      <t>ソクリョウ</t>
    </rPh>
    <rPh sb="131" eb="132">
      <t>ギョウ</t>
    </rPh>
    <rPh sb="133" eb="135">
      <t>チシツ</t>
    </rPh>
    <rPh sb="135" eb="137">
      <t>チョウサ</t>
    </rPh>
    <rPh sb="138" eb="140">
      <t>ロウドウ</t>
    </rPh>
    <rPh sb="140" eb="142">
      <t>ハケン</t>
    </rPh>
    <rPh sb="151" eb="153">
      <t>セイサク</t>
    </rPh>
    <rPh sb="153" eb="154">
      <t>ギョウ</t>
    </rPh>
    <rPh sb="158" eb="160">
      <t>バングミ</t>
    </rPh>
    <rPh sb="160" eb="162">
      <t>セイサク</t>
    </rPh>
    <rPh sb="162" eb="163">
      <t>ギョウ</t>
    </rPh>
    <rPh sb="164" eb="166">
      <t>ソッキ</t>
    </rPh>
    <rPh sb="166" eb="167">
      <t>ギョウ</t>
    </rPh>
    <rPh sb="170" eb="171">
      <t>ナ</t>
    </rPh>
    <rPh sb="171" eb="172">
      <t>カ</t>
    </rPh>
    <rPh sb="172" eb="173">
      <t>ギョウ</t>
    </rPh>
    <rPh sb="174" eb="176">
      <t>フクシャ</t>
    </rPh>
    <rPh sb="176" eb="177">
      <t>ギョウ</t>
    </rPh>
    <rPh sb="182" eb="184">
      <t>シャシン</t>
    </rPh>
    <rPh sb="184" eb="185">
      <t>ギョウ</t>
    </rPh>
    <rPh sb="186" eb="188">
      <t>ショウヒン</t>
    </rPh>
    <rPh sb="188" eb="190">
      <t>ケンサ</t>
    </rPh>
    <rPh sb="190" eb="191">
      <t>ギョウ</t>
    </rPh>
    <rPh sb="192" eb="194">
      <t>キイト</t>
    </rPh>
    <rPh sb="194" eb="196">
      <t>ケンサ</t>
    </rPh>
    <rPh sb="196" eb="197">
      <t>ジョ</t>
    </rPh>
    <rPh sb="198" eb="200">
      <t>ミンエイ</t>
    </rPh>
    <rPh sb="200" eb="202">
      <t>ショクギョウ</t>
    </rPh>
    <rPh sb="202" eb="204">
      <t>ショウカイ</t>
    </rPh>
    <rPh sb="204" eb="205">
      <t>ジョ</t>
    </rPh>
    <rPh sb="206" eb="208">
      <t>ケイビ</t>
    </rPh>
    <rPh sb="208" eb="209">
      <t>ギョウ</t>
    </rPh>
    <rPh sb="216" eb="217">
      <t>ギョウ</t>
    </rPh>
    <rPh sb="222" eb="224">
      <t>ウケオイ</t>
    </rPh>
    <rPh sb="224" eb="225">
      <t>ギョウ</t>
    </rPh>
    <rPh sb="226" eb="228">
      <t>オンセン</t>
    </rPh>
    <rPh sb="228" eb="230">
      <t>キョウキュウ</t>
    </rPh>
    <rPh sb="230" eb="231">
      <t>ギョウ</t>
    </rPh>
    <rPh sb="236" eb="237">
      <t>ギョウ</t>
    </rPh>
    <rPh sb="238" eb="240">
      <t>ケイエイ</t>
    </rPh>
    <rPh sb="247" eb="248">
      <t>ギョウ</t>
    </rPh>
    <rPh sb="249" eb="251">
      <t>キカイ</t>
    </rPh>
    <rPh sb="251" eb="253">
      <t>セッケイ</t>
    </rPh>
    <rPh sb="253" eb="254">
      <t>ギョウ</t>
    </rPh>
    <rPh sb="255" eb="257">
      <t>ギョウセイ</t>
    </rPh>
    <rPh sb="257" eb="259">
      <t>ショシ</t>
    </rPh>
    <rPh sb="260" eb="263">
      <t>フドウサン</t>
    </rPh>
    <rPh sb="263" eb="266">
      <t>カンテイシ</t>
    </rPh>
    <rPh sb="267" eb="269">
      <t>トチ</t>
    </rPh>
    <rPh sb="269" eb="271">
      <t>カオク</t>
    </rPh>
    <rPh sb="271" eb="273">
      <t>チョウサ</t>
    </rPh>
    <rPh sb="273" eb="274">
      <t>シ</t>
    </rPh>
    <rPh sb="275" eb="277">
      <t>イリョウ</t>
    </rPh>
    <rPh sb="277" eb="279">
      <t>ジム</t>
    </rPh>
    <rPh sb="280" eb="282">
      <t>シカイ</t>
    </rPh>
    <rPh sb="283" eb="285">
      <t>ツウヤク</t>
    </rPh>
    <phoneticPr fontId="71"/>
  </si>
  <si>
    <t>宿泊業</t>
    <phoneticPr fontId="71"/>
  </si>
  <si>
    <t>宿泊業</t>
    <rPh sb="0" eb="2">
      <t>シュクハク</t>
    </rPh>
    <rPh sb="2" eb="3">
      <t>ギョウ</t>
    </rPh>
    <phoneticPr fontId="71"/>
  </si>
  <si>
    <t>ホテル、旅館、国民宿舎、モーテル、簡易宿泊所、ベッドハウス、山小屋、下宿屋、保養所、ユースホステル、合宿所</t>
    <rPh sb="4" eb="6">
      <t>リョカン</t>
    </rPh>
    <rPh sb="7" eb="9">
      <t>コクミン</t>
    </rPh>
    <rPh sb="9" eb="11">
      <t>シュクシャ</t>
    </rPh>
    <rPh sb="17" eb="19">
      <t>カンイ</t>
    </rPh>
    <rPh sb="19" eb="21">
      <t>シュクハク</t>
    </rPh>
    <rPh sb="21" eb="22">
      <t>ジョ</t>
    </rPh>
    <rPh sb="30" eb="31">
      <t>ヤマ</t>
    </rPh>
    <rPh sb="31" eb="33">
      <t>コヤ</t>
    </rPh>
    <rPh sb="34" eb="37">
      <t>ゲシュクヤ</t>
    </rPh>
    <rPh sb="38" eb="40">
      <t>ホヨウ</t>
    </rPh>
    <rPh sb="40" eb="41">
      <t>ジョ</t>
    </rPh>
    <rPh sb="50" eb="52">
      <t>ガッシュク</t>
    </rPh>
    <rPh sb="52" eb="53">
      <t>ジョ</t>
    </rPh>
    <phoneticPr fontId="71"/>
  </si>
  <si>
    <t>飲食サービス</t>
    <phoneticPr fontId="71"/>
  </si>
  <si>
    <t>飲食サービス</t>
    <rPh sb="0" eb="2">
      <t>インショク</t>
    </rPh>
    <phoneticPr fontId="71"/>
  </si>
  <si>
    <t>B級グルメの出店、食堂、天ぷら料理店、フランス料理店、中華料理店、そば屋、すし屋、喫茶店、レストラン、バー、スナック、キャバレー、料亭、ナイトクラブ、酒場、ビヤホール、配達飲食サービス、持ち帰り飲食サービス</t>
    <rPh sb="9" eb="11">
      <t>ショクドウ</t>
    </rPh>
    <rPh sb="12" eb="13">
      <t>テン</t>
    </rPh>
    <rPh sb="15" eb="17">
      <t>リョウリ</t>
    </rPh>
    <rPh sb="17" eb="18">
      <t>テン</t>
    </rPh>
    <rPh sb="23" eb="25">
      <t>リョウリ</t>
    </rPh>
    <rPh sb="25" eb="26">
      <t>テン</t>
    </rPh>
    <rPh sb="27" eb="29">
      <t>チュウカ</t>
    </rPh>
    <rPh sb="29" eb="31">
      <t>リョウリ</t>
    </rPh>
    <rPh sb="31" eb="32">
      <t>テン</t>
    </rPh>
    <rPh sb="35" eb="36">
      <t>ヤ</t>
    </rPh>
    <rPh sb="39" eb="40">
      <t>ヤ</t>
    </rPh>
    <rPh sb="41" eb="44">
      <t>キッサテン</t>
    </rPh>
    <rPh sb="65" eb="67">
      <t>リョウテイ</t>
    </rPh>
    <rPh sb="75" eb="77">
      <t>サカバ</t>
    </rPh>
    <rPh sb="84" eb="86">
      <t>ハイタツ</t>
    </rPh>
    <rPh sb="86" eb="88">
      <t>インショク</t>
    </rPh>
    <rPh sb="93" eb="94">
      <t>モ</t>
    </rPh>
    <rPh sb="95" eb="96">
      <t>カエ</t>
    </rPh>
    <rPh sb="97" eb="99">
      <t>インショク</t>
    </rPh>
    <phoneticPr fontId="71"/>
  </si>
  <si>
    <t>洗濯・理容・美容・浴場業</t>
    <rPh sb="0" eb="2">
      <t>センタク</t>
    </rPh>
    <phoneticPr fontId="71"/>
  </si>
  <si>
    <t>娯楽サービス</t>
    <rPh sb="0" eb="2">
      <t>ゴラク</t>
    </rPh>
    <phoneticPr fontId="71"/>
  </si>
  <si>
    <t>スポーツ施設提供業、映画館、劇場、劇場附属オーケストラ、歌劇団、ダンシングチーム、寄席、相撲興行場、ボクシング場、野球場、劇団、プロ野球団、プロレス協会、ビリヤード場、囲碁・将棋所、マージャンクラブ、パチンコホール、ビンゴゲーム場、射的場、スロットマシン場、ゲームセンター、競輪場、競馬場、モーターボート競走場、競輪競技団、競馬競技団、小型自動車競争場、体育館、ゴルフ場、ゴルフ練習場、ボウリング場、テニス場、バッティング練習場、フィットネスクラブ、プール、アイススケート場、公園、遊園地、テーマパーク、ダンスホール、マリーナ業、遊漁船業、芸妓業、カラオケボックス業、プレイガイド、場外馬券売場、場外車券売場、釣堀、著述家、芸術家</t>
    <rPh sb="10" eb="13">
      <t>エイガカン</t>
    </rPh>
    <rPh sb="14" eb="16">
      <t>ゲキジョウ</t>
    </rPh>
    <rPh sb="17" eb="19">
      <t>ゲキジョウ</t>
    </rPh>
    <rPh sb="19" eb="21">
      <t>フゾク</t>
    </rPh>
    <rPh sb="28" eb="31">
      <t>カゲキダン</t>
    </rPh>
    <rPh sb="41" eb="43">
      <t>ヨセ</t>
    </rPh>
    <rPh sb="44" eb="46">
      <t>スモウ</t>
    </rPh>
    <rPh sb="46" eb="48">
      <t>コウギョウ</t>
    </rPh>
    <rPh sb="48" eb="49">
      <t>バ</t>
    </rPh>
    <rPh sb="55" eb="56">
      <t>バ</t>
    </rPh>
    <rPh sb="57" eb="60">
      <t>ヤキュウジョウ</t>
    </rPh>
    <rPh sb="61" eb="63">
      <t>ゲキダン</t>
    </rPh>
    <rPh sb="66" eb="68">
      <t>ヤキュウ</t>
    </rPh>
    <rPh sb="68" eb="69">
      <t>ダン</t>
    </rPh>
    <rPh sb="74" eb="76">
      <t>キョウカイ</t>
    </rPh>
    <rPh sb="82" eb="83">
      <t>ジョウ</t>
    </rPh>
    <rPh sb="84" eb="86">
      <t>イゴ</t>
    </rPh>
    <rPh sb="87" eb="89">
      <t>ショウギ</t>
    </rPh>
    <rPh sb="89" eb="90">
      <t>ショ</t>
    </rPh>
    <rPh sb="114" eb="115">
      <t>バ</t>
    </rPh>
    <rPh sb="116" eb="118">
      <t>シャテキ</t>
    </rPh>
    <rPh sb="118" eb="119">
      <t>バ</t>
    </rPh>
    <rPh sb="127" eb="128">
      <t>バ</t>
    </rPh>
    <rPh sb="137" eb="139">
      <t>ケイリン</t>
    </rPh>
    <rPh sb="139" eb="140">
      <t>ジョウ</t>
    </rPh>
    <rPh sb="141" eb="144">
      <t>ケイバジョウ</t>
    </rPh>
    <phoneticPr fontId="71"/>
  </si>
  <si>
    <t>みかん、りんご、もも、パイン、バナナ、レモン、グレープフルーツ、キウイフルーツ、ぶどう、はっさく、梨、栗</t>
    <rPh sb="49" eb="50">
      <t>ナシ</t>
    </rPh>
    <rPh sb="51" eb="52">
      <t>クリ</t>
    </rPh>
    <phoneticPr fontId="71"/>
  </si>
  <si>
    <t>牧草、種苗、花、芝、桑、葉たばこ、綿花、こうぞ、みつまた</t>
    <rPh sb="0" eb="2">
      <t>ボクソウ</t>
    </rPh>
    <rPh sb="3" eb="5">
      <t>シュビョウ</t>
    </rPh>
    <rPh sb="6" eb="7">
      <t>ハナ</t>
    </rPh>
    <rPh sb="8" eb="9">
      <t>シバ</t>
    </rPh>
    <rPh sb="10" eb="11">
      <t>クワ</t>
    </rPh>
    <rPh sb="12" eb="13">
      <t>ハ</t>
    </rPh>
    <rPh sb="17" eb="19">
      <t>メンカ</t>
    </rPh>
    <phoneticPr fontId="71"/>
  </si>
  <si>
    <t>きのこ、木炭、薪、食用鳥・昆虫・蛇の採取、炭焼、山番、種実（栗、くるみ）</t>
    <rPh sb="4" eb="6">
      <t>モクタン</t>
    </rPh>
    <rPh sb="7" eb="8">
      <t>マキ</t>
    </rPh>
    <rPh sb="9" eb="11">
      <t>ショクヨウ</t>
    </rPh>
    <rPh sb="10" eb="11">
      <t>リッショク</t>
    </rPh>
    <rPh sb="11" eb="12">
      <t>トリ</t>
    </rPh>
    <rPh sb="13" eb="15">
      <t>コンチュウ</t>
    </rPh>
    <rPh sb="16" eb="17">
      <t>ヘビ</t>
    </rPh>
    <rPh sb="18" eb="20">
      <t>サイシュ</t>
    </rPh>
    <rPh sb="21" eb="23">
      <t>スミヤ</t>
    </rPh>
    <rPh sb="24" eb="25">
      <t>ヤマ</t>
    </rPh>
    <rPh sb="25" eb="26">
      <t>バン</t>
    </rPh>
    <rPh sb="27" eb="28">
      <t>シュ</t>
    </rPh>
    <rPh sb="28" eb="29">
      <t>ミ</t>
    </rPh>
    <rPh sb="30" eb="31">
      <t>クリ</t>
    </rPh>
    <phoneticPr fontId="71"/>
  </si>
  <si>
    <t>緑茶飲料、麦茶飲料、コーヒー、清涼飲料、製氷、ミネラルウォーター、野菜ジュース</t>
    <rPh sb="0" eb="2">
      <t>リョクチャ</t>
    </rPh>
    <rPh sb="2" eb="4">
      <t>インリョウ</t>
    </rPh>
    <rPh sb="5" eb="7">
      <t>ムギチャ</t>
    </rPh>
    <rPh sb="7" eb="9">
      <t>インリョウ</t>
    </rPh>
    <rPh sb="15" eb="17">
      <t>セイリョウ</t>
    </rPh>
    <rPh sb="17" eb="19">
      <t>インリョウ</t>
    </rPh>
    <rPh sb="20" eb="22">
      <t>セイヒョウ</t>
    </rPh>
    <rPh sb="33" eb="35">
      <t>ヤサイ</t>
    </rPh>
    <phoneticPr fontId="71"/>
  </si>
  <si>
    <t>プラスチック製（ビニル袋、シート、IDカード、いすカバー、カーテン、自動車カバー、テーブルカバー、テント、粘着テープ、風呂敷、帽子、レインコート、ワッペン、板、棒、管、ホース、雨とい、スポンジ、断熱材（発砲製品）、発砲スチロール、カップラーメン容器、畳床、自動車ダッシュボード、ホイールキャップ、プッシュボタン、ネジ、家庭用風呂、浄化槽、パイプ、コンテナ、安全帽、海上用ブイ、カラーコーン、ヘルメット、納豆容器、薬瓶、水筒、洗剤・シャンプー容器、灯油缶、哺乳瓶、飲料容器、マヨネーズ容器、かご、箱、おけ、植木鉢、コップ、皿、食器、蠅たたき、洗濯ばさみ、風呂ふた、ようじ、レモン絞り器、キャッシュカード、消しゴム、人工芝、つり革、トイレ、歯ブラシ柄、ビニルテープ、湯たんぽ、まな板、ゴミ箱、ラッピングフィルム）、※プラスチック製履物は「222 ゴム製品」</t>
    <rPh sb="6" eb="7">
      <t>セイ</t>
    </rPh>
    <rPh sb="11" eb="12">
      <t>フクロ</t>
    </rPh>
    <rPh sb="34" eb="37">
      <t>ジドウシャ</t>
    </rPh>
    <rPh sb="53" eb="55">
      <t>ネンチャク</t>
    </rPh>
    <rPh sb="59" eb="62">
      <t>フロシキ</t>
    </rPh>
    <rPh sb="63" eb="65">
      <t>ボウシ</t>
    </rPh>
    <rPh sb="78" eb="79">
      <t>イタ</t>
    </rPh>
    <rPh sb="80" eb="81">
      <t>ボウ</t>
    </rPh>
    <rPh sb="82" eb="83">
      <t>カン</t>
    </rPh>
    <rPh sb="88" eb="89">
      <t>アメ</t>
    </rPh>
    <rPh sb="97" eb="100">
      <t>ダンネツザイ</t>
    </rPh>
    <rPh sb="101" eb="103">
      <t>ハッポウ</t>
    </rPh>
    <rPh sb="103" eb="105">
      <t>セイヒン</t>
    </rPh>
    <rPh sb="107" eb="109">
      <t>ハッポウ</t>
    </rPh>
    <rPh sb="122" eb="124">
      <t>ヨウキ</t>
    </rPh>
    <rPh sb="125" eb="126">
      <t>タタミ</t>
    </rPh>
    <rPh sb="126" eb="127">
      <t>ユカ</t>
    </rPh>
    <rPh sb="128" eb="131">
      <t>ジドウシャ</t>
    </rPh>
    <rPh sb="159" eb="162">
      <t>カテイヨウ</t>
    </rPh>
    <rPh sb="162" eb="164">
      <t>フロ</t>
    </rPh>
    <rPh sb="165" eb="168">
      <t>ジョウカソウ</t>
    </rPh>
    <rPh sb="178" eb="180">
      <t>アンゼン</t>
    </rPh>
    <rPh sb="180" eb="181">
      <t>ボウ</t>
    </rPh>
    <rPh sb="182" eb="185">
      <t>カイジョウヨウ</t>
    </rPh>
    <rPh sb="201" eb="203">
      <t>ナットウ</t>
    </rPh>
    <rPh sb="203" eb="205">
      <t>ヨウキ</t>
    </rPh>
    <rPh sb="206" eb="207">
      <t>クスリ</t>
    </rPh>
    <rPh sb="207" eb="208">
      <t>ビン</t>
    </rPh>
    <rPh sb="209" eb="211">
      <t>スイトウ</t>
    </rPh>
    <rPh sb="212" eb="214">
      <t>センザイ</t>
    </rPh>
    <rPh sb="220" eb="222">
      <t>ヨウキ</t>
    </rPh>
    <rPh sb="223" eb="225">
      <t>トウユ</t>
    </rPh>
    <rPh sb="225" eb="226">
      <t>カン</t>
    </rPh>
    <rPh sb="227" eb="229">
      <t>ホニュウ</t>
    </rPh>
    <rPh sb="229" eb="230">
      <t>ビン</t>
    </rPh>
    <rPh sb="231" eb="233">
      <t>インリョウ</t>
    </rPh>
    <rPh sb="233" eb="235">
      <t>ヨウキ</t>
    </rPh>
    <rPh sb="241" eb="243">
      <t>ヨウキ</t>
    </rPh>
    <rPh sb="247" eb="248">
      <t>ハコ</t>
    </rPh>
    <rPh sb="252" eb="255">
      <t>ウエキバチ</t>
    </rPh>
    <rPh sb="260" eb="261">
      <t>サラ</t>
    </rPh>
    <rPh sb="262" eb="264">
      <t>ショッキ</t>
    </rPh>
    <rPh sb="265" eb="266">
      <t>ハエ</t>
    </rPh>
    <rPh sb="270" eb="272">
      <t>センタク</t>
    </rPh>
    <rPh sb="276" eb="278">
      <t>フロ</t>
    </rPh>
    <rPh sb="288" eb="289">
      <t>シボ</t>
    </rPh>
    <rPh sb="290" eb="291">
      <t>キ</t>
    </rPh>
    <rPh sb="301" eb="302">
      <t>ケ</t>
    </rPh>
    <rPh sb="306" eb="308">
      <t>ジンコウ</t>
    </rPh>
    <rPh sb="308" eb="309">
      <t>シバ</t>
    </rPh>
    <rPh sb="312" eb="313">
      <t>カワ</t>
    </rPh>
    <rPh sb="318" eb="319">
      <t>ハ</t>
    </rPh>
    <rPh sb="322" eb="323">
      <t>エ</t>
    </rPh>
    <rPh sb="331" eb="332">
      <t>ユ</t>
    </rPh>
    <rPh sb="338" eb="339">
      <t>イタ</t>
    </rPh>
    <rPh sb="342" eb="343">
      <t>バコ</t>
    </rPh>
    <rPh sb="362" eb="363">
      <t>セイ</t>
    </rPh>
    <rPh sb="363" eb="365">
      <t>ハキモノ</t>
    </rPh>
    <rPh sb="373" eb="375">
      <t>セイヒン</t>
    </rPh>
    <phoneticPr fontId="71"/>
  </si>
  <si>
    <t>公安委員会設置パーキングメーター、国会、裁判所、中央官庁</t>
    <rPh sb="17" eb="19">
      <t>コッカイ</t>
    </rPh>
    <rPh sb="20" eb="23">
      <t>サイバンショ</t>
    </rPh>
    <rPh sb="24" eb="26">
      <t>チュウオウ</t>
    </rPh>
    <rPh sb="26" eb="28">
      <t>カンチョウ</t>
    </rPh>
    <phoneticPr fontId="71"/>
  </si>
  <si>
    <t>レンタカー、自動車リース業</t>
    <rPh sb="6" eb="9">
      <t>ジドウシャ</t>
    </rPh>
    <rPh sb="12" eb="13">
      <t>ギョウ</t>
    </rPh>
    <phoneticPr fontId="71"/>
  </si>
  <si>
    <t>ネット広告業、広告代理業、新聞広告代理業、車両内広告代理業、電柱広告代理業、屋外広告業（看板、立看板、はり紙）、アドバルーン、ちんどん屋、折込広告、</t>
    <rPh sb="7" eb="9">
      <t>コウコク</t>
    </rPh>
    <rPh sb="9" eb="11">
      <t>ダイリ</t>
    </rPh>
    <rPh sb="11" eb="12">
      <t>ギョウ</t>
    </rPh>
    <rPh sb="13" eb="15">
      <t>シンブン</t>
    </rPh>
    <rPh sb="15" eb="17">
      <t>コウコク</t>
    </rPh>
    <rPh sb="17" eb="19">
      <t>ダイリ</t>
    </rPh>
    <rPh sb="19" eb="20">
      <t>ギョウ</t>
    </rPh>
    <rPh sb="21" eb="23">
      <t>シャリョウ</t>
    </rPh>
    <rPh sb="23" eb="24">
      <t>ナイ</t>
    </rPh>
    <rPh sb="24" eb="26">
      <t>コウコク</t>
    </rPh>
    <rPh sb="26" eb="28">
      <t>ダイリ</t>
    </rPh>
    <rPh sb="28" eb="29">
      <t>ギョウ</t>
    </rPh>
    <rPh sb="30" eb="32">
      <t>デンチュウ</t>
    </rPh>
    <rPh sb="32" eb="34">
      <t>コウコク</t>
    </rPh>
    <rPh sb="34" eb="36">
      <t>ダイリ</t>
    </rPh>
    <rPh sb="36" eb="37">
      <t>ギョウ</t>
    </rPh>
    <rPh sb="38" eb="40">
      <t>オクガイ</t>
    </rPh>
    <rPh sb="40" eb="42">
      <t>コウコク</t>
    </rPh>
    <rPh sb="42" eb="43">
      <t>ギョウ</t>
    </rPh>
    <rPh sb="44" eb="46">
      <t>カンバン</t>
    </rPh>
    <rPh sb="47" eb="48">
      <t>タテ</t>
    </rPh>
    <rPh sb="48" eb="50">
      <t>カンバン</t>
    </rPh>
    <rPh sb="53" eb="54">
      <t>ガミ</t>
    </rPh>
    <rPh sb="67" eb="68">
      <t>ヤ</t>
    </rPh>
    <rPh sb="69" eb="71">
      <t>オリコミ</t>
    </rPh>
    <rPh sb="71" eb="73">
      <t>コウコク</t>
    </rPh>
    <phoneticPr fontId="71"/>
  </si>
  <si>
    <t>貸おしぼり業、貸モップ業、クリーニング業、クリーニング取次業、リネンサプライ業、貸おむつ業、理髪店、床屋、美容院、髪結業、ビューティーサロン、公衆浴場業、ソープランド、温泉浴場、サウナ風呂、洗張業、染物業、エステティックサロン、コインシャワー業、コインランドリー業、ネイルサロン</t>
    <rPh sb="19" eb="20">
      <t>ギョウ</t>
    </rPh>
    <rPh sb="27" eb="29">
      <t>トリツギ</t>
    </rPh>
    <rPh sb="29" eb="30">
      <t>ギョウ</t>
    </rPh>
    <rPh sb="38" eb="39">
      <t>ギョウ</t>
    </rPh>
    <rPh sb="40" eb="41">
      <t>カシ</t>
    </rPh>
    <rPh sb="44" eb="45">
      <t>ギョウ</t>
    </rPh>
    <rPh sb="46" eb="49">
      <t>リハツテン</t>
    </rPh>
    <rPh sb="50" eb="52">
      <t>トコヤ</t>
    </rPh>
    <rPh sb="53" eb="55">
      <t>ビヨウ</t>
    </rPh>
    <rPh sb="55" eb="56">
      <t>イン</t>
    </rPh>
    <rPh sb="57" eb="58">
      <t>カミ</t>
    </rPh>
    <rPh sb="58" eb="59">
      <t>ユ</t>
    </rPh>
    <rPh sb="59" eb="60">
      <t>ギョウ</t>
    </rPh>
    <rPh sb="71" eb="73">
      <t>コウシュウ</t>
    </rPh>
    <rPh sb="73" eb="75">
      <t>ヨクジョウ</t>
    </rPh>
    <rPh sb="75" eb="76">
      <t>ギョウ</t>
    </rPh>
    <rPh sb="84" eb="86">
      <t>オンセン</t>
    </rPh>
    <rPh sb="86" eb="88">
      <t>ヨクジョウ</t>
    </rPh>
    <rPh sb="92" eb="94">
      <t>ブロ</t>
    </rPh>
    <phoneticPr fontId="71"/>
  </si>
  <si>
    <t>コインロッカー、自動車運転代行業、造園業、植木業、写真業、葬儀屋、斎場、火葬場、墓地管理業、冠婚葬祭互助会、結婚式場、家具修理業、かじ業、表具業、時計修理業、履物修理業、楽器修理業、自転車修理業、学習塾、音楽教授業、書道教授業、生花・茶道教授業、そろばん塾、外国語会話教授業、スポーツ・健康教授業、家政婦、衣服修理業、手荷物預り業、自転車預り業、、結婚相談所、観光案内所、宝くじ販売所、</t>
    <rPh sb="33" eb="35">
      <t>シャシン</t>
    </rPh>
    <rPh sb="35" eb="36">
      <t>ギョウ</t>
    </rPh>
    <rPh sb="37" eb="40">
      <t>ソウギヤ</t>
    </rPh>
    <rPh sb="41" eb="43">
      <t>サイジョウ</t>
    </rPh>
    <rPh sb="44" eb="47">
      <t>カソウバ</t>
    </rPh>
    <rPh sb="48" eb="50">
      <t>ボチ</t>
    </rPh>
    <rPh sb="50" eb="52">
      <t>カンリ</t>
    </rPh>
    <rPh sb="52" eb="53">
      <t>ギョウ</t>
    </rPh>
    <rPh sb="54" eb="56">
      <t>カンコン</t>
    </rPh>
    <rPh sb="56" eb="58">
      <t>ソウサイ</t>
    </rPh>
    <rPh sb="58" eb="61">
      <t>ゴジョカイ</t>
    </rPh>
    <rPh sb="62" eb="64">
      <t>ケッコン</t>
    </rPh>
    <rPh sb="64" eb="66">
      <t>シキジョウ</t>
    </rPh>
    <rPh sb="67" eb="69">
      <t>カグ</t>
    </rPh>
    <rPh sb="69" eb="71">
      <t>シュウリ</t>
    </rPh>
    <rPh sb="71" eb="72">
      <t>ギョウ</t>
    </rPh>
    <rPh sb="75" eb="76">
      <t>ギョウ</t>
    </rPh>
    <rPh sb="77" eb="79">
      <t>ヒョウグ</t>
    </rPh>
    <rPh sb="79" eb="80">
      <t>ギョウ</t>
    </rPh>
    <rPh sb="81" eb="83">
      <t>トケイ</t>
    </rPh>
    <rPh sb="83" eb="85">
      <t>シュウリ</t>
    </rPh>
    <rPh sb="85" eb="86">
      <t>ギョウ</t>
    </rPh>
    <rPh sb="87" eb="89">
      <t>ハキモノ</t>
    </rPh>
    <rPh sb="89" eb="91">
      <t>シュウリ</t>
    </rPh>
    <rPh sb="91" eb="92">
      <t>ギョウ</t>
    </rPh>
    <rPh sb="93" eb="95">
      <t>ガッキ</t>
    </rPh>
    <rPh sb="95" eb="97">
      <t>シュウリ</t>
    </rPh>
    <rPh sb="97" eb="98">
      <t>ギョウ</t>
    </rPh>
    <rPh sb="99" eb="102">
      <t>ジテンシャ</t>
    </rPh>
    <rPh sb="102" eb="104">
      <t>シュウリ</t>
    </rPh>
    <rPh sb="104" eb="105">
      <t>ギョウ</t>
    </rPh>
    <rPh sb="106" eb="109">
      <t>ガクシュウジュク</t>
    </rPh>
    <rPh sb="110" eb="112">
      <t>オンガク</t>
    </rPh>
    <rPh sb="112" eb="114">
      <t>キョウジュ</t>
    </rPh>
    <rPh sb="114" eb="115">
      <t>ギョウ</t>
    </rPh>
    <rPh sb="116" eb="118">
      <t>ショドウ</t>
    </rPh>
    <rPh sb="118" eb="120">
      <t>キョウジュ</t>
    </rPh>
    <rPh sb="120" eb="121">
      <t>ギョウ</t>
    </rPh>
    <rPh sb="122" eb="124">
      <t>イケバナ</t>
    </rPh>
    <rPh sb="125" eb="127">
      <t>サドウ</t>
    </rPh>
    <rPh sb="127" eb="129">
      <t>キョウジュ</t>
    </rPh>
    <rPh sb="129" eb="130">
      <t>ギョウ</t>
    </rPh>
    <rPh sb="135" eb="136">
      <t>ジュク</t>
    </rPh>
    <rPh sb="137" eb="140">
      <t>ガイコクゴ</t>
    </rPh>
    <rPh sb="140" eb="142">
      <t>カイワ</t>
    </rPh>
    <rPh sb="142" eb="144">
      <t>キョウジュ</t>
    </rPh>
    <rPh sb="144" eb="145">
      <t>ギョウ</t>
    </rPh>
    <rPh sb="151" eb="153">
      <t>ケンコウ</t>
    </rPh>
    <rPh sb="153" eb="155">
      <t>キョウジュ</t>
    </rPh>
    <rPh sb="155" eb="156">
      <t>ギョウ</t>
    </rPh>
    <rPh sb="157" eb="160">
      <t>カセイフ</t>
    </rPh>
    <rPh sb="161" eb="163">
      <t>イフク</t>
    </rPh>
    <rPh sb="163" eb="165">
      <t>シュウリ</t>
    </rPh>
    <rPh sb="165" eb="166">
      <t>ギョウ</t>
    </rPh>
    <rPh sb="167" eb="170">
      <t>テニモツ</t>
    </rPh>
    <rPh sb="170" eb="171">
      <t>アズカ</t>
    </rPh>
    <rPh sb="172" eb="173">
      <t>ギョウ</t>
    </rPh>
    <rPh sb="174" eb="177">
      <t>ジテンシャ</t>
    </rPh>
    <rPh sb="177" eb="178">
      <t>アズカ</t>
    </rPh>
    <rPh sb="179" eb="180">
      <t>ギョウ</t>
    </rPh>
    <rPh sb="182" eb="184">
      <t>ケッコン</t>
    </rPh>
    <rPh sb="184" eb="187">
      <t>ソウダンジョ</t>
    </rPh>
    <rPh sb="188" eb="190">
      <t>カンコウ</t>
    </rPh>
    <rPh sb="190" eb="192">
      <t>アンナイ</t>
    </rPh>
    <rPh sb="192" eb="193">
      <t>ジョタカラハンバイジョ</t>
    </rPh>
    <phoneticPr fontId="71"/>
  </si>
  <si>
    <t>交通費
（航空機、新幹線等の交通費は、経済波及効果が県内分を前提とするため、県外分を除きます。）</t>
    <rPh sb="0" eb="3">
      <t>コウツウヒ</t>
    </rPh>
    <phoneticPr fontId="68"/>
  </si>
  <si>
    <t>産業連関分析上の注意点</t>
    <rPh sb="0" eb="2">
      <t>サンギョウ</t>
    </rPh>
    <rPh sb="2" eb="4">
      <t>レンカン</t>
    </rPh>
    <rPh sb="8" eb="10">
      <t>チュウイ</t>
    </rPh>
    <phoneticPr fontId="3"/>
  </si>
  <si>
    <t xml:space="preserve">産業連関表による経済波及効果の分析は、いくつかの基本的仮定・前提条件などをみたした場合の経済モデル分析の一つです。 </t>
    <rPh sb="41" eb="43">
      <t>バアイ</t>
    </rPh>
    <phoneticPr fontId="3"/>
  </si>
  <si>
    <t>１　生産波及効果</t>
    <phoneticPr fontId="3"/>
  </si>
  <si>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3"/>
  </si>
  <si>
    <t>生産波及効果分析では、産業間の因果連鎖に起因する生産波及効果のメカニズムを基に、最終的に各産業部門において誘発される生産額を測定します。</t>
    <phoneticPr fontId="3"/>
  </si>
  <si>
    <t>生産波及効果には、「生産誘発効果」と「粗付加価値誘発効果」とがあります。</t>
    <phoneticPr fontId="3"/>
  </si>
  <si>
    <t>「生産誘発効果」には、原材料消費による誘発効果と雇用者所得（賃金・給与等）など家計を通じて消費支出される最終需要の増加による誘発効果などがあります。</t>
    <phoneticPr fontId="3"/>
  </si>
  <si>
    <t>ある産業で 100億円の生産があった場合、誘発効果は100億円の生産そのものの直接効果と、100億円の生産活動に伴う原材料消費や民間消費支出による間接波及効果となります。</t>
    <phoneticPr fontId="3"/>
  </si>
  <si>
    <t>２　分析の基本的仮定</t>
    <rPh sb="2" eb="4">
      <t>ブンセキ</t>
    </rPh>
    <phoneticPr fontId="3"/>
  </si>
  <si>
    <t>平成27年の産業構造で分析し、「投入係数」「逆行列係数」を一定と仮定しています。</t>
    <phoneticPr fontId="3"/>
  </si>
  <si>
    <t>価格は平成27年価格です。</t>
    <phoneticPr fontId="3"/>
  </si>
  <si>
    <t>企業に過剰在庫が存在せず、需要に対しては、常に生産を行って供給することとします。</t>
    <phoneticPr fontId="3"/>
  </si>
  <si>
    <t>企業の生産能力に限界がなく、あらゆる需要にこたえられることとします。</t>
    <phoneticPr fontId="3"/>
  </si>
  <si>
    <t>一つの生産物は、ただ一つの生産部門（産業）から供給されることとします。</t>
    <phoneticPr fontId="3"/>
  </si>
  <si>
    <t>原材料等の投入量は、その部門の生産量に比例することとします。</t>
    <phoneticPr fontId="3"/>
  </si>
  <si>
    <t>各部門が生産活動を個別に行った効果の和は、それら部門が同時に行ったときの総効果に等しくなることとします。</t>
    <phoneticPr fontId="3"/>
  </si>
  <si>
    <t>生産波及効果が達成される期間は、不明です。</t>
    <phoneticPr fontId="3"/>
  </si>
  <si>
    <t>３　分析の前提条件</t>
    <rPh sb="2" eb="4">
      <t>ブンセキ</t>
    </rPh>
    <phoneticPr fontId="3"/>
  </si>
  <si>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3"/>
  </si>
  <si>
    <t>波及効果の推計には、2015（平成27）年愛知県産業連関表を用い、最終需要増加に伴う原材料による波及効果、付加価値による波及効果の２段階に分けて行います。</t>
    <rPh sb="5" eb="7">
      <t>スイケイ</t>
    </rPh>
    <rPh sb="21" eb="24">
      <t>アイチケン</t>
    </rPh>
    <rPh sb="24" eb="26">
      <t>サンギョウ</t>
    </rPh>
    <rPh sb="26" eb="28">
      <t>レンカン</t>
    </rPh>
    <rPh sb="28" eb="29">
      <t>ヒョウ</t>
    </rPh>
    <rPh sb="33" eb="35">
      <t>サイシュウ</t>
    </rPh>
    <rPh sb="35" eb="37">
      <t>ジュヨウ</t>
    </rPh>
    <rPh sb="37" eb="39">
      <t>ゾウカ</t>
    </rPh>
    <rPh sb="40" eb="41">
      <t>トモナ</t>
    </rPh>
    <phoneticPr fontId="3"/>
  </si>
  <si>
    <t>就業者数は、生産額に比例して増加することとします。</t>
    <phoneticPr fontId="3"/>
  </si>
  <si>
    <t>粗付加価値については、雇用者報酬の一定割合が、最終需要（消費）にまわるものとします。これを所得の消費への転換といい、その一定割合を消費への転換比率といいます。</t>
    <rPh sb="14" eb="16">
      <t>ホウシュウ</t>
    </rPh>
    <phoneticPr fontId="3"/>
  </si>
  <si>
    <t>雇用者報酬の消費への転換比率は、総務省「家計調査」による平均消費性向を使っています。</t>
    <rPh sb="3" eb="5">
      <t>ホウシュウ</t>
    </rPh>
    <rPh sb="35" eb="36">
      <t>ツカ</t>
    </rPh>
    <phoneticPr fontId="3"/>
  </si>
  <si>
    <t>４　その他</t>
    <phoneticPr fontId="3"/>
  </si>
  <si>
    <t>生産波及効果分析では、新しく生み出された雇用者所得が、新たに消費需要の増加となって再び生産を誘発する過程を対象にしています。</t>
    <phoneticPr fontId="3"/>
  </si>
  <si>
    <t>計算上は次々に効果が波及していき、誘発される生産額が０になるまで分析は可能です。</t>
    <phoneticPr fontId="3"/>
  </si>
  <si>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3"/>
  </si>
  <si>
    <t>雇用者報酬の外に営業余剰なども、一部、消費や投資に向って新たな需要を喚起しますが、計測の対象外としています。</t>
    <rPh sb="3" eb="5">
      <t>ホウシュウ</t>
    </rPh>
    <rPh sb="41" eb="43">
      <t>ケイソク</t>
    </rPh>
    <rPh sb="42" eb="43">
      <t>スイケイ</t>
    </rPh>
    <phoneticPr fontId="3"/>
  </si>
  <si>
    <t>注意</t>
    <rPh sb="0" eb="2">
      <t>チュウイ</t>
    </rPh>
    <phoneticPr fontId="9"/>
  </si>
  <si>
    <t>入力</t>
    <phoneticPr fontId="9"/>
  </si>
  <si>
    <t>入力補助</t>
    <rPh sb="0" eb="2">
      <t>ニュウリョク</t>
    </rPh>
    <rPh sb="2" eb="4">
      <t>ホジョ</t>
    </rPh>
    <phoneticPr fontId="9"/>
  </si>
  <si>
    <t>コード</t>
    <phoneticPr fontId="9"/>
  </si>
  <si>
    <t>逆行列係数表</t>
    <rPh sb="5" eb="6">
      <t>ヒョウ</t>
    </rPh>
    <phoneticPr fontId="9"/>
  </si>
  <si>
    <t>このファイルは、1９シートあり、波及推計ツールのため数式等が入力されたセルがあります。</t>
    <rPh sb="16" eb="18">
      <t>ハキュウ</t>
    </rPh>
    <rPh sb="18" eb="20">
      <t>スイケイ</t>
    </rPh>
    <rPh sb="26" eb="28">
      <t>スウシキ</t>
    </rPh>
    <rPh sb="28" eb="29">
      <t>ナド</t>
    </rPh>
    <rPh sb="30" eb="32">
      <t>ニュウリョク</t>
    </rPh>
    <phoneticPr fontId="9"/>
  </si>
  <si>
    <t>観光者消費</t>
    <rPh sb="0" eb="2">
      <t>カンコウ</t>
    </rPh>
    <rPh sb="2" eb="3">
      <t>シャ</t>
    </rPh>
    <rPh sb="3" eb="5">
      <t>ショウヒ</t>
    </rPh>
    <phoneticPr fontId="2"/>
  </si>
  <si>
    <t>観光者消費
県内分</t>
    <rPh sb="0" eb="1">
      <t>モノ</t>
    </rPh>
    <rPh sb="1" eb="2">
      <t>シャ</t>
    </rPh>
    <rPh sb="3" eb="4">
      <t>ケンナイ</t>
    </rPh>
    <rPh sb="6" eb="9">
      <t>ケンナイブン</t>
    </rPh>
    <phoneticPr fontId="2"/>
  </si>
  <si>
    <t>観光者消費
県外分</t>
    <rPh sb="0" eb="1">
      <t>モノ</t>
    </rPh>
    <rPh sb="1" eb="2">
      <t>シャ</t>
    </rPh>
    <rPh sb="3" eb="4">
      <t>ケンナイ</t>
    </rPh>
    <rPh sb="6" eb="8">
      <t>ケンガイ</t>
    </rPh>
    <rPh sb="8" eb="9">
      <t>ブン</t>
    </rPh>
    <phoneticPr fontId="2"/>
  </si>
  <si>
    <t>A</t>
    <phoneticPr fontId="3"/>
  </si>
  <si>
    <t>B</t>
    <phoneticPr fontId="3"/>
  </si>
  <si>
    <t>C</t>
    <phoneticPr fontId="4"/>
  </si>
  <si>
    <t>観光者消費</t>
    <phoneticPr fontId="3"/>
  </si>
  <si>
    <t>観光者消費
県内分</t>
    <phoneticPr fontId="3"/>
  </si>
  <si>
    <t>観光者消費
県外分</t>
    <phoneticPr fontId="3"/>
  </si>
  <si>
    <t>賃金俸給　波及</t>
    <rPh sb="0" eb="2">
      <t>チンギン</t>
    </rPh>
    <rPh sb="2" eb="4">
      <t>ホウキュウ</t>
    </rPh>
    <rPh sb="5" eb="7">
      <t>ハキュウ</t>
    </rPh>
    <phoneticPr fontId="3"/>
  </si>
  <si>
    <t>賃金俸給
波及</t>
    <rPh sb="0" eb="2">
      <t>チンギン</t>
    </rPh>
    <rPh sb="2" eb="4">
      <t>ホウキュウ</t>
    </rPh>
    <rPh sb="5" eb="7">
      <t>ハキュウ</t>
    </rPh>
    <phoneticPr fontId="3"/>
  </si>
  <si>
    <t>消費支出
波及</t>
    <rPh sb="0" eb="2">
      <t>ショウヒ</t>
    </rPh>
    <rPh sb="2" eb="4">
      <t>シシュツ</t>
    </rPh>
    <rPh sb="5" eb="7">
      <t>ハキュウ</t>
    </rPh>
    <phoneticPr fontId="3"/>
  </si>
  <si>
    <t>国勢調査による昼間人口（従業地・通学地による人口）</t>
    <rPh sb="0" eb="2">
      <t>コクセイ</t>
    </rPh>
    <phoneticPr fontId="3"/>
  </si>
  <si>
    <t>消費転換率</t>
    <rPh sb="0" eb="2">
      <t>ショウヒ</t>
    </rPh>
    <rPh sb="2" eb="4">
      <t>テンカン</t>
    </rPh>
    <rPh sb="4" eb="5">
      <t>リツ</t>
    </rPh>
    <phoneticPr fontId="91"/>
  </si>
  <si>
    <t>c 実収入</t>
    <phoneticPr fontId="10"/>
  </si>
  <si>
    <t>d 消費支出</t>
    <phoneticPr fontId="10"/>
  </si>
  <si>
    <t>消費に向けられる割合を設定します。</t>
    <rPh sb="0" eb="2">
      <t>ショウヒ</t>
    </rPh>
    <rPh sb="3" eb="4">
      <t>ム</t>
    </rPh>
    <rPh sb="8" eb="10">
      <t>ワリアイ</t>
    </rPh>
    <rPh sb="11" eb="13">
      <t>セッテイ</t>
    </rPh>
    <phoneticPr fontId="3"/>
  </si>
  <si>
    <t>https://www.e-stat.go.jp/stat-search/files?page=1&amp;layout=datalist&amp;toukei=00200561&amp;tstat=000000330001&amp;cycle=7&amp;tclass1=000000330001&amp;tclass2=000000330004&amp;tclass3=000000330006&amp;tclass4val=0</t>
    <phoneticPr fontId="3"/>
  </si>
  <si>
    <t>利用の手引</t>
    <rPh sb="0" eb="2">
      <t>リヨウ</t>
    </rPh>
    <rPh sb="3" eb="5">
      <t>テビ</t>
    </rPh>
    <phoneticPr fontId="3"/>
  </si>
  <si>
    <t>１　はじめに</t>
    <phoneticPr fontId="3"/>
  </si>
  <si>
    <t>　この生産波及推計ツールは、２０１５年愛知県産業連関表の係数等を用いて県内の消費、投資等の需要増加がもたらす県内への生産波及を推計するものです。
　該当する産業部門にその需要増加額を入力することで、生産波及を推計できます。</t>
    <rPh sb="18" eb="19">
      <t>ネン</t>
    </rPh>
    <rPh sb="19" eb="22">
      <t>アイチケン</t>
    </rPh>
    <rPh sb="22" eb="24">
      <t>サンギョウ</t>
    </rPh>
    <rPh sb="24" eb="27">
      <t>レンカンヒョウ</t>
    </rPh>
    <rPh sb="28" eb="30">
      <t>ケイスウ</t>
    </rPh>
    <rPh sb="30" eb="31">
      <t>ナド</t>
    </rPh>
    <rPh sb="32" eb="33">
      <t>モチ</t>
    </rPh>
    <rPh sb="35" eb="37">
      <t>ケンナイ</t>
    </rPh>
    <rPh sb="38" eb="40">
      <t>ショウヒ</t>
    </rPh>
    <rPh sb="41" eb="43">
      <t>トウシ</t>
    </rPh>
    <rPh sb="43" eb="44">
      <t>トウ</t>
    </rPh>
    <rPh sb="74" eb="76">
      <t>ガイトウ</t>
    </rPh>
    <rPh sb="101" eb="103">
      <t>ハキュウ</t>
    </rPh>
    <rPh sb="104" eb="106">
      <t>スイケイ</t>
    </rPh>
    <phoneticPr fontId="3"/>
  </si>
  <si>
    <t>２　利用方法</t>
    <rPh sb="2" eb="4">
      <t>リヨウ</t>
    </rPh>
    <rPh sb="4" eb="6">
      <t>ホウホウ</t>
    </rPh>
    <phoneticPr fontId="3"/>
  </si>
  <si>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3"/>
  </si>
  <si>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3"/>
  </si>
  <si>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3"/>
  </si>
  <si>
    <t>２　留意事項</t>
    <phoneticPr fontId="3"/>
  </si>
  <si>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3"/>
  </si>
  <si>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3"/>
  </si>
  <si>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3"/>
  </si>
  <si>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3"/>
  </si>
  <si>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3"/>
  </si>
  <si>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3"/>
  </si>
  <si>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3"/>
  </si>
  <si>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3"/>
  </si>
  <si>
    <t>⑧　生産波及が達成される期間は不明です。</t>
    <rPh sb="2" eb="4">
      <t>セイサン</t>
    </rPh>
    <rPh sb="4" eb="6">
      <t>ハキュウ</t>
    </rPh>
    <rPh sb="7" eb="9">
      <t>タッセイ</t>
    </rPh>
    <rPh sb="12" eb="14">
      <t>キカン</t>
    </rPh>
    <rPh sb="15" eb="17">
      <t>フメイ</t>
    </rPh>
    <phoneticPr fontId="3"/>
  </si>
  <si>
    <t>⑨　推計方法の見直し、データ更新等により、生産波及推計ツールの内容を予告なく変更することがあります。変更した場合は最終更新日を更新します。</t>
    <rPh sb="2" eb="4">
      <t>スイケイ</t>
    </rPh>
    <phoneticPr fontId="3"/>
  </si>
  <si>
    <t>利用の手引</t>
    <rPh sb="0" eb="2">
      <t>リヨウ</t>
    </rPh>
    <rPh sb="3" eb="5">
      <t>テビ</t>
    </rPh>
    <phoneticPr fontId="9"/>
  </si>
  <si>
    <t>最終更新日　2026年1月23日</t>
    <rPh sb="0" eb="2">
      <t>サイシュウ</t>
    </rPh>
    <rPh sb="2" eb="5">
      <t>コウシンビ</t>
    </rPh>
    <rPh sb="10" eb="11">
      <t>ネン</t>
    </rPh>
    <rPh sb="12" eb="13">
      <t>ガツ</t>
    </rPh>
    <rPh sb="15" eb="16">
      <t>ニチ</t>
    </rPh>
    <phoneticPr fontId="3"/>
  </si>
  <si>
    <t>結果</t>
    <rPh sb="0" eb="2">
      <t>ケッカ</t>
    </rPh>
    <phoneticPr fontId="9"/>
  </si>
  <si>
    <t>2015年　愛知県産業連関表 生産波及推計ツール 観光用 109部門</t>
    <rPh sb="4" eb="5">
      <t>ネン</t>
    </rPh>
    <rPh sb="6" eb="9">
      <t>アイチケン</t>
    </rPh>
    <rPh sb="9" eb="11">
      <t>サンギョウ</t>
    </rPh>
    <rPh sb="11" eb="14">
      <t>レンカンヒョウ</t>
    </rPh>
    <rPh sb="25" eb="28">
      <t>カンコウヨウ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</si>
</sst>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_ "/>
    <numFmt numFmtId="177" formatCode="0.0_);[Red]\(0.0\)"/>
    <numFmt numFmtId="178" formatCode="#,##0.00000;&quot;▲ &quot;#,##0.00000"/>
    <numFmt numFmtId="179" formatCode="#,##0;&quot;▲ &quot;#,##0"/>
    <numFmt numFmtId="180" formatCode="0.000_ "/>
    <numFmt numFmtId="181" formatCode="#,##0_ ;[Red]\-#,##0\ "/>
    <numFmt numFmtId="182" formatCode="#,##0.0000_ ;[Red]\-#,##0.0000\ "/>
    <numFmt numFmtId="183" formatCode="0.0000_ ;[Red]\-0.0000\ "/>
    <numFmt numFmtId="184" formatCode="#,##0.000_ ;[Red]\-#,##0.000\ "/>
    <numFmt numFmtId="185" formatCode="0.0_ ;[Red]\-0.0\ "/>
    <numFmt numFmtId="186" formatCode="#,##0;&quot;△ &quot;#,##0"/>
    <numFmt numFmtId="187" formatCode="0.0%"/>
    <numFmt numFmtId="188" formatCode="0_);[Red]\(0\)"/>
    <numFmt numFmtId="189" formatCode="0.0000_ "/>
    <numFmt numFmtId="190" formatCode="\-@"/>
    <numFmt numFmtId="191" formatCode="00"/>
    <numFmt numFmtId="192" formatCode="#,##0.000_ "/>
    <numFmt numFmtId="193" formatCode="#,##0.000"/>
    <numFmt numFmtId="194" formatCode="000"/>
    <numFmt numFmtId="195" formatCode="#,##0.0000"/>
  </numFmts>
  <fonts count="94">
    <font>
      <sz val="11"/>
      <color theme="1"/>
      <name val="ＭＳ Ｐゴシック"/>
      <family val="3"/>
      <charset val="128"/>
      <scheme val="minor"/>
    </font>
    <font>
      <sz val="11"/>
      <color theme="1"/>
      <name val="ＭＳ Ｐゴシック"/>
      <family val="2"/>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sz val="6"/>
      <name val="ＭＳ Ｐゴシック"/>
      <family val="2"/>
      <charset val="128"/>
      <scheme val="minor"/>
    </font>
    <font>
      <sz val="12"/>
      <name val="ＭＳ Ｐゴシック"/>
      <family val="3"/>
    </font>
    <font>
      <sz val="11"/>
      <color theme="1" tint="0.34998626667073579"/>
      <name val="UD デジタル 教科書体 NK-R"/>
      <family val="1"/>
      <charset val="128"/>
    </font>
    <font>
      <b/>
      <sz val="11"/>
      <color theme="1" tint="0.34998626667073579"/>
      <name val="UD デジタル 教科書体 NK-R"/>
      <family val="1"/>
      <charset val="128"/>
    </font>
    <font>
      <b/>
      <sz val="14"/>
      <color theme="1" tint="0.34998626667073579"/>
      <name val="UD デジタル 教科書体 NK-R"/>
      <family val="1"/>
      <charset val="128"/>
    </font>
    <font>
      <sz val="10"/>
      <color theme="1" tint="0.34998626667073579"/>
      <name val="UD デジタル 教科書体 NK-R"/>
      <family val="1"/>
      <charset val="128"/>
    </font>
    <font>
      <sz val="12"/>
      <color theme="1" tint="0.34998626667073579"/>
      <name val="UD デジタル 教科書体 NK-R"/>
      <family val="1"/>
      <charset val="128"/>
    </font>
    <font>
      <b/>
      <sz val="12"/>
      <color theme="1" tint="0.34998626667073579"/>
      <name val="UD デジタル 教科書体 NK-R"/>
      <family val="1"/>
      <charset val="128"/>
    </font>
    <font>
      <b/>
      <sz val="14"/>
      <color theme="1"/>
      <name val="ＭＳ Ｐゴシック"/>
      <family val="3"/>
      <charset val="128"/>
      <scheme val="minor"/>
    </font>
    <font>
      <sz val="12"/>
      <name val="UD Digi Kyokasho NK-R"/>
      <family val="1"/>
      <charset val="128"/>
    </font>
    <font>
      <sz val="10"/>
      <color theme="1"/>
      <name val="UD Digi Kyokasho NK-R"/>
      <family val="1"/>
      <charset val="128"/>
    </font>
    <font>
      <sz val="11"/>
      <color indexed="62"/>
      <name val="ＭＳ Ｐゴシック"/>
      <family val="3"/>
      <charset val="128"/>
    </font>
    <font>
      <sz val="9"/>
      <color theme="0" tint="-0.34998626667073579"/>
      <name val="UD Digi Kyokasho NK-R"/>
      <family val="1"/>
      <charset val="128"/>
    </font>
    <font>
      <sz val="10"/>
      <color theme="1" tint="0.34998626667073579"/>
      <name val="UD Digi Kyokasho NK-R"/>
      <family val="1"/>
      <charset val="128"/>
    </font>
    <font>
      <sz val="11"/>
      <color theme="6" tint="-0.249977111117893"/>
      <name val="UD デジタル 教科書体 NK-R"/>
      <family val="1"/>
      <charset val="128"/>
    </font>
    <font>
      <sz val="10"/>
      <color theme="6" tint="-0.249977111117893"/>
      <name val="UD Digi Kyokasho NK-R"/>
      <family val="1"/>
      <charset val="128"/>
    </font>
    <font>
      <sz val="11"/>
      <color theme="1" tint="0.499984740745262"/>
      <name val="UD デジタル 教科書体 NK-R"/>
      <family val="1"/>
      <charset val="128"/>
    </font>
    <font>
      <sz val="9"/>
      <color rgb="FF0070C0"/>
      <name val="UD デジタル 教科書体 NK-R"/>
      <family val="1"/>
      <charset val="128"/>
    </font>
    <font>
      <b/>
      <vertAlign val="superscript"/>
      <sz val="12"/>
      <color theme="1" tint="0.34998626667073579"/>
      <name val="UD デジタル 教科書体 NK-R"/>
      <family val="1"/>
      <charset val="128"/>
    </font>
    <font>
      <sz val="12"/>
      <color theme="1"/>
      <name val="ＭＳ Ｐゴシック"/>
      <family val="3"/>
      <charset val="128"/>
      <scheme val="minor"/>
    </font>
    <font>
      <sz val="12"/>
      <color theme="1"/>
      <name val="UD Digi Kyokasho NK-R"/>
      <family val="1"/>
      <charset val="128"/>
    </font>
    <font>
      <sz val="12"/>
      <color theme="0"/>
      <name val="UD Digi Kyokasho NK-R"/>
      <family val="1"/>
      <charset val="128"/>
    </font>
    <font>
      <sz val="11"/>
      <name val="UD Digi Kyokasho NK-R"/>
      <family val="1"/>
      <charset val="128"/>
    </font>
    <font>
      <sz val="14"/>
      <color theme="1"/>
      <name val="UD Digi Kyokasho NK-R"/>
      <family val="1"/>
      <charset val="128"/>
    </font>
    <font>
      <sz val="12"/>
      <color rgb="FFC00000"/>
      <name val="UD Digi Kyokasho NK-R"/>
      <family val="1"/>
      <charset val="128"/>
    </font>
    <font>
      <b/>
      <vertAlign val="superscript"/>
      <sz val="11"/>
      <color theme="1" tint="0.34998626667073579"/>
      <name val="UD デジタル 教科書体 NK-R"/>
      <family val="1"/>
      <charset val="128"/>
    </font>
    <font>
      <sz val="9"/>
      <color theme="0" tint="-0.34998626667073579"/>
      <name val="UD デジタル 教科書体 NK-R"/>
      <family val="1"/>
      <charset val="128"/>
    </font>
    <font>
      <sz val="9"/>
      <name val="UD デジタル 教科書体 NK-R"/>
      <family val="1"/>
      <charset val="128"/>
    </font>
    <font>
      <sz val="9"/>
      <name val="UD Digi Kyokasho NK-R"/>
      <family val="1"/>
      <charset val="128"/>
    </font>
    <font>
      <sz val="11"/>
      <color theme="1"/>
      <name val="UD Digi Kyokasho NK-R"/>
      <family val="1"/>
      <charset val="128"/>
    </font>
    <font>
      <sz val="8"/>
      <color theme="1" tint="0.34998626667073579"/>
      <name val="UD Digi Kyokasho NK-R"/>
      <family val="1"/>
      <charset val="128"/>
    </font>
    <font>
      <sz val="9"/>
      <color theme="1"/>
      <name val="UD Digi Kyokasho NK-R"/>
      <family val="1"/>
      <charset val="128"/>
    </font>
    <font>
      <b/>
      <sz val="12"/>
      <color theme="1" tint="0.34998626667073579"/>
      <name val="Calibri"/>
      <family val="1"/>
    </font>
    <font>
      <b/>
      <sz val="11"/>
      <color theme="1" tint="0.34998626667073579"/>
      <name val="Calibri"/>
      <family val="1"/>
    </font>
    <font>
      <sz val="9"/>
      <color theme="1" tint="0.34998626667073579"/>
      <name val="UD デジタル 教科書体 NK-R"/>
      <family val="1"/>
      <charset val="128"/>
    </font>
    <font>
      <sz val="10"/>
      <color theme="1" tint="0.249977111117893"/>
      <name val="UD デジタル 教科書体 NK-R"/>
      <family val="1"/>
      <charset val="128"/>
    </font>
    <font>
      <sz val="9"/>
      <color theme="1" tint="0.249977111117893"/>
      <name val="UD デジタル 教科書体 NK-R"/>
      <family val="1"/>
      <charset val="128"/>
    </font>
    <font>
      <b/>
      <sz val="14"/>
      <color theme="1" tint="0.249977111117893"/>
      <name val="UD デジタル 教科書体 NK-R"/>
      <family val="1"/>
      <charset val="128"/>
    </font>
    <font>
      <sz val="12"/>
      <color theme="1" tint="0.249977111117893"/>
      <name val="UD デジタル 教科書体 NK-R"/>
      <family val="1"/>
      <charset val="128"/>
    </font>
    <font>
      <sz val="9"/>
      <color theme="1" tint="0.499984740745262"/>
      <name val="UD デジタル 教科書体 NK-R"/>
      <family val="1"/>
      <charset val="128"/>
    </font>
    <font>
      <sz val="12"/>
      <color theme="1" tint="0.249977111117893"/>
      <name val="ＭＳ Ｐゴシック"/>
      <family val="3"/>
      <charset val="128"/>
      <scheme val="minor"/>
    </font>
    <font>
      <b/>
      <sz val="9"/>
      <color theme="1" tint="0.34998626667073579"/>
      <name val="UD デジタル 教科書体 NK-R"/>
      <family val="1"/>
      <charset val="128"/>
    </font>
    <font>
      <b/>
      <sz val="9"/>
      <name val="UD デジタル 教科書体 NK-R"/>
      <family val="1"/>
      <charset val="128"/>
    </font>
    <font>
      <sz val="9"/>
      <name val="ＭＳ Ｐゴシック"/>
      <family val="3"/>
      <charset val="128"/>
      <scheme val="minor"/>
    </font>
    <font>
      <sz val="9"/>
      <color theme="1" tint="0.34998626667073579"/>
      <name val="UD Digi Kyokasho NK-R"/>
      <family val="1"/>
      <charset val="128"/>
    </font>
    <font>
      <sz val="11"/>
      <name val="UD デジタル 教科書体 NK-R"/>
      <family val="1"/>
      <charset val="128"/>
    </font>
    <font>
      <sz val="11"/>
      <name val="ＭＳ Ｐゴシック"/>
      <family val="3"/>
      <charset val="128"/>
      <scheme val="minor"/>
    </font>
    <font>
      <b/>
      <sz val="9"/>
      <name val="UD Digi Kyokasho NK-R"/>
      <family val="1"/>
      <charset val="128"/>
    </font>
    <font>
      <b/>
      <sz val="9"/>
      <name val="Calibri"/>
      <family val="1"/>
    </font>
    <font>
      <sz val="16"/>
      <color theme="1" tint="0.34998626667073579"/>
      <name val="UD デジタル 教科書体 NK-R"/>
      <family val="1"/>
      <charset val="128"/>
    </font>
    <font>
      <b/>
      <sz val="11"/>
      <name val="UD デジタル 教科書体 NK-R"/>
      <family val="1"/>
      <charset val="128"/>
    </font>
    <font>
      <b/>
      <sz val="11"/>
      <name val="ＭＳ Ｐゴシック"/>
      <family val="3"/>
      <charset val="128"/>
      <scheme val="minor"/>
    </font>
    <font>
      <b/>
      <sz val="9"/>
      <name val="UD デジタル 教科書体 NK-R"/>
      <family val="1"/>
    </font>
    <font>
      <sz val="12"/>
      <name val="UD デジタル 教科書体 NK-R"/>
      <family val="1"/>
      <charset val="128"/>
    </font>
    <font>
      <b/>
      <sz val="12"/>
      <color rgb="FFC00000"/>
      <name val="UD デジタル 教科書体 NK-R"/>
      <family val="1"/>
      <charset val="128"/>
    </font>
    <font>
      <sz val="12"/>
      <color theme="1" tint="0.34998626667073579"/>
      <name val="Calibri"/>
      <family val="1"/>
    </font>
    <font>
      <sz val="10"/>
      <color theme="1" tint="0.249977111117893"/>
      <name val="UD Digi Kyokasho NK-R"/>
      <family val="1"/>
      <charset val="128"/>
    </font>
    <font>
      <sz val="10"/>
      <name val="UD Digi Kyokasho NK-R"/>
      <family val="1"/>
      <charset val="128"/>
    </font>
    <font>
      <b/>
      <sz val="15"/>
      <color theme="3"/>
      <name val="ＭＳ Ｐゴシック"/>
      <family val="2"/>
      <charset val="128"/>
      <scheme val="minor"/>
    </font>
    <font>
      <sz val="11"/>
      <color theme="0"/>
      <name val="ＭＳ Ｐゴシック"/>
      <family val="2"/>
      <charset val="128"/>
      <scheme val="minor"/>
    </font>
    <font>
      <sz val="11"/>
      <color rgb="FFC00000"/>
      <name val="Meiryo UI"/>
      <family val="3"/>
      <charset val="128"/>
    </font>
    <font>
      <sz val="6"/>
      <name val="Arial Unicode MS"/>
      <family val="2"/>
      <charset val="128"/>
    </font>
    <font>
      <sz val="6"/>
      <name val="ＭＳ Ｐゴシック"/>
      <family val="2"/>
      <charset val="128"/>
    </font>
    <font>
      <b/>
      <sz val="12"/>
      <color theme="1"/>
      <name val="UD Digi Kyokasho NK-R"/>
      <family val="1"/>
      <charset val="128"/>
    </font>
    <font>
      <sz val="9"/>
      <color theme="1" tint="0.249977111117893"/>
      <name val="UD Digi Kyokasho NK-R"/>
      <family val="1"/>
      <charset val="128"/>
    </font>
    <font>
      <b/>
      <sz val="11"/>
      <color theme="1" tint="0.249977111117893"/>
      <name val="UD Digi Kyokasho NK-R"/>
      <family val="1"/>
      <charset val="128"/>
    </font>
    <font>
      <b/>
      <sz val="10"/>
      <name val="UD Digi Kyokasho NK-R"/>
      <family val="1"/>
      <charset val="128"/>
    </font>
    <font>
      <b/>
      <sz val="10"/>
      <color theme="1"/>
      <name val="UD Digi Kyokasho NK-R"/>
      <family val="1"/>
      <charset val="128"/>
    </font>
    <font>
      <b/>
      <sz val="10"/>
      <color rgb="FFC00000"/>
      <name val="UD Digi Kyokasho NK-R"/>
      <family val="1"/>
      <charset val="128"/>
    </font>
    <font>
      <b/>
      <sz val="11"/>
      <color indexed="8"/>
      <name val="UD Digi Kyokasho NK-R"/>
      <family val="1"/>
      <charset val="128"/>
    </font>
    <font>
      <sz val="11"/>
      <color indexed="8"/>
      <name val="UD Digi Kyokasho NK-R"/>
      <family val="1"/>
      <charset val="128"/>
    </font>
    <font>
      <b/>
      <sz val="10"/>
      <color theme="1" tint="0.34998626667073579"/>
      <name val="UD Digi Kyokasho NK-R"/>
      <family val="1"/>
      <charset val="128"/>
    </font>
    <font>
      <sz val="10"/>
      <color rgb="FFC00000"/>
      <name val="UD Digi Kyokasho NK-R"/>
      <family val="1"/>
      <charset val="128"/>
    </font>
    <font>
      <sz val="10"/>
      <color theme="1"/>
      <name val="ＭＳ Ｐゴシック"/>
      <family val="3"/>
      <charset val="128"/>
      <scheme val="minor"/>
    </font>
    <font>
      <sz val="10"/>
      <name val="UD デジタル 教科書体 NK-R"/>
      <family val="1"/>
      <charset val="128"/>
    </font>
    <font>
      <sz val="10"/>
      <color theme="9" tint="-0.249977111117893"/>
      <name val="UD Digi Kyokasho NK-R"/>
      <family val="1"/>
      <charset val="128"/>
    </font>
    <font>
      <sz val="10"/>
      <color theme="0" tint="-0.499984740745262"/>
      <name val="UD Digi Kyokasho NK-R"/>
      <family val="1"/>
      <charset val="128"/>
    </font>
    <font>
      <b/>
      <sz val="12"/>
      <color theme="1" tint="0.34998626667073579"/>
      <name val="UD Digi Kyokasho NK-R"/>
      <family val="1"/>
      <charset val="128"/>
    </font>
    <font>
      <b/>
      <sz val="12"/>
      <color theme="1"/>
      <name val="ＭＳ Ｐゴシック"/>
      <family val="3"/>
      <charset val="128"/>
      <scheme val="minor"/>
    </font>
    <font>
      <sz val="11"/>
      <color theme="0" tint="-0.499984740745262"/>
      <name val="UD Digi Kyokasho NK-R"/>
      <family val="1"/>
      <charset val="128"/>
    </font>
    <font>
      <sz val="11"/>
      <color theme="0" tint="-0.249977111117893"/>
      <name val="UD デジタル 教科書体 NK-R"/>
      <family val="1"/>
      <charset val="128"/>
    </font>
    <font>
      <b/>
      <sz val="11"/>
      <color theme="0"/>
      <name val="ＭＳ Ｐゴシック"/>
      <family val="2"/>
      <charset val="128"/>
      <scheme val="minor"/>
    </font>
    <font>
      <sz val="12"/>
      <color theme="1" tint="0.34998626667073579"/>
      <name val="UD Digi Kyokasho NK-R"/>
      <family val="1"/>
      <charset val="128"/>
    </font>
    <font>
      <b/>
      <sz val="12"/>
      <name val="UD デジタル 教科書体 NK-R"/>
      <family val="1"/>
      <charset val="128"/>
    </font>
  </fonts>
  <fills count="17">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F7E1F5"/>
        <bgColor indexed="64"/>
      </patternFill>
    </fill>
    <fill>
      <patternFill patternType="solid">
        <fgColor rgb="FFE5F5FF"/>
        <bgColor indexed="64"/>
      </patternFill>
    </fill>
    <fill>
      <patternFill patternType="solid">
        <fgColor rgb="FFFFFF00"/>
        <bgColor indexed="64"/>
      </patternFill>
    </fill>
    <fill>
      <patternFill patternType="solid">
        <fgColor rgb="FFE4FFC9"/>
        <bgColor indexed="64"/>
      </patternFill>
    </fill>
    <fill>
      <patternFill patternType="solid">
        <fgColor theme="2" tint="-0.249977111117893"/>
        <bgColor indexed="64"/>
      </patternFill>
    </fill>
    <fill>
      <patternFill patternType="solid">
        <fgColor theme="7" tint="0.79998168889431442"/>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medium">
        <color indexed="64"/>
      </left>
      <right style="medium">
        <color indexed="64"/>
      </right>
      <top style="hair">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hair">
        <color indexed="64"/>
      </top>
      <bottom style="hair">
        <color indexed="64"/>
      </bottom>
      <diagonal/>
    </border>
    <border>
      <left style="hair">
        <color indexed="64"/>
      </left>
      <right style="hair">
        <color indexed="64"/>
      </right>
      <top style="medium">
        <color indexed="64"/>
      </top>
      <bottom/>
      <diagonal/>
    </border>
    <border>
      <left style="thin">
        <color indexed="64"/>
      </left>
      <right/>
      <top style="hair">
        <color indexed="64"/>
      </top>
      <bottom/>
      <diagonal/>
    </border>
    <border>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indexed="64"/>
      </right>
      <top/>
      <bottom/>
      <diagonal/>
    </border>
    <border>
      <left style="thin">
        <color indexed="64"/>
      </left>
      <right style="hair">
        <color indexed="64"/>
      </right>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medium">
        <color indexed="64"/>
      </right>
      <top style="thin">
        <color indexed="64"/>
      </top>
      <bottom/>
      <diagonal/>
    </border>
  </borders>
  <cellStyleXfs count="8">
    <xf numFmtId="0" fontId="0" fillId="0" borderId="0">
      <alignment vertical="center"/>
    </xf>
    <xf numFmtId="38" fontId="8" fillId="0" borderId="0" applyFont="0" applyFill="0" applyBorder="0" applyAlignment="0" applyProtection="0">
      <alignment vertical="center"/>
    </xf>
    <xf numFmtId="0" fontId="5" fillId="0" borderId="0"/>
    <xf numFmtId="0" fontId="8" fillId="0" borderId="0">
      <alignment vertical="center"/>
    </xf>
    <xf numFmtId="9" fontId="8" fillId="0" borderId="0" applyFont="0" applyFill="0" applyBorder="0" applyAlignment="0" applyProtection="0">
      <alignment vertical="center"/>
    </xf>
    <xf numFmtId="0" fontId="5" fillId="0" borderId="0"/>
    <xf numFmtId="0" fontId="1" fillId="0" borderId="0">
      <alignment vertical="center"/>
    </xf>
    <xf numFmtId="0" fontId="5" fillId="0" borderId="0"/>
  </cellStyleXfs>
  <cellXfs count="1045">
    <xf numFmtId="0" fontId="0" fillId="0" borderId="0" xfId="0">
      <alignment vertical="center"/>
    </xf>
    <xf numFmtId="0" fontId="12" fillId="0" borderId="0" xfId="0" applyFont="1">
      <alignment vertical="center"/>
    </xf>
    <xf numFmtId="0" fontId="12" fillId="0" borderId="0" xfId="0" applyFont="1" applyProtection="1">
      <alignment vertical="center"/>
      <protection locked="0"/>
    </xf>
    <xf numFmtId="0" fontId="12" fillId="0" borderId="0" xfId="0" applyFont="1" applyAlignment="1">
      <alignment horizontal="right" vertical="center"/>
    </xf>
    <xf numFmtId="0" fontId="16" fillId="0" borderId="0" xfId="0" applyFont="1">
      <alignment vertical="center"/>
    </xf>
    <xf numFmtId="0" fontId="17" fillId="0" borderId="0" xfId="0" applyFont="1" applyAlignment="1">
      <alignment horizontal="center" vertical="center"/>
    </xf>
    <xf numFmtId="176" fontId="15" fillId="0" borderId="0" xfId="2" applyNumberFormat="1" applyFont="1" applyAlignment="1">
      <alignment horizontal="distributed" vertical="center"/>
    </xf>
    <xf numFmtId="176" fontId="15" fillId="0" borderId="0" xfId="2" applyNumberFormat="1" applyFont="1" applyAlignment="1">
      <alignment vertical="center"/>
    </xf>
    <xf numFmtId="0" fontId="15" fillId="0" borderId="0" xfId="2" applyFont="1" applyAlignment="1" applyProtection="1">
      <alignment vertical="center"/>
      <protection locked="0"/>
    </xf>
    <xf numFmtId="0" fontId="15" fillId="0" borderId="0" xfId="2" applyFont="1" applyAlignment="1">
      <alignment vertical="center"/>
    </xf>
    <xf numFmtId="176" fontId="15" fillId="0" borderId="0" xfId="2" applyNumberFormat="1" applyFont="1" applyAlignment="1" applyProtection="1">
      <alignment vertical="center"/>
      <protection locked="0"/>
    </xf>
    <xf numFmtId="176" fontId="15" fillId="0" borderId="0" xfId="2" applyNumberFormat="1" applyFont="1" applyAlignment="1">
      <alignment horizontal="center" vertical="center"/>
    </xf>
    <xf numFmtId="176" fontId="15" fillId="0" borderId="0" xfId="2" applyNumberFormat="1" applyFont="1" applyAlignment="1">
      <alignment vertical="center" wrapText="1"/>
    </xf>
    <xf numFmtId="0" fontId="15" fillId="0" borderId="0" xfId="0" applyFont="1">
      <alignment vertical="center"/>
    </xf>
    <xf numFmtId="0" fontId="15" fillId="0" borderId="28" xfId="0" applyFont="1" applyBorder="1" applyAlignment="1">
      <alignment horizontal="center" vertical="center"/>
    </xf>
    <xf numFmtId="0" fontId="16" fillId="0" borderId="0" xfId="2" applyFont="1" applyAlignment="1">
      <alignment vertical="center"/>
    </xf>
    <xf numFmtId="0" fontId="15" fillId="0" borderId="0" xfId="2" applyFont="1" applyProtection="1">
      <protection locked="0"/>
    </xf>
    <xf numFmtId="0" fontId="15" fillId="0" borderId="0" xfId="2" applyFont="1"/>
    <xf numFmtId="176" fontId="15" fillId="0" borderId="0" xfId="2" applyNumberFormat="1" applyFont="1" applyProtection="1">
      <protection locked="0"/>
    </xf>
    <xf numFmtId="176" fontId="15" fillId="0" borderId="0" xfId="2" applyNumberFormat="1" applyFont="1"/>
    <xf numFmtId="176" fontId="15" fillId="0" borderId="0" xfId="2" applyNumberFormat="1" applyFont="1" applyAlignment="1">
      <alignment horizontal="center"/>
    </xf>
    <xf numFmtId="176" fontId="15" fillId="0" borderId="0" xfId="2" applyNumberFormat="1" applyFont="1" applyAlignment="1">
      <alignment horizontal="distributed"/>
    </xf>
    <xf numFmtId="0" fontId="15" fillId="0" borderId="14" xfId="0" applyFont="1" applyBorder="1" applyAlignment="1">
      <alignment horizontal="center" vertical="center"/>
    </xf>
    <xf numFmtId="176" fontId="14" fillId="0" borderId="0" xfId="2" applyNumberFormat="1" applyFont="1" applyAlignment="1" applyProtection="1">
      <alignment vertical="center"/>
      <protection locked="0"/>
    </xf>
    <xf numFmtId="176" fontId="16" fillId="0" borderId="0" xfId="2" quotePrefix="1" applyNumberFormat="1" applyFont="1"/>
    <xf numFmtId="0" fontId="22" fillId="0" borderId="0" xfId="0" applyFont="1" applyAlignment="1">
      <alignment horizontal="center"/>
    </xf>
    <xf numFmtId="0" fontId="19" fillId="0" borderId="0" xfId="0" applyFont="1" applyAlignment="1">
      <alignment horizontal="left" vertical="center"/>
    </xf>
    <xf numFmtId="0" fontId="12" fillId="0" borderId="0" xfId="0" applyFont="1" applyAlignment="1">
      <alignment vertical="center" shrinkToFit="1"/>
    </xf>
    <xf numFmtId="0" fontId="24" fillId="0" borderId="0" xfId="0" applyFont="1">
      <alignment vertical="center"/>
    </xf>
    <xf numFmtId="0" fontId="26" fillId="0" borderId="0" xfId="0" applyFont="1">
      <alignment vertical="center"/>
    </xf>
    <xf numFmtId="0" fontId="26" fillId="0" borderId="0" xfId="0" applyFont="1" applyAlignment="1">
      <alignment vertical="center" shrinkToFit="1"/>
    </xf>
    <xf numFmtId="0" fontId="12" fillId="0" borderId="0" xfId="0" applyFont="1" applyAlignment="1">
      <alignment horizontal="right" shrinkToFit="1"/>
    </xf>
    <xf numFmtId="0" fontId="27" fillId="0" borderId="0" xfId="0" applyFont="1" applyAlignment="1">
      <alignment horizontal="center" vertical="center"/>
    </xf>
    <xf numFmtId="0" fontId="27" fillId="0" borderId="0" xfId="0" applyFont="1">
      <alignment vertical="center"/>
    </xf>
    <xf numFmtId="0" fontId="27" fillId="0" borderId="28" xfId="0" applyFont="1" applyBorder="1" applyProtection="1">
      <alignment vertical="center"/>
      <protection locked="0"/>
    </xf>
    <xf numFmtId="0" fontId="30" fillId="0" borderId="0" xfId="0" applyFont="1">
      <alignment vertical="center"/>
    </xf>
    <xf numFmtId="38" fontId="30" fillId="0" borderId="0" xfId="1" applyFont="1" applyFill="1" applyBorder="1">
      <alignment vertical="center"/>
    </xf>
    <xf numFmtId="38" fontId="30" fillId="0" borderId="0" xfId="0" applyNumberFormat="1" applyFont="1">
      <alignment vertical="center"/>
    </xf>
    <xf numFmtId="1" fontId="30" fillId="0" borderId="0" xfId="0" applyNumberFormat="1" applyFont="1">
      <alignment vertical="center"/>
    </xf>
    <xf numFmtId="38" fontId="19" fillId="0" borderId="0" xfId="1" applyFont="1" applyFill="1" applyBorder="1">
      <alignment vertical="center"/>
    </xf>
    <xf numFmtId="1" fontId="19" fillId="0" borderId="0" xfId="0" applyNumberFormat="1" applyFont="1">
      <alignment vertical="center"/>
    </xf>
    <xf numFmtId="0" fontId="19" fillId="0" borderId="0" xfId="0" applyFont="1">
      <alignment vertical="center"/>
    </xf>
    <xf numFmtId="0" fontId="30" fillId="0" borderId="0" xfId="0" applyFont="1" applyAlignment="1">
      <alignment horizontal="right" vertical="center"/>
    </xf>
    <xf numFmtId="0" fontId="31" fillId="0" borderId="0" xfId="0" applyFont="1" applyAlignment="1">
      <alignment horizontal="center" vertical="center"/>
    </xf>
    <xf numFmtId="0" fontId="23" fillId="0" borderId="0" xfId="0" applyFont="1" applyAlignment="1">
      <alignment vertical="center" wrapText="1"/>
    </xf>
    <xf numFmtId="38" fontId="20" fillId="0" borderId="0" xfId="1" applyFont="1" applyFill="1" applyBorder="1">
      <alignment vertical="center"/>
    </xf>
    <xf numFmtId="0" fontId="30" fillId="0" borderId="0" xfId="0" applyFont="1" applyAlignment="1"/>
    <xf numFmtId="0" fontId="31" fillId="0" borderId="0" xfId="0" applyFont="1" applyAlignment="1">
      <alignment horizontal="center"/>
    </xf>
    <xf numFmtId="187" fontId="30" fillId="0" borderId="0" xfId="4" applyNumberFormat="1" applyFont="1" applyFill="1" applyBorder="1" applyAlignment="1"/>
    <xf numFmtId="38" fontId="30" fillId="0" borderId="0" xfId="1" applyFont="1" applyFill="1" applyBorder="1" applyAlignment="1">
      <alignment vertical="center"/>
    </xf>
    <xf numFmtId="0" fontId="31" fillId="0" borderId="0" xfId="0" applyFont="1">
      <alignment vertical="center"/>
    </xf>
    <xf numFmtId="176" fontId="30" fillId="0" borderId="0" xfId="1" applyNumberFormat="1" applyFont="1" applyFill="1" applyBorder="1" applyAlignment="1"/>
    <xf numFmtId="176" fontId="30" fillId="0" borderId="0" xfId="0" applyNumberFormat="1" applyFont="1" applyAlignment="1"/>
    <xf numFmtId="176" fontId="30" fillId="0" borderId="30" xfId="1" applyNumberFormat="1" applyFont="1" applyFill="1" applyBorder="1" applyAlignment="1"/>
    <xf numFmtId="38" fontId="19" fillId="0" borderId="0" xfId="1" applyFont="1" applyFill="1" applyBorder="1" applyAlignment="1">
      <alignment vertical="center"/>
    </xf>
    <xf numFmtId="176" fontId="19" fillId="0" borderId="0" xfId="1" applyNumberFormat="1" applyFont="1" applyFill="1" applyBorder="1" applyAlignment="1">
      <alignment vertical="center"/>
    </xf>
    <xf numFmtId="176" fontId="34" fillId="0" borderId="0" xfId="1" applyNumberFormat="1" applyFont="1" applyFill="1" applyBorder="1" applyAlignment="1">
      <alignment vertical="center"/>
    </xf>
    <xf numFmtId="38" fontId="30" fillId="0" borderId="30" xfId="1" applyFont="1" applyFill="1" applyBorder="1">
      <alignment vertical="center"/>
    </xf>
    <xf numFmtId="176" fontId="30" fillId="0" borderId="34" xfId="1" applyNumberFormat="1" applyFont="1" applyFill="1" applyBorder="1" applyAlignment="1"/>
    <xf numFmtId="38" fontId="30" fillId="0" borderId="34" xfId="1" applyFont="1" applyFill="1" applyBorder="1">
      <alignment vertical="center"/>
    </xf>
    <xf numFmtId="176" fontId="30" fillId="0" borderId="80" xfId="1" applyNumberFormat="1" applyFont="1" applyFill="1" applyBorder="1" applyAlignment="1"/>
    <xf numFmtId="38" fontId="30" fillId="0" borderId="80" xfId="1" applyFont="1" applyFill="1" applyBorder="1">
      <alignment vertical="center"/>
    </xf>
    <xf numFmtId="176" fontId="19" fillId="0" borderId="0" xfId="1" applyNumberFormat="1" applyFont="1" applyFill="1" applyBorder="1" applyAlignment="1"/>
    <xf numFmtId="184" fontId="30" fillId="0" borderId="0" xfId="0" applyNumberFormat="1" applyFont="1">
      <alignment vertical="center"/>
    </xf>
    <xf numFmtId="176" fontId="37" fillId="0" borderId="0" xfId="2" applyNumberFormat="1" applyFont="1" applyAlignment="1">
      <alignment horizontal="center" vertical="center"/>
    </xf>
    <xf numFmtId="0" fontId="38" fillId="0" borderId="0" xfId="0" applyFont="1" applyAlignment="1">
      <alignment horizontal="center"/>
    </xf>
    <xf numFmtId="176" fontId="15" fillId="0" borderId="17" xfId="2" applyNumberFormat="1" applyFont="1" applyBorder="1"/>
    <xf numFmtId="176" fontId="15" fillId="0" borderId="17" xfId="2" applyNumberFormat="1" applyFont="1" applyBorder="1" applyProtection="1">
      <protection locked="0"/>
    </xf>
    <xf numFmtId="0" fontId="33" fillId="0" borderId="0" xfId="0" applyFont="1">
      <alignment vertical="center"/>
    </xf>
    <xf numFmtId="0" fontId="39" fillId="0" borderId="0" xfId="0" applyFont="1">
      <alignment vertical="center"/>
    </xf>
    <xf numFmtId="0" fontId="23" fillId="0" borderId="0" xfId="0" applyFont="1" applyAlignment="1">
      <alignment horizontal="right" vertical="center"/>
    </xf>
    <xf numFmtId="0" fontId="40" fillId="0" borderId="30" xfId="0" applyFont="1" applyBorder="1" applyAlignment="1">
      <alignment horizontal="right"/>
    </xf>
    <xf numFmtId="38" fontId="41" fillId="0" borderId="0" xfId="1" applyFont="1" applyFill="1" applyBorder="1" applyAlignment="1">
      <alignment horizontal="center"/>
    </xf>
    <xf numFmtId="0" fontId="15" fillId="0" borderId="0" xfId="0" applyFont="1" applyAlignment="1" applyProtection="1">
      <alignment horizontal="right" vertical="center"/>
      <protection locked="0"/>
    </xf>
    <xf numFmtId="0" fontId="38" fillId="0" borderId="0" xfId="0" applyFont="1" applyAlignment="1">
      <alignment horizontal="center" vertical="center"/>
    </xf>
    <xf numFmtId="0" fontId="44" fillId="0" borderId="0" xfId="0" applyFont="1">
      <alignment vertical="center"/>
    </xf>
    <xf numFmtId="0" fontId="45" fillId="0" borderId="0" xfId="0" applyFont="1">
      <alignment vertical="center"/>
    </xf>
    <xf numFmtId="0" fontId="45" fillId="0" borderId="0" xfId="0" applyFont="1" applyAlignment="1">
      <alignment vertical="center" shrinkToFit="1"/>
    </xf>
    <xf numFmtId="0" fontId="47" fillId="0" borderId="0" xfId="0" applyFont="1" applyAlignment="1">
      <alignment vertical="center" shrinkToFit="1"/>
    </xf>
    <xf numFmtId="0" fontId="45" fillId="6" borderId="17" xfId="0" applyFont="1" applyFill="1" applyBorder="1" applyAlignment="1">
      <alignment horizontal="center" vertical="center"/>
    </xf>
    <xf numFmtId="0" fontId="45" fillId="6" borderId="16" xfId="0" applyFont="1" applyFill="1" applyBorder="1" applyAlignment="1">
      <alignment vertical="center" shrinkToFit="1"/>
    </xf>
    <xf numFmtId="49" fontId="45" fillId="0" borderId="33" xfId="0" applyNumberFormat="1" applyFont="1" applyBorder="1" applyAlignment="1">
      <alignment horizontal="left" vertical="center"/>
    </xf>
    <xf numFmtId="49" fontId="48" fillId="0" borderId="35" xfId="0" applyNumberFormat="1" applyFont="1" applyBorder="1" applyAlignment="1">
      <alignment horizontal="center" vertical="center" shrinkToFit="1"/>
    </xf>
    <xf numFmtId="0" fontId="49" fillId="0" borderId="0" xfId="0" applyFont="1">
      <alignment vertical="center"/>
    </xf>
    <xf numFmtId="0" fontId="49" fillId="0" borderId="0" xfId="0" applyFont="1" applyAlignment="1">
      <alignment horizontal="center" vertical="center"/>
    </xf>
    <xf numFmtId="0" fontId="45" fillId="6" borderId="17" xfId="0" quotePrefix="1" applyFont="1" applyFill="1" applyBorder="1" applyAlignment="1">
      <alignment horizontal="center" vertical="center"/>
    </xf>
    <xf numFmtId="0" fontId="37" fillId="6" borderId="17" xfId="0" quotePrefix="1" applyFont="1" applyFill="1" applyBorder="1" applyAlignment="1">
      <alignment horizontal="center" vertical="center" shrinkToFit="1"/>
    </xf>
    <xf numFmtId="0" fontId="37" fillId="6" borderId="16" xfId="0" applyFont="1" applyFill="1" applyBorder="1" applyAlignment="1">
      <alignment vertical="center" shrinkToFit="1"/>
    </xf>
    <xf numFmtId="0" fontId="37" fillId="6" borderId="17" xfId="0" applyFont="1" applyFill="1" applyBorder="1" applyAlignment="1">
      <alignment horizontal="center" vertical="center" shrinkToFit="1"/>
    </xf>
    <xf numFmtId="0" fontId="51" fillId="0" borderId="0" xfId="0" applyFont="1" applyAlignment="1" applyProtection="1">
      <alignment horizontal="center" vertical="center"/>
      <protection locked="0"/>
    </xf>
    <xf numFmtId="0" fontId="44" fillId="0" borderId="0" xfId="0" applyFont="1" applyProtection="1">
      <alignment vertical="center"/>
      <protection locked="0"/>
    </xf>
    <xf numFmtId="0" fontId="44" fillId="0" borderId="14" xfId="0" applyFont="1" applyBorder="1" applyAlignment="1" applyProtection="1">
      <alignment horizontal="center" vertical="center"/>
      <protection locked="0"/>
    </xf>
    <xf numFmtId="0" fontId="44" fillId="0" borderId="17" xfId="0" applyFont="1" applyBorder="1" applyProtection="1">
      <alignment vertical="center"/>
      <protection locked="0"/>
    </xf>
    <xf numFmtId="0" fontId="44" fillId="0" borderId="0" xfId="0" quotePrefix="1" applyFont="1">
      <alignment vertical="center"/>
    </xf>
    <xf numFmtId="49" fontId="37" fillId="0" borderId="0" xfId="2" applyNumberFormat="1" applyFont="1" applyAlignment="1">
      <alignment vertical="center"/>
    </xf>
    <xf numFmtId="176" fontId="37" fillId="0" borderId="0" xfId="2" applyNumberFormat="1" applyFont="1" applyAlignment="1">
      <alignment horizontal="distributed" vertical="center"/>
    </xf>
    <xf numFmtId="176" fontId="37" fillId="0" borderId="0" xfId="2" applyNumberFormat="1" applyFont="1" applyAlignment="1">
      <alignment vertical="center"/>
    </xf>
    <xf numFmtId="49" fontId="37" fillId="0" borderId="0" xfId="2" applyNumberFormat="1" applyFont="1" applyAlignment="1" applyProtection="1">
      <alignment vertical="center"/>
      <protection locked="0"/>
    </xf>
    <xf numFmtId="0" fontId="37" fillId="0" borderId="0" xfId="2" applyFont="1" applyAlignment="1">
      <alignment vertical="center"/>
    </xf>
    <xf numFmtId="0" fontId="37" fillId="0" borderId="0" xfId="2" applyFont="1" applyAlignment="1" applyProtection="1">
      <alignment vertical="center"/>
      <protection locked="0"/>
    </xf>
    <xf numFmtId="176" fontId="52" fillId="0" borderId="0" xfId="2" applyNumberFormat="1" applyFont="1" applyAlignment="1" applyProtection="1">
      <alignment vertical="center"/>
      <protection locked="0"/>
    </xf>
    <xf numFmtId="176" fontId="37" fillId="0" borderId="0" xfId="2" applyNumberFormat="1" applyFont="1" applyAlignment="1" applyProtection="1">
      <alignment vertical="center"/>
      <protection locked="0"/>
    </xf>
    <xf numFmtId="176" fontId="37" fillId="0" borderId="0" xfId="2" quotePrefix="1" applyNumberFormat="1" applyFont="1" applyAlignment="1" applyProtection="1">
      <alignment horizontal="right" vertical="center"/>
      <protection locked="0"/>
    </xf>
    <xf numFmtId="0" fontId="37" fillId="6" borderId="4" xfId="0" applyFont="1" applyFill="1" applyBorder="1" applyAlignment="1">
      <alignment horizontal="center" vertical="center"/>
    </xf>
    <xf numFmtId="0" fontId="37" fillId="0" borderId="32" xfId="0" applyFont="1" applyBorder="1" applyAlignment="1">
      <alignment horizontal="center" vertical="center"/>
    </xf>
    <xf numFmtId="0" fontId="37" fillId="0" borderId="4" xfId="0" applyFont="1" applyBorder="1" applyAlignment="1">
      <alignment horizontal="center" vertical="center"/>
    </xf>
    <xf numFmtId="0" fontId="37" fillId="0" borderId="47" xfId="0" applyFont="1" applyBorder="1" applyAlignment="1">
      <alignment horizontal="center" vertical="center"/>
    </xf>
    <xf numFmtId="0" fontId="52" fillId="0" borderId="4" xfId="0" applyFont="1" applyBorder="1" applyAlignment="1">
      <alignment horizontal="center" vertical="center"/>
    </xf>
    <xf numFmtId="0" fontId="37" fillId="0" borderId="15" xfId="0" applyFont="1" applyBorder="1" applyAlignment="1">
      <alignment horizontal="center" vertical="center"/>
    </xf>
    <xf numFmtId="0" fontId="37" fillId="6" borderId="30" xfId="0" applyFont="1" applyFill="1" applyBorder="1" applyAlignment="1">
      <alignment vertical="center" wrapText="1"/>
    </xf>
    <xf numFmtId="0" fontId="37" fillId="0" borderId="37" xfId="0" applyFont="1" applyBorder="1" applyAlignment="1">
      <alignment vertical="center" wrapText="1"/>
    </xf>
    <xf numFmtId="0" fontId="37" fillId="0" borderId="30" xfId="0" applyFont="1" applyBorder="1" applyAlignment="1">
      <alignment vertical="center" wrapText="1"/>
    </xf>
    <xf numFmtId="0" fontId="37" fillId="0" borderId="36" xfId="0" applyFont="1" applyBorder="1" applyAlignment="1">
      <alignment horizontal="center" vertical="center" wrapText="1"/>
    </xf>
    <xf numFmtId="0" fontId="52" fillId="0" borderId="30" xfId="0" applyFont="1" applyBorder="1" applyAlignment="1">
      <alignment horizontal="center" vertical="center" wrapText="1"/>
    </xf>
    <xf numFmtId="0" fontId="37" fillId="0" borderId="29" xfId="0" applyFont="1" applyBorder="1" applyAlignment="1">
      <alignment vertical="center" wrapText="1"/>
    </xf>
    <xf numFmtId="176" fontId="37" fillId="0" borderId="0" xfId="2" applyNumberFormat="1" applyFont="1" applyAlignment="1">
      <alignment vertical="center" wrapText="1"/>
    </xf>
    <xf numFmtId="181" fontId="38" fillId="0" borderId="31" xfId="0" applyNumberFormat="1" applyFont="1" applyBorder="1" applyAlignment="1">
      <alignment vertical="center" shrinkToFit="1"/>
    </xf>
    <xf numFmtId="181" fontId="38" fillId="0" borderId="16" xfId="0" applyNumberFormat="1" applyFont="1" applyBorder="1" applyAlignment="1">
      <alignment vertical="center" shrinkToFit="1"/>
    </xf>
    <xf numFmtId="181" fontId="38" fillId="0" borderId="0" xfId="0" applyNumberFormat="1" applyFont="1" applyAlignment="1">
      <alignment vertical="center" shrinkToFit="1"/>
    </xf>
    <xf numFmtId="0" fontId="37" fillId="0" borderId="33" xfId="0" applyFont="1" applyBorder="1" applyAlignment="1">
      <alignment horizontal="center" vertical="center"/>
    </xf>
    <xf numFmtId="0" fontId="37" fillId="0" borderId="35" xfId="0" applyFont="1" applyBorder="1" applyAlignment="1">
      <alignment vertical="center" wrapText="1"/>
    </xf>
    <xf numFmtId="181" fontId="38" fillId="0" borderId="34" xfId="0" applyNumberFormat="1" applyFont="1" applyBorder="1" applyAlignment="1">
      <alignment vertical="center" shrinkToFit="1"/>
    </xf>
    <xf numFmtId="181" fontId="38" fillId="0" borderId="11" xfId="0" applyNumberFormat="1" applyFont="1" applyBorder="1" applyAlignment="1">
      <alignment vertical="center" shrinkToFit="1"/>
    </xf>
    <xf numFmtId="181" fontId="38" fillId="2" borderId="35" xfId="0" applyNumberFormat="1" applyFont="1" applyFill="1" applyBorder="1" applyAlignment="1">
      <alignment vertical="center" shrinkToFit="1"/>
    </xf>
    <xf numFmtId="0" fontId="37" fillId="0" borderId="17" xfId="0" applyFont="1" applyBorder="1" applyAlignment="1">
      <alignment horizontal="center" vertical="center"/>
    </xf>
    <xf numFmtId="0" fontId="37" fillId="0" borderId="16" xfId="0" applyFont="1" applyBorder="1" applyAlignment="1">
      <alignment vertical="center" wrapText="1"/>
    </xf>
    <xf numFmtId="0" fontId="37" fillId="0" borderId="28" xfId="0" applyFont="1" applyBorder="1" applyAlignment="1">
      <alignment horizontal="center" vertical="center"/>
    </xf>
    <xf numFmtId="0" fontId="37" fillId="0" borderId="29" xfId="0" applyFont="1" applyBorder="1">
      <alignment vertical="center"/>
    </xf>
    <xf numFmtId="181" fontId="38" fillId="2" borderId="1" xfId="0" applyNumberFormat="1" applyFont="1" applyFill="1" applyBorder="1" applyAlignment="1">
      <alignment vertical="center" shrinkToFit="1"/>
    </xf>
    <xf numFmtId="0" fontId="37" fillId="0" borderId="0" xfId="2" applyFont="1" applyAlignment="1" applyProtection="1">
      <alignment horizontal="distributed" vertical="center"/>
      <protection locked="0"/>
    </xf>
    <xf numFmtId="183" fontId="15" fillId="0" borderId="13" xfId="0" applyNumberFormat="1" applyFont="1" applyBorder="1">
      <alignment vertical="center"/>
    </xf>
    <xf numFmtId="185" fontId="37" fillId="0" borderId="38" xfId="0" applyNumberFormat="1" applyFont="1" applyBorder="1" applyAlignment="1">
      <alignment horizontal="center" vertical="center" shrinkToFit="1"/>
    </xf>
    <xf numFmtId="185" fontId="37" fillId="0" borderId="39" xfId="0" applyNumberFormat="1" applyFont="1" applyBorder="1" applyAlignment="1">
      <alignment horizontal="center" vertical="center" shrinkToFit="1"/>
    </xf>
    <xf numFmtId="185" fontId="37" fillId="0" borderId="40" xfId="0" applyNumberFormat="1" applyFont="1" applyBorder="1" applyAlignment="1">
      <alignment horizontal="center" vertical="center" shrinkToFit="1"/>
    </xf>
    <xf numFmtId="185" fontId="37" fillId="0" borderId="41" xfId="0" applyNumberFormat="1" applyFont="1" applyBorder="1" applyAlignment="1">
      <alignment horizontal="center" vertical="center" shrinkToFit="1"/>
    </xf>
    <xf numFmtId="185" fontId="37" fillId="0" borderId="13" xfId="0" applyNumberFormat="1" applyFont="1" applyBorder="1" applyAlignment="1">
      <alignment horizontal="center" vertical="center" shrinkToFit="1"/>
    </xf>
    <xf numFmtId="185" fontId="37" fillId="0" borderId="42" xfId="0" applyNumberFormat="1" applyFont="1" applyBorder="1" applyAlignment="1">
      <alignment horizontal="center" vertical="center" shrinkToFit="1"/>
    </xf>
    <xf numFmtId="185" fontId="37" fillId="0" borderId="44" xfId="0" applyNumberFormat="1" applyFont="1" applyBorder="1" applyAlignment="1">
      <alignment horizontal="center" vertical="center" shrinkToFit="1"/>
    </xf>
    <xf numFmtId="185" fontId="37" fillId="0" borderId="45" xfId="0" applyNumberFormat="1" applyFont="1" applyBorder="1" applyAlignment="1">
      <alignment horizontal="center" vertical="center" shrinkToFit="1"/>
    </xf>
    <xf numFmtId="185" fontId="37" fillId="0" borderId="46" xfId="0" applyNumberFormat="1" applyFont="1" applyBorder="1" applyAlignment="1">
      <alignment horizontal="center" vertical="center" shrinkToFit="1"/>
    </xf>
    <xf numFmtId="188" fontId="44" fillId="0" borderId="0" xfId="2" applyNumberFormat="1" applyFont="1" applyAlignment="1">
      <alignment vertical="center"/>
    </xf>
    <xf numFmtId="188" fontId="44" fillId="0" borderId="0" xfId="2" applyNumberFormat="1" applyFont="1" applyAlignment="1">
      <alignment horizontal="distributed" vertical="center"/>
    </xf>
    <xf numFmtId="181" fontId="38" fillId="0" borderId="0" xfId="0" applyNumberFormat="1" applyFont="1">
      <alignment vertical="center"/>
    </xf>
    <xf numFmtId="0" fontId="38" fillId="0" borderId="0" xfId="0" applyFont="1">
      <alignment vertical="center"/>
    </xf>
    <xf numFmtId="0" fontId="38" fillId="0" borderId="0" xfId="0" applyFont="1" applyProtection="1">
      <alignment vertical="center"/>
      <protection locked="0"/>
    </xf>
    <xf numFmtId="0" fontId="38" fillId="0" borderId="0" xfId="0" applyFont="1" applyAlignment="1" applyProtection="1">
      <alignment vertical="center" shrinkToFit="1"/>
      <protection locked="0"/>
    </xf>
    <xf numFmtId="0" fontId="38" fillId="0" borderId="0" xfId="0" applyFont="1" applyAlignment="1">
      <alignment vertical="center" shrinkToFit="1"/>
    </xf>
    <xf numFmtId="0" fontId="57" fillId="0" borderId="0" xfId="0" applyFont="1" applyAlignment="1" applyProtection="1">
      <alignment horizontal="center" vertical="center"/>
      <protection locked="0"/>
    </xf>
    <xf numFmtId="0" fontId="57" fillId="0" borderId="0" xfId="0" applyFont="1" applyAlignment="1" applyProtection="1">
      <alignment horizontal="left" vertical="center"/>
      <protection locked="0"/>
    </xf>
    <xf numFmtId="0" fontId="38" fillId="0" borderId="0" xfId="0" applyFont="1" applyAlignment="1"/>
    <xf numFmtId="0" fontId="38" fillId="0" borderId="0" xfId="0" applyFont="1" applyAlignment="1" applyProtection="1">
      <alignment horizontal="center" vertical="center"/>
      <protection locked="0"/>
    </xf>
    <xf numFmtId="0" fontId="38" fillId="0" borderId="0" xfId="0" applyFont="1" applyAlignment="1">
      <alignment shrinkToFit="1"/>
    </xf>
    <xf numFmtId="0" fontId="57" fillId="0" borderId="0" xfId="0" applyFont="1">
      <alignment vertical="center"/>
    </xf>
    <xf numFmtId="0" fontId="38" fillId="0" borderId="38" xfId="0" applyFont="1" applyBorder="1" applyAlignment="1" applyProtection="1">
      <alignment horizontal="center" vertical="center"/>
      <protection locked="0"/>
    </xf>
    <xf numFmtId="0" fontId="38" fillId="0" borderId="40" xfId="0" applyFont="1" applyBorder="1" applyAlignment="1" applyProtection="1">
      <alignment horizontal="center" vertical="center"/>
      <protection locked="0"/>
    </xf>
    <xf numFmtId="0" fontId="38" fillId="0" borderId="39" xfId="0" applyFont="1" applyBorder="1" applyAlignment="1" applyProtection="1">
      <alignment horizontal="center" vertical="center"/>
      <protection locked="0"/>
    </xf>
    <xf numFmtId="0" fontId="38" fillId="0" borderId="16" xfId="0" applyFont="1" applyBorder="1" applyAlignment="1" applyProtection="1">
      <alignment horizontal="center" vertical="center" wrapText="1"/>
      <protection locked="0"/>
    </xf>
    <xf numFmtId="0" fontId="38" fillId="0" borderId="53" xfId="0" applyFont="1" applyBorder="1" applyAlignment="1">
      <alignment horizontal="center"/>
    </xf>
    <xf numFmtId="0" fontId="38" fillId="0" borderId="4" xfId="0" applyFont="1" applyBorder="1" applyAlignment="1">
      <alignment horizontal="center"/>
    </xf>
    <xf numFmtId="0" fontId="38" fillId="0" borderId="48" xfId="0" applyFont="1" applyBorder="1" applyAlignment="1">
      <alignment horizontal="center"/>
    </xf>
    <xf numFmtId="0" fontId="38" fillId="0" borderId="48" xfId="0" applyFont="1" applyBorder="1" applyAlignment="1"/>
    <xf numFmtId="0" fontId="38" fillId="0" borderId="15" xfId="0" applyFont="1" applyBorder="1" applyAlignment="1"/>
    <xf numFmtId="0" fontId="38" fillId="0" borderId="14" xfId="0" applyFont="1" applyBorder="1" applyAlignment="1">
      <alignment horizontal="center"/>
    </xf>
    <xf numFmtId="0" fontId="38" fillId="0" borderId="47" xfId="0" applyFont="1" applyBorder="1" applyAlignment="1">
      <alignment horizontal="center"/>
    </xf>
    <xf numFmtId="0" fontId="38" fillId="0" borderId="15" xfId="0" applyFont="1" applyBorder="1" applyAlignment="1">
      <alignment horizontal="center"/>
    </xf>
    <xf numFmtId="0" fontId="38" fillId="0" borderId="0" xfId="0" applyFont="1" applyAlignment="1" applyProtection="1">
      <alignment horizontal="center" vertical="center" wrapText="1"/>
      <protection locked="0"/>
    </xf>
    <xf numFmtId="0" fontId="38" fillId="0" borderId="41" xfId="0" applyFont="1" applyBorder="1" applyAlignment="1" applyProtection="1">
      <alignment horizontal="center" vertical="center" wrapText="1"/>
      <protection locked="0"/>
    </xf>
    <xf numFmtId="0" fontId="38" fillId="0" borderId="42" xfId="0" applyFont="1" applyBorder="1" applyAlignment="1" applyProtection="1">
      <alignment horizontal="center" vertical="center"/>
      <protection locked="0"/>
    </xf>
    <xf numFmtId="0" fontId="38" fillId="0" borderId="41" xfId="0" applyFont="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38" fillId="0" borderId="54" xfId="0" applyFont="1" applyBorder="1" applyAlignment="1">
      <alignment horizontal="center" vertical="center" wrapText="1"/>
    </xf>
    <xf numFmtId="0" fontId="38" fillId="0" borderId="0" xfId="0" applyFont="1" applyAlignment="1">
      <alignment horizontal="center" vertical="center" wrapText="1"/>
    </xf>
    <xf numFmtId="0" fontId="38" fillId="0" borderId="5" xfId="0" applyFont="1" applyBorder="1" applyAlignment="1">
      <alignment horizontal="center" vertical="center" wrapText="1"/>
    </xf>
    <xf numFmtId="0" fontId="57" fillId="0" borderId="5" xfId="0" applyFont="1" applyBorder="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38" fontId="38" fillId="0" borderId="5" xfId="1" applyFont="1" applyFill="1" applyBorder="1" applyAlignment="1">
      <alignment horizontal="center" vertical="center"/>
    </xf>
    <xf numFmtId="38" fontId="38" fillId="0" borderId="7" xfId="1" applyFont="1" applyFill="1" applyBorder="1" applyAlignment="1">
      <alignment horizontal="center" vertical="center"/>
    </xf>
    <xf numFmtId="0" fontId="38" fillId="0" borderId="50" xfId="0" applyFont="1" applyBorder="1" applyAlignment="1">
      <alignment horizontal="center" vertical="center" wrapText="1"/>
    </xf>
    <xf numFmtId="0" fontId="38" fillId="0" borderId="0" xfId="0" applyFont="1" applyAlignment="1">
      <alignment vertical="center" wrapText="1"/>
    </xf>
    <xf numFmtId="0" fontId="38" fillId="0" borderId="55" xfId="0" applyFont="1" applyBorder="1" applyAlignment="1">
      <alignment horizontal="center"/>
    </xf>
    <xf numFmtId="0" fontId="38" fillId="0" borderId="30" xfId="0" applyFont="1" applyBorder="1" applyAlignment="1">
      <alignment horizontal="center"/>
    </xf>
    <xf numFmtId="0" fontId="38" fillId="0" borderId="51" xfId="0" applyFont="1" applyBorder="1" applyAlignment="1">
      <alignment horizontal="center"/>
    </xf>
    <xf numFmtId="0" fontId="38" fillId="0" borderId="29" xfId="0" applyFont="1" applyBorder="1" applyAlignment="1">
      <alignment horizontal="center"/>
    </xf>
    <xf numFmtId="0" fontId="38" fillId="0" borderId="28" xfId="0" applyFont="1" applyBorder="1" applyAlignment="1">
      <alignment horizontal="center"/>
    </xf>
    <xf numFmtId="0" fontId="38" fillId="0" borderId="36" xfId="0" applyFont="1" applyBorder="1" applyAlignment="1">
      <alignment horizontal="center"/>
    </xf>
    <xf numFmtId="0" fontId="38" fillId="0" borderId="52" xfId="0" applyFont="1" applyBorder="1" applyAlignment="1">
      <alignment horizontal="center"/>
    </xf>
    <xf numFmtId="0" fontId="38" fillId="0" borderId="58" xfId="0" applyFont="1" applyBorder="1" applyAlignment="1">
      <alignment horizontal="center" vertical="center" wrapText="1"/>
    </xf>
    <xf numFmtId="0" fontId="38" fillId="0" borderId="64" xfId="0" applyFont="1" applyBorder="1" applyAlignment="1">
      <alignment horizontal="center" vertical="center" wrapText="1"/>
    </xf>
    <xf numFmtId="0" fontId="38" fillId="0" borderId="17" xfId="0" applyFont="1" applyBorder="1" applyAlignment="1">
      <alignment vertical="center" shrinkToFit="1"/>
    </xf>
    <xf numFmtId="178" fontId="38" fillId="0" borderId="0" xfId="0" applyNumberFormat="1" applyFont="1" applyAlignment="1" applyProtection="1">
      <alignment vertical="center" shrinkToFit="1"/>
      <protection locked="0"/>
    </xf>
    <xf numFmtId="186" fontId="38" fillId="0" borderId="84" xfId="0" applyNumberFormat="1" applyFont="1" applyBorder="1" applyAlignment="1">
      <alignment horizontal="right" vertical="center"/>
    </xf>
    <xf numFmtId="186" fontId="38" fillId="0" borderId="85" xfId="0" applyNumberFormat="1" applyFont="1" applyBorder="1" applyAlignment="1">
      <alignment horizontal="right" vertical="center"/>
    </xf>
    <xf numFmtId="183" fontId="57" fillId="0" borderId="86" xfId="0" applyNumberFormat="1" applyFont="1" applyBorder="1">
      <alignment vertical="center"/>
    </xf>
    <xf numFmtId="0" fontId="37" fillId="8" borderId="17" xfId="0" applyFont="1" applyFill="1" applyBorder="1" applyAlignment="1">
      <alignment horizontal="center" vertical="center" shrinkToFit="1"/>
    </xf>
    <xf numFmtId="0" fontId="37" fillId="8" borderId="16" xfId="0" applyFont="1" applyFill="1" applyBorder="1" applyAlignment="1">
      <alignment vertical="center" shrinkToFit="1"/>
    </xf>
    <xf numFmtId="176" fontId="37" fillId="0" borderId="0" xfId="2" quotePrefix="1" applyNumberFormat="1" applyFont="1" applyAlignment="1">
      <alignment vertical="center"/>
    </xf>
    <xf numFmtId="0" fontId="37" fillId="0" borderId="0" xfId="2" applyFont="1" applyAlignment="1" applyProtection="1">
      <alignment horizontal="center" vertical="center"/>
      <protection locked="0"/>
    </xf>
    <xf numFmtId="183" fontId="37" fillId="6" borderId="38" xfId="0" applyNumberFormat="1" applyFont="1" applyFill="1" applyBorder="1" applyAlignment="1">
      <alignment vertical="center" shrinkToFit="1"/>
    </xf>
    <xf numFmtId="183" fontId="37" fillId="0" borderId="39" xfId="0" applyNumberFormat="1" applyFont="1" applyBorder="1" applyAlignment="1">
      <alignment vertical="center" shrinkToFit="1"/>
    </xf>
    <xf numFmtId="183" fontId="37" fillId="0" borderId="41" xfId="0" applyNumberFormat="1" applyFont="1" applyBorder="1" applyAlignment="1">
      <alignment vertical="center" shrinkToFit="1"/>
    </xf>
    <xf numFmtId="183" fontId="37" fillId="6" borderId="13" xfId="0" applyNumberFormat="1" applyFont="1" applyFill="1" applyBorder="1" applyAlignment="1">
      <alignment vertical="center" shrinkToFit="1"/>
    </xf>
    <xf numFmtId="183" fontId="37" fillId="0" borderId="13" xfId="0" applyNumberFormat="1" applyFont="1" applyBorder="1" applyAlignment="1">
      <alignment vertical="center" shrinkToFit="1"/>
    </xf>
    <xf numFmtId="183" fontId="37" fillId="0" borderId="13" xfId="2" applyNumberFormat="1" applyFont="1" applyBorder="1" applyAlignment="1">
      <alignment vertical="center" shrinkToFit="1"/>
    </xf>
    <xf numFmtId="183" fontId="37" fillId="0" borderId="42" xfId="2" applyNumberFormat="1" applyFont="1" applyBorder="1" applyAlignment="1">
      <alignment vertical="center" shrinkToFit="1"/>
    </xf>
    <xf numFmtId="183" fontId="37" fillId="0" borderId="42" xfId="0" applyNumberFormat="1" applyFont="1" applyBorder="1" applyAlignment="1">
      <alignment vertical="center" shrinkToFit="1"/>
    </xf>
    <xf numFmtId="183" fontId="37" fillId="0" borderId="40" xfId="0" applyNumberFormat="1" applyFont="1" applyBorder="1" applyAlignment="1">
      <alignment vertical="center" shrinkToFit="1"/>
    </xf>
    <xf numFmtId="183" fontId="37" fillId="6" borderId="46" xfId="0" applyNumberFormat="1" applyFont="1" applyFill="1" applyBorder="1" applyAlignment="1">
      <alignment vertical="center" shrinkToFit="1"/>
    </xf>
    <xf numFmtId="176" fontId="59" fillId="0" borderId="0" xfId="2" quotePrefix="1" applyNumberFormat="1" applyFont="1" applyAlignment="1">
      <alignment vertical="center"/>
    </xf>
    <xf numFmtId="188" fontId="44" fillId="0" borderId="0" xfId="2" applyNumberFormat="1" applyFont="1" applyAlignment="1">
      <alignment vertical="center" shrinkToFit="1"/>
    </xf>
    <xf numFmtId="188" fontId="44" fillId="0" borderId="0" xfId="2" applyNumberFormat="1" applyFont="1" applyAlignment="1">
      <alignment horizontal="center" vertical="center" shrinkToFit="1"/>
    </xf>
    <xf numFmtId="188" fontId="54" fillId="0" borderId="0" xfId="0" applyNumberFormat="1" applyFont="1" applyAlignment="1">
      <alignment horizontal="center" shrinkToFit="1"/>
    </xf>
    <xf numFmtId="0" fontId="12" fillId="0" borderId="4" xfId="0" applyFont="1" applyBorder="1">
      <alignment vertical="center"/>
    </xf>
    <xf numFmtId="0" fontId="12" fillId="0" borderId="30" xfId="0" applyFont="1" applyBorder="1" applyAlignment="1">
      <alignment vertical="center" wrapText="1"/>
    </xf>
    <xf numFmtId="176" fontId="15" fillId="0" borderId="30" xfId="2" applyNumberFormat="1" applyFont="1" applyBorder="1"/>
    <xf numFmtId="176" fontId="15" fillId="0" borderId="29" xfId="2" applyNumberFormat="1" applyFont="1" applyBorder="1"/>
    <xf numFmtId="181" fontId="38" fillId="0" borderId="11" xfId="0" applyNumberFormat="1" applyFont="1" applyBorder="1" applyAlignment="1" applyProtection="1">
      <alignment vertical="center" shrinkToFit="1"/>
      <protection locked="0"/>
    </xf>
    <xf numFmtId="0" fontId="38" fillId="0" borderId="44" xfId="0" applyFont="1" applyBorder="1" applyAlignment="1">
      <alignment horizontal="center" vertical="center"/>
    </xf>
    <xf numFmtId="0" fontId="38" fillId="0" borderId="46" xfId="0" applyFont="1" applyBorder="1" applyAlignment="1">
      <alignment horizontal="center" vertical="center"/>
    </xf>
    <xf numFmtId="0" fontId="38" fillId="0" borderId="45" xfId="0" applyFont="1" applyBorder="1" applyAlignment="1">
      <alignment horizontal="center" vertical="center"/>
    </xf>
    <xf numFmtId="0" fontId="57" fillId="0" borderId="16" xfId="0" applyFont="1" applyBorder="1" applyAlignment="1">
      <alignment horizontal="center" vertical="center" wrapText="1"/>
    </xf>
    <xf numFmtId="0" fontId="37" fillId="10" borderId="32" xfId="0" applyFont="1" applyFill="1" applyBorder="1" applyAlignment="1">
      <alignment horizontal="center" vertical="center"/>
    </xf>
    <xf numFmtId="0" fontId="37" fillId="10" borderId="15" xfId="0" applyFont="1" applyFill="1" applyBorder="1" applyAlignment="1">
      <alignment horizontal="center" vertical="center"/>
    </xf>
    <xf numFmtId="183" fontId="15" fillId="0" borderId="97" xfId="0" applyNumberFormat="1" applyFont="1" applyBorder="1">
      <alignment vertical="center"/>
    </xf>
    <xf numFmtId="181" fontId="25" fillId="0" borderId="101" xfId="0" applyNumberFormat="1" applyFont="1" applyBorder="1" applyAlignment="1">
      <alignment vertical="center" shrinkToFit="1"/>
    </xf>
    <xf numFmtId="181" fontId="24" fillId="0" borderId="101" xfId="0" applyNumberFormat="1" applyFont="1" applyBorder="1">
      <alignment vertical="center"/>
    </xf>
    <xf numFmtId="181" fontId="26" fillId="0" borderId="101" xfId="0" applyNumberFormat="1" applyFont="1" applyBorder="1">
      <alignment vertical="center"/>
    </xf>
    <xf numFmtId="181" fontId="12" fillId="0" borderId="101" xfId="0" applyNumberFormat="1" applyFont="1" applyBorder="1">
      <alignment vertical="center"/>
    </xf>
    <xf numFmtId="182" fontId="38" fillId="0" borderId="0" xfId="0" applyNumberFormat="1" applyFont="1">
      <alignment vertical="center"/>
    </xf>
    <xf numFmtId="0" fontId="37" fillId="0" borderId="0" xfId="0" applyFont="1" applyAlignment="1">
      <alignment horizontal="center" vertical="center"/>
    </xf>
    <xf numFmtId="0" fontId="37" fillId="0" borderId="0" xfId="0" applyFont="1" applyAlignment="1">
      <alignment vertical="center" wrapText="1"/>
    </xf>
    <xf numFmtId="182" fontId="37" fillId="0" borderId="0" xfId="2" applyNumberFormat="1" applyFont="1" applyAlignment="1">
      <alignment vertical="center"/>
    </xf>
    <xf numFmtId="182" fontId="38" fillId="0" borderId="11" xfId="0" applyNumberFormat="1" applyFont="1" applyBorder="1" applyAlignment="1" applyProtection="1">
      <alignment vertical="center" shrinkToFit="1"/>
      <protection locked="0"/>
    </xf>
    <xf numFmtId="0" fontId="23" fillId="0" borderId="0" xfId="0" applyFont="1">
      <alignment vertical="center"/>
    </xf>
    <xf numFmtId="0" fontId="23" fillId="0" borderId="14" xfId="0" applyFont="1" applyBorder="1" applyAlignment="1">
      <alignment horizontal="center" vertical="center"/>
    </xf>
    <xf numFmtId="0" fontId="23" fillId="0" borderId="4" xfId="0" applyFont="1" applyBorder="1">
      <alignment vertical="center"/>
    </xf>
    <xf numFmtId="0" fontId="23" fillId="0" borderId="28" xfId="0" applyFont="1" applyBorder="1" applyAlignment="1">
      <alignment horizontal="center" vertical="center"/>
    </xf>
    <xf numFmtId="0" fontId="23" fillId="0" borderId="30" xfId="0" applyFont="1" applyBorder="1">
      <alignment vertical="center"/>
    </xf>
    <xf numFmtId="179" fontId="23" fillId="7" borderId="15" xfId="0" applyNumberFormat="1" applyFont="1" applyFill="1" applyBorder="1">
      <alignment vertical="center"/>
    </xf>
    <xf numFmtId="0" fontId="23" fillId="0" borderId="33" xfId="0" applyFont="1" applyBorder="1" applyAlignment="1">
      <alignment horizontal="center" vertical="center"/>
    </xf>
    <xf numFmtId="0" fontId="23" fillId="0" borderId="34" xfId="0" applyFont="1" applyBorder="1">
      <alignment vertical="center"/>
    </xf>
    <xf numFmtId="179" fontId="23" fillId="7" borderId="35" xfId="0" applyNumberFormat="1" applyFont="1" applyFill="1" applyBorder="1">
      <alignment vertical="center"/>
    </xf>
    <xf numFmtId="179" fontId="23" fillId="0" borderId="0" xfId="0" applyNumberFormat="1" applyFont="1">
      <alignment vertical="center"/>
    </xf>
    <xf numFmtId="179" fontId="23" fillId="0" borderId="4" xfId="0" applyNumberFormat="1" applyFont="1" applyBorder="1">
      <alignment vertical="center"/>
    </xf>
    <xf numFmtId="179" fontId="23" fillId="0" borderId="30" xfId="0" applyNumberFormat="1" applyFont="1" applyBorder="1">
      <alignment vertical="center"/>
    </xf>
    <xf numFmtId="179" fontId="23" fillId="0" borderId="34" xfId="0" applyNumberFormat="1" applyFont="1" applyBorder="1">
      <alignment vertical="center"/>
    </xf>
    <xf numFmtId="0" fontId="23" fillId="0" borderId="0" xfId="0" applyFont="1" applyAlignment="1">
      <alignment horizontal="center" vertical="center"/>
    </xf>
    <xf numFmtId="0" fontId="23" fillId="0" borderId="15" xfId="0" applyFont="1" applyBorder="1">
      <alignment vertical="center"/>
    </xf>
    <xf numFmtId="179" fontId="23" fillId="7" borderId="30" xfId="0" applyNumberFormat="1" applyFont="1" applyFill="1" applyBorder="1">
      <alignment vertical="center"/>
    </xf>
    <xf numFmtId="179" fontId="23" fillId="7" borderId="29" xfId="0" applyNumberFormat="1" applyFont="1" applyFill="1" applyBorder="1">
      <alignment vertical="center"/>
    </xf>
    <xf numFmtId="179" fontId="23" fillId="7" borderId="4" xfId="0" applyNumberFormat="1" applyFont="1" applyFill="1" applyBorder="1">
      <alignment vertical="center"/>
    </xf>
    <xf numFmtId="176" fontId="37" fillId="0" borderId="0" xfId="2" applyNumberFormat="1" applyFont="1" applyFill="1" applyAlignment="1">
      <alignment horizontal="center" vertical="center"/>
    </xf>
    <xf numFmtId="0" fontId="37" fillId="0" borderId="0" xfId="2" applyFont="1" applyFill="1" applyAlignment="1">
      <alignment horizontal="center" vertical="center"/>
    </xf>
    <xf numFmtId="176" fontId="37" fillId="0" borderId="0" xfId="2" applyNumberFormat="1" applyFont="1" applyFill="1" applyAlignment="1">
      <alignment horizontal="center" vertical="center" wrapText="1"/>
    </xf>
    <xf numFmtId="0" fontId="38" fillId="0" borderId="0" xfId="0" applyFont="1" applyFill="1" applyAlignment="1">
      <alignment horizontal="center" vertical="center"/>
    </xf>
    <xf numFmtId="181" fontId="38" fillId="3" borderId="0" xfId="0" applyNumberFormat="1" applyFont="1" applyFill="1" applyAlignment="1">
      <alignment vertical="center" shrinkToFit="1"/>
    </xf>
    <xf numFmtId="181" fontId="38" fillId="3" borderId="7" xfId="0" applyNumberFormat="1" applyFont="1" applyFill="1" applyBorder="1" applyAlignment="1">
      <alignment vertical="center" shrinkToFit="1"/>
    </xf>
    <xf numFmtId="179" fontId="23" fillId="0" borderId="30" xfId="0" applyNumberFormat="1" applyFont="1" applyFill="1" applyBorder="1">
      <alignment vertical="center"/>
    </xf>
    <xf numFmtId="179" fontId="23" fillId="0" borderId="29" xfId="0" applyNumberFormat="1" applyFont="1" applyFill="1" applyBorder="1">
      <alignment vertical="center"/>
    </xf>
    <xf numFmtId="0" fontId="23" fillId="0" borderId="0" xfId="0" applyFont="1" applyBorder="1" applyAlignment="1">
      <alignment horizontal="center" vertical="center"/>
    </xf>
    <xf numFmtId="0" fontId="23" fillId="0" borderId="0" xfId="0" applyFont="1" applyBorder="1">
      <alignment vertical="center"/>
    </xf>
    <xf numFmtId="179" fontId="23" fillId="0" borderId="0" xfId="0" applyNumberFormat="1" applyFont="1" applyBorder="1">
      <alignment vertical="center"/>
    </xf>
    <xf numFmtId="179" fontId="23" fillId="0" borderId="0" xfId="0" applyNumberFormat="1" applyFont="1" applyFill="1" applyBorder="1">
      <alignment vertical="center"/>
    </xf>
    <xf numFmtId="0" fontId="23" fillId="0" borderId="4" xfId="0" applyFont="1" applyBorder="1" applyAlignment="1">
      <alignment horizontal="center" vertical="center"/>
    </xf>
    <xf numFmtId="0" fontId="23" fillId="0" borderId="30" xfId="0" applyFont="1" applyBorder="1" applyAlignment="1">
      <alignment horizontal="center" vertical="center"/>
    </xf>
    <xf numFmtId="0" fontId="23" fillId="0" borderId="0" xfId="0" applyFont="1" applyFill="1">
      <alignment vertical="center"/>
    </xf>
    <xf numFmtId="0" fontId="23" fillId="0" borderId="0" xfId="0" applyFont="1" applyFill="1" applyBorder="1">
      <alignment vertical="center"/>
    </xf>
    <xf numFmtId="0" fontId="23" fillId="0" borderId="34" xfId="0" applyFont="1" applyBorder="1" applyAlignment="1">
      <alignment horizontal="center" vertical="center"/>
    </xf>
    <xf numFmtId="179" fontId="23" fillId="7" borderId="34" xfId="0" applyNumberFormat="1" applyFont="1" applyFill="1" applyBorder="1">
      <alignment vertical="center"/>
    </xf>
    <xf numFmtId="0" fontId="37" fillId="6" borderId="0" xfId="0" applyFont="1" applyFill="1" applyBorder="1" applyAlignment="1">
      <alignment vertical="center" shrinkToFit="1"/>
    </xf>
    <xf numFmtId="0" fontId="36" fillId="0" borderId="0" xfId="0" applyFont="1" applyFill="1" applyAlignment="1">
      <alignment horizontal="center" vertical="center"/>
    </xf>
    <xf numFmtId="0" fontId="27" fillId="0" borderId="0" xfId="0" applyFont="1" applyFill="1" applyAlignment="1">
      <alignment horizontal="center" vertical="center"/>
    </xf>
    <xf numFmtId="0" fontId="12" fillId="0" borderId="0" xfId="0" applyFont="1" applyFill="1">
      <alignment vertical="center"/>
    </xf>
    <xf numFmtId="0" fontId="22" fillId="0" borderId="0" xfId="0" applyFont="1" applyFill="1">
      <alignment vertical="center"/>
    </xf>
    <xf numFmtId="0" fontId="22" fillId="0" borderId="0" xfId="0" applyFont="1" applyFill="1" applyAlignment="1">
      <alignment horizontal="center" vertical="center"/>
    </xf>
    <xf numFmtId="181" fontId="23" fillId="0" borderId="0" xfId="0" applyNumberFormat="1" applyFont="1" applyBorder="1">
      <alignment vertical="center"/>
    </xf>
    <xf numFmtId="181" fontId="23" fillId="0" borderId="0" xfId="0" applyNumberFormat="1" applyFont="1" applyBorder="1" applyAlignment="1">
      <alignment horizontal="center" vertical="center"/>
    </xf>
    <xf numFmtId="179" fontId="23" fillId="0" borderId="0" xfId="0" applyNumberFormat="1" applyFont="1" applyBorder="1" applyAlignment="1">
      <alignment horizontal="center" vertical="center"/>
    </xf>
    <xf numFmtId="181" fontId="23" fillId="0" borderId="0" xfId="0" applyNumberFormat="1" applyFont="1" applyAlignment="1">
      <alignment horizontal="center" vertical="center"/>
    </xf>
    <xf numFmtId="181" fontId="23" fillId="0" borderId="32" xfId="0" applyNumberFormat="1" applyFont="1" applyBorder="1">
      <alignment vertical="center"/>
    </xf>
    <xf numFmtId="181" fontId="23" fillId="0" borderId="31" xfId="0" applyNumberFormat="1" applyFont="1" applyBorder="1">
      <alignment vertical="center"/>
    </xf>
    <xf numFmtId="181" fontId="23" fillId="0" borderId="37" xfId="0" applyNumberFormat="1" applyFont="1" applyBorder="1">
      <alignment vertical="center"/>
    </xf>
    <xf numFmtId="0" fontId="37" fillId="6" borderId="0" xfId="0" applyFont="1" applyFill="1" applyBorder="1" applyAlignment="1">
      <alignment vertical="center" wrapText="1"/>
    </xf>
    <xf numFmtId="183" fontId="15" fillId="0" borderId="105" xfId="0" applyNumberFormat="1" applyFont="1" applyBorder="1">
      <alignment vertical="center"/>
    </xf>
    <xf numFmtId="183" fontId="15" fillId="0" borderId="23" xfId="0" applyNumberFormat="1" applyFont="1" applyBorder="1">
      <alignment vertical="center"/>
    </xf>
    <xf numFmtId="183" fontId="15" fillId="0" borderId="90" xfId="0" applyNumberFormat="1" applyFont="1" applyBorder="1">
      <alignment vertical="center"/>
    </xf>
    <xf numFmtId="183" fontId="15" fillId="0" borderId="111" xfId="0" applyNumberFormat="1" applyFont="1" applyBorder="1">
      <alignment vertical="center"/>
    </xf>
    <xf numFmtId="183" fontId="15" fillId="0" borderId="112" xfId="0" applyNumberFormat="1" applyFont="1" applyBorder="1">
      <alignment vertical="center"/>
    </xf>
    <xf numFmtId="183" fontId="15" fillId="0" borderId="113" xfId="0" applyNumberFormat="1" applyFont="1" applyBorder="1">
      <alignment vertical="center"/>
    </xf>
    <xf numFmtId="183" fontId="15" fillId="0" borderId="12" xfId="0" applyNumberFormat="1" applyFont="1" applyBorder="1">
      <alignment vertical="center"/>
    </xf>
    <xf numFmtId="183" fontId="15" fillId="0" borderId="114" xfId="0" applyNumberFormat="1" applyFont="1" applyBorder="1">
      <alignment vertical="center"/>
    </xf>
    <xf numFmtId="183" fontId="15" fillId="0" borderId="11" xfId="0" applyNumberFormat="1" applyFont="1" applyBorder="1">
      <alignment vertical="center"/>
    </xf>
    <xf numFmtId="183" fontId="15" fillId="0" borderId="57" xfId="0" applyNumberFormat="1" applyFont="1" applyBorder="1">
      <alignment vertical="center"/>
    </xf>
    <xf numFmtId="183" fontId="15" fillId="0" borderId="115" xfId="0" applyNumberFormat="1" applyFont="1" applyBorder="1">
      <alignment vertical="center"/>
    </xf>
    <xf numFmtId="183" fontId="15" fillId="0" borderId="116" xfId="0" applyNumberFormat="1" applyFont="1" applyBorder="1">
      <alignment vertical="center"/>
    </xf>
    <xf numFmtId="183" fontId="15" fillId="0" borderId="37" xfId="0" applyNumberFormat="1" applyFont="1" applyBorder="1">
      <alignment vertical="center"/>
    </xf>
    <xf numFmtId="183" fontId="15" fillId="7" borderId="13" xfId="0" applyNumberFormat="1" applyFont="1" applyFill="1" applyBorder="1">
      <alignment vertical="center"/>
    </xf>
    <xf numFmtId="176" fontId="15" fillId="0" borderId="0" xfId="2" applyNumberFormat="1" applyFont="1" applyFill="1" applyAlignment="1">
      <alignment shrinkToFit="1"/>
    </xf>
    <xf numFmtId="0" fontId="15" fillId="0" borderId="0" xfId="2" applyFont="1" applyFill="1" applyAlignment="1" applyProtection="1">
      <alignment shrinkToFit="1"/>
      <protection locked="0"/>
    </xf>
    <xf numFmtId="176" fontId="15" fillId="0" borderId="0" xfId="2" applyNumberFormat="1" applyFont="1" applyFill="1" applyAlignment="1" applyProtection="1">
      <alignment shrinkToFit="1"/>
      <protection locked="0"/>
    </xf>
    <xf numFmtId="176" fontId="15" fillId="0" borderId="0" xfId="2" applyNumberFormat="1" applyFont="1" applyFill="1" applyAlignment="1" applyProtection="1">
      <alignment horizontal="center" shrinkToFit="1"/>
      <protection locked="0"/>
    </xf>
    <xf numFmtId="176" fontId="15" fillId="0" borderId="0" xfId="2" applyNumberFormat="1" applyFont="1" applyFill="1" applyAlignment="1" applyProtection="1">
      <alignment vertical="center" shrinkToFit="1"/>
      <protection locked="0"/>
    </xf>
    <xf numFmtId="0" fontId="22" fillId="0" borderId="0" xfId="0" applyFont="1" applyFill="1" applyAlignment="1">
      <alignment horizontal="center" shrinkToFit="1"/>
    </xf>
    <xf numFmtId="176" fontId="15" fillId="0" borderId="0" xfId="2" applyNumberFormat="1" applyFont="1" applyFill="1" applyAlignment="1">
      <alignment horizontal="center" shrinkToFit="1"/>
    </xf>
    <xf numFmtId="176" fontId="63" fillId="0" borderId="0" xfId="2" quotePrefix="1" applyNumberFormat="1" applyFont="1" applyAlignment="1">
      <alignment vertical="center"/>
    </xf>
    <xf numFmtId="182" fontId="37" fillId="0" borderId="44" xfId="2" applyNumberFormat="1" applyFont="1" applyBorder="1" applyAlignment="1">
      <alignment vertical="center"/>
    </xf>
    <xf numFmtId="182" fontId="37" fillId="0" borderId="45" xfId="2" applyNumberFormat="1" applyFont="1" applyBorder="1" applyAlignment="1">
      <alignment vertical="center"/>
    </xf>
    <xf numFmtId="183" fontId="37" fillId="0" borderId="117" xfId="0" applyNumberFormat="1" applyFont="1" applyBorder="1" applyAlignment="1">
      <alignment vertical="center" shrinkToFit="1"/>
    </xf>
    <xf numFmtId="183" fontId="37" fillId="0" borderId="118" xfId="0" applyNumberFormat="1" applyFont="1" applyBorder="1" applyAlignment="1">
      <alignment vertical="center" shrinkToFit="1"/>
    </xf>
    <xf numFmtId="0" fontId="37" fillId="6" borderId="28" xfId="0" applyFont="1" applyFill="1" applyBorder="1" applyAlignment="1">
      <alignment horizontal="center" vertical="center" shrinkToFit="1"/>
    </xf>
    <xf numFmtId="0" fontId="37" fillId="6" borderId="29" xfId="0" applyFont="1" applyFill="1" applyBorder="1" applyAlignment="1">
      <alignment vertical="center" shrinkToFit="1"/>
    </xf>
    <xf numFmtId="182" fontId="38" fillId="7" borderId="13" xfId="0" applyNumberFormat="1" applyFont="1" applyFill="1" applyBorder="1" applyAlignment="1" applyProtection="1">
      <alignment vertical="center" shrinkToFit="1"/>
      <protection locked="0"/>
    </xf>
    <xf numFmtId="181" fontId="38" fillId="7" borderId="63" xfId="0" applyNumberFormat="1" applyFont="1" applyFill="1" applyBorder="1" applyAlignment="1" applyProtection="1">
      <alignment vertical="center" shrinkToFit="1"/>
      <protection locked="0"/>
    </xf>
    <xf numFmtId="186" fontId="38" fillId="0" borderId="0" xfId="0" applyNumberFormat="1" applyFont="1" applyBorder="1" applyAlignment="1">
      <alignment horizontal="right" vertical="center"/>
    </xf>
    <xf numFmtId="0" fontId="55" fillId="0" borderId="0" xfId="0" applyFont="1">
      <alignment vertical="center"/>
    </xf>
    <xf numFmtId="14" fontId="64" fillId="0" borderId="0" xfId="0" applyNumberFormat="1" applyFont="1" applyAlignment="1">
      <alignment horizontal="center" vertical="center"/>
    </xf>
    <xf numFmtId="0" fontId="12" fillId="0" borderId="0" xfId="0" applyFont="1" applyAlignment="1">
      <alignment horizontal="center" vertical="center"/>
    </xf>
    <xf numFmtId="0" fontId="55" fillId="0" borderId="13" xfId="0" applyFont="1" applyBorder="1" applyAlignment="1">
      <alignment horizontal="center" vertical="center"/>
    </xf>
    <xf numFmtId="0" fontId="16" fillId="0" borderId="13" xfId="0" applyFont="1" applyBorder="1" applyAlignment="1">
      <alignment horizontal="left" vertical="center"/>
    </xf>
    <xf numFmtId="0" fontId="16" fillId="0" borderId="13" xfId="0" applyFont="1" applyBorder="1">
      <alignment vertical="center"/>
    </xf>
    <xf numFmtId="0" fontId="17" fillId="0" borderId="13" xfId="0" applyFont="1" applyBorder="1">
      <alignment vertical="center"/>
    </xf>
    <xf numFmtId="0" fontId="16" fillId="0" borderId="13" xfId="0" applyFont="1" applyBorder="1" applyAlignment="1">
      <alignment vertical="center" wrapText="1"/>
    </xf>
    <xf numFmtId="0" fontId="16" fillId="0" borderId="13" xfId="0" quotePrefix="1" applyFont="1" applyBorder="1">
      <alignment vertical="center"/>
    </xf>
    <xf numFmtId="0" fontId="38" fillId="0" borderId="0" xfId="5" applyFont="1" applyAlignment="1">
      <alignment vertical="center"/>
    </xf>
    <xf numFmtId="0" fontId="38" fillId="0" borderId="0" xfId="5" applyFont="1" applyAlignment="1">
      <alignment horizontal="center" vertical="center"/>
    </xf>
    <xf numFmtId="0" fontId="38" fillId="0" borderId="0" xfId="5" applyFont="1" applyAlignment="1">
      <alignment vertical="center" shrinkToFit="1"/>
    </xf>
    <xf numFmtId="49" fontId="38" fillId="0" borderId="87" xfId="5" applyNumberFormat="1" applyFont="1" applyBorder="1" applyAlignment="1">
      <alignment horizontal="center" vertical="center" shrinkToFit="1"/>
    </xf>
    <xf numFmtId="190" fontId="38" fillId="0" borderId="9" xfId="5" applyNumberFormat="1" applyFont="1" applyBorder="1" applyAlignment="1">
      <alignment horizontal="center" vertical="center" shrinkToFit="1"/>
    </xf>
    <xf numFmtId="0" fontId="38" fillId="0" borderId="5" xfId="5" applyFont="1" applyBorder="1" applyAlignment="1">
      <alignment vertical="center" shrinkToFit="1"/>
    </xf>
    <xf numFmtId="0" fontId="38" fillId="0" borderId="103" xfId="5" applyFont="1" applyBorder="1" applyAlignment="1">
      <alignment horizontal="center" vertical="center"/>
    </xf>
    <xf numFmtId="0" fontId="38" fillId="0" borderId="96" xfId="5" applyFont="1" applyBorder="1" applyAlignment="1">
      <alignment vertical="center"/>
    </xf>
    <xf numFmtId="0" fontId="38" fillId="10" borderId="103" xfId="5" applyFont="1" applyFill="1" applyBorder="1" applyAlignment="1">
      <alignment horizontal="center" vertical="center"/>
    </xf>
    <xf numFmtId="0" fontId="38" fillId="0" borderId="103" xfId="5" applyFont="1" applyBorder="1" applyAlignment="1">
      <alignment vertical="center"/>
    </xf>
    <xf numFmtId="49" fontId="38" fillId="0" borderId="3" xfId="5" applyNumberFormat="1" applyFont="1" applyBorder="1" applyAlignment="1">
      <alignment horizontal="center" vertical="center" shrinkToFit="1"/>
    </xf>
    <xf numFmtId="190" fontId="38" fillId="0" borderId="0" xfId="5" applyNumberFormat="1" applyFont="1" applyAlignment="1">
      <alignment horizontal="center" vertical="center" shrinkToFit="1"/>
    </xf>
    <xf numFmtId="0" fontId="38" fillId="0" borderId="5" xfId="5" applyFont="1" applyBorder="1" applyAlignment="1">
      <alignment horizontal="center" vertical="center"/>
    </xf>
    <xf numFmtId="0" fontId="38" fillId="0" borderId="7" xfId="5" applyFont="1" applyBorder="1" applyAlignment="1">
      <alignment vertical="center"/>
    </xf>
    <xf numFmtId="0" fontId="38" fillId="0" borderId="5" xfId="5" applyFont="1" applyBorder="1" applyAlignment="1">
      <alignment vertical="center"/>
    </xf>
    <xf numFmtId="0" fontId="38" fillId="0" borderId="24" xfId="5" applyFont="1" applyBorder="1" applyAlignment="1">
      <alignment vertical="center" shrinkToFit="1"/>
    </xf>
    <xf numFmtId="49" fontId="38" fillId="0" borderId="119" xfId="5" applyNumberFormat="1" applyFont="1" applyBorder="1" applyAlignment="1">
      <alignment horizontal="center" vertical="center" shrinkToFit="1"/>
    </xf>
    <xf numFmtId="190" fontId="38" fillId="0" borderId="120" xfId="5" applyNumberFormat="1" applyFont="1" applyBorder="1" applyAlignment="1">
      <alignment horizontal="center" vertical="center" shrinkToFit="1"/>
    </xf>
    <xf numFmtId="0" fontId="38" fillId="0" borderId="102" xfId="5" applyFont="1" applyBorder="1" applyAlignment="1">
      <alignment vertical="center" shrinkToFit="1"/>
    </xf>
    <xf numFmtId="0" fontId="38" fillId="0" borderId="6" xfId="5" applyFont="1" applyBorder="1" applyAlignment="1">
      <alignment horizontal="center" vertical="center"/>
    </xf>
    <xf numFmtId="0" fontId="38" fillId="0" borderId="10" xfId="5" applyFont="1" applyBorder="1" applyAlignment="1">
      <alignment vertical="center"/>
    </xf>
    <xf numFmtId="0" fontId="38" fillId="0" borderId="103" xfId="5" applyFont="1" applyBorder="1" applyAlignment="1">
      <alignment vertical="center" shrinkToFit="1"/>
    </xf>
    <xf numFmtId="49" fontId="38" fillId="0" borderId="25" xfId="5" applyNumberFormat="1" applyFont="1" applyBorder="1" applyAlignment="1">
      <alignment horizontal="center" vertical="center" shrinkToFit="1"/>
    </xf>
    <xf numFmtId="190" fontId="38" fillId="0" borderId="27" xfId="5" applyNumberFormat="1" applyFont="1" applyBorder="1" applyAlignment="1">
      <alignment horizontal="center" vertical="center" shrinkToFit="1"/>
    </xf>
    <xf numFmtId="0" fontId="38" fillId="0" borderId="6" xfId="5" applyFont="1" applyBorder="1" applyAlignment="1">
      <alignment vertical="center" shrinkToFit="1"/>
    </xf>
    <xf numFmtId="190" fontId="38" fillId="0" borderId="96" xfId="5" applyNumberFormat="1" applyFont="1" applyBorder="1" applyAlignment="1">
      <alignment horizontal="center" vertical="center" shrinkToFit="1"/>
    </xf>
    <xf numFmtId="0" fontId="38" fillId="0" borderId="1" xfId="5" applyFont="1" applyBorder="1" applyAlignment="1">
      <alignment horizontal="center" vertical="center"/>
    </xf>
    <xf numFmtId="0" fontId="38" fillId="0" borderId="20" xfId="5" applyFont="1" applyBorder="1" applyAlignment="1">
      <alignment vertical="center"/>
    </xf>
    <xf numFmtId="49" fontId="38" fillId="0" borderId="121" xfId="5" applyNumberFormat="1" applyFont="1" applyBorder="1" applyAlignment="1">
      <alignment horizontal="center" vertical="center" shrinkToFit="1"/>
    </xf>
    <xf numFmtId="190" fontId="38" fillId="0" borderId="122" xfId="5" applyNumberFormat="1" applyFont="1" applyBorder="1" applyAlignment="1">
      <alignment horizontal="center" vertical="center" shrinkToFit="1"/>
    </xf>
    <xf numFmtId="0" fontId="38" fillId="0" borderId="101" xfId="5" applyFont="1" applyBorder="1" applyAlignment="1">
      <alignment vertical="center" shrinkToFit="1"/>
    </xf>
    <xf numFmtId="49" fontId="38" fillId="0" borderId="88" xfId="5" applyNumberFormat="1" applyFont="1" applyBorder="1" applyAlignment="1">
      <alignment horizontal="center" vertical="center" shrinkToFit="1"/>
    </xf>
    <xf numFmtId="190" fontId="38" fillId="0" borderId="92" xfId="5" applyNumberFormat="1" applyFont="1" applyBorder="1" applyAlignment="1">
      <alignment horizontal="center" vertical="center" shrinkToFit="1"/>
    </xf>
    <xf numFmtId="49" fontId="38" fillId="0" borderId="18" xfId="5" applyNumberFormat="1" applyFont="1" applyBorder="1" applyAlignment="1">
      <alignment horizontal="center" vertical="center" shrinkToFit="1"/>
    </xf>
    <xf numFmtId="190" fontId="38" fillId="0" borderId="22" xfId="5" applyNumberFormat="1" applyFont="1" applyBorder="1" applyAlignment="1">
      <alignment horizontal="center" vertical="center" shrinkToFit="1"/>
    </xf>
    <xf numFmtId="0" fontId="38" fillId="0" borderId="8" xfId="5" applyFont="1" applyBorder="1" applyAlignment="1">
      <alignment vertical="center" shrinkToFit="1"/>
    </xf>
    <xf numFmtId="0" fontId="38" fillId="0" borderId="123" xfId="5" applyFont="1" applyBorder="1" applyAlignment="1">
      <alignment vertical="center" shrinkToFit="1"/>
    </xf>
    <xf numFmtId="0" fontId="38" fillId="0" borderId="6" xfId="5" applyFont="1" applyBorder="1" applyAlignment="1">
      <alignment vertical="center"/>
    </xf>
    <xf numFmtId="49" fontId="38" fillId="0" borderId="21" xfId="5" applyNumberFormat="1" applyFont="1" applyBorder="1" applyAlignment="1">
      <alignment horizontal="center" vertical="center" shrinkToFit="1"/>
    </xf>
    <xf numFmtId="190" fontId="38" fillId="0" borderId="2" xfId="5" applyNumberFormat="1" applyFont="1" applyBorder="1" applyAlignment="1">
      <alignment horizontal="center" vertical="center" shrinkToFit="1"/>
    </xf>
    <xf numFmtId="0" fontId="38" fillId="0" borderId="1" xfId="5" applyFont="1" applyBorder="1" applyAlignment="1">
      <alignment vertical="center" shrinkToFit="1"/>
    </xf>
    <xf numFmtId="191" fontId="38" fillId="0" borderId="103" xfId="5" applyNumberFormat="1" applyFont="1" applyBorder="1" applyAlignment="1">
      <alignment horizontal="center" vertical="center"/>
    </xf>
    <xf numFmtId="49" fontId="38" fillId="0" borderId="124" xfId="5" applyNumberFormat="1" applyFont="1" applyBorder="1" applyAlignment="1">
      <alignment horizontal="center" vertical="center" shrinkToFit="1"/>
    </xf>
    <xf numFmtId="190" fontId="38" fillId="0" borderId="125" xfId="5" applyNumberFormat="1" applyFont="1" applyBorder="1" applyAlignment="1">
      <alignment horizontal="center" vertical="center" shrinkToFit="1"/>
    </xf>
    <xf numFmtId="190" fontId="38" fillId="0" borderId="7" xfId="5" applyNumberFormat="1" applyFont="1" applyBorder="1" applyAlignment="1">
      <alignment horizontal="center" vertical="center" shrinkToFit="1"/>
    </xf>
    <xf numFmtId="190" fontId="38" fillId="0" borderId="10" xfId="5" applyNumberFormat="1" applyFont="1" applyBorder="1" applyAlignment="1">
      <alignment horizontal="center" vertical="center" shrinkToFit="1"/>
    </xf>
    <xf numFmtId="0" fontId="38" fillId="0" borderId="92" xfId="5" applyFont="1" applyBorder="1" applyAlignment="1">
      <alignment vertical="center"/>
    </xf>
    <xf numFmtId="0" fontId="38" fillId="0" borderId="7" xfId="5" applyFont="1" applyBorder="1" applyAlignment="1">
      <alignment vertical="center" shrinkToFit="1"/>
    </xf>
    <xf numFmtId="0" fontId="38" fillId="0" borderId="10" xfId="5" applyFont="1" applyBorder="1" applyAlignment="1">
      <alignment vertical="center" shrinkToFit="1"/>
    </xf>
    <xf numFmtId="0" fontId="38" fillId="0" borderId="20" xfId="5" applyFont="1" applyBorder="1" applyAlignment="1">
      <alignment vertical="center" shrinkToFit="1"/>
    </xf>
    <xf numFmtId="0" fontId="38" fillId="0" borderId="96" xfId="5" applyFont="1" applyBorder="1" applyAlignment="1">
      <alignment vertical="center" shrinkToFit="1"/>
    </xf>
    <xf numFmtId="0" fontId="38" fillId="10" borderId="1" xfId="5" applyFont="1" applyFill="1" applyBorder="1" applyAlignment="1">
      <alignment horizontal="center" vertical="center"/>
    </xf>
    <xf numFmtId="49" fontId="38" fillId="10" borderId="1" xfId="5" applyNumberFormat="1" applyFont="1" applyFill="1" applyBorder="1" applyAlignment="1">
      <alignment horizontal="center" vertical="center" shrinkToFit="1"/>
    </xf>
    <xf numFmtId="17" fontId="38" fillId="0" borderId="0" xfId="5" applyNumberFormat="1" applyFont="1" applyAlignment="1">
      <alignment vertical="center"/>
    </xf>
    <xf numFmtId="0" fontId="38" fillId="0" borderId="5" xfId="5" applyFont="1" applyBorder="1" applyAlignment="1">
      <alignment vertical="center" wrapText="1"/>
    </xf>
    <xf numFmtId="190" fontId="38" fillId="0" borderId="26" xfId="5" applyNumberFormat="1" applyFont="1" applyBorder="1" applyAlignment="1">
      <alignment horizontal="center" vertical="center" shrinkToFit="1"/>
    </xf>
    <xf numFmtId="190" fontId="38" fillId="0" borderId="126" xfId="5" applyNumberFormat="1" applyFont="1" applyBorder="1" applyAlignment="1">
      <alignment horizontal="center" vertical="center" shrinkToFit="1"/>
    </xf>
    <xf numFmtId="49" fontId="38" fillId="10" borderId="103" xfId="5" applyNumberFormat="1" applyFont="1" applyFill="1" applyBorder="1" applyAlignment="1">
      <alignment horizontal="center" vertical="center" shrinkToFit="1"/>
    </xf>
    <xf numFmtId="190" fontId="38" fillId="0" borderId="19" xfId="5" applyNumberFormat="1" applyFont="1" applyBorder="1" applyAlignment="1">
      <alignment horizontal="center" vertical="center" shrinkToFit="1"/>
    </xf>
    <xf numFmtId="0" fontId="38" fillId="0" borderId="9" xfId="5" applyFont="1" applyBorder="1" applyAlignment="1">
      <alignment vertical="center"/>
    </xf>
    <xf numFmtId="0" fontId="38" fillId="0" borderId="20" xfId="5" applyFont="1" applyBorder="1" applyAlignment="1">
      <alignment vertical="center" wrapText="1"/>
    </xf>
    <xf numFmtId="190" fontId="38" fillId="0" borderId="20" xfId="5" applyNumberFormat="1" applyFont="1" applyBorder="1" applyAlignment="1">
      <alignment horizontal="center" vertical="center" shrinkToFit="1"/>
    </xf>
    <xf numFmtId="190" fontId="38" fillId="0" borderId="127" xfId="5" applyNumberFormat="1" applyFont="1" applyBorder="1" applyAlignment="1">
      <alignment horizontal="center" vertical="center" shrinkToFit="1"/>
    </xf>
    <xf numFmtId="0" fontId="38" fillId="0" borderId="25" xfId="5" applyFont="1" applyBorder="1" applyAlignment="1">
      <alignment horizontal="center" vertical="center"/>
    </xf>
    <xf numFmtId="0" fontId="38" fillId="0" borderId="8" xfId="5" applyFont="1" applyBorder="1" applyAlignment="1">
      <alignment vertical="center"/>
    </xf>
    <xf numFmtId="190" fontId="38" fillId="0" borderId="128" xfId="5" applyNumberFormat="1" applyFont="1" applyBorder="1" applyAlignment="1">
      <alignment horizontal="center" vertical="center" shrinkToFit="1"/>
    </xf>
    <xf numFmtId="0" fontId="38" fillId="10" borderId="5" xfId="5" applyFont="1" applyFill="1" applyBorder="1" applyAlignment="1">
      <alignment horizontal="center" vertical="center"/>
    </xf>
    <xf numFmtId="190" fontId="38" fillId="0" borderId="2" xfId="5" applyNumberFormat="1" applyFont="1" applyBorder="1" applyAlignment="1">
      <alignment horizontal="center" vertical="center"/>
    </xf>
    <xf numFmtId="0" fontId="38" fillId="0" borderId="20" xfId="5" applyFont="1" applyBorder="1" applyAlignment="1">
      <alignment horizontal="left" vertical="center" wrapText="1"/>
    </xf>
    <xf numFmtId="49" fontId="38" fillId="0" borderId="1" xfId="5" applyNumberFormat="1" applyFont="1" applyBorder="1" applyAlignment="1">
      <alignment horizontal="center" vertical="center"/>
    </xf>
    <xf numFmtId="0" fontId="38" fillId="0" borderId="21" xfId="5" applyFont="1" applyBorder="1" applyAlignment="1">
      <alignment vertical="center" shrinkToFit="1"/>
    </xf>
    <xf numFmtId="0" fontId="38" fillId="0" borderId="88" xfId="5" applyFont="1" applyBorder="1" applyAlignment="1">
      <alignment vertical="center" shrinkToFit="1"/>
    </xf>
    <xf numFmtId="0" fontId="46" fillId="0" borderId="0" xfId="0" applyFont="1" applyFill="1">
      <alignment vertical="center"/>
    </xf>
    <xf numFmtId="0" fontId="15" fillId="0" borderId="0" xfId="0" applyFont="1" applyFill="1">
      <alignment vertical="center"/>
    </xf>
    <xf numFmtId="37" fontId="46" fillId="0" borderId="47" xfId="0" applyNumberFormat="1" applyFont="1" applyFill="1" applyBorder="1" applyAlignment="1" applyProtection="1">
      <alignment horizontal="center" vertical="center" wrapText="1"/>
      <protection locked="0"/>
    </xf>
    <xf numFmtId="37" fontId="46" fillId="0" borderId="48" xfId="0" applyNumberFormat="1" applyFont="1" applyFill="1" applyBorder="1" applyAlignment="1" applyProtection="1">
      <alignment horizontal="center" vertical="center" wrapText="1"/>
      <protection locked="0"/>
    </xf>
    <xf numFmtId="37" fontId="46" fillId="0" borderId="48" xfId="0" applyNumberFormat="1" applyFont="1" applyFill="1" applyBorder="1" applyAlignment="1">
      <alignment horizontal="center" vertical="center" wrapText="1"/>
    </xf>
    <xf numFmtId="37" fontId="46" fillId="0" borderId="49" xfId="0" applyNumberFormat="1" applyFont="1" applyFill="1" applyBorder="1" applyAlignment="1" applyProtection="1">
      <alignment horizontal="center" vertical="center" wrapText="1"/>
      <protection locked="0"/>
    </xf>
    <xf numFmtId="181" fontId="46" fillId="0" borderId="38" xfId="0" applyNumberFormat="1" applyFont="1" applyFill="1" applyBorder="1">
      <alignment vertical="center"/>
    </xf>
    <xf numFmtId="181" fontId="46" fillId="0" borderId="39" xfId="0" applyNumberFormat="1" applyFont="1" applyFill="1" applyBorder="1">
      <alignment vertical="center"/>
    </xf>
    <xf numFmtId="181" fontId="46" fillId="0" borderId="40" xfId="0" applyNumberFormat="1" applyFont="1" applyFill="1" applyBorder="1">
      <alignment vertical="center"/>
    </xf>
    <xf numFmtId="181" fontId="46" fillId="0" borderId="41" xfId="0" applyNumberFormat="1" applyFont="1" applyFill="1" applyBorder="1">
      <alignment vertical="center"/>
    </xf>
    <xf numFmtId="181" fontId="46" fillId="0" borderId="13" xfId="0" applyNumberFormat="1" applyFont="1" applyFill="1" applyBorder="1">
      <alignment vertical="center"/>
    </xf>
    <xf numFmtId="181" fontId="46" fillId="0" borderId="42" xfId="0" applyNumberFormat="1" applyFont="1" applyFill="1" applyBorder="1">
      <alignment vertical="center"/>
    </xf>
    <xf numFmtId="181" fontId="46" fillId="0" borderId="41" xfId="0" applyNumberFormat="1" applyFont="1" applyFill="1" applyBorder="1" applyProtection="1">
      <alignment vertical="center"/>
      <protection locked="0"/>
    </xf>
    <xf numFmtId="0" fontId="44" fillId="0" borderId="0" xfId="0" applyFont="1" applyFill="1">
      <alignment vertical="center"/>
    </xf>
    <xf numFmtId="181" fontId="46" fillId="0" borderId="104" xfId="0" applyNumberFormat="1" applyFont="1" applyFill="1" applyBorder="1" applyProtection="1">
      <alignment vertical="center"/>
      <protection locked="0"/>
    </xf>
    <xf numFmtId="181" fontId="46" fillId="0" borderId="105" xfId="0" applyNumberFormat="1" applyFont="1" applyFill="1" applyBorder="1">
      <alignment vertical="center"/>
    </xf>
    <xf numFmtId="181" fontId="46" fillId="0" borderId="106" xfId="0" applyNumberFormat="1" applyFont="1" applyFill="1" applyBorder="1">
      <alignment vertical="center"/>
    </xf>
    <xf numFmtId="181" fontId="46" fillId="0" borderId="44" xfId="0" applyNumberFormat="1" applyFont="1" applyFill="1" applyBorder="1">
      <alignment vertical="center"/>
    </xf>
    <xf numFmtId="181" fontId="46" fillId="0" borderId="45" xfId="0" applyNumberFormat="1" applyFont="1" applyFill="1" applyBorder="1">
      <alignment vertical="center"/>
    </xf>
    <xf numFmtId="181" fontId="46" fillId="0" borderId="46" xfId="0" applyNumberFormat="1" applyFont="1" applyFill="1" applyBorder="1">
      <alignment vertical="center"/>
    </xf>
    <xf numFmtId="181" fontId="46" fillId="0" borderId="89" xfId="0" applyNumberFormat="1" applyFont="1" applyFill="1" applyBorder="1" applyAlignment="1">
      <alignment vertical="center" shrinkToFit="1"/>
    </xf>
    <xf numFmtId="181" fontId="46" fillId="0" borderId="90" xfId="0" applyNumberFormat="1" applyFont="1" applyFill="1" applyBorder="1" applyAlignment="1">
      <alignment vertical="center" shrinkToFit="1"/>
    </xf>
    <xf numFmtId="181" fontId="46" fillId="0" borderId="91" xfId="0" applyNumberFormat="1" applyFont="1" applyFill="1" applyBorder="1" applyAlignment="1">
      <alignment vertical="center" shrinkToFit="1"/>
    </xf>
    <xf numFmtId="182" fontId="15" fillId="0" borderId="38" xfId="2" applyNumberFormat="1" applyFont="1" applyFill="1" applyBorder="1"/>
    <xf numFmtId="182" fontId="15" fillId="0" borderId="39" xfId="2" applyNumberFormat="1" applyFont="1" applyFill="1" applyBorder="1"/>
    <xf numFmtId="176" fontId="15" fillId="0" borderId="40" xfId="2" applyNumberFormat="1" applyFont="1" applyFill="1" applyBorder="1"/>
    <xf numFmtId="176" fontId="15" fillId="0" borderId="0" xfId="2" applyNumberFormat="1" applyFont="1" applyFill="1"/>
    <xf numFmtId="182" fontId="15" fillId="0" borderId="41" xfId="2" applyNumberFormat="1" applyFont="1" applyFill="1" applyBorder="1"/>
    <xf numFmtId="182" fontId="15" fillId="0" borderId="13" xfId="2" applyNumberFormat="1" applyFont="1" applyFill="1" applyBorder="1"/>
    <xf numFmtId="176" fontId="15" fillId="0" borderId="42" xfId="2" applyNumberFormat="1" applyFont="1" applyFill="1" applyBorder="1"/>
    <xf numFmtId="182" fontId="15" fillId="0" borderId="44" xfId="2" applyNumberFormat="1" applyFont="1" applyFill="1" applyBorder="1"/>
    <xf numFmtId="182" fontId="15" fillId="0" borderId="45" xfId="2" applyNumberFormat="1" applyFont="1" applyFill="1" applyBorder="1"/>
    <xf numFmtId="176" fontId="15" fillId="0" borderId="46" xfId="2" applyNumberFormat="1" applyFont="1" applyFill="1" applyBorder="1"/>
    <xf numFmtId="183" fontId="15" fillId="0" borderId="38" xfId="2" applyNumberFormat="1" applyFont="1" applyFill="1" applyBorder="1"/>
    <xf numFmtId="183" fontId="15" fillId="0" borderId="39" xfId="2" applyNumberFormat="1" applyFont="1" applyFill="1" applyBorder="1"/>
    <xf numFmtId="183" fontId="15" fillId="0" borderId="40" xfId="2" applyNumberFormat="1" applyFont="1" applyFill="1" applyBorder="1"/>
    <xf numFmtId="183" fontId="15" fillId="0" borderId="41" xfId="2" applyNumberFormat="1" applyFont="1" applyFill="1" applyBorder="1"/>
    <xf numFmtId="183" fontId="15" fillId="0" borderId="13" xfId="2" applyNumberFormat="1" applyFont="1" applyFill="1" applyBorder="1"/>
    <xf numFmtId="183" fontId="15" fillId="0" borderId="42" xfId="2" applyNumberFormat="1" applyFont="1" applyFill="1" applyBorder="1"/>
    <xf numFmtId="183" fontId="15" fillId="0" borderId="44" xfId="2" applyNumberFormat="1" applyFont="1" applyFill="1" applyBorder="1"/>
    <xf numFmtId="183" fontId="15" fillId="0" borderId="45" xfId="2" applyNumberFormat="1" applyFont="1" applyFill="1" applyBorder="1"/>
    <xf numFmtId="183" fontId="15" fillId="0" borderId="46" xfId="2" applyNumberFormat="1" applyFont="1" applyFill="1" applyBorder="1"/>
    <xf numFmtId="0" fontId="37" fillId="6" borderId="15" xfId="0" applyFont="1" applyFill="1" applyBorder="1" applyAlignment="1">
      <alignment horizontal="center" vertical="center"/>
    </xf>
    <xf numFmtId="0" fontId="37" fillId="6" borderId="29" xfId="0" applyFont="1" applyFill="1" applyBorder="1" applyAlignment="1">
      <alignment vertical="center" wrapText="1"/>
    </xf>
    <xf numFmtId="176" fontId="15" fillId="0" borderId="0" xfId="2" applyNumberFormat="1" applyFont="1" applyBorder="1"/>
    <xf numFmtId="176" fontId="15" fillId="0" borderId="4" xfId="2" applyNumberFormat="1" applyFont="1" applyBorder="1"/>
    <xf numFmtId="176" fontId="15" fillId="0" borderId="15" xfId="2" applyNumberFormat="1" applyFont="1" applyBorder="1"/>
    <xf numFmtId="0" fontId="23" fillId="0" borderId="17" xfId="0" applyFont="1" applyBorder="1" applyAlignment="1">
      <alignment horizontal="center" vertical="center"/>
    </xf>
    <xf numFmtId="0" fontId="23" fillId="0" borderId="16" xfId="0" applyFont="1" applyBorder="1">
      <alignment vertical="center"/>
    </xf>
    <xf numFmtId="179" fontId="23" fillId="0" borderId="16" xfId="0" applyNumberFormat="1" applyFont="1" applyFill="1" applyBorder="1">
      <alignment vertical="center"/>
    </xf>
    <xf numFmtId="0" fontId="23" fillId="0" borderId="16" xfId="0" applyFont="1" applyFill="1" applyBorder="1">
      <alignment vertical="center"/>
    </xf>
    <xf numFmtId="0" fontId="23" fillId="0" borderId="29" xfId="0" applyFont="1" applyBorder="1">
      <alignment vertical="center"/>
    </xf>
    <xf numFmtId="181" fontId="23" fillId="0" borderId="4" xfId="0" applyNumberFormat="1" applyFont="1" applyBorder="1">
      <alignment vertical="center"/>
    </xf>
    <xf numFmtId="0" fontId="23" fillId="0" borderId="15" xfId="0" applyNumberFormat="1" applyFont="1" applyBorder="1" applyAlignment="1">
      <alignment horizontal="center" vertical="center"/>
    </xf>
    <xf numFmtId="0" fontId="23" fillId="0" borderId="16" xfId="0" applyNumberFormat="1" applyFont="1" applyBorder="1" applyAlignment="1">
      <alignment horizontal="center" vertical="center"/>
    </xf>
    <xf numFmtId="0" fontId="23" fillId="7" borderId="16" xfId="0" applyNumberFormat="1" applyFont="1" applyFill="1" applyBorder="1" applyAlignment="1">
      <alignment horizontal="center" vertical="center"/>
    </xf>
    <xf numFmtId="181" fontId="23" fillId="0" borderId="30" xfId="0" applyNumberFormat="1" applyFont="1" applyBorder="1">
      <alignment vertical="center"/>
    </xf>
    <xf numFmtId="181" fontId="23" fillId="0" borderId="29" xfId="0" applyNumberFormat="1" applyFont="1" applyBorder="1" applyAlignment="1">
      <alignment horizontal="center" vertical="center"/>
    </xf>
    <xf numFmtId="0" fontId="23" fillId="0" borderId="14" xfId="0" applyNumberFormat="1" applyFont="1" applyBorder="1" applyAlignment="1">
      <alignment horizontal="center" vertical="center"/>
    </xf>
    <xf numFmtId="0" fontId="23" fillId="0" borderId="17" xfId="0" applyNumberFormat="1" applyFont="1" applyBorder="1" applyAlignment="1">
      <alignment horizontal="center" vertical="center"/>
    </xf>
    <xf numFmtId="0" fontId="23" fillId="0" borderId="28" xfId="0" applyNumberFormat="1" applyFont="1" applyBorder="1" applyAlignment="1">
      <alignment horizontal="center" vertical="center"/>
    </xf>
    <xf numFmtId="182" fontId="38" fillId="0" borderId="38" xfId="0" applyNumberFormat="1" applyFont="1" applyFill="1" applyBorder="1" applyAlignment="1">
      <alignment vertical="center" shrinkToFit="1"/>
    </xf>
    <xf numFmtId="182" fontId="38" fillId="0" borderId="40" xfId="0" applyNumberFormat="1" applyFont="1" applyFill="1" applyBorder="1" applyAlignment="1">
      <alignment vertical="center" shrinkToFit="1"/>
    </xf>
    <xf numFmtId="182" fontId="38" fillId="0" borderId="98" xfId="0" applyNumberFormat="1" applyFont="1" applyFill="1" applyBorder="1" applyAlignment="1">
      <alignment vertical="center" shrinkToFit="1"/>
    </xf>
    <xf numFmtId="182" fontId="38" fillId="0" borderId="39" xfId="0" applyNumberFormat="1" applyFont="1" applyFill="1" applyBorder="1" applyAlignment="1">
      <alignment vertical="center" shrinkToFit="1"/>
    </xf>
    <xf numFmtId="178" fontId="38" fillId="0" borderId="16" xfId="0" applyNumberFormat="1" applyFont="1" applyFill="1" applyBorder="1" applyAlignment="1">
      <alignment vertical="center" shrinkToFit="1"/>
    </xf>
    <xf numFmtId="38" fontId="38" fillId="0" borderId="38" xfId="1" applyFont="1" applyFill="1" applyBorder="1" applyAlignment="1">
      <alignment shrinkToFit="1"/>
    </xf>
    <xf numFmtId="38" fontId="38" fillId="0" borderId="39" xfId="1" applyFont="1" applyFill="1" applyBorder="1" applyAlignment="1">
      <alignment shrinkToFit="1"/>
    </xf>
    <xf numFmtId="183" fontId="38" fillId="0" borderId="39" xfId="0" applyNumberFormat="1" applyFont="1" applyFill="1" applyBorder="1" applyAlignment="1">
      <alignment shrinkToFit="1"/>
    </xf>
    <xf numFmtId="183" fontId="38" fillId="0" borderId="40" xfId="0" applyNumberFormat="1" applyFont="1" applyFill="1" applyBorder="1" applyAlignment="1">
      <alignment shrinkToFit="1"/>
    </xf>
    <xf numFmtId="189" fontId="38" fillId="0" borderId="0" xfId="0" applyNumberFormat="1" applyFont="1" applyFill="1" applyAlignment="1">
      <alignment horizontal="center" shrinkToFit="1"/>
    </xf>
    <xf numFmtId="179" fontId="38" fillId="0" borderId="38" xfId="0" applyNumberFormat="1" applyFont="1" applyFill="1" applyBorder="1" applyAlignment="1">
      <alignment shrinkToFit="1"/>
    </xf>
    <xf numFmtId="179" fontId="38" fillId="0" borderId="39" xfId="0" applyNumberFormat="1" applyFont="1" applyFill="1" applyBorder="1" applyAlignment="1">
      <alignment shrinkToFit="1"/>
    </xf>
    <xf numFmtId="182" fontId="38" fillId="0" borderId="39" xfId="1" applyNumberFormat="1" applyFont="1" applyFill="1" applyBorder="1" applyAlignment="1">
      <alignment shrinkToFit="1"/>
    </xf>
    <xf numFmtId="182" fontId="38" fillId="0" borderId="40" xfId="1" applyNumberFormat="1" applyFont="1" applyFill="1" applyBorder="1" applyAlignment="1">
      <alignment shrinkToFit="1"/>
    </xf>
    <xf numFmtId="0" fontId="38" fillId="0" borderId="0" xfId="0" applyFont="1" applyFill="1" applyAlignment="1">
      <alignment shrinkToFit="1"/>
    </xf>
    <xf numFmtId="181" fontId="38" fillId="0" borderId="39" xfId="0" applyNumberFormat="1" applyFont="1" applyFill="1" applyBorder="1">
      <alignment vertical="center"/>
    </xf>
    <xf numFmtId="182" fontId="38" fillId="0" borderId="40" xfId="0" applyNumberFormat="1" applyFont="1" applyFill="1" applyBorder="1" applyAlignment="1" applyProtection="1">
      <alignment vertical="center" shrinkToFit="1"/>
      <protection locked="0"/>
    </xf>
    <xf numFmtId="182" fontId="38" fillId="0" borderId="41" xfId="0" applyNumberFormat="1" applyFont="1" applyFill="1" applyBorder="1" applyAlignment="1">
      <alignment vertical="center" shrinkToFit="1"/>
    </xf>
    <xf numFmtId="182" fontId="38" fillId="0" borderId="42" xfId="0" applyNumberFormat="1" applyFont="1" applyFill="1" applyBorder="1" applyAlignment="1">
      <alignment vertical="center" shrinkToFit="1"/>
    </xf>
    <xf numFmtId="182" fontId="38" fillId="0" borderId="99" xfId="0" applyNumberFormat="1" applyFont="1" applyFill="1" applyBorder="1" applyAlignment="1">
      <alignment vertical="center" shrinkToFit="1"/>
    </xf>
    <xf numFmtId="182" fontId="38" fillId="0" borderId="13" xfId="0" applyNumberFormat="1" applyFont="1" applyFill="1" applyBorder="1" applyAlignment="1">
      <alignment vertical="center" shrinkToFit="1"/>
    </xf>
    <xf numFmtId="38" fontId="38" fillId="0" borderId="41" xfId="1" applyFont="1" applyFill="1" applyBorder="1" applyAlignment="1">
      <alignment shrinkToFit="1"/>
    </xf>
    <xf numFmtId="38" fontId="38" fillId="0" borderId="13" xfId="1" applyFont="1" applyFill="1" applyBorder="1" applyAlignment="1">
      <alignment shrinkToFit="1"/>
    </xf>
    <xf numFmtId="183" fontId="38" fillId="0" borderId="13" xfId="0" applyNumberFormat="1" applyFont="1" applyFill="1" applyBorder="1" applyAlignment="1">
      <alignment shrinkToFit="1"/>
    </xf>
    <xf numFmtId="183" fontId="38" fillId="0" borderId="42" xfId="0" applyNumberFormat="1" applyFont="1" applyFill="1" applyBorder="1" applyAlignment="1">
      <alignment shrinkToFit="1"/>
    </xf>
    <xf numFmtId="179" fontId="38" fillId="0" borderId="41" xfId="0" applyNumberFormat="1" applyFont="1" applyFill="1" applyBorder="1" applyAlignment="1">
      <alignment shrinkToFit="1"/>
    </xf>
    <xf numFmtId="179" fontId="38" fillId="0" borderId="13" xfId="0" applyNumberFormat="1" applyFont="1" applyFill="1" applyBorder="1" applyAlignment="1">
      <alignment shrinkToFit="1"/>
    </xf>
    <xf numFmtId="182" fontId="38" fillId="0" borderId="13" xfId="1" applyNumberFormat="1" applyFont="1" applyFill="1" applyBorder="1" applyAlignment="1">
      <alignment shrinkToFit="1"/>
    </xf>
    <xf numFmtId="182" fontId="38" fillId="0" borderId="42" xfId="1" applyNumberFormat="1" applyFont="1" applyFill="1" applyBorder="1" applyAlignment="1">
      <alignment shrinkToFit="1"/>
    </xf>
    <xf numFmtId="181" fontId="38" fillId="0" borderId="13" xfId="0" applyNumberFormat="1" applyFont="1" applyFill="1" applyBorder="1">
      <alignment vertical="center"/>
    </xf>
    <xf numFmtId="182" fontId="38" fillId="0" borderId="42" xfId="0" applyNumberFormat="1" applyFont="1" applyFill="1" applyBorder="1" applyAlignment="1" applyProtection="1">
      <alignment vertical="center" shrinkToFit="1"/>
      <protection locked="0"/>
    </xf>
    <xf numFmtId="178" fontId="38" fillId="0" borderId="0" xfId="0" applyNumberFormat="1" applyFont="1" applyFill="1" applyAlignment="1">
      <alignment vertical="center" shrinkToFit="1"/>
    </xf>
    <xf numFmtId="182" fontId="38" fillId="0" borderId="44" xfId="0" applyNumberFormat="1" applyFont="1" applyFill="1" applyBorder="1" applyAlignment="1">
      <alignment vertical="center" shrinkToFit="1"/>
    </xf>
    <xf numFmtId="182" fontId="38" fillId="0" borderId="46" xfId="0" applyNumberFormat="1" applyFont="1" applyFill="1" applyBorder="1" applyAlignment="1">
      <alignment vertical="center" shrinkToFit="1"/>
    </xf>
    <xf numFmtId="182" fontId="38" fillId="0" borderId="100" xfId="0" applyNumberFormat="1" applyFont="1" applyFill="1" applyBorder="1" applyAlignment="1">
      <alignment vertical="center" shrinkToFit="1"/>
    </xf>
    <xf numFmtId="182" fontId="38" fillId="0" borderId="45" xfId="0" applyNumberFormat="1" applyFont="1" applyFill="1" applyBorder="1" applyAlignment="1">
      <alignment vertical="center" shrinkToFit="1"/>
    </xf>
    <xf numFmtId="38" fontId="38" fillId="0" borderId="44" xfId="1" applyFont="1" applyFill="1" applyBorder="1" applyAlignment="1">
      <alignment shrinkToFit="1"/>
    </xf>
    <xf numFmtId="38" fontId="38" fillId="0" borderId="45" xfId="1" applyFont="1" applyFill="1" applyBorder="1" applyAlignment="1">
      <alignment shrinkToFit="1"/>
    </xf>
    <xf numFmtId="183" fontId="38" fillId="0" borderId="45" xfId="0" applyNumberFormat="1" applyFont="1" applyFill="1" applyBorder="1" applyAlignment="1">
      <alignment shrinkToFit="1"/>
    </xf>
    <xf numFmtId="183" fontId="38" fillId="0" borderId="46" xfId="0" applyNumberFormat="1" applyFont="1" applyFill="1" applyBorder="1" applyAlignment="1">
      <alignment shrinkToFit="1"/>
    </xf>
    <xf numFmtId="179" fontId="38" fillId="0" borderId="44" xfId="0" applyNumberFormat="1" applyFont="1" applyFill="1" applyBorder="1" applyAlignment="1">
      <alignment shrinkToFit="1"/>
    </xf>
    <xf numFmtId="179" fontId="38" fillId="0" borderId="45" xfId="0" applyNumberFormat="1" applyFont="1" applyFill="1" applyBorder="1" applyAlignment="1">
      <alignment shrinkToFit="1"/>
    </xf>
    <xf numFmtId="182" fontId="38" fillId="0" borderId="45" xfId="1" applyNumberFormat="1" applyFont="1" applyFill="1" applyBorder="1" applyAlignment="1">
      <alignment shrinkToFit="1"/>
    </xf>
    <xf numFmtId="182" fontId="38" fillId="0" borderId="46" xfId="1" applyNumberFormat="1" applyFont="1" applyFill="1" applyBorder="1" applyAlignment="1">
      <alignment shrinkToFit="1"/>
    </xf>
    <xf numFmtId="181" fontId="38" fillId="0" borderId="45" xfId="0" applyNumberFormat="1" applyFont="1" applyFill="1" applyBorder="1">
      <alignment vertical="center"/>
    </xf>
    <xf numFmtId="182" fontId="38" fillId="0" borderId="46" xfId="0" applyNumberFormat="1" applyFont="1" applyFill="1" applyBorder="1" applyAlignment="1" applyProtection="1">
      <alignment vertical="center" shrinkToFit="1"/>
      <protection locked="0"/>
    </xf>
    <xf numFmtId="0" fontId="38" fillId="0" borderId="0" xfId="0" applyFont="1" applyFill="1">
      <alignment vertical="center"/>
    </xf>
    <xf numFmtId="0" fontId="38" fillId="0" borderId="0" xfId="0" applyFont="1" applyFill="1" applyAlignment="1"/>
    <xf numFmtId="181" fontId="38" fillId="0" borderId="39" xfId="0" applyNumberFormat="1" applyFont="1" applyFill="1" applyBorder="1" applyAlignment="1" applyProtection="1">
      <alignment vertical="center" shrinkToFit="1"/>
      <protection locked="0"/>
    </xf>
    <xf numFmtId="181" fontId="38" fillId="0" borderId="13" xfId="0" applyNumberFormat="1" applyFont="1" applyFill="1" applyBorder="1" applyAlignment="1" applyProtection="1">
      <alignment vertical="center" shrinkToFit="1"/>
      <protection locked="0"/>
    </xf>
    <xf numFmtId="181" fontId="38" fillId="0" borderId="45" xfId="0" applyNumberFormat="1" applyFont="1" applyFill="1" applyBorder="1" applyAlignment="1" applyProtection="1">
      <alignment vertical="center" shrinkToFit="1"/>
      <protection locked="0"/>
    </xf>
    <xf numFmtId="182" fontId="38" fillId="0" borderId="13" xfId="0" applyNumberFormat="1" applyFont="1" applyFill="1" applyBorder="1" applyAlignment="1" applyProtection="1">
      <alignment vertical="center" shrinkToFit="1"/>
      <protection locked="0"/>
    </xf>
    <xf numFmtId="178" fontId="38" fillId="0" borderId="0" xfId="0" applyNumberFormat="1" applyFont="1" applyFill="1" applyAlignment="1" applyProtection="1">
      <alignment vertical="center" shrinkToFit="1"/>
      <protection locked="0"/>
    </xf>
    <xf numFmtId="181" fontId="38" fillId="0" borderId="63" xfId="0" applyNumberFormat="1" applyFont="1" applyFill="1" applyBorder="1" applyAlignment="1" applyProtection="1">
      <alignment vertical="center" shrinkToFit="1"/>
      <protection locked="0"/>
    </xf>
    <xf numFmtId="182" fontId="38" fillId="0" borderId="110" xfId="0" applyNumberFormat="1" applyFont="1" applyFill="1" applyBorder="1" applyAlignment="1" applyProtection="1">
      <alignment vertical="center" shrinkToFit="1"/>
      <protection locked="0"/>
    </xf>
    <xf numFmtId="182" fontId="38" fillId="0" borderId="45" xfId="0" applyNumberFormat="1" applyFont="1" applyFill="1" applyBorder="1" applyAlignment="1" applyProtection="1">
      <alignment vertical="center" shrinkToFit="1"/>
      <protection locked="0"/>
    </xf>
    <xf numFmtId="182" fontId="38" fillId="0" borderId="60" xfId="0" applyNumberFormat="1" applyFont="1" applyFill="1" applyBorder="1" applyAlignment="1" applyProtection="1">
      <alignment vertical="center" shrinkToFit="1"/>
      <protection locked="0"/>
    </xf>
    <xf numFmtId="0" fontId="38" fillId="0" borderId="0" xfId="0" applyFont="1" applyFill="1" applyProtection="1">
      <alignment vertical="center"/>
      <protection locked="0"/>
    </xf>
    <xf numFmtId="181" fontId="38" fillId="0" borderId="13" xfId="1" applyNumberFormat="1" applyFont="1" applyFill="1" applyBorder="1" applyAlignment="1">
      <alignment shrinkToFit="1"/>
    </xf>
    <xf numFmtId="182" fontId="38" fillId="0" borderId="39" xfId="0" applyNumberFormat="1" applyFont="1" applyFill="1" applyBorder="1" applyAlignment="1" applyProtection="1">
      <alignment vertical="center" shrinkToFit="1"/>
      <protection locked="0"/>
    </xf>
    <xf numFmtId="181" fontId="38" fillId="0" borderId="108" xfId="0" applyNumberFormat="1" applyFont="1" applyFill="1" applyBorder="1" applyAlignment="1" applyProtection="1">
      <alignment vertical="center" shrinkToFit="1"/>
      <protection locked="0"/>
    </xf>
    <xf numFmtId="182" fontId="38" fillId="0" borderId="109" xfId="0" applyNumberFormat="1" applyFont="1" applyFill="1" applyBorder="1" applyAlignment="1" applyProtection="1">
      <alignment vertical="center" shrinkToFit="1"/>
      <protection locked="0"/>
    </xf>
    <xf numFmtId="0" fontId="67" fillId="0" borderId="0" xfId="0" applyFont="1" applyAlignment="1">
      <alignment horizontal="center" vertical="center"/>
    </xf>
    <xf numFmtId="0" fontId="67" fillId="0" borderId="32" xfId="0" applyFont="1" applyBorder="1" applyAlignment="1">
      <alignment horizontal="center" vertical="center"/>
    </xf>
    <xf numFmtId="0" fontId="67" fillId="0" borderId="15" xfId="0" applyFont="1" applyBorder="1" applyAlignment="1">
      <alignment horizontal="center" vertical="center"/>
    </xf>
    <xf numFmtId="0" fontId="67" fillId="0" borderId="0" xfId="0" applyFont="1" applyBorder="1" applyAlignment="1">
      <alignment horizontal="center" vertical="center"/>
    </xf>
    <xf numFmtId="0" fontId="32" fillId="0" borderId="32" xfId="0" applyFont="1" applyBorder="1" applyAlignment="1">
      <alignment horizontal="center" vertical="center"/>
    </xf>
    <xf numFmtId="0" fontId="67" fillId="0" borderId="0" xfId="0" applyFont="1">
      <alignment vertical="center"/>
    </xf>
    <xf numFmtId="0" fontId="67" fillId="0" borderId="31" xfId="0" applyFont="1" applyBorder="1" applyAlignment="1">
      <alignment vertical="center" wrapText="1"/>
    </xf>
    <xf numFmtId="0" fontId="67" fillId="0" borderId="16" xfId="0" applyFont="1" applyBorder="1" applyAlignment="1">
      <alignment vertical="center" wrapText="1"/>
    </xf>
    <xf numFmtId="0" fontId="67" fillId="0" borderId="0" xfId="0" applyFont="1" applyBorder="1">
      <alignment vertical="center"/>
    </xf>
    <xf numFmtId="0" fontId="67" fillId="0" borderId="31" xfId="0" applyFont="1" applyBorder="1" applyAlignment="1">
      <alignment horizontal="center" vertical="center"/>
    </xf>
    <xf numFmtId="0" fontId="32" fillId="0" borderId="31" xfId="0" applyFont="1" applyBorder="1" applyAlignment="1">
      <alignment horizontal="center" vertical="center"/>
    </xf>
    <xf numFmtId="0" fontId="23" fillId="0" borderId="0" xfId="0" applyFont="1" applyFill="1" applyAlignment="1">
      <alignment horizontal="center" vertical="center"/>
    </xf>
    <xf numFmtId="0" fontId="67" fillId="0" borderId="0" xfId="0" applyFont="1" applyFill="1" applyAlignment="1">
      <alignment horizontal="center" vertical="center"/>
    </xf>
    <xf numFmtId="0" fontId="67" fillId="0" borderId="0" xfId="0" applyFont="1" applyFill="1">
      <alignment vertical="center"/>
    </xf>
    <xf numFmtId="179" fontId="23" fillId="0" borderId="0" xfId="0" applyNumberFormat="1" applyFont="1" applyFill="1">
      <alignment vertical="center"/>
    </xf>
    <xf numFmtId="0" fontId="41" fillId="0" borderId="0" xfId="0" applyFont="1" applyAlignment="1">
      <alignment vertical="center" wrapText="1"/>
    </xf>
    <xf numFmtId="38" fontId="74" fillId="0" borderId="143" xfId="0" applyNumberFormat="1" applyFont="1" applyBorder="1">
      <alignment vertical="center"/>
    </xf>
    <xf numFmtId="0" fontId="74" fillId="0" borderId="0" xfId="0" applyFont="1">
      <alignment vertical="center"/>
    </xf>
    <xf numFmtId="38" fontId="74" fillId="0" borderId="147" xfId="0" applyNumberFormat="1" applyFont="1" applyBorder="1" applyAlignment="1">
      <alignment horizontal="center" vertical="center"/>
    </xf>
    <xf numFmtId="0" fontId="74" fillId="16" borderId="1" xfId="0" applyFont="1" applyFill="1" applyBorder="1" applyAlignment="1">
      <alignment horizontal="center" vertical="center"/>
    </xf>
    <xf numFmtId="38" fontId="74" fillId="0" borderId="1" xfId="1" applyFont="1" applyFill="1" applyBorder="1" applyAlignment="1" applyProtection="1">
      <alignment horizontal="center" vertical="center" wrapText="1"/>
    </xf>
    <xf numFmtId="0" fontId="74" fillId="0" borderId="101" xfId="0" applyFont="1" applyBorder="1" applyAlignment="1" applyProtection="1">
      <alignment horizontal="left" vertical="center" wrapText="1"/>
      <protection locked="0"/>
    </xf>
    <xf numFmtId="38" fontId="74" fillId="0" borderId="101" xfId="1" applyFont="1" applyFill="1" applyBorder="1" applyAlignment="1" applyProtection="1">
      <alignment vertical="center" wrapText="1"/>
    </xf>
    <xf numFmtId="0" fontId="74" fillId="0" borderId="8" xfId="0" applyFont="1" applyBorder="1" applyAlignment="1">
      <alignment horizontal="left" vertical="center" wrapText="1"/>
    </xf>
    <xf numFmtId="38" fontId="74" fillId="0" borderId="8" xfId="1" applyFont="1" applyFill="1" applyBorder="1" applyAlignment="1" applyProtection="1">
      <alignment vertical="center" wrapText="1"/>
    </xf>
    <xf numFmtId="38" fontId="74" fillId="0" borderId="147" xfId="7" applyNumberFormat="1" applyFont="1" applyBorder="1" applyAlignment="1">
      <alignment horizontal="center" vertical="center"/>
    </xf>
    <xf numFmtId="194" fontId="74" fillId="16" borderId="8" xfId="7" applyNumberFormat="1" applyFont="1" applyFill="1" applyBorder="1" applyAlignment="1">
      <alignment horizontal="center" vertical="center"/>
    </xf>
    <xf numFmtId="0" fontId="74" fillId="0" borderId="8" xfId="7" applyFont="1" applyBorder="1" applyAlignment="1">
      <alignment horizontal="left" vertical="center" wrapText="1"/>
    </xf>
    <xf numFmtId="0" fontId="74" fillId="0" borderId="8" xfId="0" applyFont="1" applyBorder="1" applyAlignment="1">
      <alignment vertical="center" wrapText="1"/>
    </xf>
    <xf numFmtId="194" fontId="74" fillId="16" borderId="123" xfId="7" applyNumberFormat="1" applyFont="1" applyFill="1" applyBorder="1" applyAlignment="1">
      <alignment horizontal="center" vertical="center"/>
    </xf>
    <xf numFmtId="0" fontId="74" fillId="0" borderId="123" xfId="7" applyFont="1" applyBorder="1" applyAlignment="1">
      <alignment horizontal="left" vertical="center" wrapText="1"/>
    </xf>
    <xf numFmtId="38" fontId="74" fillId="0" borderId="123" xfId="1" applyFont="1" applyFill="1" applyBorder="1" applyAlignment="1" applyProtection="1">
      <alignment vertical="center" wrapText="1"/>
    </xf>
    <xf numFmtId="0" fontId="74" fillId="0" borderId="0" xfId="0" applyFont="1" applyAlignment="1">
      <alignment vertical="center" wrapText="1"/>
    </xf>
    <xf numFmtId="0" fontId="66" fillId="0" borderId="8" xfId="0" applyFont="1" applyBorder="1" applyAlignment="1">
      <alignment horizontal="left" vertical="center" wrapText="1"/>
    </xf>
    <xf numFmtId="0" fontId="66" fillId="0" borderId="123" xfId="0" applyFont="1" applyBorder="1" applyAlignment="1">
      <alignment horizontal="left" vertical="center" wrapText="1"/>
    </xf>
    <xf numFmtId="0" fontId="66" fillId="0" borderId="0" xfId="0" applyFont="1" applyAlignment="1">
      <alignment vertical="center" wrapText="1"/>
    </xf>
    <xf numFmtId="0" fontId="39" fillId="0" borderId="0" xfId="0" applyFont="1" applyAlignment="1">
      <alignment vertical="center" shrinkToFit="1"/>
    </xf>
    <xf numFmtId="0" fontId="20" fillId="0" borderId="0" xfId="0" applyFont="1" applyAlignment="1">
      <alignment horizontal="center" vertical="center"/>
    </xf>
    <xf numFmtId="0" fontId="20" fillId="0" borderId="0" xfId="0" applyFont="1">
      <alignment vertical="center"/>
    </xf>
    <xf numFmtId="3" fontId="20" fillId="0" borderId="0" xfId="0" applyNumberFormat="1" applyFont="1">
      <alignment vertical="center"/>
    </xf>
    <xf numFmtId="0" fontId="20" fillId="0" borderId="0" xfId="0" applyFont="1" applyAlignment="1">
      <alignment vertical="center" shrinkToFit="1"/>
    </xf>
    <xf numFmtId="0" fontId="76" fillId="0" borderId="0" xfId="0" applyFont="1">
      <alignment vertical="center"/>
    </xf>
    <xf numFmtId="3" fontId="77" fillId="0" borderId="0" xfId="0" applyNumberFormat="1" applyFont="1" applyAlignment="1">
      <alignment horizontal="center" vertical="center"/>
    </xf>
    <xf numFmtId="3" fontId="20" fillId="12" borderId="1" xfId="0" applyNumberFormat="1" applyFont="1" applyFill="1" applyBorder="1">
      <alignment vertical="center"/>
    </xf>
    <xf numFmtId="3" fontId="20" fillId="12" borderId="20" xfId="0" applyNumberFormat="1" applyFont="1" applyFill="1" applyBorder="1">
      <alignment vertical="center"/>
    </xf>
    <xf numFmtId="0" fontId="77" fillId="0" borderId="11" xfId="0" applyFont="1" applyBorder="1" applyAlignment="1">
      <alignment horizontal="center" vertical="center"/>
    </xf>
    <xf numFmtId="0" fontId="20" fillId="14" borderId="20" xfId="0" applyFont="1" applyFill="1" applyBorder="1" applyAlignment="1">
      <alignment horizontal="center" vertical="center" shrinkToFit="1"/>
    </xf>
    <xf numFmtId="0" fontId="20" fillId="14" borderId="1" xfId="0" applyFont="1" applyFill="1" applyBorder="1" applyAlignment="1">
      <alignment horizontal="center" vertical="center" shrinkToFit="1"/>
    </xf>
    <xf numFmtId="3" fontId="20" fillId="13" borderId="130" xfId="0" applyNumberFormat="1" applyFont="1" applyFill="1" applyBorder="1" applyAlignment="1">
      <alignment horizontal="center" vertical="center" shrinkToFit="1"/>
    </xf>
    <xf numFmtId="0" fontId="20" fillId="0" borderId="9" xfId="0" applyFont="1" applyBorder="1">
      <alignment vertical="center"/>
    </xf>
    <xf numFmtId="3" fontId="20" fillId="2" borderId="5" xfId="0" applyNumberFormat="1" applyFont="1" applyFill="1" applyBorder="1">
      <alignment vertical="center"/>
    </xf>
    <xf numFmtId="0" fontId="20" fillId="0" borderId="9" xfId="0" applyFont="1" applyBorder="1" applyAlignment="1">
      <alignment vertical="center" shrinkToFit="1"/>
    </xf>
    <xf numFmtId="3" fontId="20" fillId="2" borderId="96" xfId="0" applyNumberFormat="1" applyFont="1" applyFill="1" applyBorder="1">
      <alignment vertical="center"/>
    </xf>
    <xf numFmtId="3" fontId="20" fillId="2" borderId="7" xfId="0" applyNumberFormat="1" applyFont="1" applyFill="1" applyBorder="1">
      <alignment vertical="center"/>
    </xf>
    <xf numFmtId="0" fontId="20" fillId="15" borderId="0" xfId="0" applyFont="1" applyFill="1" applyAlignment="1">
      <alignment horizontal="center" vertical="center"/>
    </xf>
    <xf numFmtId="0" fontId="20" fillId="15" borderId="0" xfId="0" applyFont="1" applyFill="1">
      <alignment vertical="center"/>
    </xf>
    <xf numFmtId="3" fontId="20" fillId="15" borderId="5" xfId="0" applyNumberFormat="1" applyFont="1" applyFill="1" applyBorder="1">
      <alignment vertical="center"/>
    </xf>
    <xf numFmtId="0" fontId="20" fillId="0" borderId="0" xfId="0" applyFont="1" applyAlignment="1">
      <alignment vertical="center" wrapText="1"/>
    </xf>
    <xf numFmtId="0" fontId="20" fillId="0" borderId="92" xfId="0" applyFont="1" applyBorder="1">
      <alignment vertical="center"/>
    </xf>
    <xf numFmtId="3" fontId="20" fillId="2" borderId="6" xfId="0" applyNumberFormat="1" applyFont="1" applyFill="1" applyBorder="1">
      <alignment vertical="center"/>
    </xf>
    <xf numFmtId="0" fontId="20" fillId="0" borderId="92" xfId="0" applyFont="1" applyBorder="1" applyAlignment="1">
      <alignment vertical="center" shrinkToFit="1"/>
    </xf>
    <xf numFmtId="3" fontId="20" fillId="2" borderId="10" xfId="0" applyNumberFormat="1" applyFont="1" applyFill="1" applyBorder="1">
      <alignment vertical="center"/>
    </xf>
    <xf numFmtId="3" fontId="20" fillId="2" borderId="103" xfId="0" applyNumberFormat="1" applyFont="1" applyFill="1" applyBorder="1">
      <alignment vertical="center"/>
    </xf>
    <xf numFmtId="0" fontId="20" fillId="15" borderId="5" xfId="0" applyFont="1" applyFill="1" applyBorder="1">
      <alignment vertical="center"/>
    </xf>
    <xf numFmtId="0" fontId="20" fillId="0" borderId="1" xfId="0" applyFont="1" applyBorder="1">
      <alignment vertical="center"/>
    </xf>
    <xf numFmtId="0" fontId="20" fillId="0" borderId="2" xfId="0" applyFont="1" applyBorder="1" applyAlignment="1">
      <alignment vertical="center" shrinkToFit="1"/>
    </xf>
    <xf numFmtId="3" fontId="20" fillId="0" borderId="20" xfId="0" applyNumberFormat="1" applyFont="1" applyBorder="1">
      <alignment vertical="center"/>
    </xf>
    <xf numFmtId="0" fontId="20" fillId="0" borderId="103" xfId="0" applyFont="1" applyBorder="1">
      <alignment vertical="center"/>
    </xf>
    <xf numFmtId="0" fontId="20" fillId="0" borderId="5" xfId="0" applyFont="1" applyBorder="1">
      <alignment vertical="center"/>
    </xf>
    <xf numFmtId="0" fontId="20" fillId="0" borderId="6" xfId="0" applyFont="1" applyBorder="1">
      <alignment vertical="center"/>
    </xf>
    <xf numFmtId="0" fontId="77" fillId="2" borderId="0" xfId="0" applyFont="1" applyFill="1" applyAlignment="1">
      <alignment horizontal="left" vertical="center"/>
    </xf>
    <xf numFmtId="0" fontId="67" fillId="2" borderId="0" xfId="0" applyFont="1" applyFill="1">
      <alignment vertical="center"/>
    </xf>
    <xf numFmtId="0" fontId="20" fillId="2" borderId="0" xfId="0" applyFont="1" applyFill="1">
      <alignment vertical="center"/>
    </xf>
    <xf numFmtId="0" fontId="20" fillId="2" borderId="0" xfId="0" applyFont="1" applyFill="1" applyAlignment="1">
      <alignment horizontal="center" vertical="center"/>
    </xf>
    <xf numFmtId="3" fontId="20" fillId="0" borderId="0" xfId="0" applyNumberFormat="1" applyFont="1" applyAlignment="1">
      <alignment horizontal="center" vertical="center"/>
    </xf>
    <xf numFmtId="3" fontId="20" fillId="12" borderId="0" xfId="0" applyNumberFormat="1" applyFont="1" applyFill="1" applyAlignment="1">
      <alignment horizontal="center" vertical="center" shrinkToFit="1"/>
    </xf>
    <xf numFmtId="3" fontId="77" fillId="12" borderId="0" xfId="0" applyNumberFormat="1" applyFont="1" applyFill="1" applyAlignment="1">
      <alignment vertical="center" shrinkToFit="1"/>
    </xf>
    <xf numFmtId="3" fontId="20" fillId="0" borderId="0" xfId="0" applyNumberFormat="1" applyFont="1" applyAlignment="1">
      <alignment vertical="center" shrinkToFit="1"/>
    </xf>
    <xf numFmtId="3" fontId="20" fillId="0" borderId="0" xfId="0" applyNumberFormat="1" applyFont="1" applyAlignment="1">
      <alignment horizontal="center" vertical="center" shrinkToFit="1"/>
    </xf>
    <xf numFmtId="0" fontId="67" fillId="0" borderId="1" xfId="0" applyFont="1" applyBorder="1" applyAlignment="1">
      <alignment horizontal="center" vertical="center" wrapText="1"/>
    </xf>
    <xf numFmtId="0" fontId="20" fillId="0" borderId="0" xfId="0" applyFont="1" applyAlignment="1">
      <alignment horizontal="right" vertical="center" wrapText="1"/>
    </xf>
    <xf numFmtId="3" fontId="77" fillId="13" borderId="129" xfId="0" applyNumberFormat="1" applyFont="1" applyFill="1" applyBorder="1" applyAlignment="1">
      <alignment horizontal="center" vertical="center"/>
    </xf>
    <xf numFmtId="0" fontId="67" fillId="0" borderId="1" xfId="0" applyFont="1" applyBorder="1" applyAlignment="1">
      <alignment horizontal="center" vertical="center" shrinkToFit="1"/>
    </xf>
    <xf numFmtId="0" fontId="67" fillId="0" borderId="103" xfId="0" applyFont="1" applyBorder="1" applyAlignment="1">
      <alignment horizontal="center" vertical="center" shrinkToFit="1"/>
    </xf>
    <xf numFmtId="3" fontId="20" fillId="14" borderId="21" xfId="0" applyNumberFormat="1" applyFont="1" applyFill="1" applyBorder="1" applyAlignment="1">
      <alignment horizontal="center" vertical="center" shrinkToFit="1"/>
    </xf>
    <xf numFmtId="3" fontId="77" fillId="13" borderId="130" xfId="0" applyNumberFormat="1" applyFont="1" applyFill="1" applyBorder="1" applyAlignment="1">
      <alignment horizontal="center" vertical="center" shrinkToFit="1"/>
    </xf>
    <xf numFmtId="3" fontId="20" fillId="14" borderId="1" xfId="0" applyNumberFormat="1" applyFont="1" applyFill="1" applyBorder="1" applyAlignment="1">
      <alignment horizontal="center" vertical="center" shrinkToFit="1"/>
    </xf>
    <xf numFmtId="3" fontId="77" fillId="14" borderId="1" xfId="0" applyNumberFormat="1" applyFont="1" applyFill="1" applyBorder="1" applyAlignment="1">
      <alignment horizontal="center" vertical="center" shrinkToFit="1"/>
    </xf>
    <xf numFmtId="0" fontId="67" fillId="0" borderId="21" xfId="0" applyFont="1" applyBorder="1" applyAlignment="1">
      <alignment horizontal="center" vertical="center" shrinkToFit="1"/>
    </xf>
    <xf numFmtId="3" fontId="76" fillId="2" borderId="130" xfId="0" applyNumberFormat="1" applyFont="1" applyFill="1" applyBorder="1" applyAlignment="1">
      <alignment vertical="center" shrinkToFit="1"/>
    </xf>
    <xf numFmtId="0" fontId="20" fillId="0" borderId="9" xfId="0" applyFont="1" applyBorder="1" applyAlignment="1">
      <alignment vertical="center" wrapText="1"/>
    </xf>
    <xf numFmtId="3" fontId="20" fillId="0" borderId="87" xfId="0" applyNumberFormat="1" applyFont="1" applyBorder="1">
      <alignment vertical="center"/>
    </xf>
    <xf numFmtId="3" fontId="20" fillId="2" borderId="131" xfId="0" applyNumberFormat="1" applyFont="1" applyFill="1" applyBorder="1">
      <alignment vertical="center"/>
    </xf>
    <xf numFmtId="3" fontId="20" fillId="0" borderId="7" xfId="0" applyNumberFormat="1" applyFont="1" applyBorder="1">
      <alignment vertical="center"/>
    </xf>
    <xf numFmtId="3" fontId="20" fillId="0" borderId="103" xfId="0" applyNumberFormat="1" applyFont="1" applyBorder="1">
      <alignment vertical="center"/>
    </xf>
    <xf numFmtId="3" fontId="20" fillId="0" borderId="96" xfId="0" applyNumberFormat="1" applyFont="1" applyBorder="1">
      <alignment vertical="center"/>
    </xf>
    <xf numFmtId="4" fontId="20" fillId="5" borderId="87" xfId="0" applyNumberFormat="1" applyFont="1" applyFill="1" applyBorder="1" applyAlignment="1">
      <alignment horizontal="center" vertical="center"/>
    </xf>
    <xf numFmtId="4" fontId="20" fillId="2" borderId="131" xfId="0" applyNumberFormat="1" applyFont="1" applyFill="1" applyBorder="1" applyAlignment="1">
      <alignment horizontal="center" vertical="center"/>
    </xf>
    <xf numFmtId="4" fontId="20" fillId="0" borderId="103" xfId="0" applyNumberFormat="1" applyFont="1" applyBorder="1" applyAlignment="1">
      <alignment horizontal="center" vertical="center"/>
    </xf>
    <xf numFmtId="3" fontId="20" fillId="0" borderId="103" xfId="0" applyNumberFormat="1" applyFont="1" applyBorder="1" applyAlignment="1">
      <alignment horizontal="center" vertical="center"/>
    </xf>
    <xf numFmtId="3" fontId="20" fillId="0" borderId="96" xfId="0" applyNumberFormat="1" applyFont="1" applyBorder="1" applyAlignment="1">
      <alignment vertical="center" wrapText="1"/>
    </xf>
    <xf numFmtId="3" fontId="78" fillId="0" borderId="0" xfId="0" applyNumberFormat="1" applyFont="1" applyAlignment="1">
      <alignment vertical="center" shrinkToFit="1"/>
    </xf>
    <xf numFmtId="0" fontId="67" fillId="0" borderId="0" xfId="0" applyFont="1" applyAlignment="1">
      <alignment vertical="center" shrinkToFit="1"/>
    </xf>
    <xf numFmtId="3" fontId="20" fillId="0" borderId="3" xfId="0" applyNumberFormat="1" applyFont="1" applyBorder="1">
      <alignment vertical="center"/>
    </xf>
    <xf numFmtId="3" fontId="20" fillId="2" borderId="132" xfId="0" applyNumberFormat="1" applyFont="1" applyFill="1" applyBorder="1">
      <alignment vertical="center"/>
    </xf>
    <xf numFmtId="3" fontId="20" fillId="0" borderId="5" xfId="0" applyNumberFormat="1" applyFont="1" applyBorder="1">
      <alignment vertical="center"/>
    </xf>
    <xf numFmtId="4" fontId="20" fillId="3" borderId="3" xfId="0" applyNumberFormat="1" applyFont="1" applyFill="1" applyBorder="1" applyAlignment="1">
      <alignment horizontal="center" vertical="center"/>
    </xf>
    <xf numFmtId="4" fontId="20" fillId="2" borderId="132" xfId="0" applyNumberFormat="1" applyFont="1" applyFill="1" applyBorder="1" applyAlignment="1">
      <alignment horizontal="center" vertical="center"/>
    </xf>
    <xf numFmtId="4" fontId="20" fillId="0" borderId="5"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7" xfId="0" applyNumberFormat="1" applyFont="1" applyBorder="1" applyAlignment="1">
      <alignment vertical="center" wrapText="1"/>
    </xf>
    <xf numFmtId="0" fontId="67" fillId="0" borderId="121" xfId="0" applyFont="1" applyBorder="1" applyAlignment="1">
      <alignment horizontal="center" vertical="center" shrinkToFit="1"/>
    </xf>
    <xf numFmtId="3" fontId="76" fillId="2" borderId="133" xfId="0" applyNumberFormat="1" applyFont="1" applyFill="1" applyBorder="1" applyAlignment="1">
      <alignment vertical="center" shrinkToFit="1"/>
    </xf>
    <xf numFmtId="0" fontId="67" fillId="0" borderId="18" xfId="0" applyFont="1" applyBorder="1" applyAlignment="1">
      <alignment horizontal="center" vertical="center" shrinkToFit="1"/>
    </xf>
    <xf numFmtId="3" fontId="76" fillId="2" borderId="134" xfId="0" applyNumberFormat="1" applyFont="1" applyFill="1" applyBorder="1" applyAlignment="1">
      <alignment vertical="center" shrinkToFit="1"/>
    </xf>
    <xf numFmtId="4" fontId="20" fillId="5" borderId="3" xfId="0" applyNumberFormat="1" applyFont="1" applyFill="1" applyBorder="1" applyAlignment="1">
      <alignment horizontal="center" vertical="center"/>
    </xf>
    <xf numFmtId="0" fontId="67" fillId="0" borderId="124" xfId="0" applyFont="1" applyBorder="1" applyAlignment="1">
      <alignment horizontal="center" vertical="center" shrinkToFit="1"/>
    </xf>
    <xf numFmtId="3" fontId="76" fillId="2" borderId="135" xfId="0" applyNumberFormat="1" applyFont="1" applyFill="1" applyBorder="1" applyAlignment="1">
      <alignment vertical="center" shrinkToFit="1"/>
    </xf>
    <xf numFmtId="0" fontId="20" fillId="0" borderId="92" xfId="0" applyFont="1" applyBorder="1" applyAlignment="1">
      <alignment vertical="center" wrapText="1"/>
    </xf>
    <xf numFmtId="3" fontId="20" fillId="0" borderId="88" xfId="0" applyNumberFormat="1" applyFont="1" applyBorder="1">
      <alignment vertical="center"/>
    </xf>
    <xf numFmtId="3" fontId="20" fillId="2" borderId="136" xfId="0" applyNumberFormat="1" applyFont="1" applyFill="1" applyBorder="1">
      <alignment vertical="center"/>
    </xf>
    <xf numFmtId="3" fontId="20" fillId="0" borderId="6" xfId="0" applyNumberFormat="1" applyFont="1" applyBorder="1">
      <alignment vertical="center"/>
    </xf>
    <xf numFmtId="3" fontId="20" fillId="0" borderId="10" xfId="0" applyNumberFormat="1" applyFont="1" applyBorder="1">
      <alignment vertical="center"/>
    </xf>
    <xf numFmtId="4" fontId="20" fillId="2" borderId="136" xfId="0" applyNumberFormat="1" applyFont="1" applyFill="1" applyBorder="1" applyAlignment="1">
      <alignment horizontal="center" vertical="center"/>
    </xf>
    <xf numFmtId="3" fontId="20" fillId="0" borderId="6" xfId="0" applyNumberFormat="1" applyFont="1" applyBorder="1" applyAlignment="1">
      <alignment horizontal="center" vertical="center"/>
    </xf>
    <xf numFmtId="3" fontId="20" fillId="0" borderId="10" xfId="0" applyNumberFormat="1" applyFont="1" applyBorder="1" applyAlignment="1">
      <alignment vertical="center" wrapText="1"/>
    </xf>
    <xf numFmtId="0" fontId="67" fillId="0" borderId="7" xfId="0" applyFont="1" applyBorder="1" applyAlignment="1">
      <alignment vertical="center" shrinkToFit="1"/>
    </xf>
    <xf numFmtId="0" fontId="67" fillId="0" borderId="6" xfId="0" applyFont="1" applyBorder="1" applyAlignment="1">
      <alignment horizontal="center" vertical="center" shrinkToFit="1"/>
    </xf>
    <xf numFmtId="3" fontId="76" fillId="0" borderId="6" xfId="0" applyNumberFormat="1" applyFont="1" applyBorder="1" applyAlignment="1">
      <alignment vertical="center" shrinkToFit="1"/>
    </xf>
    <xf numFmtId="3" fontId="20" fillId="2" borderId="137" xfId="0" applyNumberFormat="1" applyFont="1" applyFill="1" applyBorder="1">
      <alignment vertical="center"/>
    </xf>
    <xf numFmtId="4" fontId="20" fillId="3" borderId="87" xfId="0" applyNumberFormat="1" applyFont="1" applyFill="1" applyBorder="1" applyAlignment="1">
      <alignment horizontal="center" vertical="center"/>
    </xf>
    <xf numFmtId="4" fontId="20" fillId="2" borderId="137" xfId="0" applyNumberFormat="1" applyFont="1" applyFill="1" applyBorder="1" applyAlignment="1">
      <alignment horizontal="center" vertical="center"/>
    </xf>
    <xf numFmtId="0" fontId="67" fillId="0" borderId="1" xfId="0" applyFont="1" applyBorder="1" applyAlignment="1">
      <alignment vertical="center" shrinkToFit="1"/>
    </xf>
    <xf numFmtId="193" fontId="67" fillId="0" borderId="1" xfId="0" applyNumberFormat="1" applyFont="1" applyBorder="1" applyAlignment="1">
      <alignment vertical="center" shrinkToFit="1"/>
    </xf>
    <xf numFmtId="4" fontId="20" fillId="0" borderId="3" xfId="0" applyNumberFormat="1" applyFont="1" applyBorder="1" applyAlignment="1">
      <alignment horizontal="center" vertical="center"/>
    </xf>
    <xf numFmtId="0" fontId="67" fillId="0" borderId="9" xfId="0" applyFont="1" applyBorder="1" applyAlignment="1">
      <alignment horizontal="center" vertical="center" shrinkToFit="1"/>
    </xf>
    <xf numFmtId="38" fontId="67" fillId="0" borderId="9" xfId="0" applyNumberFormat="1" applyFont="1" applyBorder="1" applyAlignment="1">
      <alignment vertical="center" shrinkToFit="1"/>
    </xf>
    <xf numFmtId="0" fontId="20" fillId="0" borderId="5" xfId="0" applyFont="1" applyBorder="1" applyAlignment="1">
      <alignment horizontal="center" vertical="center" shrinkToFit="1"/>
    </xf>
    <xf numFmtId="0" fontId="20" fillId="0" borderId="6" xfId="0" applyFont="1" applyBorder="1" applyAlignment="1">
      <alignment horizontal="center" vertical="center" shrinkToFit="1"/>
    </xf>
    <xf numFmtId="0" fontId="67" fillId="0" borderId="96" xfId="0" applyFont="1" applyBorder="1" applyAlignment="1">
      <alignment vertical="center" shrinkToFit="1"/>
    </xf>
    <xf numFmtId="4" fontId="20" fillId="0" borderId="6" xfId="0" applyNumberFormat="1" applyFont="1" applyBorder="1" applyAlignment="1">
      <alignment horizontal="center" vertical="center"/>
    </xf>
    <xf numFmtId="0" fontId="41" fillId="0" borderId="9" xfId="0" applyFont="1" applyBorder="1" applyAlignment="1">
      <alignment vertical="center" wrapText="1"/>
    </xf>
    <xf numFmtId="4" fontId="20" fillId="3" borderId="88" xfId="0" applyNumberFormat="1" applyFont="1" applyFill="1" applyBorder="1" applyAlignment="1">
      <alignment horizontal="center" vertical="center"/>
    </xf>
    <xf numFmtId="3" fontId="20" fillId="0" borderId="71" xfId="0" applyNumberFormat="1" applyFont="1" applyBorder="1">
      <alignment vertical="center"/>
    </xf>
    <xf numFmtId="0" fontId="67" fillId="0" borderId="0" xfId="0" applyFont="1" applyAlignment="1">
      <alignment vertical="top" wrapText="1"/>
    </xf>
    <xf numFmtId="3" fontId="20" fillId="0" borderId="16" xfId="0" applyNumberFormat="1" applyFont="1" applyBorder="1">
      <alignment vertical="center"/>
    </xf>
    <xf numFmtId="3" fontId="20" fillId="0" borderId="93" xfId="0" applyNumberFormat="1" applyFont="1" applyBorder="1">
      <alignment vertical="center"/>
    </xf>
    <xf numFmtId="3" fontId="20" fillId="0" borderId="138" xfId="0" applyNumberFormat="1" applyFont="1" applyBorder="1">
      <alignment vertical="center"/>
    </xf>
    <xf numFmtId="4" fontId="20" fillId="0" borderId="138" xfId="0" applyNumberFormat="1" applyFont="1" applyBorder="1" applyAlignment="1">
      <alignment horizontal="center" vertical="center"/>
    </xf>
    <xf numFmtId="3" fontId="20" fillId="2" borderId="131" xfId="0" applyNumberFormat="1" applyFont="1" applyFill="1" applyBorder="1" applyAlignment="1">
      <alignment horizontal="center" vertical="center"/>
    </xf>
    <xf numFmtId="3" fontId="20" fillId="0" borderId="139" xfId="0" applyNumberFormat="1" applyFont="1" applyBorder="1">
      <alignment vertical="center"/>
    </xf>
    <xf numFmtId="4" fontId="20" fillId="0" borderId="139" xfId="0" applyNumberFormat="1" applyFont="1" applyBorder="1" applyAlignment="1">
      <alignment horizontal="center" vertical="center"/>
    </xf>
    <xf numFmtId="3" fontId="20" fillId="2" borderId="132" xfId="0" applyNumberFormat="1" applyFont="1" applyFill="1" applyBorder="1" applyAlignment="1">
      <alignment horizontal="center" vertical="center"/>
    </xf>
    <xf numFmtId="3" fontId="20" fillId="0" borderId="140" xfId="0" applyNumberFormat="1" applyFont="1" applyBorder="1">
      <alignment vertical="center"/>
    </xf>
    <xf numFmtId="3" fontId="20" fillId="2" borderId="141" xfId="0" applyNumberFormat="1" applyFont="1" applyFill="1" applyBorder="1">
      <alignment vertical="center"/>
    </xf>
    <xf numFmtId="4" fontId="20" fillId="0" borderId="140" xfId="0" applyNumberFormat="1" applyFont="1" applyBorder="1" applyAlignment="1">
      <alignment horizontal="center" vertical="center"/>
    </xf>
    <xf numFmtId="4" fontId="20" fillId="2" borderId="141" xfId="0" applyNumberFormat="1" applyFont="1" applyFill="1" applyBorder="1" applyAlignment="1">
      <alignment horizontal="center" vertical="center"/>
    </xf>
    <xf numFmtId="3" fontId="20" fillId="2" borderId="141" xfId="0" applyNumberFormat="1" applyFont="1" applyFill="1" applyBorder="1" applyAlignment="1">
      <alignment horizontal="center" vertical="center"/>
    </xf>
    <xf numFmtId="3" fontId="20" fillId="0" borderId="0" xfId="0" applyNumberFormat="1" applyFont="1" applyAlignment="1">
      <alignment vertical="center" wrapText="1"/>
    </xf>
    <xf numFmtId="40" fontId="20" fillId="2" borderId="131" xfId="0" applyNumberFormat="1" applyFont="1" applyFill="1" applyBorder="1" applyAlignment="1">
      <alignment horizontal="center" vertical="center"/>
    </xf>
    <xf numFmtId="40" fontId="20" fillId="0" borderId="0" xfId="0" applyNumberFormat="1" applyFont="1">
      <alignment vertical="center"/>
    </xf>
    <xf numFmtId="40" fontId="20" fillId="0" borderId="103" xfId="0" applyNumberFormat="1" applyFont="1" applyBorder="1" applyAlignment="1">
      <alignment horizontal="center" vertical="center"/>
    </xf>
    <xf numFmtId="40" fontId="20" fillId="3" borderId="3" xfId="0" applyNumberFormat="1" applyFont="1" applyFill="1" applyBorder="1" applyAlignment="1">
      <alignment horizontal="center" vertical="center"/>
    </xf>
    <xf numFmtId="40" fontId="20" fillId="2" borderId="132" xfId="0" applyNumberFormat="1" applyFont="1" applyFill="1" applyBorder="1" applyAlignment="1">
      <alignment horizontal="center" vertical="center"/>
    </xf>
    <xf numFmtId="40" fontId="20" fillId="0" borderId="5" xfId="0" applyNumberFormat="1" applyFont="1" applyBorder="1" applyAlignment="1">
      <alignment horizontal="center" vertical="center"/>
    </xf>
    <xf numFmtId="40" fontId="20" fillId="5" borderId="3" xfId="0" applyNumberFormat="1" applyFont="1" applyFill="1" applyBorder="1" applyAlignment="1">
      <alignment horizontal="center" vertical="center"/>
    </xf>
    <xf numFmtId="40" fontId="20" fillId="3" borderId="87" xfId="0" applyNumberFormat="1" applyFont="1" applyFill="1" applyBorder="1" applyAlignment="1">
      <alignment horizontal="center" vertical="center"/>
    </xf>
    <xf numFmtId="40" fontId="20" fillId="2" borderId="137" xfId="0" applyNumberFormat="1" applyFont="1" applyFill="1" applyBorder="1" applyAlignment="1">
      <alignment horizontal="center" vertical="center"/>
    </xf>
    <xf numFmtId="40" fontId="20" fillId="2" borderId="136" xfId="0" applyNumberFormat="1" applyFont="1" applyFill="1" applyBorder="1" applyAlignment="1">
      <alignment horizontal="center" vertical="center"/>
    </xf>
    <xf numFmtId="40" fontId="20" fillId="0" borderId="6" xfId="0" applyNumberFormat="1" applyFont="1" applyBorder="1" applyAlignment="1">
      <alignment horizontal="center" vertical="center"/>
    </xf>
    <xf numFmtId="40" fontId="20" fillId="3" borderId="88" xfId="0" applyNumberFormat="1" applyFont="1" applyFill="1" applyBorder="1" applyAlignment="1">
      <alignment horizontal="center" vertical="center"/>
    </xf>
    <xf numFmtId="0" fontId="20" fillId="0" borderId="2" xfId="0" applyFont="1" applyBorder="1" applyAlignment="1">
      <alignment vertical="center" wrapText="1"/>
    </xf>
    <xf numFmtId="3" fontId="20" fillId="0" borderId="21" xfId="0" applyNumberFormat="1" applyFont="1" applyBorder="1">
      <alignment vertical="center"/>
    </xf>
    <xf numFmtId="3" fontId="20" fillId="2" borderId="142" xfId="0" applyNumberFormat="1" applyFont="1" applyFill="1" applyBorder="1">
      <alignment vertical="center"/>
    </xf>
    <xf numFmtId="3" fontId="20" fillId="0" borderId="1" xfId="0" applyNumberFormat="1" applyFont="1" applyBorder="1">
      <alignment vertical="center"/>
    </xf>
    <xf numFmtId="40" fontId="20" fillId="3" borderId="21" xfId="0" applyNumberFormat="1" applyFont="1" applyFill="1" applyBorder="1" applyAlignment="1">
      <alignment horizontal="center" vertical="center"/>
    </xf>
    <xf numFmtId="40" fontId="20" fillId="2" borderId="142" xfId="0" applyNumberFormat="1" applyFont="1" applyFill="1" applyBorder="1" applyAlignment="1">
      <alignment horizontal="center" vertical="center"/>
    </xf>
    <xf numFmtId="40" fontId="20" fillId="0" borderId="1" xfId="0" applyNumberFormat="1" applyFont="1" applyBorder="1" applyAlignment="1">
      <alignment horizontal="center" vertical="center"/>
    </xf>
    <xf numFmtId="3" fontId="20" fillId="0" borderId="20" xfId="0" applyNumberFormat="1" applyFont="1" applyBorder="1" applyAlignment="1">
      <alignment vertical="center" wrapText="1"/>
    </xf>
    <xf numFmtId="40" fontId="20" fillId="0" borderId="138" xfId="0" applyNumberFormat="1" applyFont="1" applyBorder="1" applyAlignment="1">
      <alignment horizontal="center" vertical="center"/>
    </xf>
    <xf numFmtId="40" fontId="20" fillId="0" borderId="139" xfId="0" applyNumberFormat="1" applyFont="1" applyBorder="1" applyAlignment="1">
      <alignment horizontal="center" vertical="center"/>
    </xf>
    <xf numFmtId="40" fontId="20" fillId="0" borderId="140" xfId="0" applyNumberFormat="1" applyFont="1" applyBorder="1" applyAlignment="1">
      <alignment horizontal="center" vertical="center"/>
    </xf>
    <xf numFmtId="40" fontId="20" fillId="2" borderId="141" xfId="0" applyNumberFormat="1" applyFont="1" applyFill="1" applyBorder="1" applyAlignment="1">
      <alignment horizontal="center" vertical="center"/>
    </xf>
    <xf numFmtId="0" fontId="77" fillId="0" borderId="11" xfId="0" applyFont="1" applyBorder="1" applyAlignment="1">
      <alignment horizontal="center" vertical="center" shrinkToFit="1"/>
    </xf>
    <xf numFmtId="3" fontId="20" fillId="14" borderId="88" xfId="0" applyNumberFormat="1" applyFont="1" applyFill="1" applyBorder="1" applyAlignment="1">
      <alignment horizontal="center" vertical="center" shrinkToFit="1"/>
    </xf>
    <xf numFmtId="3" fontId="77" fillId="13" borderId="141" xfId="0" applyNumberFormat="1" applyFont="1" applyFill="1" applyBorder="1" applyAlignment="1">
      <alignment horizontal="center" vertical="center" shrinkToFit="1"/>
    </xf>
    <xf numFmtId="3" fontId="20" fillId="14" borderId="103" xfId="0" applyNumberFormat="1" applyFont="1" applyFill="1" applyBorder="1" applyAlignment="1">
      <alignment horizontal="center" vertical="center" shrinkToFit="1"/>
    </xf>
    <xf numFmtId="0" fontId="79" fillId="0" borderId="0" xfId="0" applyFont="1" applyAlignment="1">
      <alignment horizontal="left" vertical="center"/>
    </xf>
    <xf numFmtId="0" fontId="80" fillId="0" borderId="0" xfId="0" applyFont="1" applyAlignment="1">
      <alignment horizontal="left" vertical="center" shrinkToFit="1"/>
    </xf>
    <xf numFmtId="0" fontId="80" fillId="0" borderId="0" xfId="0" applyFont="1" applyAlignment="1">
      <alignment vertical="center" shrinkToFit="1"/>
    </xf>
    <xf numFmtId="0" fontId="79" fillId="0" borderId="0" xfId="0" applyFont="1">
      <alignment vertical="center"/>
    </xf>
    <xf numFmtId="176" fontId="76" fillId="12" borderId="1" xfId="0" applyNumberFormat="1" applyFont="1" applyFill="1" applyBorder="1" applyAlignment="1">
      <alignment vertical="center" shrinkToFit="1"/>
    </xf>
    <xf numFmtId="181" fontId="12" fillId="0" borderId="107" xfId="0" applyNumberFormat="1" applyFont="1" applyFill="1" applyBorder="1" applyAlignment="1" applyProtection="1">
      <alignment vertical="center" shrinkToFit="1"/>
      <protection locked="0"/>
    </xf>
    <xf numFmtId="0" fontId="12" fillId="2" borderId="54" xfId="0" applyFont="1" applyFill="1" applyBorder="1" applyAlignment="1">
      <alignment horizontal="center" vertical="center"/>
    </xf>
    <xf numFmtId="0" fontId="37" fillId="6" borderId="17" xfId="0" quotePrefix="1" applyNumberFormat="1" applyFont="1" applyFill="1" applyBorder="1" applyAlignment="1">
      <alignment horizontal="center" vertical="center" shrinkToFit="1"/>
    </xf>
    <xf numFmtId="0" fontId="37" fillId="6" borderId="17" xfId="0" applyNumberFormat="1" applyFont="1" applyFill="1" applyBorder="1" applyAlignment="1">
      <alignment horizontal="center" vertical="center" shrinkToFit="1"/>
    </xf>
    <xf numFmtId="3" fontId="20" fillId="10" borderId="0" xfId="0" applyNumberFormat="1" applyFont="1" applyFill="1">
      <alignment vertical="center"/>
    </xf>
    <xf numFmtId="0" fontId="12" fillId="0" borderId="4" xfId="0" applyFont="1" applyBorder="1" applyAlignment="1" applyProtection="1">
      <alignment horizontal="center" vertical="center"/>
      <protection locked="0"/>
    </xf>
    <xf numFmtId="0" fontId="17" fillId="0" borderId="0" xfId="0" applyFont="1" applyBorder="1" applyProtection="1">
      <alignment vertical="center"/>
      <protection locked="0"/>
    </xf>
    <xf numFmtId="0" fontId="27" fillId="0" borderId="30" xfId="0" applyFont="1" applyBorder="1" applyAlignment="1" applyProtection="1">
      <alignment horizontal="right" vertical="center"/>
      <protection locked="0"/>
    </xf>
    <xf numFmtId="0" fontId="12" fillId="2" borderId="5" xfId="0" applyFont="1" applyFill="1" applyBorder="1" applyAlignment="1">
      <alignment horizontal="center" vertical="center" wrapText="1"/>
    </xf>
    <xf numFmtId="181" fontId="12" fillId="0" borderId="148" xfId="0" applyNumberFormat="1" applyFont="1" applyFill="1" applyBorder="1" applyAlignment="1" applyProtection="1">
      <alignment vertical="center" shrinkToFit="1"/>
      <protection locked="0"/>
    </xf>
    <xf numFmtId="0" fontId="13" fillId="0" borderId="53" xfId="0" applyFont="1" applyBorder="1" applyAlignment="1">
      <alignment horizontal="center" vertical="center"/>
    </xf>
    <xf numFmtId="0" fontId="0" fillId="0" borderId="48" xfId="0" applyBorder="1" applyAlignment="1">
      <alignment horizontal="center" vertical="center"/>
    </xf>
    <xf numFmtId="0" fontId="13" fillId="0" borderId="49" xfId="0" applyFont="1" applyBorder="1" applyAlignment="1">
      <alignment horizontal="center" vertical="center"/>
    </xf>
    <xf numFmtId="0" fontId="27" fillId="0" borderId="55" xfId="0" applyFont="1" applyBorder="1" applyAlignment="1">
      <alignment horizontal="center" vertical="center"/>
    </xf>
    <xf numFmtId="0" fontId="27" fillId="0" borderId="51" xfId="0" applyFont="1" applyBorder="1" applyAlignment="1">
      <alignment horizontal="center" vertical="center" wrapText="1"/>
    </xf>
    <xf numFmtId="0" fontId="27" fillId="0" borderId="52" xfId="0" applyFont="1" applyBorder="1" applyAlignment="1">
      <alignment horizontal="center" vertical="center"/>
    </xf>
    <xf numFmtId="181" fontId="12" fillId="0" borderId="43" xfId="0" applyNumberFormat="1" applyFont="1" applyFill="1" applyBorder="1" applyAlignment="1" applyProtection="1">
      <alignment vertical="center" shrinkToFit="1"/>
      <protection locked="0"/>
    </xf>
    <xf numFmtId="181" fontId="12" fillId="0" borderId="149" xfId="0" applyNumberFormat="1" applyFont="1" applyFill="1" applyBorder="1" applyAlignment="1" applyProtection="1">
      <alignment vertical="center" shrinkToFit="1"/>
      <protection locked="0"/>
    </xf>
    <xf numFmtId="181" fontId="12" fillId="0" borderId="150" xfId="0" applyNumberFormat="1" applyFont="1" applyFill="1" applyBorder="1" applyAlignment="1" applyProtection="1">
      <alignment vertical="center" shrinkToFit="1"/>
      <protection locked="0"/>
    </xf>
    <xf numFmtId="181" fontId="12" fillId="0" borderId="151" xfId="0" applyNumberFormat="1" applyFont="1" applyFill="1" applyBorder="1" applyAlignment="1" applyProtection="1">
      <alignment vertical="center" shrinkToFit="1"/>
      <protection locked="0"/>
    </xf>
    <xf numFmtId="0" fontId="23" fillId="0" borderId="0" xfId="0" applyFont="1" applyFill="1" applyAlignment="1">
      <alignment horizontal="center" vertical="center" shrinkToFit="1"/>
    </xf>
    <xf numFmtId="0" fontId="23" fillId="0" borderId="0" xfId="0" applyFont="1" applyAlignment="1" applyProtection="1">
      <alignment horizontal="center" vertical="center" shrinkToFit="1"/>
      <protection locked="0"/>
    </xf>
    <xf numFmtId="0" fontId="81" fillId="0" borderId="0" xfId="0" applyFont="1" applyAlignment="1" applyProtection="1">
      <alignment horizontal="left" vertical="center" shrinkToFit="1"/>
      <protection locked="0"/>
    </xf>
    <xf numFmtId="0" fontId="23" fillId="0" borderId="0" xfId="0" applyFont="1" applyProtection="1">
      <alignment vertical="center"/>
      <protection locked="0"/>
    </xf>
    <xf numFmtId="0" fontId="81" fillId="0" borderId="0" xfId="0" quotePrefix="1" applyFont="1" applyProtection="1">
      <alignment vertical="center"/>
      <protection locked="0"/>
    </xf>
    <xf numFmtId="0" fontId="67" fillId="0" borderId="0" xfId="0" quotePrefix="1" applyFont="1" applyProtection="1">
      <alignment vertical="center"/>
      <protection locked="0"/>
    </xf>
    <xf numFmtId="0" fontId="23" fillId="0" borderId="0" xfId="0" applyFont="1" applyAlignment="1" applyProtection="1">
      <alignment horizontal="left" vertical="center" shrinkToFit="1"/>
      <protection locked="0"/>
    </xf>
    <xf numFmtId="0" fontId="81" fillId="0" borderId="0" xfId="0" applyFont="1" applyAlignment="1">
      <alignment horizontal="left" vertical="center" shrinkToFit="1"/>
    </xf>
    <xf numFmtId="0" fontId="82" fillId="0" borderId="0" xfId="0" applyFont="1">
      <alignment vertical="center"/>
    </xf>
    <xf numFmtId="0" fontId="23" fillId="0" borderId="34" xfId="0" applyFont="1" applyBorder="1" applyAlignment="1" applyProtection="1">
      <alignment horizontal="center" vertical="center" wrapText="1"/>
      <protection locked="0"/>
    </xf>
    <xf numFmtId="0" fontId="83" fillId="0" borderId="34" xfId="0" applyFont="1" applyBorder="1" applyAlignment="1">
      <alignment horizontal="center" vertical="center" wrapText="1"/>
    </xf>
    <xf numFmtId="0" fontId="23" fillId="0" borderId="32" xfId="0" applyFont="1" applyBorder="1" applyAlignment="1" applyProtection="1">
      <alignment vertical="center" wrapText="1"/>
      <protection locked="0"/>
    </xf>
    <xf numFmtId="0" fontId="23" fillId="0" borderId="4" xfId="0" applyFont="1" applyBorder="1" applyAlignment="1" applyProtection="1">
      <alignment horizontal="center" vertical="center" wrapText="1"/>
      <protection locked="0"/>
    </xf>
    <xf numFmtId="0" fontId="23" fillId="3" borderId="32" xfId="0" applyFont="1" applyFill="1" applyBorder="1" applyAlignment="1" applyProtection="1">
      <alignment horizontal="center" vertical="center" wrapText="1"/>
      <protection locked="0"/>
    </xf>
    <xf numFmtId="0" fontId="23" fillId="0" borderId="47" xfId="0" applyFont="1" applyBorder="1" applyAlignment="1" applyProtection="1">
      <alignment horizontal="center" vertical="center" wrapText="1"/>
      <protection locked="0"/>
    </xf>
    <xf numFmtId="0" fontId="23" fillId="0" borderId="56" xfId="0" applyFont="1" applyBorder="1">
      <alignment vertical="center"/>
    </xf>
    <xf numFmtId="0" fontId="23" fillId="3" borderId="32" xfId="0" applyFont="1" applyFill="1" applyBorder="1">
      <alignment vertical="center"/>
    </xf>
    <xf numFmtId="0" fontId="23" fillId="5" borderId="32" xfId="0" applyFont="1" applyFill="1" applyBorder="1">
      <alignment vertical="center"/>
    </xf>
    <xf numFmtId="0" fontId="23" fillId="0" borderId="38"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40"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9" borderId="41" xfId="0" applyFont="1" applyFill="1" applyBorder="1" applyAlignment="1" applyProtection="1">
      <alignment horizontal="center" vertical="center" wrapText="1"/>
      <protection locked="0"/>
    </xf>
    <xf numFmtId="0" fontId="23" fillId="9" borderId="13" xfId="0" applyFont="1" applyFill="1" applyBorder="1" applyAlignment="1" applyProtection="1">
      <alignment horizontal="center" vertical="center" wrapText="1"/>
      <protection locked="0"/>
    </xf>
    <xf numFmtId="0" fontId="23" fillId="9" borderId="42" xfId="0" applyFont="1" applyFill="1" applyBorder="1" applyAlignment="1" applyProtection="1">
      <alignment horizontal="center" vertical="center" wrapText="1"/>
      <protection locked="0"/>
    </xf>
    <xf numFmtId="0" fontId="23" fillId="8" borderId="17" xfId="0" applyFont="1" applyFill="1" applyBorder="1" applyAlignment="1" applyProtection="1">
      <alignment horizontal="center" vertical="center" wrapText="1"/>
      <protection locked="0"/>
    </xf>
    <xf numFmtId="0" fontId="23" fillId="8" borderId="0" xfId="0" applyFont="1" applyFill="1" applyAlignment="1" applyProtection="1">
      <alignment horizontal="center" vertical="center" wrapText="1"/>
      <protection locked="0"/>
    </xf>
    <xf numFmtId="0" fontId="23" fillId="0" borderId="75" xfId="0" applyFont="1" applyBorder="1" applyAlignment="1">
      <alignment horizontal="center" vertical="center"/>
    </xf>
    <xf numFmtId="0" fontId="23" fillId="0" borderId="60" xfId="0" applyFont="1" applyBorder="1" applyAlignment="1">
      <alignment horizontal="center" vertical="center"/>
    </xf>
    <xf numFmtId="0" fontId="23" fillId="0" borderId="44" xfId="0" applyFont="1" applyBorder="1" applyAlignment="1">
      <alignment horizontal="center" vertical="center"/>
    </xf>
    <xf numFmtId="0" fontId="23" fillId="0" borderId="45" xfId="0" applyFont="1" applyBorder="1" applyAlignment="1">
      <alignment horizontal="center" vertical="center"/>
    </xf>
    <xf numFmtId="0" fontId="23" fillId="0" borderId="46" xfId="0" applyFont="1" applyBorder="1" applyAlignment="1">
      <alignment horizontal="center" vertical="center"/>
    </xf>
    <xf numFmtId="0" fontId="23" fillId="0" borderId="79" xfId="0" applyFont="1" applyBorder="1" applyAlignment="1">
      <alignment horizontal="center" vertical="center"/>
    </xf>
    <xf numFmtId="0" fontId="23" fillId="0" borderId="78" xfId="0" applyFont="1" applyBorder="1" applyAlignment="1">
      <alignment horizontal="center" vertical="center"/>
    </xf>
    <xf numFmtId="0" fontId="23" fillId="0" borderId="78" xfId="0" applyFont="1" applyBorder="1" applyAlignment="1">
      <alignment horizontal="center" vertical="center" shrinkToFit="1"/>
    </xf>
    <xf numFmtId="0" fontId="23" fillId="0" borderId="78" xfId="0" applyFont="1" applyBorder="1" applyAlignment="1">
      <alignment horizontal="center" vertical="center" wrapText="1"/>
    </xf>
    <xf numFmtId="0" fontId="23" fillId="0" borderId="74" xfId="0" applyFont="1" applyBorder="1" applyAlignment="1">
      <alignment horizontal="center" vertical="center"/>
    </xf>
    <xf numFmtId="0" fontId="81" fillId="0" borderId="78" xfId="0" applyFont="1" applyBorder="1" applyAlignment="1">
      <alignment horizontal="center" vertical="center"/>
    </xf>
    <xf numFmtId="0" fontId="23" fillId="3" borderId="74" xfId="0" applyFont="1" applyFill="1" applyBorder="1" applyAlignment="1">
      <alignment horizontal="center" vertical="center"/>
    </xf>
    <xf numFmtId="0" fontId="81" fillId="0" borderId="61" xfId="0" applyFont="1" applyBorder="1" applyAlignment="1">
      <alignment horizontal="center" vertical="center"/>
    </xf>
    <xf numFmtId="0" fontId="23" fillId="0" borderId="76" xfId="0" applyFont="1" applyBorder="1">
      <alignment vertical="center"/>
    </xf>
    <xf numFmtId="0" fontId="23" fillId="3" borderId="74" xfId="0" applyFont="1" applyFill="1" applyBorder="1">
      <alignment vertical="center"/>
    </xf>
    <xf numFmtId="0" fontId="23" fillId="5" borderId="74" xfId="0" applyFont="1" applyFill="1" applyBorder="1">
      <alignment vertical="center"/>
    </xf>
    <xf numFmtId="0" fontId="23" fillId="0" borderId="79" xfId="0" applyFont="1" applyBorder="1">
      <alignment vertical="center"/>
    </xf>
    <xf numFmtId="0" fontId="23" fillId="0" borderId="78" xfId="0" applyFont="1" applyBorder="1">
      <alignment vertical="center"/>
    </xf>
    <xf numFmtId="0" fontId="23" fillId="0" borderId="77" xfId="0" applyFont="1" applyBorder="1">
      <alignment vertical="center"/>
    </xf>
    <xf numFmtId="0" fontId="84" fillId="6" borderId="17" xfId="0" quotePrefix="1" applyFont="1" applyFill="1" applyBorder="1" applyAlignment="1">
      <alignment horizontal="center" vertical="center" shrinkToFit="1"/>
    </xf>
    <xf numFmtId="0" fontId="84" fillId="6" borderId="16" xfId="0" applyFont="1" applyFill="1" applyBorder="1" applyAlignment="1">
      <alignment vertical="center" shrinkToFit="1"/>
    </xf>
    <xf numFmtId="181" fontId="67" fillId="0" borderId="94" xfId="0" applyNumberFormat="1" applyFont="1" applyBorder="1" applyAlignment="1">
      <alignment vertical="center" shrinkToFit="1"/>
    </xf>
    <xf numFmtId="181" fontId="67" fillId="0" borderId="23" xfId="0" applyNumberFormat="1" applyFont="1" applyBorder="1" applyAlignment="1">
      <alignment vertical="center" shrinkToFit="1"/>
    </xf>
    <xf numFmtId="181" fontId="67" fillId="0" borderId="43" xfId="0" applyNumberFormat="1" applyFont="1" applyBorder="1" applyAlignment="1">
      <alignment vertical="center" shrinkToFit="1"/>
    </xf>
    <xf numFmtId="181" fontId="67" fillId="0" borderId="38" xfId="0" applyNumberFormat="1" applyFont="1" applyBorder="1" applyAlignment="1">
      <alignment vertical="center" shrinkToFit="1"/>
    </xf>
    <xf numFmtId="181" fontId="67" fillId="0" borderId="39" xfId="0" applyNumberFormat="1" applyFont="1" applyBorder="1" applyAlignment="1">
      <alignment vertical="center" shrinkToFit="1"/>
    </xf>
    <xf numFmtId="181" fontId="67" fillId="0" borderId="40" xfId="0" applyNumberFormat="1" applyFont="1" applyBorder="1" applyAlignment="1">
      <alignment vertical="center" shrinkToFit="1"/>
    </xf>
    <xf numFmtId="3" fontId="67" fillId="0" borderId="65" xfId="0" applyNumberFormat="1" applyFont="1" applyBorder="1" applyAlignment="1">
      <alignment vertical="center" shrinkToFit="1"/>
    </xf>
    <xf numFmtId="3" fontId="67" fillId="11" borderId="27" xfId="0" applyNumberFormat="1" applyFont="1" applyFill="1" applyBorder="1" applyAlignment="1">
      <alignment vertical="center" shrinkToFit="1"/>
    </xf>
    <xf numFmtId="3" fontId="67" fillId="0" borderId="57" xfId="0" applyNumberFormat="1" applyFont="1" applyBorder="1" applyAlignment="1">
      <alignment vertical="center" shrinkToFit="1"/>
    </xf>
    <xf numFmtId="3" fontId="76" fillId="0" borderId="65" xfId="0" applyNumberFormat="1" applyFont="1" applyBorder="1" applyAlignment="1">
      <alignment vertical="center" shrinkToFit="1"/>
    </xf>
    <xf numFmtId="181" fontId="76" fillId="0" borderId="0" xfId="0" applyNumberFormat="1" applyFont="1">
      <alignment vertical="center"/>
    </xf>
    <xf numFmtId="181" fontId="67" fillId="0" borderId="31" xfId="0" applyNumberFormat="1" applyFont="1" applyBorder="1">
      <alignment vertical="center"/>
    </xf>
    <xf numFmtId="181" fontId="67" fillId="0" borderId="17" xfId="0" applyNumberFormat="1" applyFont="1" applyBorder="1">
      <alignment vertical="center"/>
    </xf>
    <xf numFmtId="181" fontId="67" fillId="0" borderId="0" xfId="0" applyNumberFormat="1" applyFont="1">
      <alignment vertical="center"/>
    </xf>
    <xf numFmtId="181" fontId="67" fillId="0" borderId="16" xfId="0" applyNumberFormat="1" applyFont="1" applyBorder="1">
      <alignment vertical="center"/>
    </xf>
    <xf numFmtId="181" fontId="67" fillId="0" borderId="14" xfId="0" quotePrefix="1" applyNumberFormat="1" applyFont="1" applyBorder="1">
      <alignment vertical="center"/>
    </xf>
    <xf numFmtId="181" fontId="67" fillId="0" borderId="4" xfId="0" quotePrefix="1" applyNumberFormat="1" applyFont="1" applyBorder="1">
      <alignment vertical="center"/>
    </xf>
    <xf numFmtId="181" fontId="67" fillId="0" borderId="15" xfId="0" applyNumberFormat="1" applyFont="1" applyBorder="1">
      <alignment vertical="center"/>
    </xf>
    <xf numFmtId="0" fontId="84" fillId="6" borderId="17" xfId="0" applyFont="1" applyFill="1" applyBorder="1" applyAlignment="1">
      <alignment horizontal="center" vertical="center" shrinkToFit="1"/>
    </xf>
    <xf numFmtId="181" fontId="67" fillId="0" borderId="41" xfId="0" applyNumberFormat="1" applyFont="1" applyBorder="1" applyAlignment="1">
      <alignment vertical="center" shrinkToFit="1"/>
    </xf>
    <xf numFmtId="181" fontId="67" fillId="0" borderId="13" xfId="0" applyNumberFormat="1" applyFont="1" applyBorder="1" applyAlignment="1">
      <alignment vertical="center" shrinkToFit="1"/>
    </xf>
    <xf numFmtId="181" fontId="67" fillId="0" borderId="42" xfId="0" applyNumberFormat="1" applyFont="1" applyBorder="1" applyAlignment="1">
      <alignment vertical="center" shrinkToFit="1"/>
    </xf>
    <xf numFmtId="3" fontId="67" fillId="0" borderId="66" xfId="0" applyNumberFormat="1" applyFont="1" applyBorder="1" applyAlignment="1">
      <alignment vertical="center" shrinkToFit="1"/>
    </xf>
    <xf numFmtId="3" fontId="67" fillId="11" borderId="22" xfId="0" applyNumberFormat="1" applyFont="1" applyFill="1" applyBorder="1" applyAlignment="1">
      <alignment vertical="center" shrinkToFit="1"/>
    </xf>
    <xf numFmtId="3" fontId="67" fillId="0" borderId="12" xfId="0" applyNumberFormat="1" applyFont="1" applyBorder="1" applyAlignment="1">
      <alignment vertical="center" shrinkToFit="1"/>
    </xf>
    <xf numFmtId="3" fontId="76" fillId="0" borderId="66" xfId="0" applyNumberFormat="1" applyFont="1" applyBorder="1" applyAlignment="1">
      <alignment vertical="center" shrinkToFit="1"/>
    </xf>
    <xf numFmtId="181" fontId="67" fillId="0" borderId="17" xfId="0" quotePrefix="1" applyNumberFormat="1" applyFont="1" applyBorder="1">
      <alignment vertical="center"/>
    </xf>
    <xf numFmtId="181" fontId="67" fillId="0" borderId="0" xfId="0" quotePrefix="1" applyNumberFormat="1" applyFont="1">
      <alignment vertical="center"/>
    </xf>
    <xf numFmtId="3" fontId="67" fillId="0" borderId="16" xfId="0" applyNumberFormat="1" applyFont="1" applyBorder="1" applyAlignment="1">
      <alignment vertical="center" shrinkToFit="1"/>
    </xf>
    <xf numFmtId="3" fontId="67" fillId="11" borderId="0" xfId="0" applyNumberFormat="1" applyFont="1" applyFill="1" applyAlignment="1">
      <alignment vertical="center" shrinkToFit="1"/>
    </xf>
    <xf numFmtId="0" fontId="84" fillId="8" borderId="17" xfId="0" applyFont="1" applyFill="1" applyBorder="1" applyAlignment="1">
      <alignment horizontal="center" vertical="center" shrinkToFit="1"/>
    </xf>
    <xf numFmtId="0" fontId="84" fillId="8" borderId="16" xfId="0" applyFont="1" applyFill="1" applyBorder="1" applyAlignment="1">
      <alignment vertical="center" shrinkToFit="1"/>
    </xf>
    <xf numFmtId="181" fontId="67" fillId="4" borderId="41" xfId="0" applyNumberFormat="1" applyFont="1" applyFill="1" applyBorder="1" applyAlignment="1">
      <alignment vertical="center" shrinkToFit="1"/>
    </xf>
    <xf numFmtId="3" fontId="67" fillId="7" borderId="16" xfId="0" applyNumberFormat="1" applyFont="1" applyFill="1" applyBorder="1" applyAlignment="1">
      <alignment vertical="center" shrinkToFit="1"/>
    </xf>
    <xf numFmtId="181" fontId="67" fillId="4" borderId="13" xfId="0" applyNumberFormat="1" applyFont="1" applyFill="1" applyBorder="1" applyAlignment="1">
      <alignment vertical="center" shrinkToFit="1"/>
    </xf>
    <xf numFmtId="3" fontId="67" fillId="0" borderId="84" xfId="0" applyNumberFormat="1" applyFont="1" applyBorder="1" applyAlignment="1">
      <alignment vertical="center" shrinkToFit="1"/>
    </xf>
    <xf numFmtId="3" fontId="67" fillId="0" borderId="86" xfId="0" applyNumberFormat="1" applyFont="1" applyBorder="1" applyAlignment="1">
      <alignment vertical="center" shrinkToFit="1"/>
    </xf>
    <xf numFmtId="181" fontId="67" fillId="0" borderId="33" xfId="0" applyNumberFormat="1" applyFont="1" applyBorder="1" applyAlignment="1">
      <alignment vertical="center" shrinkToFit="1"/>
    </xf>
    <xf numFmtId="181" fontId="67" fillId="0" borderId="34" xfId="0" applyNumberFormat="1" applyFont="1" applyBorder="1" applyAlignment="1">
      <alignment vertical="center" shrinkToFit="1"/>
    </xf>
    <xf numFmtId="181" fontId="67" fillId="0" borderId="35" xfId="0" applyNumberFormat="1" applyFont="1" applyBorder="1" applyAlignment="1">
      <alignment vertical="center" shrinkToFit="1"/>
    </xf>
    <xf numFmtId="3" fontId="67" fillId="0" borderId="73" xfId="0" applyNumberFormat="1" applyFont="1" applyBorder="1" applyAlignment="1">
      <alignment vertical="center" shrinkToFit="1"/>
    </xf>
    <xf numFmtId="3" fontId="67" fillId="0" borderId="2" xfId="0" applyNumberFormat="1" applyFont="1" applyBorder="1" applyAlignment="1">
      <alignment vertical="center" shrinkToFit="1"/>
    </xf>
    <xf numFmtId="3" fontId="76" fillId="0" borderId="11" xfId="0" applyNumberFormat="1" applyFont="1" applyBorder="1" applyAlignment="1">
      <alignment vertical="center" shrinkToFit="1"/>
    </xf>
    <xf numFmtId="181" fontId="67" fillId="0" borderId="58" xfId="0" applyNumberFormat="1" applyFont="1" applyBorder="1" applyAlignment="1">
      <alignment vertical="center" shrinkToFit="1"/>
    </xf>
    <xf numFmtId="181" fontId="67" fillId="0" borderId="72" xfId="0" applyNumberFormat="1" applyFont="1" applyBorder="1" applyAlignment="1">
      <alignment vertical="center" shrinkToFit="1"/>
    </xf>
    <xf numFmtId="181" fontId="67" fillId="0" borderId="73" xfId="0" applyNumberFormat="1" applyFont="1" applyBorder="1" applyAlignment="1">
      <alignment vertical="center" shrinkToFit="1"/>
    </xf>
    <xf numFmtId="0" fontId="67" fillId="0" borderId="0" xfId="0" applyFont="1" applyAlignment="1" applyProtection="1">
      <alignment vertical="center" shrinkToFit="1"/>
      <protection locked="0"/>
    </xf>
    <xf numFmtId="0" fontId="67" fillId="0" borderId="0" xfId="0" applyFont="1" applyProtection="1">
      <alignment vertical="center"/>
      <protection locked="0"/>
    </xf>
    <xf numFmtId="181" fontId="67" fillId="0" borderId="0" xfId="0" applyNumberFormat="1" applyFont="1" applyProtection="1">
      <alignment vertical="center"/>
      <protection locked="0"/>
    </xf>
    <xf numFmtId="181" fontId="23" fillId="0" borderId="87" xfId="0" applyNumberFormat="1" applyFont="1" applyBorder="1">
      <alignment vertical="center"/>
    </xf>
    <xf numFmtId="181" fontId="23" fillId="0" borderId="9" xfId="0" applyNumberFormat="1" applyFont="1" applyBorder="1">
      <alignment vertical="center"/>
    </xf>
    <xf numFmtId="181" fontId="23" fillId="0" borderId="96" xfId="0" applyNumberFormat="1" applyFont="1" applyBorder="1">
      <alignment vertical="center"/>
    </xf>
    <xf numFmtId="3" fontId="23" fillId="0" borderId="0" xfId="0" applyNumberFormat="1" applyFont="1">
      <alignment vertical="center"/>
    </xf>
    <xf numFmtId="176" fontId="67" fillId="0" borderId="0" xfId="0" applyNumberFormat="1" applyFont="1">
      <alignment vertical="center"/>
    </xf>
    <xf numFmtId="0" fontId="23" fillId="0" borderId="88" xfId="0" applyFont="1" applyBorder="1">
      <alignment vertical="center"/>
    </xf>
    <xf numFmtId="0" fontId="23" fillId="0" borderId="92" xfId="0" applyFont="1" applyBorder="1">
      <alignment vertical="center"/>
    </xf>
    <xf numFmtId="3" fontId="86" fillId="4" borderId="0" xfId="0" applyNumberFormat="1" applyFont="1" applyFill="1">
      <alignment vertical="center"/>
    </xf>
    <xf numFmtId="181" fontId="23" fillId="0" borderId="0" xfId="0" applyNumberFormat="1" applyFont="1">
      <alignment vertical="center"/>
    </xf>
    <xf numFmtId="0" fontId="23" fillId="0" borderId="0" xfId="0" applyFont="1" applyAlignment="1">
      <alignment vertical="center" shrinkToFit="1"/>
    </xf>
    <xf numFmtId="181" fontId="25" fillId="0" borderId="103" xfId="0" applyNumberFormat="1" applyFont="1" applyBorder="1" applyAlignment="1">
      <alignment vertical="center" shrinkToFit="1"/>
    </xf>
    <xf numFmtId="181" fontId="24" fillId="0" borderId="103" xfId="0" applyNumberFormat="1" applyFont="1" applyBorder="1">
      <alignment vertical="center"/>
    </xf>
    <xf numFmtId="181" fontId="26" fillId="0" borderId="103" xfId="0" applyNumberFormat="1" applyFont="1" applyBorder="1">
      <alignment vertical="center"/>
    </xf>
    <xf numFmtId="181" fontId="12" fillId="0" borderId="103" xfId="0" applyNumberFormat="1" applyFont="1" applyBorder="1">
      <alignment vertical="center"/>
    </xf>
    <xf numFmtId="181" fontId="63" fillId="0" borderId="85" xfId="0" applyNumberFormat="1" applyFont="1" applyBorder="1" applyAlignment="1">
      <alignment vertical="center" shrinkToFit="1"/>
    </xf>
    <xf numFmtId="181" fontId="63" fillId="0" borderId="86" xfId="0" applyNumberFormat="1" applyFont="1" applyBorder="1" applyAlignment="1">
      <alignment vertical="center" shrinkToFit="1"/>
    </xf>
    <xf numFmtId="181" fontId="19" fillId="0" borderId="84" xfId="0" applyNumberFormat="1" applyFont="1" applyBorder="1" applyAlignment="1">
      <alignment vertical="center" shrinkToFit="1"/>
    </xf>
    <xf numFmtId="181" fontId="63" fillId="0" borderId="85" xfId="0" applyNumberFormat="1" applyFont="1" applyBorder="1">
      <alignment vertical="center"/>
    </xf>
    <xf numFmtId="181" fontId="63" fillId="0" borderId="86" xfId="0" applyNumberFormat="1" applyFont="1" applyBorder="1">
      <alignment vertical="center"/>
    </xf>
    <xf numFmtId="0" fontId="12" fillId="0" borderId="84" xfId="0" applyFont="1" applyBorder="1" applyAlignment="1">
      <alignment horizontal="center" vertical="center" wrapText="1"/>
    </xf>
    <xf numFmtId="0" fontId="12" fillId="0" borderId="85" xfId="0" applyFont="1" applyBorder="1" applyAlignment="1">
      <alignment horizontal="center" vertical="center" wrapText="1"/>
    </xf>
    <xf numFmtId="0" fontId="26" fillId="0" borderId="85" xfId="0" applyFont="1" applyBorder="1" applyAlignment="1">
      <alignment horizontal="center" vertical="center" wrapText="1"/>
    </xf>
    <xf numFmtId="0" fontId="12" fillId="0" borderId="86" xfId="0" applyFont="1" applyBorder="1" applyAlignment="1">
      <alignment horizontal="center" vertical="center" wrapText="1"/>
    </xf>
    <xf numFmtId="38" fontId="89" fillId="0" borderId="0" xfId="1" applyFont="1" applyFill="1" applyBorder="1" applyAlignment="1">
      <alignment horizontal="left"/>
    </xf>
    <xf numFmtId="38" fontId="39" fillId="0" borderId="0" xfId="1" applyFont="1" applyFill="1" applyBorder="1" applyAlignment="1"/>
    <xf numFmtId="192" fontId="89" fillId="0" borderId="0" xfId="1" applyNumberFormat="1" applyFont="1" applyFill="1" applyBorder="1" applyAlignment="1">
      <alignment horizontal="left" vertical="center"/>
    </xf>
    <xf numFmtId="3" fontId="67" fillId="8" borderId="85" xfId="0" applyNumberFormat="1" applyFont="1" applyFill="1" applyBorder="1" applyAlignment="1">
      <alignment vertical="center" shrinkToFit="1"/>
    </xf>
    <xf numFmtId="181" fontId="67" fillId="8" borderId="10" xfId="0" applyNumberFormat="1" applyFont="1" applyFill="1" applyBorder="1" applyProtection="1">
      <alignment vertical="center"/>
      <protection locked="0"/>
    </xf>
    <xf numFmtId="181" fontId="67" fillId="8" borderId="0" xfId="0" applyNumberFormat="1" applyFont="1" applyFill="1" applyProtection="1">
      <alignment vertical="center"/>
      <protection locked="0"/>
    </xf>
    <xf numFmtId="181" fontId="23" fillId="8" borderId="0" xfId="0" applyNumberFormat="1" applyFont="1" applyFill="1">
      <alignment vertical="center"/>
    </xf>
    <xf numFmtId="181" fontId="90" fillId="0" borderId="0" xfId="0" applyNumberFormat="1" applyFont="1" applyProtection="1">
      <alignment vertical="center"/>
      <protection locked="0"/>
    </xf>
    <xf numFmtId="3" fontId="85" fillId="0" borderId="38" xfId="0" applyNumberFormat="1" applyFont="1" applyBorder="1" applyAlignment="1">
      <alignment vertical="center" shrinkToFit="1"/>
    </xf>
    <xf numFmtId="3" fontId="85" fillId="0" borderId="39" xfId="0" applyNumberFormat="1" applyFont="1" applyBorder="1" applyAlignment="1">
      <alignment vertical="center" shrinkToFit="1"/>
    </xf>
    <xf numFmtId="3" fontId="85" fillId="0" borderId="40" xfId="0" applyNumberFormat="1" applyFont="1" applyBorder="1" applyAlignment="1">
      <alignment vertical="center" shrinkToFit="1"/>
    </xf>
    <xf numFmtId="3" fontId="85" fillId="0" borderId="41" xfId="0" applyNumberFormat="1" applyFont="1" applyBorder="1" applyAlignment="1">
      <alignment vertical="center" shrinkToFit="1"/>
    </xf>
    <xf numFmtId="3" fontId="85" fillId="0" borderId="13" xfId="0" applyNumberFormat="1" applyFont="1" applyBorder="1" applyAlignment="1">
      <alignment vertical="center" shrinkToFit="1"/>
    </xf>
    <xf numFmtId="3" fontId="85" fillId="0" borderId="42" xfId="0" applyNumberFormat="1" applyFont="1" applyBorder="1" applyAlignment="1">
      <alignment vertical="center" shrinkToFit="1"/>
    </xf>
    <xf numFmtId="3" fontId="85" fillId="0" borderId="44" xfId="0" applyNumberFormat="1" applyFont="1" applyBorder="1" applyAlignment="1">
      <alignment vertical="center" shrinkToFit="1"/>
    </xf>
    <xf numFmtId="3" fontId="85" fillId="0" borderId="45" xfId="0" applyNumberFormat="1" applyFont="1" applyBorder="1" applyAlignment="1">
      <alignment vertical="center" shrinkToFit="1"/>
    </xf>
    <xf numFmtId="3" fontId="85" fillId="0" borderId="46" xfId="0" applyNumberFormat="1" applyFont="1" applyBorder="1" applyAlignment="1">
      <alignment vertical="center" shrinkToFit="1"/>
    </xf>
    <xf numFmtId="0" fontId="17" fillId="0" borderId="0" xfId="0" applyFont="1" applyAlignment="1" applyProtection="1">
      <alignment horizontal="center" vertical="center"/>
      <protection locked="0"/>
    </xf>
    <xf numFmtId="0" fontId="16" fillId="0" borderId="0" xfId="0" applyFont="1" applyProtection="1">
      <alignment vertical="center"/>
      <protection locked="0"/>
    </xf>
    <xf numFmtId="0" fontId="92" fillId="0" borderId="0" xfId="0" applyFont="1" applyAlignment="1" applyProtection="1">
      <protection locked="0"/>
    </xf>
    <xf numFmtId="0" fontId="92" fillId="0" borderId="0" xfId="0" applyFont="1">
      <alignment vertical="center"/>
    </xf>
    <xf numFmtId="0" fontId="87" fillId="0" borderId="0" xfId="0" applyFont="1" applyAlignment="1" applyProtection="1">
      <alignment horizontal="center" vertical="center"/>
      <protection locked="0"/>
    </xf>
    <xf numFmtId="0" fontId="87" fillId="0" borderId="0" xfId="0" applyFont="1" applyAlignment="1">
      <alignment horizontal="center" vertical="center"/>
    </xf>
    <xf numFmtId="0" fontId="92" fillId="0" borderId="0" xfId="0" applyFont="1" applyAlignment="1">
      <alignment horizontal="right" vertical="center"/>
    </xf>
    <xf numFmtId="0" fontId="87" fillId="2" borderId="0" xfId="0" applyFont="1" applyFill="1" applyAlignment="1" applyProtection="1">
      <alignment horizontal="center" vertical="center"/>
      <protection locked="0"/>
    </xf>
    <xf numFmtId="0" fontId="92" fillId="0" borderId="0" xfId="0" applyFont="1" applyProtection="1">
      <alignment vertical="center"/>
      <protection locked="0"/>
    </xf>
    <xf numFmtId="183" fontId="87" fillId="2" borderId="11" xfId="0" applyNumberFormat="1" applyFont="1" applyFill="1" applyBorder="1">
      <alignment vertical="center"/>
    </xf>
    <xf numFmtId="0" fontId="92" fillId="0" borderId="0" xfId="0" applyFont="1" applyAlignment="1">
      <alignment horizontal="center"/>
    </xf>
    <xf numFmtId="0" fontId="92" fillId="0" borderId="0" xfId="0" applyFont="1" applyAlignment="1">
      <alignment horizontal="center" vertical="center"/>
    </xf>
    <xf numFmtId="177" fontId="92" fillId="0" borderId="0" xfId="1" applyNumberFormat="1" applyFont="1" applyFill="1" applyAlignment="1" applyProtection="1">
      <protection locked="0"/>
    </xf>
    <xf numFmtId="177" fontId="92" fillId="0" borderId="0" xfId="1" applyNumberFormat="1" applyFont="1" applyFill="1" applyAlignment="1" applyProtection="1">
      <alignment horizontal="center"/>
      <protection locked="0"/>
    </xf>
    <xf numFmtId="0" fontId="73" fillId="0" borderId="1" xfId="0" applyFont="1" applyBorder="1" applyAlignment="1">
      <alignment horizontal="center" vertical="center" shrinkToFit="1"/>
    </xf>
    <xf numFmtId="195" fontId="73" fillId="0" borderId="1" xfId="0" applyNumberFormat="1" applyFont="1" applyBorder="1" applyAlignment="1">
      <alignment horizontal="center" vertical="center" shrinkToFit="1"/>
    </xf>
    <xf numFmtId="0" fontId="30" fillId="0" borderId="1" xfId="0" applyFont="1" applyBorder="1" applyAlignment="1" applyProtection="1">
      <alignment vertical="center" shrinkToFit="1"/>
      <protection locked="0"/>
    </xf>
    <xf numFmtId="38" fontId="30" fillId="0" borderId="1" xfId="0" applyNumberFormat="1" applyFont="1" applyBorder="1" applyAlignment="1">
      <alignment vertical="center" shrinkToFit="1"/>
    </xf>
    <xf numFmtId="180" fontId="92" fillId="0" borderId="0" xfId="0" applyNumberFormat="1" applyFont="1">
      <alignment vertical="center"/>
    </xf>
    <xf numFmtId="0" fontId="16" fillId="0" borderId="0" xfId="0" applyFont="1" applyAlignment="1">
      <alignment vertical="top" wrapText="1"/>
    </xf>
    <xf numFmtId="0" fontId="14" fillId="0" borderId="0" xfId="0" applyFont="1" applyAlignment="1" applyProtection="1">
      <alignment horizontal="center" vertical="center" wrapText="1"/>
      <protection locked="0"/>
    </xf>
    <xf numFmtId="0" fontId="17" fillId="0" borderId="0" xfId="0" applyFont="1" applyAlignment="1">
      <alignment horizontal="left" vertical="top" wrapText="1"/>
    </xf>
    <xf numFmtId="0" fontId="17" fillId="0" borderId="0" xfId="0" applyFont="1" applyAlignment="1">
      <alignment vertical="top" wrapText="1"/>
    </xf>
    <xf numFmtId="0" fontId="17" fillId="0" borderId="0" xfId="0" applyFont="1" applyAlignment="1" applyProtection="1">
      <alignment vertical="top" wrapText="1"/>
      <protection locked="0"/>
    </xf>
    <xf numFmtId="0" fontId="16" fillId="0" borderId="0" xfId="0" applyFont="1" applyAlignment="1" applyProtection="1">
      <alignment vertical="top" wrapText="1"/>
      <protection locked="0"/>
    </xf>
    <xf numFmtId="0" fontId="16" fillId="0" borderId="0" xfId="0" applyFont="1" applyAlignment="1" applyProtection="1">
      <alignment horizontal="center" wrapText="1"/>
      <protection locked="0"/>
    </xf>
    <xf numFmtId="0" fontId="12" fillId="0" borderId="31" xfId="0" applyFont="1" applyFill="1" applyBorder="1">
      <alignment vertical="center"/>
    </xf>
    <xf numFmtId="0" fontId="12" fillId="0" borderId="50" xfId="0" applyFont="1" applyFill="1" applyBorder="1" applyAlignment="1">
      <alignment horizontal="center" vertical="center" shrinkToFit="1"/>
    </xf>
    <xf numFmtId="0" fontId="93" fillId="0" borderId="0" xfId="0" applyFont="1" applyAlignment="1">
      <alignment horizontal="center" vertical="center"/>
    </xf>
    <xf numFmtId="0" fontId="88" fillId="0" borderId="0" xfId="0" applyFont="1" applyAlignment="1">
      <alignment horizontal="center" vertical="center"/>
    </xf>
    <xf numFmtId="3" fontId="78" fillId="0" borderId="3" xfId="0" applyNumberFormat="1" applyFont="1" applyBorder="1" applyAlignment="1">
      <alignment vertical="center" wrapText="1"/>
    </xf>
    <xf numFmtId="0" fontId="39" fillId="0" borderId="3" xfId="0" applyFont="1" applyBorder="1" applyAlignment="1">
      <alignment vertical="center" wrapText="1"/>
    </xf>
    <xf numFmtId="0" fontId="20" fillId="0" borderId="103"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0" borderId="103" xfId="0" applyFont="1" applyBorder="1" applyAlignment="1">
      <alignment vertical="center" wrapText="1"/>
    </xf>
    <xf numFmtId="0" fontId="20" fillId="0" borderId="103" xfId="0"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67" fillId="0" borderId="103"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6" xfId="0" applyFont="1" applyBorder="1" applyAlignment="1">
      <alignment horizontal="center" vertical="center" shrinkToFit="1"/>
    </xf>
    <xf numFmtId="38" fontId="74" fillId="0" borderId="147" xfId="7" applyNumberFormat="1" applyFont="1" applyBorder="1" applyAlignment="1">
      <alignment horizontal="center" vertical="center"/>
    </xf>
    <xf numFmtId="194" fontId="74" fillId="16" borderId="8" xfId="7" applyNumberFormat="1" applyFont="1" applyFill="1" applyBorder="1" applyAlignment="1">
      <alignment horizontal="center" vertical="center"/>
    </xf>
    <xf numFmtId="0" fontId="66" fillId="0" borderId="8" xfId="0" applyFont="1" applyBorder="1" applyAlignment="1">
      <alignment horizontal="left" vertical="center" wrapText="1"/>
    </xf>
    <xf numFmtId="0" fontId="74" fillId="0" borderId="8" xfId="0" applyFont="1" applyBorder="1" applyAlignment="1">
      <alignment horizontal="left" vertical="center" wrapText="1"/>
    </xf>
    <xf numFmtId="0" fontId="75" fillId="0" borderId="144" xfId="0" applyFont="1" applyBorder="1" applyAlignment="1">
      <alignment horizontal="center" vertical="center"/>
    </xf>
    <xf numFmtId="0" fontId="75" fillId="0" borderId="145" xfId="0" applyFont="1" applyBorder="1">
      <alignment vertical="center"/>
    </xf>
    <xf numFmtId="0" fontId="75" fillId="0" borderId="146" xfId="0" applyFont="1" applyBorder="1">
      <alignment vertical="center"/>
    </xf>
    <xf numFmtId="0" fontId="74" fillId="0" borderId="21" xfId="0" applyFont="1" applyBorder="1" applyAlignment="1">
      <alignment horizontal="center" vertical="center" wrapText="1"/>
    </xf>
    <xf numFmtId="0" fontId="74" fillId="0" borderId="20" xfId="0" applyFont="1" applyBorder="1" applyAlignment="1">
      <alignment horizontal="center" vertical="center" wrapText="1"/>
    </xf>
    <xf numFmtId="194" fontId="74" fillId="16" borderId="101" xfId="7" applyNumberFormat="1" applyFont="1" applyFill="1" applyBorder="1" applyAlignment="1">
      <alignment horizontal="center" vertical="center"/>
    </xf>
    <xf numFmtId="0" fontId="66" fillId="0" borderId="101" xfId="0" applyFont="1" applyBorder="1" applyAlignment="1">
      <alignment horizontal="left" vertical="center" wrapText="1"/>
    </xf>
    <xf numFmtId="176" fontId="12" fillId="0" borderId="33" xfId="0" quotePrefix="1" applyNumberFormat="1" applyFont="1" applyBorder="1" applyAlignment="1" applyProtection="1">
      <alignment horizontal="center" vertical="center"/>
      <protection locked="0"/>
    </xf>
    <xf numFmtId="176" fontId="12" fillId="0" borderId="95" xfId="0" quotePrefix="1" applyNumberFormat="1" applyFont="1" applyBorder="1" applyAlignment="1" applyProtection="1">
      <alignment horizontal="center" vertical="center"/>
      <protection locked="0"/>
    </xf>
    <xf numFmtId="0" fontId="14" fillId="0" borderId="0" xfId="0" applyFont="1" applyAlignment="1">
      <alignment horizontal="center"/>
    </xf>
    <xf numFmtId="0" fontId="18" fillId="0" borderId="0" xfId="0" applyFont="1" applyAlignment="1">
      <alignment horizontal="center"/>
    </xf>
    <xf numFmtId="0" fontId="92" fillId="0" borderId="9" xfId="0" applyFont="1" applyBorder="1" applyAlignment="1">
      <alignment horizontal="left" vertical="top" wrapText="1"/>
    </xf>
    <xf numFmtId="0" fontId="30" fillId="0" borderId="9" xfId="0" applyFont="1" applyBorder="1" applyAlignment="1">
      <alignment horizontal="left" vertical="top" wrapText="1"/>
    </xf>
    <xf numFmtId="0" fontId="33" fillId="0" borderId="0" xfId="0" applyFont="1" applyAlignment="1">
      <alignment horizontal="center" vertical="center"/>
    </xf>
    <xf numFmtId="0" fontId="33" fillId="0" borderId="0" xfId="0" applyFont="1">
      <alignment vertical="center"/>
    </xf>
    <xf numFmtId="0" fontId="30" fillId="0" borderId="0" xfId="0" applyFont="1" applyAlignment="1">
      <alignment horizontal="center" vertical="center"/>
    </xf>
    <xf numFmtId="0" fontId="39" fillId="0" borderId="0" xfId="0" applyFont="1" applyAlignment="1">
      <alignment horizontal="center" vertical="center"/>
    </xf>
    <xf numFmtId="38" fontId="30" fillId="0" borderId="0" xfId="1" applyFont="1" applyFill="1" applyBorder="1" applyAlignment="1">
      <alignment horizontal="center" vertical="center"/>
    </xf>
    <xf numFmtId="0" fontId="81" fillId="3" borderId="31" xfId="0" applyFont="1" applyFill="1" applyBorder="1" applyAlignment="1">
      <alignment horizontal="center" vertical="center" wrapText="1"/>
    </xf>
    <xf numFmtId="0" fontId="77" fillId="3" borderId="31" xfId="0" applyFont="1" applyFill="1" applyBorder="1" applyAlignment="1">
      <alignment horizontal="center" vertical="center" wrapText="1"/>
    </xf>
    <xf numFmtId="0" fontId="23" fillId="0" borderId="31" xfId="0" applyFont="1" applyBorder="1" applyAlignment="1">
      <alignment horizontal="center" vertical="center" wrapText="1"/>
    </xf>
    <xf numFmtId="0" fontId="83" fillId="0" borderId="31" xfId="0" applyFont="1" applyBorder="1" applyAlignment="1">
      <alignment horizontal="center" vertical="center" wrapText="1"/>
    </xf>
    <xf numFmtId="0" fontId="67" fillId="0" borderId="84" xfId="0" applyFont="1" applyBorder="1" applyAlignment="1" applyProtection="1">
      <alignment horizontal="center" vertical="center" shrinkToFit="1"/>
      <protection locked="0"/>
    </xf>
    <xf numFmtId="0" fontId="67" fillId="0" borderId="86" xfId="0" applyFont="1" applyBorder="1" applyAlignment="1" applyProtection="1">
      <alignment horizontal="center" vertical="center" shrinkToFit="1"/>
      <protection locked="0"/>
    </xf>
    <xf numFmtId="0" fontId="87" fillId="0" borderId="14" xfId="0" applyFont="1" applyBorder="1" applyAlignment="1" applyProtection="1">
      <alignment horizontal="center" vertical="center" shrinkToFit="1"/>
      <protection locked="0"/>
    </xf>
    <xf numFmtId="0" fontId="88" fillId="0" borderId="15" xfId="0" applyFont="1" applyBorder="1" applyAlignment="1">
      <alignment vertical="center" shrinkToFit="1"/>
    </xf>
    <xf numFmtId="0" fontId="88" fillId="0" borderId="17" xfId="0" applyFont="1" applyBorder="1" applyAlignment="1">
      <alignment vertical="center" shrinkToFit="1"/>
    </xf>
    <xf numFmtId="0" fontId="88" fillId="0" borderId="16" xfId="0" applyFont="1" applyBorder="1" applyAlignment="1">
      <alignment vertical="center" shrinkToFit="1"/>
    </xf>
    <xf numFmtId="0" fontId="88" fillId="0" borderId="28" xfId="0" applyFont="1" applyBorder="1" applyAlignment="1">
      <alignment vertical="center" shrinkToFit="1"/>
    </xf>
    <xf numFmtId="0" fontId="88" fillId="0" borderId="29" xfId="0" applyFont="1" applyBorder="1" applyAlignment="1">
      <alignment vertical="center" shrinkToFit="1"/>
    </xf>
    <xf numFmtId="0" fontId="23" fillId="2" borderId="53" xfId="0" applyFont="1" applyFill="1" applyBorder="1" applyAlignment="1">
      <alignment horizontal="center" vertical="center" wrapText="1"/>
    </xf>
    <xf numFmtId="0" fontId="83" fillId="2" borderId="54" xfId="0" applyFont="1" applyFill="1" applyBorder="1" applyAlignment="1">
      <alignment horizontal="center" vertical="center"/>
    </xf>
    <xf numFmtId="0" fontId="23" fillId="2" borderId="49" xfId="0" applyFont="1" applyFill="1" applyBorder="1" applyAlignment="1">
      <alignment horizontal="center" vertical="center" wrapText="1"/>
    </xf>
    <xf numFmtId="0" fontId="83" fillId="2" borderId="50" xfId="0" applyFont="1" applyFill="1" applyBorder="1" applyAlignment="1">
      <alignment horizontal="center" vertical="center"/>
    </xf>
    <xf numFmtId="0" fontId="23" fillId="0" borderId="33" xfId="0" applyFont="1" applyBorder="1" applyAlignment="1" applyProtection="1">
      <alignment horizontal="center" vertical="center" wrapText="1"/>
      <protection locked="0"/>
    </xf>
    <xf numFmtId="0" fontId="83" fillId="0" borderId="34" xfId="0" applyFont="1" applyBorder="1" applyAlignment="1">
      <alignment horizontal="center" vertical="center" wrapText="1"/>
    </xf>
    <xf numFmtId="0" fontId="83" fillId="0" borderId="35" xfId="0" applyFont="1" applyBorder="1" applyAlignment="1">
      <alignment horizontal="center" vertical="center" wrapText="1"/>
    </xf>
    <xf numFmtId="0" fontId="23" fillId="2" borderId="50" xfId="0" applyFont="1" applyFill="1" applyBorder="1" applyAlignment="1">
      <alignment horizontal="center" vertical="center" wrapText="1"/>
    </xf>
    <xf numFmtId="0" fontId="20" fillId="2" borderId="50" xfId="0" applyFont="1" applyFill="1" applyBorder="1" applyAlignment="1">
      <alignment horizontal="center" vertical="center" wrapText="1"/>
    </xf>
    <xf numFmtId="0" fontId="81" fillId="0" borderId="0" xfId="0" applyFont="1" applyAlignment="1">
      <alignment horizontal="center" vertical="center" wrapText="1"/>
    </xf>
    <xf numFmtId="0" fontId="20" fillId="0" borderId="0" xfId="0" applyFont="1" applyAlignment="1">
      <alignment horizontal="center" vertical="center" wrapText="1"/>
    </xf>
    <xf numFmtId="0" fontId="67" fillId="0" borderId="67" xfId="0" applyFont="1" applyBorder="1" applyAlignment="1">
      <alignment horizontal="center" vertical="center"/>
    </xf>
    <xf numFmtId="0" fontId="67" fillId="0" borderId="68" xfId="0" applyFont="1" applyBorder="1" applyAlignment="1">
      <alignment horizontal="center" vertical="center"/>
    </xf>
    <xf numFmtId="0" fontId="67" fillId="0" borderId="69" xfId="0" applyFont="1" applyBorder="1" applyAlignment="1">
      <alignment horizontal="center" vertical="center"/>
    </xf>
    <xf numFmtId="0" fontId="67" fillId="0" borderId="70" xfId="0" applyFont="1" applyBorder="1" applyAlignment="1">
      <alignment horizontal="center" vertical="center" wrapText="1"/>
    </xf>
    <xf numFmtId="0" fontId="83" fillId="0" borderId="17" xfId="0" applyFont="1" applyBorder="1" applyAlignment="1">
      <alignment vertical="center" wrapText="1"/>
    </xf>
    <xf numFmtId="0" fontId="67" fillId="0" borderId="9" xfId="0" applyFont="1" applyBorder="1" applyAlignment="1">
      <alignment horizontal="center" vertical="center" wrapText="1"/>
    </xf>
    <xf numFmtId="0" fontId="83" fillId="0" borderId="0" xfId="0" applyFont="1" applyAlignment="1">
      <alignment vertical="center" wrapText="1"/>
    </xf>
    <xf numFmtId="0" fontId="67" fillId="0" borderId="71" xfId="0" applyFont="1" applyBorder="1" applyAlignment="1">
      <alignment horizontal="center" vertical="center" wrapText="1"/>
    </xf>
    <xf numFmtId="0" fontId="83" fillId="0" borderId="16" xfId="0" applyFont="1" applyBorder="1" applyAlignment="1">
      <alignment vertical="center" wrapText="1"/>
    </xf>
    <xf numFmtId="0" fontId="81" fillId="0" borderId="54" xfId="0" applyFont="1" applyBorder="1" applyAlignment="1">
      <alignment horizontal="center" vertical="center" wrapText="1"/>
    </xf>
    <xf numFmtId="0" fontId="83" fillId="0" borderId="62" xfId="0" applyFont="1" applyBorder="1" applyAlignment="1">
      <alignment horizontal="center" vertical="center" wrapText="1"/>
    </xf>
    <xf numFmtId="0" fontId="77" fillId="3" borderId="31" xfId="0" applyFont="1" applyFill="1" applyBorder="1" applyAlignment="1">
      <alignment vertical="center" wrapText="1"/>
    </xf>
    <xf numFmtId="0" fontId="76" fillId="5" borderId="31" xfId="0" applyFont="1" applyFill="1" applyBorder="1" applyAlignment="1">
      <alignment horizontal="center" vertical="center" wrapText="1"/>
    </xf>
    <xf numFmtId="0" fontId="76" fillId="5" borderId="31" xfId="0" applyFont="1" applyFill="1" applyBorder="1">
      <alignment vertical="center"/>
    </xf>
    <xf numFmtId="0" fontId="23"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38" fillId="0" borderId="15" xfId="0" applyFont="1" applyBorder="1" applyAlignment="1" applyProtection="1">
      <alignment horizontal="center" vertical="center" wrapText="1"/>
      <protection locked="0"/>
    </xf>
    <xf numFmtId="0" fontId="38" fillId="0" borderId="16" xfId="0" applyFont="1" applyBorder="1" applyAlignment="1">
      <alignment vertical="center" wrapText="1"/>
    </xf>
    <xf numFmtId="0" fontId="38" fillId="0" borderId="14" xfId="0" applyFont="1" applyBorder="1" applyAlignment="1" applyProtection="1">
      <alignment horizontal="center" vertical="center" wrapText="1"/>
      <protection locked="0"/>
    </xf>
    <xf numFmtId="0" fontId="38" fillId="0" borderId="17" xfId="0" applyFont="1" applyBorder="1" applyAlignment="1">
      <alignment vertical="center" wrapText="1"/>
    </xf>
    <xf numFmtId="0" fontId="38" fillId="0" borderId="28" xfId="0" applyFont="1" applyBorder="1" applyAlignment="1">
      <alignment vertical="center" wrapText="1"/>
    </xf>
    <xf numFmtId="0" fontId="38" fillId="0" borderId="48" xfId="0" applyFont="1" applyBorder="1" applyAlignment="1" applyProtection="1">
      <alignment horizontal="center" vertical="center" wrapText="1"/>
      <protection locked="0"/>
    </xf>
    <xf numFmtId="0" fontId="38" fillId="0" borderId="5" xfId="0" applyFont="1" applyBorder="1" applyAlignment="1">
      <alignment vertical="center" wrapText="1"/>
    </xf>
    <xf numFmtId="0" fontId="38" fillId="0" borderId="51" xfId="0" applyFont="1" applyBorder="1" applyAlignment="1">
      <alignment vertical="center" wrapText="1"/>
    </xf>
    <xf numFmtId="0" fontId="57" fillId="0" borderId="14" xfId="0" applyFont="1" applyBorder="1" applyAlignment="1" applyProtection="1">
      <alignment horizontal="center" vertical="center"/>
      <protection locked="0"/>
    </xf>
    <xf numFmtId="0" fontId="57" fillId="0" borderId="15" xfId="0" applyFont="1" applyBorder="1">
      <alignment vertical="center"/>
    </xf>
    <xf numFmtId="0" fontId="57" fillId="0" borderId="17" xfId="0" applyFont="1" applyBorder="1">
      <alignment vertical="center"/>
    </xf>
    <xf numFmtId="0" fontId="57" fillId="0" borderId="16" xfId="0" applyFont="1" applyBorder="1">
      <alignment vertical="center"/>
    </xf>
    <xf numFmtId="0" fontId="57" fillId="0" borderId="28" xfId="0" applyFont="1" applyBorder="1">
      <alignment vertical="center"/>
    </xf>
    <xf numFmtId="0" fontId="57" fillId="0" borderId="29" xfId="0" applyFont="1" applyBorder="1">
      <alignment vertical="center"/>
    </xf>
    <xf numFmtId="0" fontId="38" fillId="0" borderId="67" xfId="0" applyFont="1" applyBorder="1" applyAlignment="1">
      <alignment vertical="center" wrapText="1"/>
    </xf>
    <xf numFmtId="0" fontId="38" fillId="0" borderId="68" xfId="0" applyFont="1" applyBorder="1" applyAlignment="1">
      <alignment vertical="center" wrapText="1"/>
    </xf>
    <xf numFmtId="0" fontId="38" fillId="0" borderId="82" xfId="0" applyFont="1" applyBorder="1" applyAlignment="1">
      <alignment vertical="center" wrapText="1"/>
    </xf>
    <xf numFmtId="0" fontId="38" fillId="0" borderId="1" xfId="0" applyFont="1" applyBorder="1" applyAlignment="1">
      <alignment vertical="center" wrapText="1"/>
    </xf>
    <xf numFmtId="0" fontId="38" fillId="0" borderId="69" xfId="0" applyFont="1" applyBorder="1" applyAlignment="1">
      <alignment vertical="center" wrapText="1"/>
    </xf>
    <xf numFmtId="0" fontId="38" fillId="0" borderId="83" xfId="0" applyFont="1" applyBorder="1" applyAlignment="1">
      <alignment vertical="center" wrapText="1"/>
    </xf>
    <xf numFmtId="0" fontId="38" fillId="0" borderId="59" xfId="0" applyFont="1" applyBorder="1" applyAlignment="1">
      <alignment vertical="center" wrapText="1"/>
    </xf>
    <xf numFmtId="0" fontId="38" fillId="0" borderId="29" xfId="0" applyFont="1" applyBorder="1" applyAlignment="1">
      <alignment vertical="center" wrapText="1"/>
    </xf>
    <xf numFmtId="0" fontId="38" fillId="0" borderId="53" xfId="0" applyFont="1" applyBorder="1" applyAlignment="1" applyProtection="1">
      <alignment horizontal="center" vertical="center" wrapText="1"/>
      <protection locked="0"/>
    </xf>
    <xf numFmtId="0" fontId="38" fillId="0" borderId="54" xfId="0" applyFont="1" applyBorder="1" applyAlignment="1">
      <alignment vertical="center" wrapText="1"/>
    </xf>
    <xf numFmtId="0" fontId="38" fillId="0" borderId="55" xfId="0" applyFont="1" applyBorder="1" applyAlignment="1">
      <alignment vertical="center" wrapText="1"/>
    </xf>
    <xf numFmtId="0" fontId="38" fillId="0" borderId="49" xfId="0" applyFont="1" applyBorder="1" applyAlignment="1" applyProtection="1">
      <alignment horizontal="center" vertical="center" wrapText="1"/>
      <protection locked="0"/>
    </xf>
    <xf numFmtId="0" fontId="38" fillId="0" borderId="50" xfId="0" applyFont="1" applyBorder="1" applyAlignment="1">
      <alignment vertical="center" wrapText="1"/>
    </xf>
    <xf numFmtId="0" fontId="38" fillId="0" borderId="52" xfId="0" applyFont="1" applyBorder="1" applyAlignment="1">
      <alignment vertical="center" wrapText="1"/>
    </xf>
    <xf numFmtId="0" fontId="60" fillId="0" borderId="14" xfId="0" applyFont="1" applyBorder="1" applyAlignment="1">
      <alignment horizontal="center" vertical="center"/>
    </xf>
    <xf numFmtId="0" fontId="61" fillId="0" borderId="15" xfId="0" applyFont="1" applyBorder="1">
      <alignment vertical="center"/>
    </xf>
    <xf numFmtId="0" fontId="61" fillId="0" borderId="28" xfId="0" applyFont="1" applyBorder="1">
      <alignment vertical="center"/>
    </xf>
    <xf numFmtId="0" fontId="61" fillId="0" borderId="29" xfId="0" applyFont="1" applyBorder="1">
      <alignment vertical="center"/>
    </xf>
    <xf numFmtId="0" fontId="16" fillId="0" borderId="14" xfId="0" applyFont="1" applyBorder="1" applyAlignment="1">
      <alignment horizontal="center" vertical="center"/>
    </xf>
    <xf numFmtId="0" fontId="29" fillId="0" borderId="15" xfId="0" applyFont="1" applyBorder="1">
      <alignment vertical="center"/>
    </xf>
    <xf numFmtId="0" fontId="29" fillId="0" borderId="28" xfId="0" applyFont="1" applyBorder="1">
      <alignment vertical="center"/>
    </xf>
    <xf numFmtId="0" fontId="29" fillId="0" borderId="29" xfId="0" applyFont="1" applyBorder="1">
      <alignment vertical="center"/>
    </xf>
    <xf numFmtId="0" fontId="17" fillId="0" borderId="14" xfId="0" applyFont="1" applyBorder="1" applyAlignment="1">
      <alignment horizontal="center" vertical="center" wrapText="1" shrinkToFit="1"/>
    </xf>
    <xf numFmtId="0" fontId="17" fillId="0" borderId="15" xfId="0" applyFont="1" applyBorder="1" applyAlignment="1">
      <alignment vertical="center" shrinkToFit="1"/>
    </xf>
    <xf numFmtId="0" fontId="17" fillId="0" borderId="28" xfId="0" applyFont="1" applyBorder="1" applyAlignment="1">
      <alignment vertical="center" shrinkToFit="1"/>
    </xf>
    <xf numFmtId="0" fontId="17" fillId="0" borderId="29" xfId="0" applyFont="1" applyBorder="1" applyAlignment="1">
      <alignment vertical="center" shrinkToFit="1"/>
    </xf>
    <xf numFmtId="0" fontId="13" fillId="0" borderId="14" xfId="0" applyFont="1" applyBorder="1" applyAlignment="1">
      <alignment horizontal="center" vertical="center" wrapText="1" shrinkToFit="1"/>
    </xf>
    <xf numFmtId="0" fontId="13" fillId="0" borderId="15" xfId="0" applyFont="1" applyBorder="1" applyAlignment="1">
      <alignment vertical="center" shrinkToFit="1"/>
    </xf>
    <xf numFmtId="0" fontId="13" fillId="0" borderId="81" xfId="0" applyFont="1" applyBorder="1" applyAlignment="1">
      <alignment vertical="center" shrinkToFit="1"/>
    </xf>
    <xf numFmtId="0" fontId="13" fillId="0" borderId="93" xfId="0" applyFont="1" applyBorder="1" applyAlignment="1">
      <alignment vertical="center" shrinkToFit="1"/>
    </xf>
    <xf numFmtId="49" fontId="48" fillId="0" borderId="33"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55" fillId="0" borderId="14" xfId="0" applyFont="1" applyBorder="1" applyAlignment="1">
      <alignment horizontal="center" vertical="center"/>
    </xf>
    <xf numFmtId="0" fontId="56" fillId="0" borderId="4" xfId="0" applyFont="1" applyBorder="1">
      <alignment vertical="center"/>
    </xf>
    <xf numFmtId="0" fontId="56" fillId="0" borderId="28" xfId="0" applyFont="1" applyBorder="1">
      <alignment vertical="center"/>
    </xf>
    <xf numFmtId="0" fontId="56" fillId="0" borderId="30" xfId="0" applyFont="1" applyBorder="1">
      <alignment vertical="center"/>
    </xf>
    <xf numFmtId="0" fontId="52" fillId="0" borderId="14" xfId="0" applyFont="1" applyBorder="1" applyAlignment="1">
      <alignment horizontal="center" vertical="center" shrinkToFit="1"/>
    </xf>
    <xf numFmtId="0" fontId="53" fillId="0" borderId="15" xfId="0" applyFont="1" applyBorder="1" applyAlignment="1">
      <alignment vertical="center" shrinkToFit="1"/>
    </xf>
    <xf numFmtId="0" fontId="53" fillId="0" borderId="28" xfId="0" applyFont="1" applyBorder="1" applyAlignment="1">
      <alignment vertical="center" shrinkToFit="1"/>
    </xf>
    <xf numFmtId="0" fontId="53" fillId="0" borderId="29" xfId="0" applyFont="1" applyBorder="1" applyAlignment="1">
      <alignment vertical="center" shrinkToFit="1"/>
    </xf>
    <xf numFmtId="0" fontId="38" fillId="0" borderId="103" xfId="5" applyFont="1" applyBorder="1" applyAlignment="1">
      <alignment horizontal="left" vertical="center" wrapText="1"/>
    </xf>
    <xf numFmtId="0" fontId="38" fillId="0" borderId="6" xfId="5" applyFont="1" applyBorder="1" applyAlignment="1">
      <alignment horizontal="left" vertical="center" wrapText="1"/>
    </xf>
    <xf numFmtId="0" fontId="41" fillId="0" borderId="6" xfId="6" applyFont="1" applyBorder="1" applyAlignment="1">
      <alignment horizontal="left" vertical="center" wrapText="1"/>
    </xf>
    <xf numFmtId="0" fontId="38" fillId="0" borderId="1" xfId="5" applyFont="1" applyBorder="1" applyAlignment="1">
      <alignment horizontal="center" vertical="center"/>
    </xf>
    <xf numFmtId="0" fontId="38" fillId="0" borderId="1" xfId="5" applyFont="1" applyBorder="1" applyAlignment="1">
      <alignment vertical="center"/>
    </xf>
    <xf numFmtId="49" fontId="38" fillId="0" borderId="1" xfId="5" applyNumberFormat="1" applyFont="1" applyBorder="1" applyAlignment="1">
      <alignment horizontal="center" vertical="center" wrapText="1"/>
    </xf>
    <xf numFmtId="49" fontId="38" fillId="0" borderId="1" xfId="5" applyNumberFormat="1" applyFont="1" applyBorder="1" applyAlignment="1">
      <alignment horizontal="center" vertical="center"/>
    </xf>
    <xf numFmtId="0" fontId="38" fillId="0" borderId="5" xfId="5" applyFont="1" applyBorder="1" applyAlignment="1">
      <alignment horizontal="left" vertical="center" wrapText="1"/>
    </xf>
    <xf numFmtId="0" fontId="38" fillId="0" borderId="103" xfId="5" applyFont="1" applyBorder="1" applyAlignment="1">
      <alignment horizontal="left" vertical="center" wrapText="1" shrinkToFit="1"/>
    </xf>
    <xf numFmtId="0" fontId="38" fillId="0" borderId="5" xfId="5" applyFont="1" applyBorder="1" applyAlignment="1">
      <alignment horizontal="left" vertical="center" wrapText="1" shrinkToFit="1"/>
    </xf>
    <xf numFmtId="0" fontId="38" fillId="0" borderId="0" xfId="5" applyFont="1" applyAlignment="1">
      <alignment horizontal="center" vertical="center"/>
    </xf>
    <xf numFmtId="0" fontId="38" fillId="0" borderId="21" xfId="5" applyFont="1" applyBorder="1" applyAlignment="1">
      <alignment horizontal="center" vertical="center" shrinkToFit="1"/>
    </xf>
    <xf numFmtId="0" fontId="38" fillId="0" borderId="2" xfId="5" applyFont="1" applyBorder="1" applyAlignment="1">
      <alignment horizontal="center" vertical="center" shrinkToFit="1"/>
    </xf>
    <xf numFmtId="0" fontId="38" fillId="0" borderId="20" xfId="5" applyFont="1" applyBorder="1" applyAlignment="1">
      <alignment horizontal="center" vertical="center" shrinkToFit="1"/>
    </xf>
    <xf numFmtId="0" fontId="38" fillId="0" borderId="21" xfId="5" applyFont="1" applyBorder="1" applyAlignment="1">
      <alignment horizontal="center" vertical="center"/>
    </xf>
    <xf numFmtId="0" fontId="38" fillId="0" borderId="2" xfId="5" applyFont="1" applyBorder="1" applyAlignment="1">
      <alignment horizontal="center" vertical="center"/>
    </xf>
    <xf numFmtId="0" fontId="38" fillId="0" borderId="20" xfId="5" applyFont="1" applyBorder="1" applyAlignment="1">
      <alignment horizontal="center" vertical="center"/>
    </xf>
    <xf numFmtId="0" fontId="38" fillId="0" borderId="103" xfId="5" applyFont="1" applyBorder="1" applyAlignment="1">
      <alignment horizontal="center" vertical="center" wrapText="1"/>
    </xf>
    <xf numFmtId="0" fontId="38" fillId="0" borderId="6" xfId="5" applyFont="1" applyBorder="1" applyAlignment="1">
      <alignment horizontal="center" vertical="center"/>
    </xf>
    <xf numFmtId="49" fontId="38" fillId="0" borderId="21" xfId="5" applyNumberFormat="1" applyFont="1" applyBorder="1" applyAlignment="1">
      <alignment horizontal="center" vertical="center" wrapText="1"/>
    </xf>
    <xf numFmtId="0" fontId="38" fillId="0" borderId="2" xfId="5" applyFont="1" applyBorder="1" applyAlignment="1">
      <alignment horizontal="center" vertical="center" wrapText="1"/>
    </xf>
  </cellXfs>
  <cellStyles count="8">
    <cellStyle name="パーセント" xfId="4" builtinId="5"/>
    <cellStyle name="桁区切り" xfId="1" builtinId="6"/>
    <cellStyle name="標準" xfId="0" builtinId="0"/>
    <cellStyle name="標準 10" xfId="3" xr:uid="{00000000-0005-0000-0000-000002000000}"/>
    <cellStyle name="標準 17" xfId="6" xr:uid="{F1444DC9-D6F8-4380-9E4E-6BA9F3B393B3}"/>
    <cellStyle name="標準 2" xfId="2" xr:uid="{00000000-0005-0000-0000-000003000000}"/>
    <cellStyle name="標準 2 2 2" xfId="5" xr:uid="{2C8ACEE3-16E6-4539-8C78-05ED02A6DE40}"/>
    <cellStyle name="標準 3" xfId="7" xr:uid="{9AD8F3FF-B673-4B16-A4BD-4EAAC7FE4A2C}"/>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7</xdr:col>
      <xdr:colOff>1409701</xdr:colOff>
      <xdr:row>1</xdr:row>
      <xdr:rowOff>38099</xdr:rowOff>
    </xdr:from>
    <xdr:to>
      <xdr:col>12</xdr:col>
      <xdr:colOff>161925</xdr:colOff>
      <xdr:row>4</xdr:row>
      <xdr:rowOff>38100</xdr:rowOff>
    </xdr:to>
    <xdr:sp macro="" textlink="">
      <xdr:nvSpPr>
        <xdr:cNvPr id="2" name="Text Box 1">
          <a:extLst>
            <a:ext uri="{FF2B5EF4-FFF2-40B4-BE49-F238E27FC236}">
              <a16:creationId xmlns:a16="http://schemas.microsoft.com/office/drawing/2014/main" id="{58E41C15-513D-4529-95FD-8ACB9E841867}"/>
            </a:ext>
          </a:extLst>
        </xdr:cNvPr>
        <xdr:cNvSpPr txBox="1">
          <a:spLocks noChangeArrowheads="1"/>
        </xdr:cNvSpPr>
      </xdr:nvSpPr>
      <xdr:spPr bwMode="auto">
        <a:xfrm>
          <a:off x="6591301" y="330199"/>
          <a:ext cx="4416424" cy="800101"/>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xdr:spPr>
      <xdr:txBody>
        <a:bodyPr vertOverflow="clip" wrap="square" lIns="18000" tIns="36000" rIns="18000" bIns="36000" anchor="t" upright="1"/>
        <a:lstStyle/>
        <a:p>
          <a:pPr algn="l" rtl="0">
            <a:defRPr sz="1000"/>
          </a:pPr>
          <a:r>
            <a:rPr lang="ja-JP" altLang="en-US" sz="800" b="0" i="0" u="none" strike="noStrike" baseline="0">
              <a:solidFill>
                <a:srgbClr val="000000"/>
              </a:solidFill>
              <a:latin typeface="ＭＳ 明朝" panose="02020609040205080304" pitchFamily="17" charset="-128"/>
              <a:ea typeface="ＭＳ 明朝" panose="02020609040205080304" pitchFamily="17" charset="-128"/>
            </a:rPr>
            <a:t>※基本分類における概念・定義・範囲は、平成</a:t>
          </a:r>
          <a:r>
            <a:rPr lang="en-US" altLang="ja-JP" sz="800" b="0" i="0" u="none" strike="noStrike" baseline="0">
              <a:solidFill>
                <a:srgbClr val="000000"/>
              </a:solidFill>
              <a:latin typeface="ＭＳ 明朝" panose="02020609040205080304" pitchFamily="17" charset="-128"/>
              <a:ea typeface="ＭＳ 明朝" panose="02020609040205080304" pitchFamily="17" charset="-128"/>
            </a:rPr>
            <a:t>27</a:t>
          </a:r>
          <a:r>
            <a:rPr lang="ja-JP" altLang="en-US" sz="800" b="0" i="0" u="none" strike="noStrike" baseline="0">
              <a:solidFill>
                <a:srgbClr val="000000"/>
              </a:solidFill>
              <a:latin typeface="ＭＳ 明朝" panose="02020609040205080304" pitchFamily="17" charset="-128"/>
              <a:ea typeface="ＭＳ 明朝" panose="02020609040205080304" pitchFamily="17" charset="-128"/>
            </a:rPr>
            <a:t>年産業連関表（全国表）の規定に準ずる。</a:t>
          </a:r>
          <a:endParaRPr lang="en-US" altLang="ja-JP" sz="800" b="0" i="0" u="none" strike="noStrike" baseline="0">
            <a:solidFill>
              <a:srgbClr val="000000"/>
            </a:solidFill>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（注１）　基本分類の部門名欄の★印は、生産活動主体を次のように示す。</a:t>
          </a:r>
          <a:endParaRPr lang="ja-JP" altLang="ja-JP" sz="800">
            <a:effectLst/>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　　　　　★★・・・非市場生産者（一般政府）</a:t>
          </a:r>
          <a:endParaRPr lang="ja-JP" altLang="ja-JP" sz="800">
            <a:effectLst/>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　　　　　★・・・・非市場生産者（対家計民間非営利団体）</a:t>
          </a:r>
          <a:endParaRPr lang="ja-JP" altLang="ja-JP" sz="800">
            <a:effectLst/>
            <a:latin typeface="ＭＳ 明朝" panose="02020609040205080304" pitchFamily="17" charset="-128"/>
            <a:ea typeface="ＭＳ 明朝" panose="02020609040205080304" pitchFamily="17" charset="-128"/>
          </a:endParaRPr>
        </a:p>
        <a:p>
          <a:pPr rtl="0"/>
          <a:r>
            <a:rPr lang="ja-JP" altLang="ja-JP" sz="800" b="0" i="0">
              <a:effectLst/>
              <a:latin typeface="ＭＳ 明朝" panose="02020609040205080304" pitchFamily="17" charset="-128"/>
              <a:ea typeface="ＭＳ 明朝" panose="02020609040205080304" pitchFamily="17" charset="-128"/>
              <a:cs typeface="+mn-cs"/>
            </a:rPr>
            <a:t>（注２）　Ｐは仮設部門を示す。</a:t>
          </a:r>
          <a:endParaRPr lang="ja-JP" altLang="ja-JP" sz="800">
            <a:effectLst/>
            <a:latin typeface="ＭＳ 明朝" panose="02020609040205080304" pitchFamily="17" charset="-128"/>
            <a:ea typeface="ＭＳ 明朝" panose="02020609040205080304" pitchFamily="17" charset="-128"/>
          </a:endParaRPr>
        </a:p>
        <a:p>
          <a:pPr algn="l"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70331-E1D5-4061-A310-9762F5740939}">
  <dimension ref="A1:C25"/>
  <sheetViews>
    <sheetView tabSelected="1" zoomScaleNormal="100" workbookViewId="0">
      <selection activeCell="A2" sqref="A2"/>
    </sheetView>
  </sheetViews>
  <sheetFormatPr defaultColWidth="9" defaultRowHeight="27" customHeight="1"/>
  <cols>
    <col min="1" max="1" width="7.08984375" style="314" customWidth="1"/>
    <col min="2" max="2" width="75.08984375" style="4" customWidth="1"/>
    <col min="3" max="3" width="15.81640625" style="4" customWidth="1"/>
    <col min="4" max="4" width="10.1796875" style="4" bestFit="1" customWidth="1"/>
    <col min="5" max="16384" width="9" style="4"/>
  </cols>
  <sheetData>
    <row r="1" spans="1:3" ht="22.75" customHeight="1">
      <c r="A1" s="314" t="s">
        <v>2061</v>
      </c>
    </row>
    <row r="2" spans="1:3" ht="22.75" customHeight="1"/>
    <row r="3" spans="1:3" ht="22.75" customHeight="1">
      <c r="B3" s="27"/>
    </row>
    <row r="4" spans="1:3" ht="36.5" customHeight="1">
      <c r="A4" s="895" t="s">
        <v>2101</v>
      </c>
      <c r="B4" s="896"/>
      <c r="C4" s="315"/>
    </row>
    <row r="5" spans="1:3" ht="15.65" customHeight="1">
      <c r="B5" s="5"/>
      <c r="C5" s="315"/>
    </row>
    <row r="6" spans="1:3" ht="22.75" customHeight="1">
      <c r="B6" s="316" t="s">
        <v>689</v>
      </c>
    </row>
    <row r="7" spans="1:3" ht="24.5" customHeight="1">
      <c r="A7" s="317">
        <v>1</v>
      </c>
      <c r="B7" s="318" t="s">
        <v>690</v>
      </c>
    </row>
    <row r="8" spans="1:3" ht="24.5" customHeight="1">
      <c r="A8" s="317">
        <v>2</v>
      </c>
      <c r="B8" s="319" t="s">
        <v>2098</v>
      </c>
    </row>
    <row r="9" spans="1:3" ht="24.5" customHeight="1">
      <c r="A9" s="317">
        <v>3</v>
      </c>
      <c r="B9" s="320" t="s">
        <v>2056</v>
      </c>
    </row>
    <row r="10" spans="1:3" ht="24.5" customHeight="1">
      <c r="A10" s="317">
        <v>4</v>
      </c>
      <c r="B10" s="319" t="s">
        <v>2057</v>
      </c>
    </row>
    <row r="11" spans="1:3" ht="24.5" customHeight="1">
      <c r="A11" s="317">
        <v>5</v>
      </c>
      <c r="B11" s="319" t="s">
        <v>2058</v>
      </c>
    </row>
    <row r="12" spans="1:3" ht="24.5" customHeight="1">
      <c r="A12" s="317">
        <v>6</v>
      </c>
      <c r="B12" s="319" t="s">
        <v>2059</v>
      </c>
    </row>
    <row r="13" spans="1:3" ht="24.5" customHeight="1">
      <c r="A13" s="317">
        <v>7</v>
      </c>
      <c r="B13" s="319" t="s">
        <v>2100</v>
      </c>
    </row>
    <row r="14" spans="1:3" ht="24.5" customHeight="1">
      <c r="A14" s="317">
        <v>8</v>
      </c>
      <c r="B14" s="319" t="s">
        <v>691</v>
      </c>
    </row>
    <row r="15" spans="1:3" ht="24.5" customHeight="1">
      <c r="A15" s="317">
        <v>9</v>
      </c>
      <c r="B15" s="319" t="s">
        <v>692</v>
      </c>
    </row>
    <row r="16" spans="1:3" ht="24.5" customHeight="1">
      <c r="A16" s="317">
        <v>10</v>
      </c>
      <c r="B16" s="321" t="s">
        <v>693</v>
      </c>
    </row>
    <row r="17" spans="1:2" ht="24.5" customHeight="1">
      <c r="A17" s="317">
        <v>11</v>
      </c>
      <c r="B17" s="319" t="s">
        <v>694</v>
      </c>
    </row>
    <row r="18" spans="1:2" ht="24.5" customHeight="1">
      <c r="A18" s="317">
        <v>12</v>
      </c>
      <c r="B18" s="322" t="s">
        <v>695</v>
      </c>
    </row>
    <row r="19" spans="1:2" ht="24.5" customHeight="1">
      <c r="A19" s="317">
        <v>13</v>
      </c>
      <c r="B19" s="319" t="s">
        <v>696</v>
      </c>
    </row>
    <row r="20" spans="1:2" ht="24.5" customHeight="1">
      <c r="A20" s="317">
        <v>14</v>
      </c>
      <c r="B20" s="319" t="s">
        <v>697</v>
      </c>
    </row>
    <row r="21" spans="1:2" ht="24.5" customHeight="1">
      <c r="A21" s="317">
        <v>15</v>
      </c>
      <c r="B21" s="319" t="s">
        <v>2060</v>
      </c>
    </row>
    <row r="22" spans="1:2" ht="24.5" customHeight="1">
      <c r="A22" s="317">
        <v>16</v>
      </c>
      <c r="B22" s="319" t="s">
        <v>698</v>
      </c>
    </row>
    <row r="23" spans="1:2" ht="24.5" customHeight="1">
      <c r="A23" s="317">
        <v>17</v>
      </c>
      <c r="B23" s="319" t="s">
        <v>699</v>
      </c>
    </row>
    <row r="24" spans="1:2" ht="27" customHeight="1">
      <c r="A24" s="317">
        <v>18</v>
      </c>
      <c r="B24" s="319" t="s">
        <v>700</v>
      </c>
    </row>
    <row r="25" spans="1:2" ht="27" customHeight="1">
      <c r="A25" s="317">
        <v>19</v>
      </c>
      <c r="B25" s="319" t="s">
        <v>701</v>
      </c>
    </row>
  </sheetData>
  <mergeCells count="1">
    <mergeCell ref="A4:B4"/>
  </mergeCells>
  <phoneticPr fontId="9"/>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O122"/>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9" defaultRowHeight="20" customHeight="1"/>
  <cols>
    <col min="1" max="1" width="4.54296875" style="730" customWidth="1"/>
    <col min="2" max="2" width="5.1796875" style="836" customWidth="1"/>
    <col min="3" max="3" width="25" style="836" customWidth="1"/>
    <col min="4" max="6" width="15.1796875" style="233" customWidth="1"/>
    <col min="7" max="23" width="11.36328125" style="233" customWidth="1"/>
    <col min="24" max="24" width="14.54296875" style="233" customWidth="1"/>
    <col min="25" max="25" width="23.453125" style="233" bestFit="1" customWidth="1"/>
    <col min="26" max="26" width="19.81640625" style="233" customWidth="1"/>
    <col min="27" max="27" width="17.36328125" style="233" customWidth="1"/>
    <col min="28" max="28" width="18.1796875" style="233" customWidth="1"/>
    <col min="29" max="29" width="14.08984375" style="233" customWidth="1"/>
    <col min="30" max="30" width="16.54296875" style="233" customWidth="1"/>
    <col min="31" max="31" width="15.08984375" style="233" customWidth="1"/>
    <col min="32" max="37" width="13.81640625" style="233" customWidth="1"/>
    <col min="38" max="40" width="15.1796875" style="233" customWidth="1"/>
    <col min="41" max="16384" width="9" style="233"/>
  </cols>
  <sheetData>
    <row r="1" spans="1:40" ht="39" customHeight="1">
      <c r="B1" s="731"/>
      <c r="C1" s="732"/>
      <c r="D1" s="732"/>
      <c r="E1" s="732"/>
      <c r="F1" s="732"/>
      <c r="G1" s="732"/>
      <c r="H1" s="733"/>
      <c r="I1" s="733"/>
      <c r="J1" s="733"/>
      <c r="K1" s="733"/>
      <c r="L1" s="733"/>
      <c r="M1" s="733"/>
      <c r="N1" s="733"/>
      <c r="O1" s="733"/>
      <c r="P1" s="733"/>
      <c r="Q1" s="733"/>
      <c r="R1" s="733"/>
      <c r="S1" s="733"/>
      <c r="T1" s="733"/>
      <c r="U1" s="733"/>
      <c r="V1" s="733"/>
      <c r="W1" s="733"/>
      <c r="X1" s="733"/>
      <c r="Y1" s="733"/>
      <c r="Z1" s="734"/>
      <c r="AA1" s="733"/>
      <c r="AB1" s="735"/>
    </row>
    <row r="2" spans="1:40" ht="13" customHeight="1" thickBot="1">
      <c r="B2" s="736"/>
      <c r="C2" s="737"/>
      <c r="D2" s="733"/>
      <c r="E2" s="733"/>
      <c r="F2" s="733"/>
      <c r="G2" s="733"/>
      <c r="H2" s="733"/>
      <c r="I2" s="733"/>
      <c r="J2" s="733"/>
      <c r="K2" s="733"/>
      <c r="L2" s="733"/>
      <c r="M2" s="733"/>
      <c r="N2" s="733"/>
      <c r="O2" s="733"/>
      <c r="P2" s="733"/>
      <c r="Q2" s="733"/>
      <c r="R2" s="733"/>
      <c r="S2" s="733"/>
      <c r="T2" s="733"/>
      <c r="U2" s="733"/>
      <c r="V2" s="733"/>
      <c r="W2" s="733"/>
      <c r="X2" s="733"/>
      <c r="Y2" s="738"/>
      <c r="Z2" s="733"/>
      <c r="AA2" s="733"/>
      <c r="AB2" s="734"/>
    </row>
    <row r="3" spans="1:40" ht="25" customHeight="1" thickBot="1">
      <c r="B3" s="937" t="s">
        <v>688</v>
      </c>
      <c r="C3" s="938"/>
      <c r="D3" s="947"/>
      <c r="E3" s="948"/>
      <c r="F3" s="949"/>
      <c r="G3" s="739"/>
      <c r="H3" s="739"/>
      <c r="I3" s="739"/>
      <c r="J3" s="739"/>
      <c r="K3" s="739"/>
      <c r="L3" s="739"/>
      <c r="M3" s="739"/>
      <c r="N3" s="739"/>
      <c r="O3" s="739"/>
      <c r="P3" s="739"/>
      <c r="Q3" s="739"/>
      <c r="R3" s="739"/>
      <c r="S3" s="739"/>
      <c r="T3" s="739"/>
      <c r="U3" s="739"/>
      <c r="V3" s="739"/>
      <c r="W3" s="739"/>
      <c r="X3" s="740"/>
      <c r="Y3" s="741"/>
      <c r="Z3" s="742"/>
      <c r="AA3" s="743"/>
      <c r="AB3" s="744"/>
      <c r="AC3" s="745"/>
      <c r="AD3" s="746"/>
      <c r="AE3" s="747"/>
      <c r="AF3" s="954" t="s">
        <v>105</v>
      </c>
      <c r="AG3" s="955"/>
      <c r="AH3" s="956"/>
      <c r="AI3" s="954" t="s">
        <v>109</v>
      </c>
      <c r="AJ3" s="955"/>
      <c r="AK3" s="956"/>
      <c r="AL3" s="954" t="s">
        <v>320</v>
      </c>
      <c r="AM3" s="955"/>
      <c r="AN3" s="956"/>
    </row>
    <row r="4" spans="1:40" ht="20" customHeight="1">
      <c r="B4" s="939"/>
      <c r="C4" s="940"/>
      <c r="D4" s="943" t="s">
        <v>2068</v>
      </c>
      <c r="E4" s="945" t="s">
        <v>2069</v>
      </c>
      <c r="F4" s="950" t="s">
        <v>2070</v>
      </c>
      <c r="G4" s="748"/>
      <c r="H4" s="749"/>
      <c r="I4" s="749"/>
      <c r="J4" s="749"/>
      <c r="K4" s="749"/>
      <c r="L4" s="749"/>
      <c r="M4" s="749"/>
      <c r="N4" s="749"/>
      <c r="O4" s="750"/>
      <c r="P4" s="751"/>
      <c r="Q4" s="742"/>
      <c r="R4" s="742"/>
      <c r="S4" s="742"/>
      <c r="T4" s="742"/>
      <c r="U4" s="742"/>
      <c r="V4" s="742"/>
      <c r="W4" s="742"/>
      <c r="X4" s="742"/>
      <c r="Y4" s="933" t="s">
        <v>101</v>
      </c>
      <c r="Z4" s="952" t="s">
        <v>102</v>
      </c>
      <c r="AA4" s="931" t="s">
        <v>103</v>
      </c>
      <c r="AB4" s="963" t="s">
        <v>2072</v>
      </c>
      <c r="AC4" s="968" t="s">
        <v>2073</v>
      </c>
      <c r="AD4" s="931" t="s">
        <v>104</v>
      </c>
      <c r="AE4" s="966" t="s">
        <v>85</v>
      </c>
      <c r="AF4" s="957" t="s">
        <v>106</v>
      </c>
      <c r="AG4" s="959" t="s">
        <v>107</v>
      </c>
      <c r="AH4" s="961" t="s">
        <v>108</v>
      </c>
      <c r="AI4" s="957" t="s">
        <v>106</v>
      </c>
      <c r="AJ4" s="959" t="s">
        <v>107</v>
      </c>
      <c r="AK4" s="961" t="s">
        <v>108</v>
      </c>
      <c r="AL4" s="957" t="s">
        <v>106</v>
      </c>
      <c r="AM4" s="959" t="s">
        <v>107</v>
      </c>
      <c r="AN4" s="961" t="s">
        <v>108</v>
      </c>
    </row>
    <row r="5" spans="1:40" ht="32.5" customHeight="1">
      <c r="B5" s="939"/>
      <c r="C5" s="940"/>
      <c r="D5" s="944"/>
      <c r="E5" s="946"/>
      <c r="F5" s="951"/>
      <c r="G5" s="752" t="s">
        <v>311</v>
      </c>
      <c r="H5" s="753" t="s">
        <v>312</v>
      </c>
      <c r="I5" s="753" t="s">
        <v>313</v>
      </c>
      <c r="J5" s="753" t="s">
        <v>314</v>
      </c>
      <c r="K5" s="753" t="s">
        <v>315</v>
      </c>
      <c r="L5" s="753" t="s">
        <v>316</v>
      </c>
      <c r="M5" s="753" t="s">
        <v>317</v>
      </c>
      <c r="N5" s="753" t="s">
        <v>318</v>
      </c>
      <c r="O5" s="754" t="s">
        <v>264</v>
      </c>
      <c r="P5" s="755" t="s">
        <v>311</v>
      </c>
      <c r="Q5" s="756" t="s">
        <v>312</v>
      </c>
      <c r="R5" s="756" t="s">
        <v>313</v>
      </c>
      <c r="S5" s="756" t="s">
        <v>314</v>
      </c>
      <c r="T5" s="756" t="s">
        <v>315</v>
      </c>
      <c r="U5" s="756" t="s">
        <v>316</v>
      </c>
      <c r="V5" s="756" t="s">
        <v>317</v>
      </c>
      <c r="W5" s="756" t="s">
        <v>318</v>
      </c>
      <c r="X5" s="756" t="s">
        <v>264</v>
      </c>
      <c r="Y5" s="934"/>
      <c r="Z5" s="953"/>
      <c r="AA5" s="932"/>
      <c r="AB5" s="964"/>
      <c r="AC5" s="969"/>
      <c r="AD5" s="965"/>
      <c r="AE5" s="967"/>
      <c r="AF5" s="958"/>
      <c r="AG5" s="960"/>
      <c r="AH5" s="962"/>
      <c r="AI5" s="958"/>
      <c r="AJ5" s="960"/>
      <c r="AK5" s="962"/>
      <c r="AL5" s="958"/>
      <c r="AM5" s="960"/>
      <c r="AN5" s="962"/>
    </row>
    <row r="6" spans="1:40" ht="20" customHeight="1" thickBot="1">
      <c r="B6" s="941"/>
      <c r="C6" s="942"/>
      <c r="D6" s="757"/>
      <c r="E6" s="758"/>
      <c r="F6" s="758"/>
      <c r="G6" s="759"/>
      <c r="H6" s="760"/>
      <c r="I6" s="760"/>
      <c r="J6" s="760"/>
      <c r="K6" s="760"/>
      <c r="L6" s="760"/>
      <c r="M6" s="760"/>
      <c r="N6" s="760"/>
      <c r="O6" s="761"/>
      <c r="P6" s="762"/>
      <c r="Q6" s="763"/>
      <c r="R6" s="763"/>
      <c r="S6" s="763"/>
      <c r="T6" s="763"/>
      <c r="U6" s="763"/>
      <c r="V6" s="763"/>
      <c r="W6" s="764"/>
      <c r="X6" s="765"/>
      <c r="Y6" s="766" t="s">
        <v>78</v>
      </c>
      <c r="Z6" s="767"/>
      <c r="AA6" s="768"/>
      <c r="AB6" s="769"/>
      <c r="AC6" s="770"/>
      <c r="AD6" s="771"/>
      <c r="AE6" s="772"/>
      <c r="AF6" s="773"/>
      <c r="AG6" s="774"/>
      <c r="AH6" s="775"/>
      <c r="AI6" s="773"/>
      <c r="AJ6" s="774"/>
      <c r="AK6" s="775"/>
      <c r="AL6" s="773"/>
      <c r="AM6" s="774"/>
      <c r="AN6" s="775"/>
    </row>
    <row r="7" spans="1:40" s="523" customFormat="1" ht="15.5" customHeight="1">
      <c r="A7" s="730">
        <v>1</v>
      </c>
      <c r="B7" s="776" t="s">
        <v>120</v>
      </c>
      <c r="C7" s="777" t="s">
        <v>121</v>
      </c>
      <c r="D7" s="858">
        <f>'7結果'!D7</f>
        <v>185.4725</v>
      </c>
      <c r="E7" s="859">
        <f>'7結果'!E7</f>
        <v>66.058256544999992</v>
      </c>
      <c r="F7" s="860">
        <f>'7結果'!F7</f>
        <v>119.414243455</v>
      </c>
      <c r="G7" s="778">
        <f>+$E7*'11各種係数表'!E7</f>
        <v>13.766633657707986</v>
      </c>
      <c r="H7" s="779">
        <f>+$E7*'11各種係数表'!F7</f>
        <v>8.3417104002759555</v>
      </c>
      <c r="I7" s="779">
        <f>+$E7*'11各種係数表'!G7</f>
        <v>5.9415529258420238E-2</v>
      </c>
      <c r="J7" s="779">
        <f>+$E7*'11各種係数表'!H7</f>
        <v>2.0590612892085338</v>
      </c>
      <c r="K7" s="779">
        <f>+$E7*'11各種係数表'!I7</f>
        <v>9.5562655232082849E-2</v>
      </c>
      <c r="L7" s="779">
        <f>+$E7*'11各種係数表'!J7</f>
        <v>0.10889924476393681</v>
      </c>
      <c r="M7" s="779">
        <f>+$E7*'11各種係数表'!K7</f>
        <v>2.2152961720552162E-2</v>
      </c>
      <c r="N7" s="779">
        <f>+$E7*'11各種係数表'!L7</f>
        <v>0.21904544603633039</v>
      </c>
      <c r="O7" s="780">
        <f>+$E7*'11各種係数表'!M7</f>
        <v>0.73972285217494582</v>
      </c>
      <c r="P7" s="781">
        <f>+$F7*'11各種係数表'!E7</f>
        <v>24.886096441819724</v>
      </c>
      <c r="Q7" s="782">
        <f>+$F7*'11各種係数表'!F7</f>
        <v>15.079402464869556</v>
      </c>
      <c r="R7" s="782">
        <f>+$F7*'11各種係数表'!G7</f>
        <v>0.10740611161966401</v>
      </c>
      <c r="S7" s="782">
        <f>+$F7*'11各種係数表'!H7</f>
        <v>3.7221879434679841</v>
      </c>
      <c r="T7" s="782">
        <f>+$F7*'11各種係数表'!I7</f>
        <v>0.17274967239434239</v>
      </c>
      <c r="U7" s="782">
        <f>+$F7*'11各種係数表'!J7</f>
        <v>0.19685837329732975</v>
      </c>
      <c r="V7" s="782">
        <f>+$F7*'11各種係数表'!K7</f>
        <v>4.0046154750469909E-2</v>
      </c>
      <c r="W7" s="782">
        <f>+$F7*'11各種係数表'!L7</f>
        <v>0.39597088371341949</v>
      </c>
      <c r="X7" s="783">
        <f>+$F7*'11各種係数表'!M7</f>
        <v>1.3372052091425048</v>
      </c>
      <c r="Y7" s="784">
        <f t="shared" ref="Y7:Y38" si="0">+E7-SUM(G7:O7)</f>
        <v>40.646052508621253</v>
      </c>
      <c r="Z7" s="785">
        <f t="array" ref="Z7:Z115">MMULT('15逆行列係数表'!D7:DH115,'10波及推計'!Y7:Y115)</f>
        <v>85.74666390865859</v>
      </c>
      <c r="AA7" s="786">
        <f>+Z7-Y7</f>
        <v>45.100611400037337</v>
      </c>
      <c r="AB7" s="787">
        <f>+Z7*'11各種係数表'!AJ7</f>
        <v>6.877113517104374</v>
      </c>
      <c r="AC7" s="788">
        <f>+AB116*'8消費転換率'!C7*'11各種係数表'!AQ7</f>
        <v>1946.2913847365458</v>
      </c>
      <c r="AD7" s="789">
        <f>+AC$7*'11各種係数表'!AM7</f>
        <v>8.3469634375715938</v>
      </c>
      <c r="AE7" s="789">
        <f t="shared" ref="AE7:AE38" si="1">+AD7+Z7</f>
        <v>94.093627346230178</v>
      </c>
      <c r="AF7" s="790">
        <f>+Z7*'11各種係数表'!AD7</f>
        <v>48.223309849078184</v>
      </c>
      <c r="AG7" s="791">
        <f>+AD7*'11各種係数表'!AD7</f>
        <v>4.6942724742938475</v>
      </c>
      <c r="AH7" s="792">
        <f>+AF7+AG7</f>
        <v>52.917582323372031</v>
      </c>
      <c r="AI7" s="790">
        <f>+Z7*'11各種係数表'!Y7</f>
        <v>30.55964641066404</v>
      </c>
      <c r="AJ7" s="791">
        <f>+AD7*'11各種係数表'!Y7</f>
        <v>2.9748125422891354</v>
      </c>
      <c r="AK7" s="792">
        <f>+AI7+AJ7</f>
        <v>33.534458952953173</v>
      </c>
      <c r="AL7" s="793">
        <f>+Z7*'11各種係数表'!Z7</f>
        <v>3.3417637623267828</v>
      </c>
      <c r="AM7" s="794">
        <f>+AD7*'11各種係数表'!Z7</f>
        <v>0.32530221783155211</v>
      </c>
      <c r="AN7" s="795">
        <f>+AL7+AM7</f>
        <v>3.667065980158335</v>
      </c>
    </row>
    <row r="8" spans="1:40" s="523" customFormat="1" ht="15.5" customHeight="1">
      <c r="A8" s="730">
        <v>2</v>
      </c>
      <c r="B8" s="796" t="s">
        <v>122</v>
      </c>
      <c r="C8" s="777" t="s">
        <v>123</v>
      </c>
      <c r="D8" s="861">
        <f>'7結果'!D8</f>
        <v>0</v>
      </c>
      <c r="E8" s="862">
        <f>'7結果'!E8</f>
        <v>0</v>
      </c>
      <c r="F8" s="863">
        <f>'7結果'!F8</f>
        <v>0</v>
      </c>
      <c r="G8" s="797">
        <f>+$E8*'11各種係数表'!E8</f>
        <v>0</v>
      </c>
      <c r="H8" s="798">
        <f>+$E8*'11各種係数表'!F8</f>
        <v>0</v>
      </c>
      <c r="I8" s="798">
        <f>+$E8*'11各種係数表'!G8</f>
        <v>0</v>
      </c>
      <c r="J8" s="798">
        <f>+$E8*'11各種係数表'!H8</f>
        <v>0</v>
      </c>
      <c r="K8" s="798">
        <f>+$E8*'11各種係数表'!I8</f>
        <v>0</v>
      </c>
      <c r="L8" s="798">
        <f>+$E8*'11各種係数表'!J8</f>
        <v>0</v>
      </c>
      <c r="M8" s="798">
        <f>+$E8*'11各種係数表'!K8</f>
        <v>0</v>
      </c>
      <c r="N8" s="798">
        <f>+$E8*'11各種係数表'!L8</f>
        <v>0</v>
      </c>
      <c r="O8" s="799">
        <f>+$E8*'11各種係数表'!M8</f>
        <v>0</v>
      </c>
      <c r="P8" s="797">
        <f>+$F8*'11各種係数表'!E8</f>
        <v>0</v>
      </c>
      <c r="Q8" s="798">
        <f>+$F8*'11各種係数表'!F8</f>
        <v>0</v>
      </c>
      <c r="R8" s="798">
        <f>+$F8*'11各種係数表'!G8</f>
        <v>0</v>
      </c>
      <c r="S8" s="798">
        <f>+$F8*'11各種係数表'!H8</f>
        <v>0</v>
      </c>
      <c r="T8" s="798">
        <f>+$F8*'11各種係数表'!I8</f>
        <v>0</v>
      </c>
      <c r="U8" s="798">
        <f>+$F8*'11各種係数表'!J8</f>
        <v>0</v>
      </c>
      <c r="V8" s="798">
        <f>+$F8*'11各種係数表'!K8</f>
        <v>0</v>
      </c>
      <c r="W8" s="798">
        <f>+$F8*'11各種係数表'!L8</f>
        <v>0</v>
      </c>
      <c r="X8" s="799">
        <f>+$F8*'11各種係数表'!M8</f>
        <v>0</v>
      </c>
      <c r="Y8" s="800">
        <f t="shared" si="0"/>
        <v>0</v>
      </c>
      <c r="Z8" s="801">
        <v>16.503943735670816</v>
      </c>
      <c r="AA8" s="802">
        <f t="shared" ref="AA8:AA71" si="2">+Z8-Y8</f>
        <v>16.503943735670816</v>
      </c>
      <c r="AB8" s="803">
        <f>+Z8*'11各種係数表'!AJ8</f>
        <v>0.96181990420746333</v>
      </c>
      <c r="AD8" s="789">
        <f>+AC$7*'11各種係数表'!AM8</f>
        <v>2.0161977793940982</v>
      </c>
      <c r="AE8" s="789">
        <f t="shared" si="1"/>
        <v>18.520141515064914</v>
      </c>
      <c r="AF8" s="790">
        <f>+Z8*'11各種係数表'!AD8</f>
        <v>4.3757520916691188</v>
      </c>
      <c r="AG8" s="791">
        <f>+AD8*'11各種係数表'!AD8</f>
        <v>0.534562029033951</v>
      </c>
      <c r="AH8" s="792">
        <f t="shared" ref="AH8:AH34" si="3">+AF8+AG8</f>
        <v>4.9103141207030703</v>
      </c>
      <c r="AI8" s="790">
        <f>+Z8*'11各種係数表'!Y8</f>
        <v>0.70362335221456496</v>
      </c>
      <c r="AJ8" s="791">
        <f>+AD8*'11各種係数表'!Y8</f>
        <v>8.5957869402974882E-2</v>
      </c>
      <c r="AK8" s="792">
        <f t="shared" ref="AK8:AK33" si="4">+AI8+AJ8</f>
        <v>0.78958122161753985</v>
      </c>
      <c r="AL8" s="804">
        <f>+Z8*'11各種係数表'!Z8</f>
        <v>0.2654106206970534</v>
      </c>
      <c r="AM8" s="805">
        <f>+AD8*'11各種係数表'!Z8</f>
        <v>3.2423783832977178E-2</v>
      </c>
      <c r="AN8" s="792">
        <f t="shared" ref="AN8:AN71" si="5">+AL8+AM8</f>
        <v>0.29783440453003057</v>
      </c>
    </row>
    <row r="9" spans="1:40" s="523" customFormat="1" ht="15.5" customHeight="1">
      <c r="A9" s="730">
        <v>3</v>
      </c>
      <c r="B9" s="796" t="s">
        <v>124</v>
      </c>
      <c r="C9" s="777" t="s">
        <v>125</v>
      </c>
      <c r="D9" s="861">
        <f>'7結果'!D9</f>
        <v>0</v>
      </c>
      <c r="E9" s="862">
        <f>'7結果'!E9</f>
        <v>0</v>
      </c>
      <c r="F9" s="863">
        <f>'7結果'!F9</f>
        <v>0</v>
      </c>
      <c r="G9" s="797">
        <f>+$E9*'11各種係数表'!E9</f>
        <v>0</v>
      </c>
      <c r="H9" s="798">
        <f>+$E9*'11各種係数表'!F9</f>
        <v>0</v>
      </c>
      <c r="I9" s="798">
        <f>+$E9*'11各種係数表'!G9</f>
        <v>0</v>
      </c>
      <c r="J9" s="798">
        <f>+$E9*'11各種係数表'!H9</f>
        <v>0</v>
      </c>
      <c r="K9" s="798">
        <f>+$E9*'11各種係数表'!I9</f>
        <v>0</v>
      </c>
      <c r="L9" s="798">
        <f>+$E9*'11各種係数表'!J9</f>
        <v>0</v>
      </c>
      <c r="M9" s="798">
        <f>+$E9*'11各種係数表'!K9</f>
        <v>0</v>
      </c>
      <c r="N9" s="798">
        <f>+$E9*'11各種係数表'!L9</f>
        <v>0</v>
      </c>
      <c r="O9" s="799">
        <f>+$E9*'11各種係数表'!M9</f>
        <v>0</v>
      </c>
      <c r="P9" s="797">
        <f>+$F9*'11各種係数表'!E9</f>
        <v>0</v>
      </c>
      <c r="Q9" s="798">
        <f>+$F9*'11各種係数表'!F9</f>
        <v>0</v>
      </c>
      <c r="R9" s="798">
        <f>+$F9*'11各種係数表'!G9</f>
        <v>0</v>
      </c>
      <c r="S9" s="798">
        <f>+$F9*'11各種係数表'!H9</f>
        <v>0</v>
      </c>
      <c r="T9" s="798">
        <f>+$F9*'11各種係数表'!I9</f>
        <v>0</v>
      </c>
      <c r="U9" s="798">
        <f>+$F9*'11各種係数表'!J9</f>
        <v>0</v>
      </c>
      <c r="V9" s="798">
        <f>+$F9*'11各種係数表'!K9</f>
        <v>0</v>
      </c>
      <c r="W9" s="798">
        <f>+$F9*'11各種係数表'!L9</f>
        <v>0</v>
      </c>
      <c r="X9" s="799">
        <f>+$F9*'11各種係数表'!M9</f>
        <v>0</v>
      </c>
      <c r="Y9" s="800">
        <f t="shared" si="0"/>
        <v>0</v>
      </c>
      <c r="Z9" s="801">
        <v>3.9138430917144484</v>
      </c>
      <c r="AA9" s="802">
        <f t="shared" si="2"/>
        <v>3.9138430917144484</v>
      </c>
      <c r="AB9" s="803">
        <f>+Z9*'11各種係数表'!AJ9</f>
        <v>1.3935706042765166</v>
      </c>
      <c r="AD9" s="789">
        <f>+AC$7*'11各種係数表'!AM9</f>
        <v>3.3187898254034143</v>
      </c>
      <c r="AE9" s="789">
        <f t="shared" si="1"/>
        <v>7.2326329171178632</v>
      </c>
      <c r="AF9" s="790">
        <f>+Z9*'11各種係数表'!AD9</f>
        <v>2.5275146497581558</v>
      </c>
      <c r="AG9" s="791">
        <f>+AD9*'11各種係数表'!AD9</f>
        <v>2.1432361253657142</v>
      </c>
      <c r="AH9" s="792">
        <f t="shared" si="3"/>
        <v>4.6707507751238699</v>
      </c>
      <c r="AI9" s="790">
        <f>+Z9*'11各種係数表'!Y9</f>
        <v>0.34702854515264864</v>
      </c>
      <c r="AJ9" s="791">
        <f>+AD9*'11各種係数表'!Y9</f>
        <v>0.29426698459509626</v>
      </c>
      <c r="AK9" s="792">
        <f t="shared" si="4"/>
        <v>0.64129552974774495</v>
      </c>
      <c r="AL9" s="804">
        <f>+Z9*'11各種係数表'!Z9</f>
        <v>0.31042090273946182</v>
      </c>
      <c r="AM9" s="805">
        <f>+AD9*'11各種係数表'!Z9</f>
        <v>0.2632250985700561</v>
      </c>
      <c r="AN9" s="792">
        <f t="shared" si="5"/>
        <v>0.57364600130951793</v>
      </c>
    </row>
    <row r="10" spans="1:40" s="523" customFormat="1" ht="15.5" customHeight="1">
      <c r="A10" s="730">
        <v>4</v>
      </c>
      <c r="B10" s="796" t="s">
        <v>126</v>
      </c>
      <c r="C10" s="777" t="s">
        <v>127</v>
      </c>
      <c r="D10" s="861">
        <f>'7結果'!D10</f>
        <v>0</v>
      </c>
      <c r="E10" s="862">
        <f>'7結果'!E10</f>
        <v>0</v>
      </c>
      <c r="F10" s="863">
        <f>'7結果'!F10</f>
        <v>0</v>
      </c>
      <c r="G10" s="797">
        <f>+$E10*'11各種係数表'!E10</f>
        <v>0</v>
      </c>
      <c r="H10" s="798">
        <f>+$E10*'11各種係数表'!F10</f>
        <v>0</v>
      </c>
      <c r="I10" s="798">
        <f>+$E10*'11各種係数表'!G10</f>
        <v>0</v>
      </c>
      <c r="J10" s="798">
        <f>+$E10*'11各種係数表'!H10</f>
        <v>0</v>
      </c>
      <c r="K10" s="798">
        <f>+$E10*'11各種係数表'!I10</f>
        <v>0</v>
      </c>
      <c r="L10" s="798">
        <f>+$E10*'11各種係数表'!J10</f>
        <v>0</v>
      </c>
      <c r="M10" s="798">
        <f>+$E10*'11各種係数表'!K10</f>
        <v>0</v>
      </c>
      <c r="N10" s="798">
        <f>+$E10*'11各種係数表'!L10</f>
        <v>0</v>
      </c>
      <c r="O10" s="799">
        <f>+$E10*'11各種係数表'!M10</f>
        <v>0</v>
      </c>
      <c r="P10" s="797">
        <f>+$F10*'11各種係数表'!E10</f>
        <v>0</v>
      </c>
      <c r="Q10" s="798">
        <f>+$F10*'11各種係数表'!F10</f>
        <v>0</v>
      </c>
      <c r="R10" s="798">
        <f>+$F10*'11各種係数表'!G10</f>
        <v>0</v>
      </c>
      <c r="S10" s="798">
        <f>+$F10*'11各種係数表'!H10</f>
        <v>0</v>
      </c>
      <c r="T10" s="798">
        <f>+$F10*'11各種係数表'!I10</f>
        <v>0</v>
      </c>
      <c r="U10" s="798">
        <f>+$F10*'11各種係数表'!J10</f>
        <v>0</v>
      </c>
      <c r="V10" s="798">
        <f>+$F10*'11各種係数表'!K10</f>
        <v>0</v>
      </c>
      <c r="W10" s="798">
        <f>+$F10*'11各種係数表'!L10</f>
        <v>0</v>
      </c>
      <c r="X10" s="799">
        <f>+$F10*'11各種係数表'!M10</f>
        <v>0</v>
      </c>
      <c r="Y10" s="800">
        <f t="shared" si="0"/>
        <v>0</v>
      </c>
      <c r="Z10" s="801">
        <v>0.78262852404405248</v>
      </c>
      <c r="AA10" s="802">
        <f t="shared" si="2"/>
        <v>0.78262852404405248</v>
      </c>
      <c r="AB10" s="803">
        <f>+Z10*'11各種係数表'!AJ10</f>
        <v>0.18515914306695805</v>
      </c>
      <c r="AD10" s="789">
        <f>+AC$7*'11各種係数表'!AM10</f>
        <v>0.13890120759387692</v>
      </c>
      <c r="AE10" s="789">
        <f t="shared" si="1"/>
        <v>0.92152973163792939</v>
      </c>
      <c r="AF10" s="790">
        <f>+Z10*'11各種係数表'!AD10</f>
        <v>0.53349506518379231</v>
      </c>
      <c r="AG10" s="791">
        <f>+AD10*'11各種係数表'!AD10</f>
        <v>9.4684906724958232E-2</v>
      </c>
      <c r="AH10" s="792">
        <f t="shared" si="3"/>
        <v>0.62817997190875052</v>
      </c>
      <c r="AI10" s="790">
        <f>+Z10*'11各種係数表'!Y10</f>
        <v>0.2422287419574588</v>
      </c>
      <c r="AJ10" s="791">
        <f>+AD10*'11各種係数表'!Y10</f>
        <v>4.2990849091442997E-2</v>
      </c>
      <c r="AK10" s="792">
        <f t="shared" si="4"/>
        <v>0.28521959104890182</v>
      </c>
      <c r="AL10" s="804">
        <f>+Z10*'11各種係数表'!Z10</f>
        <v>8.3420253193028288E-2</v>
      </c>
      <c r="AM10" s="805">
        <f>+AD10*'11各種係数表'!Z10</f>
        <v>1.4805458209502185E-2</v>
      </c>
      <c r="AN10" s="792">
        <f t="shared" si="5"/>
        <v>9.8225711402530475E-2</v>
      </c>
    </row>
    <row r="11" spans="1:40" s="523" customFormat="1" ht="15.5" customHeight="1">
      <c r="A11" s="730">
        <v>5</v>
      </c>
      <c r="B11" s="796" t="s">
        <v>128</v>
      </c>
      <c r="C11" s="777" t="s">
        <v>129</v>
      </c>
      <c r="D11" s="861">
        <f>'7結果'!D11</f>
        <v>134.17750000000001</v>
      </c>
      <c r="E11" s="862">
        <f>'7結果'!E11</f>
        <v>40.364483147500003</v>
      </c>
      <c r="F11" s="863">
        <f>'7結果'!F11</f>
        <v>93.813016852499999</v>
      </c>
      <c r="G11" s="797">
        <f>+$E11*'11各種係数表'!E11</f>
        <v>4.9656253454668899</v>
      </c>
      <c r="H11" s="798">
        <f>+$E11*'11各種係数表'!F11</f>
        <v>5.0972521558932131</v>
      </c>
      <c r="I11" s="798">
        <f>+$E11*'11各種係数表'!G11</f>
        <v>3.6083630986954236E-4</v>
      </c>
      <c r="J11" s="798">
        <f>+$E11*'11各種係数表'!H11</f>
        <v>0.88856725732135389</v>
      </c>
      <c r="K11" s="798">
        <f>+$E11*'11各種係数表'!I11</f>
        <v>0</v>
      </c>
      <c r="L11" s="798">
        <f>+$E11*'11各種係数表'!J11</f>
        <v>1.9140012958297464E-2</v>
      </c>
      <c r="M11" s="798">
        <f>+$E11*'11各種係数表'!K11</f>
        <v>5.2211445184601607E-2</v>
      </c>
      <c r="N11" s="798">
        <f>+$E11*'11各種係数表'!L11</f>
        <v>0.13139148239814857</v>
      </c>
      <c r="O11" s="799">
        <f>+$E11*'11各種係数表'!M11</f>
        <v>0.25280505640164375</v>
      </c>
      <c r="P11" s="797">
        <f>+$F11*'11各種係数表'!E11</f>
        <v>11.540846256230052</v>
      </c>
      <c r="Q11" s="798">
        <f>+$F11*'11各種係数表'!F11</f>
        <v>11.84676639249545</v>
      </c>
      <c r="R11" s="798">
        <f>+$F11*'11各種係数表'!G11</f>
        <v>8.386368455428093E-4</v>
      </c>
      <c r="S11" s="798">
        <f>+$F11*'11各種係数表'!H11</f>
        <v>2.0651614633849404</v>
      </c>
      <c r="T11" s="798">
        <f>+$F11*'11各種係数表'!I11</f>
        <v>0</v>
      </c>
      <c r="U11" s="798">
        <f>+$F11*'11各種係数表'!J11</f>
        <v>4.4484215285314231E-2</v>
      </c>
      <c r="V11" s="798">
        <f>+$F11*'11各種係数表'!K11</f>
        <v>0.12134710530288996</v>
      </c>
      <c r="W11" s="798">
        <f>+$F11*'11各種係数表'!L11</f>
        <v>0.30537319919221861</v>
      </c>
      <c r="X11" s="799">
        <f>+$F11*'11各種係数表'!M11</f>
        <v>0.58755626648160131</v>
      </c>
      <c r="Y11" s="800">
        <f t="shared" si="0"/>
        <v>28.957129555565984</v>
      </c>
      <c r="Z11" s="801">
        <v>39.309061454665141</v>
      </c>
      <c r="AA11" s="802">
        <f t="shared" si="2"/>
        <v>10.351931899099156</v>
      </c>
      <c r="AB11" s="803">
        <f>+Z11*'11各種係数表'!AJ11</f>
        <v>5.4038089313139164</v>
      </c>
      <c r="AD11" s="789">
        <f>+AC$7*'11各種係数表'!AM11</f>
        <v>1.0126925763963959</v>
      </c>
      <c r="AE11" s="789">
        <f t="shared" si="1"/>
        <v>40.321754031061538</v>
      </c>
      <c r="AF11" s="790">
        <f>+Z11*'11各種係数表'!AD11</f>
        <v>17.525893820334236</v>
      </c>
      <c r="AG11" s="791">
        <f>+AD11*'11各種係数表'!AD11</f>
        <v>0.45150766540261938</v>
      </c>
      <c r="AH11" s="792">
        <f t="shared" si="3"/>
        <v>17.977401485736856</v>
      </c>
      <c r="AI11" s="790">
        <f>+Z11*'11各種係数表'!Y11</f>
        <v>4.0783463632557861</v>
      </c>
      <c r="AJ11" s="791">
        <f>+AD11*'11各種係数表'!Y11</f>
        <v>0.10506765954729295</v>
      </c>
      <c r="AK11" s="792">
        <f t="shared" si="4"/>
        <v>4.1834140228030794</v>
      </c>
      <c r="AL11" s="804">
        <f>+Z11*'11各種係数表'!Z11</f>
        <v>1.2295014771579942</v>
      </c>
      <c r="AM11" s="805">
        <f>+AD11*'11各種係数表'!Z11</f>
        <v>3.1674809128228024E-2</v>
      </c>
      <c r="AN11" s="792">
        <f t="shared" si="5"/>
        <v>1.2611762862862221</v>
      </c>
    </row>
    <row r="12" spans="1:40" s="523" customFormat="1" ht="15.5" customHeight="1">
      <c r="A12" s="730">
        <v>6</v>
      </c>
      <c r="B12" s="796" t="s">
        <v>130</v>
      </c>
      <c r="C12" s="777" t="s">
        <v>131</v>
      </c>
      <c r="D12" s="861">
        <f>'7結果'!D12</f>
        <v>0</v>
      </c>
      <c r="E12" s="862">
        <f>'7結果'!E12</f>
        <v>0</v>
      </c>
      <c r="F12" s="863">
        <f>'7結果'!F12</f>
        <v>0</v>
      </c>
      <c r="G12" s="797">
        <f>+$E12*'11各種係数表'!E12</f>
        <v>0</v>
      </c>
      <c r="H12" s="798">
        <f>+$E12*'11各種係数表'!F12</f>
        <v>0</v>
      </c>
      <c r="I12" s="798">
        <f>+$E12*'11各種係数表'!G12</f>
        <v>0</v>
      </c>
      <c r="J12" s="798">
        <f>+$E12*'11各種係数表'!H12</f>
        <v>0</v>
      </c>
      <c r="K12" s="798">
        <f>+$E12*'11各種係数表'!I12</f>
        <v>0</v>
      </c>
      <c r="L12" s="798">
        <f>+$E12*'11各種係数表'!J12</f>
        <v>0</v>
      </c>
      <c r="M12" s="798">
        <f>+$E12*'11各種係数表'!K12</f>
        <v>0</v>
      </c>
      <c r="N12" s="798">
        <f>+$E12*'11各種係数表'!L12</f>
        <v>0</v>
      </c>
      <c r="O12" s="799">
        <f>+$E12*'11各種係数表'!M12</f>
        <v>0</v>
      </c>
      <c r="P12" s="797">
        <f>+$F12*'11各種係数表'!E12</f>
        <v>0</v>
      </c>
      <c r="Q12" s="798">
        <f>+$F12*'11各種係数表'!F12</f>
        <v>0</v>
      </c>
      <c r="R12" s="798">
        <f>+$F12*'11各種係数表'!G12</f>
        <v>0</v>
      </c>
      <c r="S12" s="798">
        <f>+$F12*'11各種係数表'!H12</f>
        <v>0</v>
      </c>
      <c r="T12" s="798">
        <f>+$F12*'11各種係数表'!I12</f>
        <v>0</v>
      </c>
      <c r="U12" s="798">
        <f>+$F12*'11各種係数表'!J12</f>
        <v>0</v>
      </c>
      <c r="V12" s="798">
        <f>+$F12*'11各種係数表'!K12</f>
        <v>0</v>
      </c>
      <c r="W12" s="798">
        <f>+$F12*'11各種係数表'!L12</f>
        <v>0</v>
      </c>
      <c r="X12" s="799">
        <f>+$F12*'11各種係数表'!M12</f>
        <v>0</v>
      </c>
      <c r="Y12" s="800">
        <f t="shared" si="0"/>
        <v>0</v>
      </c>
      <c r="Z12" s="801">
        <v>0</v>
      </c>
      <c r="AA12" s="802">
        <f t="shared" si="2"/>
        <v>0</v>
      </c>
      <c r="AB12" s="803">
        <f>+Z12*'11各種係数表'!AJ12</f>
        <v>0</v>
      </c>
      <c r="AD12" s="789">
        <f>+AC$7*'11各種係数表'!AM12</f>
        <v>0</v>
      </c>
      <c r="AE12" s="789">
        <f t="shared" si="1"/>
        <v>0</v>
      </c>
      <c r="AF12" s="790">
        <f>+Z12*'11各種係数表'!AD12</f>
        <v>0</v>
      </c>
      <c r="AG12" s="791">
        <f>+AD12*'11各種係数表'!AD12</f>
        <v>0</v>
      </c>
      <c r="AH12" s="792">
        <f t="shared" si="3"/>
        <v>0</v>
      </c>
      <c r="AI12" s="790">
        <f>+Z12*'11各種係数表'!Y12</f>
        <v>0</v>
      </c>
      <c r="AJ12" s="791">
        <f>+AD12*'11各種係数表'!Y12</f>
        <v>0</v>
      </c>
      <c r="AK12" s="792">
        <f t="shared" si="4"/>
        <v>0</v>
      </c>
      <c r="AL12" s="804">
        <f>+Z12*'11各種係数表'!Z12</f>
        <v>0</v>
      </c>
      <c r="AM12" s="805">
        <f>+AD12*'11各種係数表'!Z12</f>
        <v>0</v>
      </c>
      <c r="AN12" s="792">
        <f t="shared" si="5"/>
        <v>0</v>
      </c>
    </row>
    <row r="13" spans="1:40" s="523" customFormat="1" ht="15.5" customHeight="1">
      <c r="A13" s="730">
        <v>7</v>
      </c>
      <c r="B13" s="796" t="s">
        <v>132</v>
      </c>
      <c r="C13" s="777" t="s">
        <v>133</v>
      </c>
      <c r="D13" s="861">
        <f>'7結果'!D13</f>
        <v>0</v>
      </c>
      <c r="E13" s="862">
        <f>'7結果'!E13</f>
        <v>0</v>
      </c>
      <c r="F13" s="863">
        <f>'7結果'!F13</f>
        <v>0</v>
      </c>
      <c r="G13" s="797">
        <f>+$E13*'11各種係数表'!E13</f>
        <v>0</v>
      </c>
      <c r="H13" s="798">
        <f>+$E13*'11各種係数表'!F13</f>
        <v>0</v>
      </c>
      <c r="I13" s="798">
        <f>+$E13*'11各種係数表'!G13</f>
        <v>0</v>
      </c>
      <c r="J13" s="798">
        <f>+$E13*'11各種係数表'!H13</f>
        <v>0</v>
      </c>
      <c r="K13" s="798">
        <f>+$E13*'11各種係数表'!I13</f>
        <v>0</v>
      </c>
      <c r="L13" s="798">
        <f>+$E13*'11各種係数表'!J13</f>
        <v>0</v>
      </c>
      <c r="M13" s="798">
        <f>+$E13*'11各種係数表'!K13</f>
        <v>0</v>
      </c>
      <c r="N13" s="798">
        <f>+$E13*'11各種係数表'!L13</f>
        <v>0</v>
      </c>
      <c r="O13" s="799">
        <f>+$E13*'11各種係数表'!M13</f>
        <v>0</v>
      </c>
      <c r="P13" s="797">
        <f>+$F13*'11各種係数表'!E13</f>
        <v>0</v>
      </c>
      <c r="Q13" s="798">
        <f>+$F13*'11各種係数表'!F13</f>
        <v>0</v>
      </c>
      <c r="R13" s="798">
        <f>+$F13*'11各種係数表'!G13</f>
        <v>0</v>
      </c>
      <c r="S13" s="798">
        <f>+$F13*'11各種係数表'!H13</f>
        <v>0</v>
      </c>
      <c r="T13" s="798">
        <f>+$F13*'11各種係数表'!I13</f>
        <v>0</v>
      </c>
      <c r="U13" s="798">
        <f>+$F13*'11各種係数表'!J13</f>
        <v>0</v>
      </c>
      <c r="V13" s="798">
        <f>+$F13*'11各種係数表'!K13</f>
        <v>0</v>
      </c>
      <c r="W13" s="798">
        <f>+$F13*'11各種係数表'!L13</f>
        <v>0</v>
      </c>
      <c r="X13" s="799">
        <f>+$F13*'11各種係数表'!M13</f>
        <v>0</v>
      </c>
      <c r="Y13" s="800">
        <f t="shared" si="0"/>
        <v>0</v>
      </c>
      <c r="Z13" s="801">
        <v>5.706052571306771E-2</v>
      </c>
      <c r="AA13" s="802">
        <f t="shared" si="2"/>
        <v>5.706052571306771E-2</v>
      </c>
      <c r="AB13" s="803">
        <f>+Z13*'11各種係数表'!AJ13</f>
        <v>1.0796027487099701E-2</v>
      </c>
      <c r="AD13" s="789">
        <f>+AC$7*'11各種係数表'!AM13</f>
        <v>-1.2605272451170664E-3</v>
      </c>
      <c r="AE13" s="789">
        <f t="shared" si="1"/>
        <v>5.579999846795064E-2</v>
      </c>
      <c r="AF13" s="790">
        <f>+Z13*'11各種係数表'!AD13</f>
        <v>2.8145214321837704E-2</v>
      </c>
      <c r="AG13" s="791">
        <f>+AD13*'11各種係数表'!AD13</f>
        <v>-6.2175749397644505E-4</v>
      </c>
      <c r="AH13" s="792">
        <f t="shared" si="3"/>
        <v>2.752345682786126E-2</v>
      </c>
      <c r="AI13" s="790">
        <f>+Z13*'11各種係数表'!Y13</f>
        <v>3.1427294689009657E-3</v>
      </c>
      <c r="AJ13" s="791">
        <f>+AD13*'11各種係数表'!Y13</f>
        <v>-6.9426211379519664E-5</v>
      </c>
      <c r="AK13" s="792">
        <f t="shared" si="4"/>
        <v>3.0733032575214459E-3</v>
      </c>
      <c r="AL13" s="804">
        <f>+Z13*'11各種係数表'!Z13</f>
        <v>3.0070456995318459E-3</v>
      </c>
      <c r="AM13" s="805">
        <f>+AD13*'11各種係数表'!Z13</f>
        <v>-6.6428813688688593E-5</v>
      </c>
      <c r="AN13" s="792">
        <f t="shared" si="5"/>
        <v>2.9406168858431571E-3</v>
      </c>
    </row>
    <row r="14" spans="1:40" s="523" customFormat="1" ht="15.5" customHeight="1">
      <c r="A14" s="730">
        <v>8</v>
      </c>
      <c r="B14" s="796" t="s">
        <v>134</v>
      </c>
      <c r="C14" s="777" t="s">
        <v>135</v>
      </c>
      <c r="D14" s="861">
        <f>'7結果'!D14</f>
        <v>605.52850000000001</v>
      </c>
      <c r="E14" s="862">
        <f>'7結果'!E14</f>
        <v>199.83227687049998</v>
      </c>
      <c r="F14" s="863">
        <f>'7結果'!F14</f>
        <v>405.69622312950003</v>
      </c>
      <c r="G14" s="797">
        <f>+$E14*'11各種係数表'!E14</f>
        <v>22.647502105541037</v>
      </c>
      <c r="H14" s="798">
        <f>+$E14*'11各種係数表'!F14</f>
        <v>43.241965225163923</v>
      </c>
      <c r="I14" s="798">
        <f>+$E14*'11各種係数表'!G14</f>
        <v>5.2348822774359691E-2</v>
      </c>
      <c r="J14" s="798">
        <f>+$E14*'11各種係数表'!H14</f>
        <v>4.4225605781946387</v>
      </c>
      <c r="K14" s="798">
        <f>+$E14*'11各種係数表'!I14</f>
        <v>3.6038072315534499E-2</v>
      </c>
      <c r="L14" s="798">
        <f>+$E14*'11各種係数表'!J14</f>
        <v>4.9997758388697085E-2</v>
      </c>
      <c r="M14" s="798">
        <f>+$E14*'11各種係数表'!K14</f>
        <v>2.109781094851591E-2</v>
      </c>
      <c r="N14" s="798">
        <f>+$E14*'11各種係数表'!L14</f>
        <v>0.35086837069841115</v>
      </c>
      <c r="O14" s="799">
        <f>+$E14*'11各種係数表'!M14</f>
        <v>0.74998953902637411</v>
      </c>
      <c r="P14" s="797">
        <f>+$F14*'11各種係数表'!E14</f>
        <v>45.978588701612132</v>
      </c>
      <c r="Q14" s="798">
        <f>+$F14*'11各種係数表'!F14</f>
        <v>87.789131201837222</v>
      </c>
      <c r="R14" s="798">
        <f>+$F14*'11各種係数表'!G14</f>
        <v>0.10627772458698577</v>
      </c>
      <c r="S14" s="798">
        <f>+$F14*'11各種係数表'!H14</f>
        <v>8.9786102186971171</v>
      </c>
      <c r="T14" s="798">
        <f>+$F14*'11各種係数表'!I14</f>
        <v>7.3163905532412407E-2</v>
      </c>
      <c r="U14" s="798">
        <f>+$F14*'11各種係数表'!J14</f>
        <v>0.10150463208894195</v>
      </c>
      <c r="V14" s="798">
        <f>+$F14*'11各種係数表'!K14</f>
        <v>4.2832431037454072E-2</v>
      </c>
      <c r="W14" s="798">
        <f>+$F14*'11各種係数表'!L14</f>
        <v>0.71232723280330301</v>
      </c>
      <c r="X14" s="799">
        <f>+$F14*'11各種係数表'!M14</f>
        <v>1.5226165068759818</v>
      </c>
      <c r="Y14" s="800">
        <f t="shared" si="0"/>
        <v>128.25990858744848</v>
      </c>
      <c r="Z14" s="801">
        <v>341.65550986664527</v>
      </c>
      <c r="AA14" s="802">
        <f t="shared" si="2"/>
        <v>213.3956012791968</v>
      </c>
      <c r="AB14" s="803">
        <f>+Z14*'11各種係数表'!AJ14</f>
        <v>46.72289150941203</v>
      </c>
      <c r="AD14" s="789">
        <f>+AC$7*'11各種係数表'!AM14</f>
        <v>49.854505636080731</v>
      </c>
      <c r="AE14" s="789">
        <f t="shared" si="1"/>
        <v>391.51001550272599</v>
      </c>
      <c r="AF14" s="790">
        <f>+Z14*'11各種係数表'!AD14</f>
        <v>114.11800165310146</v>
      </c>
      <c r="AG14" s="791">
        <f>+AD14*'11各種係数表'!AD14</f>
        <v>16.652143437737791</v>
      </c>
      <c r="AH14" s="792">
        <f t="shared" si="3"/>
        <v>130.77014509083926</v>
      </c>
      <c r="AI14" s="790">
        <f>+Z14*'11各種係数表'!Y14</f>
        <v>14.962798758360581</v>
      </c>
      <c r="AJ14" s="791">
        <f>+AD14*'11各種係数表'!Y14</f>
        <v>2.1833774474217993</v>
      </c>
      <c r="AK14" s="792">
        <f t="shared" si="4"/>
        <v>17.146176205782382</v>
      </c>
      <c r="AL14" s="804">
        <f>+Z14*'11各種係数表'!Z14</f>
        <v>14.593167931649589</v>
      </c>
      <c r="AM14" s="805">
        <f>+AD14*'11各種係数表'!Z14</f>
        <v>2.1294407726094278</v>
      </c>
      <c r="AN14" s="792">
        <f t="shared" si="5"/>
        <v>16.722608704259017</v>
      </c>
    </row>
    <row r="15" spans="1:40" s="523" customFormat="1" ht="15.5" customHeight="1">
      <c r="A15" s="730">
        <v>9</v>
      </c>
      <c r="B15" s="796" t="s">
        <v>136</v>
      </c>
      <c r="C15" s="777" t="s">
        <v>137</v>
      </c>
      <c r="D15" s="861">
        <f>'7結果'!D15</f>
        <v>211.91249999999999</v>
      </c>
      <c r="E15" s="862">
        <f>'7結果'!E15</f>
        <v>79.781241824999995</v>
      </c>
      <c r="F15" s="863">
        <f>'7結果'!F15</f>
        <v>132.131258175</v>
      </c>
      <c r="G15" s="797">
        <f>+$E15*'11各種係数表'!E15</f>
        <v>13.047849904446819</v>
      </c>
      <c r="H15" s="798">
        <f>+$E15*'11各種係数表'!F15</f>
        <v>12.12490449678171</v>
      </c>
      <c r="I15" s="798">
        <f>+$E15*'11各種係数表'!G15</f>
        <v>4.0073450182966298E-2</v>
      </c>
      <c r="J15" s="798">
        <f>+$E15*'11各種係数表'!H15</f>
        <v>2.8893973114500864</v>
      </c>
      <c r="K15" s="798">
        <f>+$E15*'11各種係数表'!I15</f>
        <v>1.1618494476188462E-2</v>
      </c>
      <c r="L15" s="798">
        <f>+$E15*'11各種係数表'!J15</f>
        <v>1.8680454603463448E-2</v>
      </c>
      <c r="M15" s="798">
        <f>+$E15*'11各種係数表'!K15</f>
        <v>3.8951019434260337E-3</v>
      </c>
      <c r="N15" s="798">
        <f>+$E15*'11各種係数表'!L15</f>
        <v>0.22764632678963168</v>
      </c>
      <c r="O15" s="799">
        <f>+$E15*'11各種係数表'!M15</f>
        <v>0.23279080105453395</v>
      </c>
      <c r="P15" s="797">
        <f>+$F15*'11各種係数表'!E15</f>
        <v>21.609450854810778</v>
      </c>
      <c r="Q15" s="798">
        <f>+$F15*'11各種係数表'!F15</f>
        <v>20.080896834441855</v>
      </c>
      <c r="R15" s="798">
        <f>+$F15*'11各種係数表'!G15</f>
        <v>6.6368425346185964E-2</v>
      </c>
      <c r="S15" s="798">
        <f>+$F15*'11各種係数表'!H15</f>
        <v>4.7853316568673536</v>
      </c>
      <c r="T15" s="798">
        <f>+$F15*'11各種係数表'!I15</f>
        <v>1.9242196011506733E-2</v>
      </c>
      <c r="U15" s="798">
        <f>+$F15*'11各種係数表'!J15</f>
        <v>3.0937998877615194E-2</v>
      </c>
      <c r="V15" s="798">
        <f>+$F15*'11各種係数表'!K15</f>
        <v>6.4509489791307788E-3</v>
      </c>
      <c r="W15" s="798">
        <f>+$F15*'11各種係数表'!L15</f>
        <v>0.3770208997700224</v>
      </c>
      <c r="X15" s="799">
        <f>+$F15*'11各種係数表'!M15</f>
        <v>0.38554102106321392</v>
      </c>
      <c r="Y15" s="800">
        <f t="shared" si="0"/>
        <v>51.184385483271171</v>
      </c>
      <c r="Z15" s="801">
        <v>149.81131009752684</v>
      </c>
      <c r="AA15" s="802">
        <f t="shared" si="2"/>
        <v>98.626924614255671</v>
      </c>
      <c r="AB15" s="803">
        <f>+Z15*'11各種係数表'!AJ15</f>
        <v>9.4408528917459957</v>
      </c>
      <c r="AD15" s="789">
        <f>+AC$7*'11各種係数表'!AM15</f>
        <v>11.94824990950403</v>
      </c>
      <c r="AE15" s="789">
        <f t="shared" si="1"/>
        <v>161.75956000703087</v>
      </c>
      <c r="AF15" s="790">
        <f>+Z15*'11各種係数表'!AD15</f>
        <v>87.629973644177895</v>
      </c>
      <c r="AG15" s="791">
        <f>+AD15*'11各種係数表'!AD15</f>
        <v>6.9889571353609954</v>
      </c>
      <c r="AH15" s="792">
        <f t="shared" si="3"/>
        <v>94.618930779538886</v>
      </c>
      <c r="AI15" s="790">
        <f>+Z15*'11各種係数表'!Y15</f>
        <v>2.2740892479842354</v>
      </c>
      <c r="AJ15" s="791">
        <f>+AD15*'11各種係数表'!Y15</f>
        <v>0.18137072984505118</v>
      </c>
      <c r="AK15" s="792">
        <f t="shared" si="4"/>
        <v>2.4554599778292867</v>
      </c>
      <c r="AL15" s="804">
        <f>+Z15*'11各種係数表'!Z15</f>
        <v>2.1040963064873206</v>
      </c>
      <c r="AM15" s="805">
        <f>+AD15*'11各種係数表'!Z15</f>
        <v>0.16781288733947144</v>
      </c>
      <c r="AN15" s="792">
        <f t="shared" si="5"/>
        <v>2.2719091938267919</v>
      </c>
    </row>
    <row r="16" spans="1:40" s="523" customFormat="1" ht="15.5" customHeight="1">
      <c r="A16" s="730">
        <v>10</v>
      </c>
      <c r="B16" s="796" t="s">
        <v>138</v>
      </c>
      <c r="C16" s="777" t="s">
        <v>139</v>
      </c>
      <c r="D16" s="861">
        <f>'7結果'!D16</f>
        <v>0</v>
      </c>
      <c r="E16" s="862">
        <f>'7結果'!E16</f>
        <v>0</v>
      </c>
      <c r="F16" s="863">
        <f>'7結果'!F16</f>
        <v>0</v>
      </c>
      <c r="G16" s="797">
        <f>+$E16*'11各種係数表'!E16</f>
        <v>0</v>
      </c>
      <c r="H16" s="798">
        <f>+$E16*'11各種係数表'!F16</f>
        <v>0</v>
      </c>
      <c r="I16" s="798">
        <f>+$E16*'11各種係数表'!G16</f>
        <v>0</v>
      </c>
      <c r="J16" s="798">
        <f>+$E16*'11各種係数表'!H16</f>
        <v>0</v>
      </c>
      <c r="K16" s="798">
        <f>+$E16*'11各種係数表'!I16</f>
        <v>0</v>
      </c>
      <c r="L16" s="798">
        <f>+$E16*'11各種係数表'!J16</f>
        <v>0</v>
      </c>
      <c r="M16" s="798">
        <f>+$E16*'11各種係数表'!K16</f>
        <v>0</v>
      </c>
      <c r="N16" s="798">
        <f>+$E16*'11各種係数表'!L16</f>
        <v>0</v>
      </c>
      <c r="O16" s="799">
        <f>+$E16*'11各種係数表'!M16</f>
        <v>0</v>
      </c>
      <c r="P16" s="797">
        <f>+$F16*'11各種係数表'!E16</f>
        <v>0</v>
      </c>
      <c r="Q16" s="798">
        <f>+$F16*'11各種係数表'!F16</f>
        <v>0</v>
      </c>
      <c r="R16" s="798">
        <f>+$F16*'11各種係数表'!G16</f>
        <v>0</v>
      </c>
      <c r="S16" s="798">
        <f>+$F16*'11各種係数表'!H16</f>
        <v>0</v>
      </c>
      <c r="T16" s="798">
        <f>+$F16*'11各種係数表'!I16</f>
        <v>0</v>
      </c>
      <c r="U16" s="798">
        <f>+$F16*'11各種係数表'!J16</f>
        <v>0</v>
      </c>
      <c r="V16" s="798">
        <f>+$F16*'11各種係数表'!K16</f>
        <v>0</v>
      </c>
      <c r="W16" s="798">
        <f>+$F16*'11各種係数表'!L16</f>
        <v>0</v>
      </c>
      <c r="X16" s="799">
        <f>+$F16*'11各種係数表'!M16</f>
        <v>0</v>
      </c>
      <c r="Y16" s="800">
        <f t="shared" si="0"/>
        <v>0</v>
      </c>
      <c r="Z16" s="801">
        <v>6.9547343077361283</v>
      </c>
      <c r="AA16" s="802">
        <f t="shared" si="2"/>
        <v>6.9547343077361283</v>
      </c>
      <c r="AB16" s="803">
        <f>+Z16*'11各種係数表'!AJ16</f>
        <v>0.2927746493982254</v>
      </c>
      <c r="AD16" s="789">
        <f>+AC$7*'11各種係数表'!AM16</f>
        <v>1.4680765382071475</v>
      </c>
      <c r="AE16" s="789">
        <f t="shared" si="1"/>
        <v>8.4228108459432764</v>
      </c>
      <c r="AF16" s="790">
        <f>+Z16*'11各種係数表'!AD16</f>
        <v>1.2463618819995224</v>
      </c>
      <c r="AG16" s="791">
        <f>+AD16*'11各種係数表'!AD16</f>
        <v>0.26309482952409391</v>
      </c>
      <c r="AH16" s="792">
        <f t="shared" si="3"/>
        <v>1.5094567115236162</v>
      </c>
      <c r="AI16" s="790">
        <f>+Z16*'11各種係数表'!Y16</f>
        <v>6.4099151710227079E-2</v>
      </c>
      <c r="AJ16" s="791">
        <f>+AD16*'11各種係数表'!Y16</f>
        <v>1.3530705355643803E-2</v>
      </c>
      <c r="AK16" s="792">
        <f t="shared" si="4"/>
        <v>7.7629857065870889E-2</v>
      </c>
      <c r="AL16" s="804">
        <f>+Z16*'11各種係数表'!Z16</f>
        <v>6.2679982299668549E-2</v>
      </c>
      <c r="AM16" s="805">
        <f>+AD16*'11各種係数表'!Z16</f>
        <v>1.3231132543341725E-2</v>
      </c>
      <c r="AN16" s="792">
        <f t="shared" si="5"/>
        <v>7.5911114843010274E-2</v>
      </c>
    </row>
    <row r="17" spans="1:40" s="523" customFormat="1" ht="15.5" customHeight="1">
      <c r="A17" s="730">
        <v>11</v>
      </c>
      <c r="B17" s="796" t="s">
        <v>140</v>
      </c>
      <c r="C17" s="777" t="s">
        <v>141</v>
      </c>
      <c r="D17" s="861">
        <f>'7結果'!D17</f>
        <v>0</v>
      </c>
      <c r="E17" s="862">
        <f>'7結果'!E17</f>
        <v>0</v>
      </c>
      <c r="F17" s="863">
        <f>'7結果'!F17</f>
        <v>0</v>
      </c>
      <c r="G17" s="797">
        <f>+$E17*'11各種係数表'!E17</f>
        <v>0</v>
      </c>
      <c r="H17" s="798">
        <f>+$E17*'11各種係数表'!F17</f>
        <v>0</v>
      </c>
      <c r="I17" s="798">
        <f>+$E17*'11各種係数表'!G17</f>
        <v>0</v>
      </c>
      <c r="J17" s="798">
        <f>+$E17*'11各種係数表'!H17</f>
        <v>0</v>
      </c>
      <c r="K17" s="798">
        <f>+$E17*'11各種係数表'!I17</f>
        <v>0</v>
      </c>
      <c r="L17" s="798">
        <f>+$E17*'11各種係数表'!J17</f>
        <v>0</v>
      </c>
      <c r="M17" s="798">
        <f>+$E17*'11各種係数表'!K17</f>
        <v>0</v>
      </c>
      <c r="N17" s="798">
        <f>+$E17*'11各種係数表'!L17</f>
        <v>0</v>
      </c>
      <c r="O17" s="799">
        <f>+$E17*'11各種係数表'!M17</f>
        <v>0</v>
      </c>
      <c r="P17" s="797">
        <f>+$F17*'11各種係数表'!E17</f>
        <v>0</v>
      </c>
      <c r="Q17" s="798">
        <f>+$F17*'11各種係数表'!F17</f>
        <v>0</v>
      </c>
      <c r="R17" s="798">
        <f>+$F17*'11各種係数表'!G17</f>
        <v>0</v>
      </c>
      <c r="S17" s="798">
        <f>+$F17*'11各種係数表'!H17</f>
        <v>0</v>
      </c>
      <c r="T17" s="798">
        <f>+$F17*'11各種係数表'!I17</f>
        <v>0</v>
      </c>
      <c r="U17" s="798">
        <f>+$F17*'11各種係数表'!J17</f>
        <v>0</v>
      </c>
      <c r="V17" s="798">
        <f>+$F17*'11各種係数表'!K17</f>
        <v>0</v>
      </c>
      <c r="W17" s="798">
        <f>+$F17*'11各種係数表'!L17</f>
        <v>0</v>
      </c>
      <c r="X17" s="799">
        <f>+$F17*'11各種係数表'!M17</f>
        <v>0</v>
      </c>
      <c r="Y17" s="800">
        <f t="shared" si="0"/>
        <v>0</v>
      </c>
      <c r="Z17" s="801">
        <v>0</v>
      </c>
      <c r="AA17" s="802">
        <f t="shared" si="2"/>
        <v>0</v>
      </c>
      <c r="AB17" s="803">
        <f>+Z17*'11各種係数表'!AJ17</f>
        <v>0</v>
      </c>
      <c r="AD17" s="789">
        <f>+AC$7*'11各種係数表'!AM17</f>
        <v>0</v>
      </c>
      <c r="AE17" s="789">
        <f t="shared" si="1"/>
        <v>0</v>
      </c>
      <c r="AF17" s="790">
        <f>+Z17*'11各種係数表'!AD17</f>
        <v>0</v>
      </c>
      <c r="AG17" s="791">
        <f>+AD17*'11各種係数表'!AD17</f>
        <v>0</v>
      </c>
      <c r="AH17" s="792">
        <f t="shared" si="3"/>
        <v>0</v>
      </c>
      <c r="AI17" s="790">
        <f>+Z17*'11各種係数表'!Y17</f>
        <v>0</v>
      </c>
      <c r="AJ17" s="791">
        <f>+AD17*'11各種係数表'!Y17</f>
        <v>0</v>
      </c>
      <c r="AK17" s="792">
        <f t="shared" si="4"/>
        <v>0</v>
      </c>
      <c r="AL17" s="804">
        <f>+Z17*'11各種係数表'!Z17</f>
        <v>0</v>
      </c>
      <c r="AM17" s="805">
        <f>+AD17*'11各種係数表'!Z17</f>
        <v>0</v>
      </c>
      <c r="AN17" s="792">
        <f t="shared" si="5"/>
        <v>0</v>
      </c>
    </row>
    <row r="18" spans="1:40" s="523" customFormat="1" ht="15.5" customHeight="1">
      <c r="A18" s="730">
        <v>12</v>
      </c>
      <c r="B18" s="796" t="s">
        <v>142</v>
      </c>
      <c r="C18" s="777" t="s">
        <v>143</v>
      </c>
      <c r="D18" s="861">
        <f>'7結果'!D18</f>
        <v>0</v>
      </c>
      <c r="E18" s="862">
        <f>'7結果'!E18</f>
        <v>0</v>
      </c>
      <c r="F18" s="863">
        <f>'7結果'!F18</f>
        <v>0</v>
      </c>
      <c r="G18" s="797">
        <f>+$E18*'11各種係数表'!E18</f>
        <v>0</v>
      </c>
      <c r="H18" s="798">
        <f>+$E18*'11各種係数表'!F18</f>
        <v>0</v>
      </c>
      <c r="I18" s="798">
        <f>+$E18*'11各種係数表'!G18</f>
        <v>0</v>
      </c>
      <c r="J18" s="798">
        <f>+$E18*'11各種係数表'!H18</f>
        <v>0</v>
      </c>
      <c r="K18" s="798">
        <f>+$E18*'11各種係数表'!I18</f>
        <v>0</v>
      </c>
      <c r="L18" s="798">
        <f>+$E18*'11各種係数表'!J18</f>
        <v>0</v>
      </c>
      <c r="M18" s="798">
        <f>+$E18*'11各種係数表'!K18</f>
        <v>0</v>
      </c>
      <c r="N18" s="798">
        <f>+$E18*'11各種係数表'!L18</f>
        <v>0</v>
      </c>
      <c r="O18" s="799">
        <f>+$E18*'11各種係数表'!M18</f>
        <v>0</v>
      </c>
      <c r="P18" s="797">
        <f>+$F18*'11各種係数表'!E18</f>
        <v>0</v>
      </c>
      <c r="Q18" s="798">
        <f>+$F18*'11各種係数表'!F18</f>
        <v>0</v>
      </c>
      <c r="R18" s="798">
        <f>+$F18*'11各種係数表'!G18</f>
        <v>0</v>
      </c>
      <c r="S18" s="798">
        <f>+$F18*'11各種係数表'!H18</f>
        <v>0</v>
      </c>
      <c r="T18" s="798">
        <f>+$F18*'11各種係数表'!I18</f>
        <v>0</v>
      </c>
      <c r="U18" s="798">
        <f>+$F18*'11各種係数表'!J18</f>
        <v>0</v>
      </c>
      <c r="V18" s="798">
        <f>+$F18*'11各種係数表'!K18</f>
        <v>0</v>
      </c>
      <c r="W18" s="798">
        <f>+$F18*'11各種係数表'!L18</f>
        <v>0</v>
      </c>
      <c r="X18" s="799">
        <f>+$F18*'11各種係数表'!M18</f>
        <v>0</v>
      </c>
      <c r="Y18" s="800">
        <f t="shared" si="0"/>
        <v>0</v>
      </c>
      <c r="Z18" s="801">
        <v>2.2162562719722865</v>
      </c>
      <c r="AA18" s="802">
        <f t="shared" si="2"/>
        <v>2.2162562719722865</v>
      </c>
      <c r="AB18" s="803">
        <f>+Z18*'11各種係数表'!AJ18</f>
        <v>0.44250859404236215</v>
      </c>
      <c r="AD18" s="789">
        <f>+AC$7*'11各種係数表'!AM18</f>
        <v>0.29983552049036755</v>
      </c>
      <c r="AE18" s="789">
        <f t="shared" si="1"/>
        <v>2.516091792462654</v>
      </c>
      <c r="AF18" s="790">
        <f>+Z18*'11各種係数表'!AD18</f>
        <v>0.87250349717029962</v>
      </c>
      <c r="AG18" s="791">
        <f>+AD18*'11各種係数表'!AD18</f>
        <v>0.11804029322426393</v>
      </c>
      <c r="AH18" s="792">
        <f t="shared" si="3"/>
        <v>0.99054379039456353</v>
      </c>
      <c r="AI18" s="790">
        <f>+Z18*'11各種係数表'!Y18</f>
        <v>0.22570889894995719</v>
      </c>
      <c r="AJ18" s="791">
        <f>+AD18*'11各種係数表'!Y18</f>
        <v>3.0535974585530444E-2</v>
      </c>
      <c r="AK18" s="792">
        <f t="shared" si="4"/>
        <v>0.25624487353548764</v>
      </c>
      <c r="AL18" s="804">
        <f>+Z18*'11各種係数表'!Z18</f>
        <v>0.14680463699933036</v>
      </c>
      <c r="AM18" s="805">
        <f>+AD18*'11各種係数表'!Z18</f>
        <v>1.9861080734098473E-2</v>
      </c>
      <c r="AN18" s="792">
        <f t="shared" si="5"/>
        <v>0.16666571773342884</v>
      </c>
    </row>
    <row r="19" spans="1:40" s="523" customFormat="1" ht="15.5" customHeight="1">
      <c r="A19" s="730">
        <v>13</v>
      </c>
      <c r="B19" s="796" t="s">
        <v>144</v>
      </c>
      <c r="C19" s="777" t="s">
        <v>145</v>
      </c>
      <c r="D19" s="861">
        <f>'7結果'!D19</f>
        <v>342.98250000000002</v>
      </c>
      <c r="E19" s="862">
        <f>'7結果'!E19</f>
        <v>32.909513857499995</v>
      </c>
      <c r="F19" s="863">
        <f>'7結果'!F19</f>
        <v>310.07298614250004</v>
      </c>
      <c r="G19" s="797">
        <f>+$E19*'11各種係数表'!E19</f>
        <v>4.6843352240566443</v>
      </c>
      <c r="H19" s="798">
        <f>+$E19*'11各種係数表'!F19</f>
        <v>11.241516720697543</v>
      </c>
      <c r="I19" s="798">
        <f>+$E19*'11各種係数表'!G19</f>
        <v>7.6576575764461475E-4</v>
      </c>
      <c r="J19" s="798">
        <f>+$E19*'11各種係数表'!H19</f>
        <v>0.71860636798536259</v>
      </c>
      <c r="K19" s="798">
        <f>+$E19*'11各種係数表'!I19</f>
        <v>8.8357587420532472E-4</v>
      </c>
      <c r="L19" s="798">
        <f>+$E19*'11各種係数表'!J19</f>
        <v>1.0888010972540815E-2</v>
      </c>
      <c r="M19" s="798">
        <f>+$E19*'11各種係数表'!K19</f>
        <v>5.9847539212840662E-3</v>
      </c>
      <c r="N19" s="798">
        <f>+$E19*'11各種係数表'!L19</f>
        <v>5.3912265540512094E-2</v>
      </c>
      <c r="O19" s="799">
        <f>+$E19*'11各種係数表'!M19</f>
        <v>5.5212889227342327E-2</v>
      </c>
      <c r="P19" s="797">
        <f>+$F19*'11各種係数表'!E19</f>
        <v>44.135741940919701</v>
      </c>
      <c r="Q19" s="798">
        <f>+$F19*'11各種係数表'!F19</f>
        <v>105.91741565830368</v>
      </c>
      <c r="R19" s="798">
        <f>+$F19*'11各種係数表'!G19</f>
        <v>7.2150344179097306E-3</v>
      </c>
      <c r="S19" s="798">
        <f>+$F19*'11各種係数表'!H19</f>
        <v>6.7706992982959973</v>
      </c>
      <c r="T19" s="798">
        <f>+$F19*'11各種係数表'!I19</f>
        <v>8.3250397129727653E-3</v>
      </c>
      <c r="U19" s="798">
        <f>+$F19*'11各種係数表'!J19</f>
        <v>0.10258668936972573</v>
      </c>
      <c r="V19" s="798">
        <f>+$F19*'11各種係数表'!K19</f>
        <v>5.6388268989202198E-2</v>
      </c>
      <c r="W19" s="798">
        <f>+$F19*'11各種係数表'!L19</f>
        <v>0.50796062312674628</v>
      </c>
      <c r="X19" s="799">
        <f>+$F19*'11各種係数表'!M19</f>
        <v>0.52021508158424212</v>
      </c>
      <c r="Y19" s="800">
        <f t="shared" si="0"/>
        <v>16.137408283466918</v>
      </c>
      <c r="Z19" s="801">
        <v>19.755579821037472</v>
      </c>
      <c r="AA19" s="802">
        <f t="shared" si="2"/>
        <v>3.6181715375705537</v>
      </c>
      <c r="AB19" s="803">
        <f>+Z19*'11各種係数表'!AJ19</f>
        <v>4.2181558532547863</v>
      </c>
      <c r="AD19" s="789">
        <f>+AC$7*'11各種係数表'!AM19</f>
        <v>2.9571132363181349</v>
      </c>
      <c r="AE19" s="789">
        <f t="shared" si="1"/>
        <v>22.712693057355608</v>
      </c>
      <c r="AF19" s="790">
        <f>+Z19*'11各種係数表'!AD19</f>
        <v>8.2204381590492641</v>
      </c>
      <c r="AG19" s="791">
        <f>+AD19*'11各種係数表'!AD19</f>
        <v>1.2304759824145053</v>
      </c>
      <c r="AH19" s="792">
        <f t="shared" si="3"/>
        <v>9.4509141414637696</v>
      </c>
      <c r="AI19" s="790">
        <f>+Z19*'11各種係数表'!Y19</f>
        <v>2.5926379889684013</v>
      </c>
      <c r="AJ19" s="791">
        <f>+AD19*'11各種係数表'!Y19</f>
        <v>0.38807892168244496</v>
      </c>
      <c r="AK19" s="792">
        <f t="shared" si="4"/>
        <v>2.9807169106508464</v>
      </c>
      <c r="AL19" s="804">
        <f>+Z19*'11各種係数表'!Z19</f>
        <v>1.9246237626108078</v>
      </c>
      <c r="AM19" s="805">
        <f>+AD19*'11各種係数表'!Z19</f>
        <v>0.28808723686703464</v>
      </c>
      <c r="AN19" s="792">
        <f t="shared" si="5"/>
        <v>2.2127109994778422</v>
      </c>
    </row>
    <row r="20" spans="1:40" s="523" customFormat="1" ht="15.5" customHeight="1">
      <c r="A20" s="730">
        <v>14</v>
      </c>
      <c r="B20" s="796" t="s">
        <v>146</v>
      </c>
      <c r="C20" s="777" t="s">
        <v>147</v>
      </c>
      <c r="D20" s="861">
        <f>'7結果'!D20</f>
        <v>0</v>
      </c>
      <c r="E20" s="862">
        <f>'7結果'!E20</f>
        <v>0</v>
      </c>
      <c r="F20" s="863">
        <f>'7結果'!F20</f>
        <v>0</v>
      </c>
      <c r="G20" s="797">
        <f>+$E20*'11各種係数表'!E20</f>
        <v>0</v>
      </c>
      <c r="H20" s="798">
        <f>+$E20*'11各種係数表'!F20</f>
        <v>0</v>
      </c>
      <c r="I20" s="798">
        <f>+$E20*'11各種係数表'!G20</f>
        <v>0</v>
      </c>
      <c r="J20" s="798">
        <f>+$E20*'11各種係数表'!H20</f>
        <v>0</v>
      </c>
      <c r="K20" s="798">
        <f>+$E20*'11各種係数表'!I20</f>
        <v>0</v>
      </c>
      <c r="L20" s="798">
        <f>+$E20*'11各種係数表'!J20</f>
        <v>0</v>
      </c>
      <c r="M20" s="798">
        <f>+$E20*'11各種係数表'!K20</f>
        <v>0</v>
      </c>
      <c r="N20" s="798">
        <f>+$E20*'11各種係数表'!L20</f>
        <v>0</v>
      </c>
      <c r="O20" s="799">
        <f>+$E20*'11各種係数表'!M20</f>
        <v>0</v>
      </c>
      <c r="P20" s="797">
        <f>+$F20*'11各種係数表'!E20</f>
        <v>0</v>
      </c>
      <c r="Q20" s="798">
        <f>+$F20*'11各種係数表'!F20</f>
        <v>0</v>
      </c>
      <c r="R20" s="798">
        <f>+$F20*'11各種係数表'!G20</f>
        <v>0</v>
      </c>
      <c r="S20" s="798">
        <f>+$F20*'11各種係数表'!H20</f>
        <v>0</v>
      </c>
      <c r="T20" s="798">
        <f>+$F20*'11各種係数表'!I20</f>
        <v>0</v>
      </c>
      <c r="U20" s="798">
        <f>+$F20*'11各種係数表'!J20</f>
        <v>0</v>
      </c>
      <c r="V20" s="798">
        <f>+$F20*'11各種係数表'!K20</f>
        <v>0</v>
      </c>
      <c r="W20" s="798">
        <f>+$F20*'11各種係数表'!L20</f>
        <v>0</v>
      </c>
      <c r="X20" s="799">
        <f>+$F20*'11各種係数表'!M20</f>
        <v>0</v>
      </c>
      <c r="Y20" s="800">
        <f t="shared" si="0"/>
        <v>0</v>
      </c>
      <c r="Z20" s="801">
        <v>3.2466579627659291</v>
      </c>
      <c r="AA20" s="802">
        <f t="shared" si="2"/>
        <v>3.2466579627659291</v>
      </c>
      <c r="AB20" s="803">
        <f>+Z20*'11各種係数表'!AJ20</f>
        <v>0.44825591049196267</v>
      </c>
      <c r="AD20" s="789">
        <f>+AC$7*'11各種係数表'!AM20</f>
        <v>0.28246977238383225</v>
      </c>
      <c r="AE20" s="789">
        <f t="shared" si="1"/>
        <v>3.5291277351497614</v>
      </c>
      <c r="AF20" s="790">
        <f>+Z20*'11各種係数表'!AD20</f>
        <v>1.4026673536406542</v>
      </c>
      <c r="AG20" s="791">
        <f>+AD20*'11各種係数表'!AD20</f>
        <v>0.12203660892432393</v>
      </c>
      <c r="AH20" s="792">
        <f t="shared" si="3"/>
        <v>1.5247039625649781</v>
      </c>
      <c r="AI20" s="790">
        <f>+Z20*'11各種係数表'!Y20</f>
        <v>0.16877429086839402</v>
      </c>
      <c r="AJ20" s="791">
        <f>+AD20*'11各種係数表'!Y20</f>
        <v>1.4683910677558193E-2</v>
      </c>
      <c r="AK20" s="792">
        <f t="shared" si="4"/>
        <v>0.18345820154595222</v>
      </c>
      <c r="AL20" s="804">
        <f>+Z20*'11各種係数表'!Z20</f>
        <v>0.1397049512514015</v>
      </c>
      <c r="AM20" s="805">
        <f>+AD20*'11各種係数表'!Z20</f>
        <v>1.2154783852641654E-2</v>
      </c>
      <c r="AN20" s="792">
        <f t="shared" si="5"/>
        <v>0.15185973510404316</v>
      </c>
    </row>
    <row r="21" spans="1:40" s="523" customFormat="1" ht="15.5" customHeight="1">
      <c r="A21" s="730">
        <v>15</v>
      </c>
      <c r="B21" s="796" t="s">
        <v>148</v>
      </c>
      <c r="C21" s="777" t="s">
        <v>149</v>
      </c>
      <c r="D21" s="861">
        <f>'7結果'!D21</f>
        <v>0</v>
      </c>
      <c r="E21" s="862">
        <f>'7結果'!E21</f>
        <v>0</v>
      </c>
      <c r="F21" s="863">
        <f>'7結果'!F21</f>
        <v>0</v>
      </c>
      <c r="G21" s="797">
        <f>+$E21*'11各種係数表'!E21</f>
        <v>0</v>
      </c>
      <c r="H21" s="798">
        <f>+$E21*'11各種係数表'!F21</f>
        <v>0</v>
      </c>
      <c r="I21" s="798">
        <f>+$E21*'11各種係数表'!G21</f>
        <v>0</v>
      </c>
      <c r="J21" s="798">
        <f>+$E21*'11各種係数表'!H21</f>
        <v>0</v>
      </c>
      <c r="K21" s="798">
        <f>+$E21*'11各種係数表'!I21</f>
        <v>0</v>
      </c>
      <c r="L21" s="798">
        <f>+$E21*'11各種係数表'!J21</f>
        <v>0</v>
      </c>
      <c r="M21" s="798">
        <f>+$E21*'11各種係数表'!K21</f>
        <v>0</v>
      </c>
      <c r="N21" s="798">
        <f>+$E21*'11各種係数表'!L21</f>
        <v>0</v>
      </c>
      <c r="O21" s="799">
        <f>+$E21*'11各種係数表'!M21</f>
        <v>0</v>
      </c>
      <c r="P21" s="797">
        <f>+$F21*'11各種係数表'!E21</f>
        <v>0</v>
      </c>
      <c r="Q21" s="798">
        <f>+$F21*'11各種係数表'!F21</f>
        <v>0</v>
      </c>
      <c r="R21" s="798">
        <f>+$F21*'11各種係数表'!G21</f>
        <v>0</v>
      </c>
      <c r="S21" s="798">
        <f>+$F21*'11各種係数表'!H21</f>
        <v>0</v>
      </c>
      <c r="T21" s="798">
        <f>+$F21*'11各種係数表'!I21</f>
        <v>0</v>
      </c>
      <c r="U21" s="798">
        <f>+$F21*'11各種係数表'!J21</f>
        <v>0</v>
      </c>
      <c r="V21" s="798">
        <f>+$F21*'11各種係数表'!K21</f>
        <v>0</v>
      </c>
      <c r="W21" s="798">
        <f>+$F21*'11各種係数表'!L21</f>
        <v>0</v>
      </c>
      <c r="X21" s="799">
        <f>+$F21*'11各種係数表'!M21</f>
        <v>0</v>
      </c>
      <c r="Y21" s="800">
        <f t="shared" si="0"/>
        <v>0</v>
      </c>
      <c r="Z21" s="801">
        <v>5.7415310411766036</v>
      </c>
      <c r="AA21" s="802">
        <f t="shared" si="2"/>
        <v>5.7415310411766036</v>
      </c>
      <c r="AB21" s="803">
        <f>+Z21*'11各種係数表'!AJ21</f>
        <v>1.2797437341342577</v>
      </c>
      <c r="AD21" s="789">
        <f>+AC$7*'11各種係数表'!AM21</f>
        <v>0.70426499122051023</v>
      </c>
      <c r="AE21" s="789">
        <f t="shared" si="1"/>
        <v>6.445796032397114</v>
      </c>
      <c r="AF21" s="790">
        <f>+Z21*'11各種係数表'!AD21</f>
        <v>2.250109666079497</v>
      </c>
      <c r="AG21" s="791">
        <f>+AD21*'11各種係数表'!AD21</f>
        <v>0.27600189790176893</v>
      </c>
      <c r="AH21" s="792">
        <f t="shared" si="3"/>
        <v>2.5261115639812659</v>
      </c>
      <c r="AI21" s="790">
        <f>+Z21*'11各種係数表'!Y21</f>
        <v>0.53860348088476073</v>
      </c>
      <c r="AJ21" s="791">
        <f>+AD21*'11各種係数表'!Y21</f>
        <v>6.6065927888619216E-2</v>
      </c>
      <c r="AK21" s="792">
        <f t="shared" si="4"/>
        <v>0.60466940877337993</v>
      </c>
      <c r="AL21" s="804">
        <f>+Z21*'11各種係数表'!Z21</f>
        <v>0.37864085189924473</v>
      </c>
      <c r="AM21" s="805">
        <f>+AD21*'11各種係数表'!Z21</f>
        <v>4.6444666819026918E-2</v>
      </c>
      <c r="AN21" s="792">
        <f t="shared" si="5"/>
        <v>0.42508551871827166</v>
      </c>
    </row>
    <row r="22" spans="1:40" s="523" customFormat="1" ht="15.5" customHeight="1">
      <c r="A22" s="730">
        <v>16</v>
      </c>
      <c r="B22" s="796" t="s">
        <v>150</v>
      </c>
      <c r="C22" s="777" t="s">
        <v>151</v>
      </c>
      <c r="D22" s="861">
        <f>'7結果'!D22</f>
        <v>0</v>
      </c>
      <c r="E22" s="862">
        <f>'7結果'!E22</f>
        <v>0</v>
      </c>
      <c r="F22" s="863">
        <f>'7結果'!F22</f>
        <v>0</v>
      </c>
      <c r="G22" s="797">
        <f>+$E22*'11各種係数表'!E22</f>
        <v>0</v>
      </c>
      <c r="H22" s="798">
        <f>+$E22*'11各種係数表'!F22</f>
        <v>0</v>
      </c>
      <c r="I22" s="798">
        <f>+$E22*'11各種係数表'!G22</f>
        <v>0</v>
      </c>
      <c r="J22" s="798">
        <f>+$E22*'11各種係数表'!H22</f>
        <v>0</v>
      </c>
      <c r="K22" s="798">
        <f>+$E22*'11各種係数表'!I22</f>
        <v>0</v>
      </c>
      <c r="L22" s="798">
        <f>+$E22*'11各種係数表'!J22</f>
        <v>0</v>
      </c>
      <c r="M22" s="798">
        <f>+$E22*'11各種係数表'!K22</f>
        <v>0</v>
      </c>
      <c r="N22" s="798">
        <f>+$E22*'11各種係数表'!L22</f>
        <v>0</v>
      </c>
      <c r="O22" s="799">
        <f>+$E22*'11各種係数表'!M22</f>
        <v>0</v>
      </c>
      <c r="P22" s="797">
        <f>+$F22*'11各種係数表'!E22</f>
        <v>0</v>
      </c>
      <c r="Q22" s="798">
        <f>+$F22*'11各種係数表'!F22</f>
        <v>0</v>
      </c>
      <c r="R22" s="798">
        <f>+$F22*'11各種係数表'!G22</f>
        <v>0</v>
      </c>
      <c r="S22" s="798">
        <f>+$F22*'11各種係数表'!H22</f>
        <v>0</v>
      </c>
      <c r="T22" s="798">
        <f>+$F22*'11各種係数表'!I22</f>
        <v>0</v>
      </c>
      <c r="U22" s="798">
        <f>+$F22*'11各種係数表'!J22</f>
        <v>0</v>
      </c>
      <c r="V22" s="798">
        <f>+$F22*'11各種係数表'!K22</f>
        <v>0</v>
      </c>
      <c r="W22" s="798">
        <f>+$F22*'11各種係数表'!L22</f>
        <v>0</v>
      </c>
      <c r="X22" s="799">
        <f>+$F22*'11各種係数表'!M22</f>
        <v>0</v>
      </c>
      <c r="Y22" s="800">
        <f t="shared" si="0"/>
        <v>0</v>
      </c>
      <c r="Z22" s="801">
        <v>3.3694847554287879</v>
      </c>
      <c r="AA22" s="802">
        <f t="shared" si="2"/>
        <v>3.3694847554287879</v>
      </c>
      <c r="AB22" s="803">
        <f>+Z22*'11各種係数表'!AJ22</f>
        <v>0.20499812049077129</v>
      </c>
      <c r="AD22" s="789">
        <f>+AC$7*'11各種係数表'!AM22</f>
        <v>0.33774570768103973</v>
      </c>
      <c r="AE22" s="789">
        <f t="shared" si="1"/>
        <v>3.7072304631098278</v>
      </c>
      <c r="AF22" s="790">
        <f>+Z22*'11各種係数表'!AD22</f>
        <v>0.74787482887769963</v>
      </c>
      <c r="AG22" s="791">
        <f>+AD22*'11各種係数表'!AD22</f>
        <v>7.4964432745739273E-2</v>
      </c>
      <c r="AH22" s="792">
        <f t="shared" si="3"/>
        <v>0.8228392616234389</v>
      </c>
      <c r="AI22" s="790">
        <f>+Z22*'11各種係数表'!Y22</f>
        <v>4.7490043147307349E-2</v>
      </c>
      <c r="AJ22" s="791">
        <f>+AD22*'11各種係数表'!Y22</f>
        <v>4.7602406287038674E-3</v>
      </c>
      <c r="AK22" s="792">
        <f t="shared" si="4"/>
        <v>5.2250283776011215E-2</v>
      </c>
      <c r="AL22" s="804">
        <f>+Z22*'11各種係数表'!Z22</f>
        <v>4.6794156167664885E-2</v>
      </c>
      <c r="AM22" s="805">
        <f>+AD22*'11各種係数表'!Z22</f>
        <v>4.6904872813926246E-3</v>
      </c>
      <c r="AN22" s="792">
        <f t="shared" si="5"/>
        <v>5.148464344905751E-2</v>
      </c>
    </row>
    <row r="23" spans="1:40" s="523" customFormat="1" ht="15.5" customHeight="1">
      <c r="A23" s="730">
        <v>17</v>
      </c>
      <c r="B23" s="796" t="s">
        <v>152</v>
      </c>
      <c r="C23" s="777" t="s">
        <v>153</v>
      </c>
      <c r="D23" s="861">
        <f>'7結果'!D23</f>
        <v>0</v>
      </c>
      <c r="E23" s="862">
        <f>'7結果'!E23</f>
        <v>0</v>
      </c>
      <c r="F23" s="863">
        <f>'7結果'!F23</f>
        <v>0</v>
      </c>
      <c r="G23" s="797">
        <f>+$E23*'11各種係数表'!E23</f>
        <v>0</v>
      </c>
      <c r="H23" s="798">
        <f>+$E23*'11各種係数表'!F23</f>
        <v>0</v>
      </c>
      <c r="I23" s="798">
        <f>+$E23*'11各種係数表'!G23</f>
        <v>0</v>
      </c>
      <c r="J23" s="798">
        <f>+$E23*'11各種係数表'!H23</f>
        <v>0</v>
      </c>
      <c r="K23" s="798">
        <f>+$E23*'11各種係数表'!I23</f>
        <v>0</v>
      </c>
      <c r="L23" s="798">
        <f>+$E23*'11各種係数表'!J23</f>
        <v>0</v>
      </c>
      <c r="M23" s="798">
        <f>+$E23*'11各種係数表'!K23</f>
        <v>0</v>
      </c>
      <c r="N23" s="798">
        <f>+$E23*'11各種係数表'!L23</f>
        <v>0</v>
      </c>
      <c r="O23" s="799">
        <f>+$E23*'11各種係数表'!M23</f>
        <v>0</v>
      </c>
      <c r="P23" s="797">
        <f>+$F23*'11各種係数表'!E23</f>
        <v>0</v>
      </c>
      <c r="Q23" s="798">
        <f>+$F23*'11各種係数表'!F23</f>
        <v>0</v>
      </c>
      <c r="R23" s="798">
        <f>+$F23*'11各種係数表'!G23</f>
        <v>0</v>
      </c>
      <c r="S23" s="798">
        <f>+$F23*'11各種係数表'!H23</f>
        <v>0</v>
      </c>
      <c r="T23" s="798">
        <f>+$F23*'11各種係数表'!I23</f>
        <v>0</v>
      </c>
      <c r="U23" s="798">
        <f>+$F23*'11各種係数表'!J23</f>
        <v>0</v>
      </c>
      <c r="V23" s="798">
        <f>+$F23*'11各種係数表'!K23</f>
        <v>0</v>
      </c>
      <c r="W23" s="798">
        <f>+$F23*'11各種係数表'!L23</f>
        <v>0</v>
      </c>
      <c r="X23" s="799">
        <f>+$F23*'11各種係数表'!M23</f>
        <v>0</v>
      </c>
      <c r="Y23" s="800">
        <f t="shared" si="0"/>
        <v>0</v>
      </c>
      <c r="Z23" s="801">
        <v>21.179339795630607</v>
      </c>
      <c r="AA23" s="802">
        <f t="shared" si="2"/>
        <v>21.179339795630607</v>
      </c>
      <c r="AB23" s="803">
        <f>+Z23*'11各種係数表'!AJ23</f>
        <v>4.0681926493258613</v>
      </c>
      <c r="AD23" s="789">
        <f>+AC$7*'11各種係数表'!AM23</f>
        <v>3.2306433045140608</v>
      </c>
      <c r="AE23" s="789">
        <f t="shared" si="1"/>
        <v>24.409983100144668</v>
      </c>
      <c r="AF23" s="790">
        <f>+Z23*'11各種係数表'!AD23</f>
        <v>9.3326424325489299</v>
      </c>
      <c r="AG23" s="791">
        <f>+AD23*'11各種係数表'!AD23</f>
        <v>1.4235778394923428</v>
      </c>
      <c r="AH23" s="792">
        <f t="shared" si="3"/>
        <v>10.756220272041272</v>
      </c>
      <c r="AI23" s="790">
        <f>+Z23*'11各種係数表'!Y23</f>
        <v>1.3807175609470226</v>
      </c>
      <c r="AJ23" s="791">
        <f>+AD23*'11各種係数表'!Y23</f>
        <v>0.21061118933550166</v>
      </c>
      <c r="AK23" s="792">
        <f t="shared" si="4"/>
        <v>1.5913287502825242</v>
      </c>
      <c r="AL23" s="804">
        <f>+Z23*'11各種係数表'!Z23</f>
        <v>1.3247346029493827</v>
      </c>
      <c r="AM23" s="805">
        <f>+AD23*'11各種係数表'!Z23</f>
        <v>0.20207168951316637</v>
      </c>
      <c r="AN23" s="792">
        <f t="shared" si="5"/>
        <v>1.5268062924625492</v>
      </c>
    </row>
    <row r="24" spans="1:40" s="523" customFormat="1" ht="15.5" customHeight="1">
      <c r="A24" s="730">
        <v>18</v>
      </c>
      <c r="B24" s="796" t="s">
        <v>154</v>
      </c>
      <c r="C24" s="777" t="s">
        <v>155</v>
      </c>
      <c r="D24" s="861">
        <f>'7結果'!D24</f>
        <v>0</v>
      </c>
      <c r="E24" s="862">
        <f>'7結果'!E24</f>
        <v>0</v>
      </c>
      <c r="F24" s="863">
        <f>'7結果'!F24</f>
        <v>0</v>
      </c>
      <c r="G24" s="797">
        <f>+$E24*'11各種係数表'!E24</f>
        <v>0</v>
      </c>
      <c r="H24" s="798">
        <f>+$E24*'11各種係数表'!F24</f>
        <v>0</v>
      </c>
      <c r="I24" s="798">
        <f>+$E24*'11各種係数表'!G24</f>
        <v>0</v>
      </c>
      <c r="J24" s="798">
        <f>+$E24*'11各種係数表'!H24</f>
        <v>0</v>
      </c>
      <c r="K24" s="798">
        <f>+$E24*'11各種係数表'!I24</f>
        <v>0</v>
      </c>
      <c r="L24" s="798">
        <f>+$E24*'11各種係数表'!J24</f>
        <v>0</v>
      </c>
      <c r="M24" s="798">
        <f>+$E24*'11各種係数表'!K24</f>
        <v>0</v>
      </c>
      <c r="N24" s="798">
        <f>+$E24*'11各種係数表'!L24</f>
        <v>0</v>
      </c>
      <c r="O24" s="799">
        <f>+$E24*'11各種係数表'!M24</f>
        <v>0</v>
      </c>
      <c r="P24" s="797">
        <f>+$F24*'11各種係数表'!E24</f>
        <v>0</v>
      </c>
      <c r="Q24" s="798">
        <f>+$F24*'11各種係数表'!F24</f>
        <v>0</v>
      </c>
      <c r="R24" s="798">
        <f>+$F24*'11各種係数表'!G24</f>
        <v>0</v>
      </c>
      <c r="S24" s="798">
        <f>+$F24*'11各種係数表'!H24</f>
        <v>0</v>
      </c>
      <c r="T24" s="798">
        <f>+$F24*'11各種係数表'!I24</f>
        <v>0</v>
      </c>
      <c r="U24" s="798">
        <f>+$F24*'11各種係数表'!J24</f>
        <v>0</v>
      </c>
      <c r="V24" s="798">
        <f>+$F24*'11各種係数表'!K24</f>
        <v>0</v>
      </c>
      <c r="W24" s="798">
        <f>+$F24*'11各種係数表'!L24</f>
        <v>0</v>
      </c>
      <c r="X24" s="799">
        <f>+$F24*'11各種係数表'!M24</f>
        <v>0</v>
      </c>
      <c r="Y24" s="800">
        <f t="shared" si="0"/>
        <v>0</v>
      </c>
      <c r="Z24" s="801">
        <v>20.769280946015879</v>
      </c>
      <c r="AA24" s="802">
        <f t="shared" si="2"/>
        <v>20.769280946015879</v>
      </c>
      <c r="AB24" s="803">
        <f>+Z24*'11各種係数表'!AJ24</f>
        <v>4.6446217120544704</v>
      </c>
      <c r="AD24" s="789">
        <f>+AC$7*'11各種係数表'!AM24</f>
        <v>3.5889276333715685</v>
      </c>
      <c r="AE24" s="789">
        <f t="shared" si="1"/>
        <v>24.358208579387448</v>
      </c>
      <c r="AF24" s="790">
        <f>+Z24*'11各種係数表'!AD24</f>
        <v>11.138879934228315</v>
      </c>
      <c r="AG24" s="791">
        <f>+AD24*'11各種係数表'!AD24</f>
        <v>1.9247962461805257</v>
      </c>
      <c r="AH24" s="792">
        <f t="shared" si="3"/>
        <v>13.063676180408841</v>
      </c>
      <c r="AI24" s="790">
        <f>+Z24*'11各種係数表'!Y24</f>
        <v>1.3018871677571131</v>
      </c>
      <c r="AJ24" s="791">
        <f>+AD24*'11各種係数表'!Y24</f>
        <v>0.22496584470304648</v>
      </c>
      <c r="AK24" s="792">
        <f t="shared" si="4"/>
        <v>1.5268530124601596</v>
      </c>
      <c r="AL24" s="804">
        <f>+Z24*'11各種係数表'!Z24</f>
        <v>1.1694895657066604</v>
      </c>
      <c r="AM24" s="805">
        <f>+AD24*'11各種係数表'!Z24</f>
        <v>0.20208756529481534</v>
      </c>
      <c r="AN24" s="792">
        <f t="shared" si="5"/>
        <v>1.3715771310014757</v>
      </c>
    </row>
    <row r="25" spans="1:40" s="523" customFormat="1" ht="15.5" customHeight="1">
      <c r="A25" s="730">
        <v>19</v>
      </c>
      <c r="B25" s="796" t="s">
        <v>156</v>
      </c>
      <c r="C25" s="777" t="s">
        <v>157</v>
      </c>
      <c r="D25" s="861">
        <f>'7結果'!D25</f>
        <v>0</v>
      </c>
      <c r="E25" s="862">
        <f>'7結果'!E25</f>
        <v>0</v>
      </c>
      <c r="F25" s="863">
        <f>'7結果'!F25</f>
        <v>0</v>
      </c>
      <c r="G25" s="797">
        <f>+$E25*'11各種係数表'!E25</f>
        <v>0</v>
      </c>
      <c r="H25" s="798">
        <f>+$E25*'11各種係数表'!F25</f>
        <v>0</v>
      </c>
      <c r="I25" s="798">
        <f>+$E25*'11各種係数表'!G25</f>
        <v>0</v>
      </c>
      <c r="J25" s="798">
        <f>+$E25*'11各種係数表'!H25</f>
        <v>0</v>
      </c>
      <c r="K25" s="798">
        <f>+$E25*'11各種係数表'!I25</f>
        <v>0</v>
      </c>
      <c r="L25" s="798">
        <f>+$E25*'11各種係数表'!J25</f>
        <v>0</v>
      </c>
      <c r="M25" s="798">
        <f>+$E25*'11各種係数表'!K25</f>
        <v>0</v>
      </c>
      <c r="N25" s="798">
        <f>+$E25*'11各種係数表'!L25</f>
        <v>0</v>
      </c>
      <c r="O25" s="799">
        <f>+$E25*'11各種係数表'!M25</f>
        <v>0</v>
      </c>
      <c r="P25" s="797">
        <f>+$F25*'11各種係数表'!E25</f>
        <v>0</v>
      </c>
      <c r="Q25" s="798">
        <f>+$F25*'11各種係数表'!F25</f>
        <v>0</v>
      </c>
      <c r="R25" s="798">
        <f>+$F25*'11各種係数表'!G25</f>
        <v>0</v>
      </c>
      <c r="S25" s="798">
        <f>+$F25*'11各種係数表'!H25</f>
        <v>0</v>
      </c>
      <c r="T25" s="798">
        <f>+$F25*'11各種係数表'!I25</f>
        <v>0</v>
      </c>
      <c r="U25" s="798">
        <f>+$F25*'11各種係数表'!J25</f>
        <v>0</v>
      </c>
      <c r="V25" s="798">
        <f>+$F25*'11各種係数表'!K25</f>
        <v>0</v>
      </c>
      <c r="W25" s="798">
        <f>+$F25*'11各種係数表'!L25</f>
        <v>0</v>
      </c>
      <c r="X25" s="799">
        <f>+$F25*'11各種係数表'!M25</f>
        <v>0</v>
      </c>
      <c r="Y25" s="800">
        <f t="shared" si="0"/>
        <v>0</v>
      </c>
      <c r="Z25" s="801">
        <v>1.7353751360797973</v>
      </c>
      <c r="AA25" s="802">
        <f t="shared" si="2"/>
        <v>1.7353751360797973</v>
      </c>
      <c r="AB25" s="803">
        <f>+Z25*'11各種係数表'!AJ25</f>
        <v>0.11163719070316508</v>
      </c>
      <c r="AD25" s="789">
        <f>+AC$7*'11各種係数表'!AM25</f>
        <v>0.2101452553819175</v>
      </c>
      <c r="AE25" s="789">
        <f t="shared" si="1"/>
        <v>1.9455203914617147</v>
      </c>
      <c r="AF25" s="790">
        <f>+Z25*'11各種係数表'!AD25</f>
        <v>0.54925973890736335</v>
      </c>
      <c r="AG25" s="791">
        <f>+AD25*'11各種係数表'!AD25</f>
        <v>6.651260912060554E-2</v>
      </c>
      <c r="AH25" s="792">
        <f t="shared" si="3"/>
        <v>0.61577234802796887</v>
      </c>
      <c r="AI25" s="790">
        <f>+Z25*'11各種係数表'!Y25</f>
        <v>2.201799603420633E-2</v>
      </c>
      <c r="AJ25" s="791">
        <f>+AD25*'11各種係数表'!Y25</f>
        <v>2.6662692713568846E-3</v>
      </c>
      <c r="AK25" s="792">
        <f t="shared" si="4"/>
        <v>2.4684265305563214E-2</v>
      </c>
      <c r="AL25" s="804">
        <f>+Z25*'11各種係数表'!Z25</f>
        <v>2.201799603420633E-2</v>
      </c>
      <c r="AM25" s="805">
        <f>+AD25*'11各種係数表'!Z25</f>
        <v>2.6662692713568846E-3</v>
      </c>
      <c r="AN25" s="792">
        <f t="shared" si="5"/>
        <v>2.4684265305563214E-2</v>
      </c>
    </row>
    <row r="26" spans="1:40" s="523" customFormat="1" ht="15.5" customHeight="1">
      <c r="A26" s="730">
        <v>20</v>
      </c>
      <c r="B26" s="796" t="s">
        <v>158</v>
      </c>
      <c r="C26" s="777" t="s">
        <v>159</v>
      </c>
      <c r="D26" s="861">
        <f>'7結果'!D26</f>
        <v>0</v>
      </c>
      <c r="E26" s="862">
        <f>'7結果'!E26</f>
        <v>0</v>
      </c>
      <c r="F26" s="863">
        <f>'7結果'!F26</f>
        <v>0</v>
      </c>
      <c r="G26" s="797">
        <f>+$E26*'11各種係数表'!E26</f>
        <v>0</v>
      </c>
      <c r="H26" s="798">
        <f>+$E26*'11各種係数表'!F26</f>
        <v>0</v>
      </c>
      <c r="I26" s="798">
        <f>+$E26*'11各種係数表'!G26</f>
        <v>0</v>
      </c>
      <c r="J26" s="798">
        <f>+$E26*'11各種係数表'!H26</f>
        <v>0</v>
      </c>
      <c r="K26" s="798">
        <f>+$E26*'11各種係数表'!I26</f>
        <v>0</v>
      </c>
      <c r="L26" s="798">
        <f>+$E26*'11各種係数表'!J26</f>
        <v>0</v>
      </c>
      <c r="M26" s="798">
        <f>+$E26*'11各種係数表'!K26</f>
        <v>0</v>
      </c>
      <c r="N26" s="798">
        <f>+$E26*'11各種係数表'!L26</f>
        <v>0</v>
      </c>
      <c r="O26" s="799">
        <f>+$E26*'11各種係数表'!M26</f>
        <v>0</v>
      </c>
      <c r="P26" s="797">
        <f>+$F26*'11各種係数表'!E26</f>
        <v>0</v>
      </c>
      <c r="Q26" s="798">
        <f>+$F26*'11各種係数表'!F26</f>
        <v>0</v>
      </c>
      <c r="R26" s="798">
        <f>+$F26*'11各種係数表'!G26</f>
        <v>0</v>
      </c>
      <c r="S26" s="798">
        <f>+$F26*'11各種係数表'!H26</f>
        <v>0</v>
      </c>
      <c r="T26" s="798">
        <f>+$F26*'11各種係数表'!I26</f>
        <v>0</v>
      </c>
      <c r="U26" s="798">
        <f>+$F26*'11各種係数表'!J26</f>
        <v>0</v>
      </c>
      <c r="V26" s="798">
        <f>+$F26*'11各種係数表'!K26</f>
        <v>0</v>
      </c>
      <c r="W26" s="798">
        <f>+$F26*'11各種係数表'!L26</f>
        <v>0</v>
      </c>
      <c r="X26" s="799">
        <f>+$F26*'11各種係数表'!M26</f>
        <v>0</v>
      </c>
      <c r="Y26" s="800">
        <f t="shared" si="0"/>
        <v>0</v>
      </c>
      <c r="Z26" s="801">
        <v>2.2137091705735772</v>
      </c>
      <c r="AA26" s="802">
        <f t="shared" si="2"/>
        <v>2.2137091705735772</v>
      </c>
      <c r="AB26" s="803">
        <f>+Z26*'11各種係数表'!AJ26</f>
        <v>0.21782749502210422</v>
      </c>
      <c r="AD26" s="789">
        <f>+AC$7*'11各種係数表'!AM26</f>
        <v>0.30424934986527685</v>
      </c>
      <c r="AE26" s="789">
        <f t="shared" si="1"/>
        <v>2.5179585204388539</v>
      </c>
      <c r="AF26" s="790">
        <f>+Z26*'11各種係数表'!AD26</f>
        <v>0.79644972134980485</v>
      </c>
      <c r="AG26" s="791">
        <f>+AD26*'11各種係数表'!AD26</f>
        <v>0.10946302845114633</v>
      </c>
      <c r="AH26" s="792">
        <f t="shared" si="3"/>
        <v>0.90591274980095116</v>
      </c>
      <c r="AI26" s="790">
        <f>+Z26*'11各種係数表'!Y26</f>
        <v>3.8851872778512618E-2</v>
      </c>
      <c r="AJ26" s="791">
        <f>+AD26*'11各種係数表'!Y26</f>
        <v>5.3397515766934068E-3</v>
      </c>
      <c r="AK26" s="792">
        <f t="shared" si="4"/>
        <v>4.4191624355206023E-2</v>
      </c>
      <c r="AL26" s="804">
        <f>+Z26*'11各種係数表'!Z26</f>
        <v>3.8660484242657889E-2</v>
      </c>
      <c r="AM26" s="805">
        <f>+AD26*'11各種係数表'!Z26</f>
        <v>5.3134473817343271E-3</v>
      </c>
      <c r="AN26" s="792">
        <f t="shared" si="5"/>
        <v>4.3973931624392212E-2</v>
      </c>
    </row>
    <row r="27" spans="1:40" s="523" customFormat="1" ht="15.5" customHeight="1">
      <c r="A27" s="730">
        <v>21</v>
      </c>
      <c r="B27" s="796" t="s">
        <v>160</v>
      </c>
      <c r="C27" s="777" t="s">
        <v>161</v>
      </c>
      <c r="D27" s="861">
        <f>'7結果'!D27</f>
        <v>0</v>
      </c>
      <c r="E27" s="862">
        <f>'7結果'!E27</f>
        <v>0</v>
      </c>
      <c r="F27" s="863">
        <f>'7結果'!F27</f>
        <v>0</v>
      </c>
      <c r="G27" s="797">
        <f>+$E27*'11各種係数表'!E27</f>
        <v>0</v>
      </c>
      <c r="H27" s="798">
        <f>+$E27*'11各種係数表'!F27</f>
        <v>0</v>
      </c>
      <c r="I27" s="798">
        <f>+$E27*'11各種係数表'!G27</f>
        <v>0</v>
      </c>
      <c r="J27" s="798">
        <f>+$E27*'11各種係数表'!H27</f>
        <v>0</v>
      </c>
      <c r="K27" s="798">
        <f>+$E27*'11各種係数表'!I27</f>
        <v>0</v>
      </c>
      <c r="L27" s="798">
        <f>+$E27*'11各種係数表'!J27</f>
        <v>0</v>
      </c>
      <c r="M27" s="798">
        <f>+$E27*'11各種係数表'!K27</f>
        <v>0</v>
      </c>
      <c r="N27" s="798">
        <f>+$E27*'11各種係数表'!L27</f>
        <v>0</v>
      </c>
      <c r="O27" s="799">
        <f>+$E27*'11各種係数表'!M27</f>
        <v>0</v>
      </c>
      <c r="P27" s="797">
        <f>+$F27*'11各種係数表'!E27</f>
        <v>0</v>
      </c>
      <c r="Q27" s="798">
        <f>+$F27*'11各種係数表'!F27</f>
        <v>0</v>
      </c>
      <c r="R27" s="798">
        <f>+$F27*'11各種係数表'!G27</f>
        <v>0</v>
      </c>
      <c r="S27" s="798">
        <f>+$F27*'11各種係数表'!H27</f>
        <v>0</v>
      </c>
      <c r="T27" s="798">
        <f>+$F27*'11各種係数表'!I27</f>
        <v>0</v>
      </c>
      <c r="U27" s="798">
        <f>+$F27*'11各種係数表'!J27</f>
        <v>0</v>
      </c>
      <c r="V27" s="798">
        <f>+$F27*'11各種係数表'!K27</f>
        <v>0</v>
      </c>
      <c r="W27" s="798">
        <f>+$F27*'11各種係数表'!L27</f>
        <v>0</v>
      </c>
      <c r="X27" s="799">
        <f>+$F27*'11各種係数表'!M27</f>
        <v>0</v>
      </c>
      <c r="Y27" s="800">
        <f t="shared" si="0"/>
        <v>0</v>
      </c>
      <c r="Z27" s="801">
        <v>1.4315268923813629E-2</v>
      </c>
      <c r="AA27" s="802">
        <f t="shared" si="2"/>
        <v>1.4315268923813629E-2</v>
      </c>
      <c r="AB27" s="803">
        <f>+Z27*'11各種係数表'!AJ27</f>
        <v>2.5158845231471755E-4</v>
      </c>
      <c r="AD27" s="789">
        <f>+AC$7*'11各種係数表'!AM27</f>
        <v>3.6627627875097262E-3</v>
      </c>
      <c r="AE27" s="789">
        <f t="shared" si="1"/>
        <v>1.7978031711323356E-2</v>
      </c>
      <c r="AF27" s="790">
        <f>+Z27*'11各種係数表'!AD27</f>
        <v>1.7537083281061389E-3</v>
      </c>
      <c r="AG27" s="791">
        <f>+AD27*'11各種係数表'!AD27</f>
        <v>4.4871092806699761E-4</v>
      </c>
      <c r="AH27" s="792">
        <f t="shared" si="3"/>
        <v>2.2024192561731367E-3</v>
      </c>
      <c r="AI27" s="790">
        <f>+Z27*'11各種係数表'!Y27</f>
        <v>3.19236102634989E-5</v>
      </c>
      <c r="AJ27" s="791">
        <f>+AD27*'11各種係数表'!Y27</f>
        <v>8.1681044441711551E-6</v>
      </c>
      <c r="AK27" s="792">
        <f t="shared" si="4"/>
        <v>4.0091714707670053E-5</v>
      </c>
      <c r="AL27" s="804">
        <f>+Z27*'11各種係数表'!Z27</f>
        <v>3.19236102634989E-5</v>
      </c>
      <c r="AM27" s="805">
        <f>+AD27*'11各種係数表'!Z27</f>
        <v>8.1681044441711551E-6</v>
      </c>
      <c r="AN27" s="792">
        <f t="shared" si="5"/>
        <v>4.0091714707670053E-5</v>
      </c>
    </row>
    <row r="28" spans="1:40" s="523" customFormat="1" ht="15.5" customHeight="1">
      <c r="A28" s="730">
        <v>22</v>
      </c>
      <c r="B28" s="796" t="s">
        <v>162</v>
      </c>
      <c r="C28" s="777" t="s">
        <v>163</v>
      </c>
      <c r="D28" s="861">
        <f>'7結果'!D28</f>
        <v>0</v>
      </c>
      <c r="E28" s="862">
        <f>'7結果'!E28</f>
        <v>0</v>
      </c>
      <c r="F28" s="863">
        <f>'7結果'!F28</f>
        <v>0</v>
      </c>
      <c r="G28" s="797">
        <f>+$E28*'11各種係数表'!E28</f>
        <v>0</v>
      </c>
      <c r="H28" s="798">
        <f>+$E28*'11各種係数表'!F28</f>
        <v>0</v>
      </c>
      <c r="I28" s="798">
        <f>+$E28*'11各種係数表'!G28</f>
        <v>0</v>
      </c>
      <c r="J28" s="798">
        <f>+$E28*'11各種係数表'!H28</f>
        <v>0</v>
      </c>
      <c r="K28" s="798">
        <f>+$E28*'11各種係数表'!I28</f>
        <v>0</v>
      </c>
      <c r="L28" s="798">
        <f>+$E28*'11各種係数表'!J28</f>
        <v>0</v>
      </c>
      <c r="M28" s="798">
        <f>+$E28*'11各種係数表'!K28</f>
        <v>0</v>
      </c>
      <c r="N28" s="798">
        <f>+$E28*'11各種係数表'!L28</f>
        <v>0</v>
      </c>
      <c r="O28" s="799">
        <f>+$E28*'11各種係数表'!M28</f>
        <v>0</v>
      </c>
      <c r="P28" s="797">
        <f>+$F28*'11各種係数表'!E28</f>
        <v>0</v>
      </c>
      <c r="Q28" s="798">
        <f>+$F28*'11各種係数表'!F28</f>
        <v>0</v>
      </c>
      <c r="R28" s="798">
        <f>+$F28*'11各種係数表'!G28</f>
        <v>0</v>
      </c>
      <c r="S28" s="798">
        <f>+$F28*'11各種係数表'!H28</f>
        <v>0</v>
      </c>
      <c r="T28" s="798">
        <f>+$F28*'11各種係数表'!I28</f>
        <v>0</v>
      </c>
      <c r="U28" s="798">
        <f>+$F28*'11各種係数表'!J28</f>
        <v>0</v>
      </c>
      <c r="V28" s="798">
        <f>+$F28*'11各種係数表'!K28</f>
        <v>0</v>
      </c>
      <c r="W28" s="798">
        <f>+$F28*'11各種係数表'!L28</f>
        <v>0</v>
      </c>
      <c r="X28" s="799">
        <f>+$F28*'11各種係数表'!M28</f>
        <v>0</v>
      </c>
      <c r="Y28" s="800">
        <f t="shared" si="0"/>
        <v>0</v>
      </c>
      <c r="Z28" s="801">
        <v>0.7573009123857215</v>
      </c>
      <c r="AA28" s="802">
        <f t="shared" si="2"/>
        <v>0.7573009123857215</v>
      </c>
      <c r="AB28" s="803">
        <f>+Z28*'11各種係数表'!AJ28</f>
        <v>5.5081203088675167E-2</v>
      </c>
      <c r="AD28" s="789">
        <f>+AC$7*'11各種係数表'!AM28</f>
        <v>0.16787471777889923</v>
      </c>
      <c r="AE28" s="789">
        <f t="shared" si="1"/>
        <v>0.92517563016462079</v>
      </c>
      <c r="AF28" s="790">
        <f>+Z28*'11各種係数表'!AD28</f>
        <v>0.21468247390311188</v>
      </c>
      <c r="AG28" s="791">
        <f>+AD28*'11各種係数表'!AD28</f>
        <v>4.7589748182165686E-2</v>
      </c>
      <c r="AH28" s="792">
        <f t="shared" si="3"/>
        <v>0.26227222208527756</v>
      </c>
      <c r="AI28" s="790">
        <f>+Z28*'11各種係数表'!Y28</f>
        <v>8.0493910937803476E-3</v>
      </c>
      <c r="AJ28" s="791">
        <f>+AD28*'11各種係数表'!Y28</f>
        <v>1.7843491748919206E-3</v>
      </c>
      <c r="AK28" s="792">
        <f t="shared" si="4"/>
        <v>9.833740268672269E-3</v>
      </c>
      <c r="AL28" s="804">
        <f>+Z28*'11各種係数表'!Z28</f>
        <v>8.0382986852909847E-3</v>
      </c>
      <c r="AM28" s="805">
        <f>+AD28*'11各種係数表'!Z28</f>
        <v>1.7818902646830662E-3</v>
      </c>
      <c r="AN28" s="792">
        <f t="shared" si="5"/>
        <v>9.8201889499740513E-3</v>
      </c>
    </row>
    <row r="29" spans="1:40" s="523" customFormat="1" ht="15.5" customHeight="1">
      <c r="A29" s="730">
        <v>23</v>
      </c>
      <c r="B29" s="796" t="s">
        <v>164</v>
      </c>
      <c r="C29" s="777" t="s">
        <v>165</v>
      </c>
      <c r="D29" s="861">
        <f>'7結果'!D29</f>
        <v>0</v>
      </c>
      <c r="E29" s="862">
        <f>'7結果'!E29</f>
        <v>0</v>
      </c>
      <c r="F29" s="863">
        <f>'7結果'!F29</f>
        <v>0</v>
      </c>
      <c r="G29" s="797">
        <f>+$E29*'11各種係数表'!E29</f>
        <v>0</v>
      </c>
      <c r="H29" s="798">
        <f>+$E29*'11各種係数表'!F29</f>
        <v>0</v>
      </c>
      <c r="I29" s="798">
        <f>+$E29*'11各種係数表'!G29</f>
        <v>0</v>
      </c>
      <c r="J29" s="798">
        <f>+$E29*'11各種係数表'!H29</f>
        <v>0</v>
      </c>
      <c r="K29" s="798">
        <f>+$E29*'11各種係数表'!I29</f>
        <v>0</v>
      </c>
      <c r="L29" s="798">
        <f>+$E29*'11各種係数表'!J29</f>
        <v>0</v>
      </c>
      <c r="M29" s="798">
        <f>+$E29*'11各種係数表'!K29</f>
        <v>0</v>
      </c>
      <c r="N29" s="798">
        <f>+$E29*'11各種係数表'!L29</f>
        <v>0</v>
      </c>
      <c r="O29" s="799">
        <f>+$E29*'11各種係数表'!M29</f>
        <v>0</v>
      </c>
      <c r="P29" s="797">
        <f>+$F29*'11各種係数表'!E29</f>
        <v>0</v>
      </c>
      <c r="Q29" s="798">
        <f>+$F29*'11各種係数表'!F29</f>
        <v>0</v>
      </c>
      <c r="R29" s="798">
        <f>+$F29*'11各種係数表'!G29</f>
        <v>0</v>
      </c>
      <c r="S29" s="798">
        <f>+$F29*'11各種係数表'!H29</f>
        <v>0</v>
      </c>
      <c r="T29" s="798">
        <f>+$F29*'11各種係数表'!I29</f>
        <v>0</v>
      </c>
      <c r="U29" s="798">
        <f>+$F29*'11各種係数表'!J29</f>
        <v>0</v>
      </c>
      <c r="V29" s="798">
        <f>+$F29*'11各種係数表'!K29</f>
        <v>0</v>
      </c>
      <c r="W29" s="798">
        <f>+$F29*'11各種係数表'!L29</f>
        <v>0</v>
      </c>
      <c r="X29" s="799">
        <f>+$F29*'11各種係数表'!M29</f>
        <v>0</v>
      </c>
      <c r="Y29" s="800">
        <f t="shared" si="0"/>
        <v>0</v>
      </c>
      <c r="Z29" s="801">
        <v>0.68520481025930424</v>
      </c>
      <c r="AA29" s="802">
        <f t="shared" si="2"/>
        <v>0.68520481025930424</v>
      </c>
      <c r="AB29" s="803">
        <f>+Z29*'11各種係数表'!AJ29</f>
        <v>5.4786964547060044E-2</v>
      </c>
      <c r="AD29" s="789">
        <f>+AC$7*'11各種係数表'!AM29</f>
        <v>0.13111697993985949</v>
      </c>
      <c r="AE29" s="789">
        <f t="shared" si="1"/>
        <v>0.81632179019916373</v>
      </c>
      <c r="AF29" s="790">
        <f>+Z29*'11各種係数表'!AD29</f>
        <v>0.1749953271552607</v>
      </c>
      <c r="AG29" s="791">
        <f>+AD29*'11各種係数表'!AD29</f>
        <v>3.3486132112094148E-2</v>
      </c>
      <c r="AH29" s="792">
        <f t="shared" si="3"/>
        <v>0.20848145926735484</v>
      </c>
      <c r="AI29" s="790">
        <f>+Z29*'11各種係数表'!Y29</f>
        <v>7.382719054236919E-3</v>
      </c>
      <c r="AJ29" s="791">
        <f>+AD29*'11各種係数表'!Y29</f>
        <v>1.4127160399963878E-3</v>
      </c>
      <c r="AK29" s="792">
        <f t="shared" si="4"/>
        <v>8.7954350942333059E-3</v>
      </c>
      <c r="AL29" s="804">
        <f>+Z29*'11各種係数表'!Z29</f>
        <v>7.382719054236919E-3</v>
      </c>
      <c r="AM29" s="805">
        <f>+AD29*'11各種係数表'!Z29</f>
        <v>1.4127160399963878E-3</v>
      </c>
      <c r="AN29" s="792">
        <f t="shared" si="5"/>
        <v>8.7954350942333059E-3</v>
      </c>
    </row>
    <row r="30" spans="1:40" s="523" customFormat="1" ht="15.5" customHeight="1">
      <c r="A30" s="730">
        <v>24</v>
      </c>
      <c r="B30" s="796" t="s">
        <v>166</v>
      </c>
      <c r="C30" s="777" t="s">
        <v>167</v>
      </c>
      <c r="D30" s="861">
        <f>'7結果'!D30</f>
        <v>0</v>
      </c>
      <c r="E30" s="862">
        <f>'7結果'!E30</f>
        <v>0</v>
      </c>
      <c r="F30" s="863">
        <f>'7結果'!F30</f>
        <v>0</v>
      </c>
      <c r="G30" s="797">
        <f>+$E30*'11各種係数表'!E30</f>
        <v>0</v>
      </c>
      <c r="H30" s="798">
        <f>+$E30*'11各種係数表'!F30</f>
        <v>0</v>
      </c>
      <c r="I30" s="798">
        <f>+$E30*'11各種係数表'!G30</f>
        <v>0</v>
      </c>
      <c r="J30" s="798">
        <f>+$E30*'11各種係数表'!H30</f>
        <v>0</v>
      </c>
      <c r="K30" s="798">
        <f>+$E30*'11各種係数表'!I30</f>
        <v>0</v>
      </c>
      <c r="L30" s="798">
        <f>+$E30*'11各種係数表'!J30</f>
        <v>0</v>
      </c>
      <c r="M30" s="798">
        <f>+$E30*'11各種係数表'!K30</f>
        <v>0</v>
      </c>
      <c r="N30" s="798">
        <f>+$E30*'11各種係数表'!L30</f>
        <v>0</v>
      </c>
      <c r="O30" s="799">
        <f>+$E30*'11各種係数表'!M30</f>
        <v>0</v>
      </c>
      <c r="P30" s="797">
        <f>+$F30*'11各種係数表'!E30</f>
        <v>0</v>
      </c>
      <c r="Q30" s="798">
        <f>+$F30*'11各種係数表'!F30</f>
        <v>0</v>
      </c>
      <c r="R30" s="798">
        <f>+$F30*'11各種係数表'!G30</f>
        <v>0</v>
      </c>
      <c r="S30" s="798">
        <f>+$F30*'11各種係数表'!H30</f>
        <v>0</v>
      </c>
      <c r="T30" s="798">
        <f>+$F30*'11各種係数表'!I30</f>
        <v>0</v>
      </c>
      <c r="U30" s="798">
        <f>+$F30*'11各種係数表'!J30</f>
        <v>0</v>
      </c>
      <c r="V30" s="798">
        <f>+$F30*'11各種係数表'!K30</f>
        <v>0</v>
      </c>
      <c r="W30" s="798">
        <f>+$F30*'11各種係数表'!L30</f>
        <v>0</v>
      </c>
      <c r="X30" s="799">
        <f>+$F30*'11各種係数表'!M30</f>
        <v>0</v>
      </c>
      <c r="Y30" s="800">
        <f t="shared" si="0"/>
        <v>0</v>
      </c>
      <c r="Z30" s="801">
        <v>0.4576960734338994</v>
      </c>
      <c r="AA30" s="802">
        <f t="shared" si="2"/>
        <v>0.4576960734338994</v>
      </c>
      <c r="AB30" s="803">
        <f>+Z30*'11各種係数表'!AJ30</f>
        <v>4.8027221027903452E-2</v>
      </c>
      <c r="AD30" s="789">
        <f>+AC$7*'11各種係数表'!AM30</f>
        <v>5.7791031264651689E-2</v>
      </c>
      <c r="AE30" s="789">
        <f t="shared" si="1"/>
        <v>0.51548710469855108</v>
      </c>
      <c r="AF30" s="790">
        <f>+Z30*'11各種係数表'!AD30</f>
        <v>0.15825582205064614</v>
      </c>
      <c r="AG30" s="791">
        <f>+AD30*'11各種係数表'!AD30</f>
        <v>1.9982184009850107E-2</v>
      </c>
      <c r="AH30" s="792">
        <f t="shared" si="3"/>
        <v>0.17823800606049625</v>
      </c>
      <c r="AI30" s="790">
        <f>+Z30*'11各種係数表'!Y30</f>
        <v>9.7391626864008398E-3</v>
      </c>
      <c r="AJ30" s="791">
        <f>+AD30*'11各種係数表'!Y30</f>
        <v>1.2297161543873393E-3</v>
      </c>
      <c r="AK30" s="792">
        <f t="shared" si="4"/>
        <v>1.096887884078818E-2</v>
      </c>
      <c r="AL30" s="804">
        <f>+Z30*'11各種係数表'!Z30</f>
        <v>9.7391626864008398E-3</v>
      </c>
      <c r="AM30" s="805">
        <f>+AD30*'11各種係数表'!Z30</f>
        <v>1.2297161543873393E-3</v>
      </c>
      <c r="AN30" s="792">
        <f t="shared" si="5"/>
        <v>1.096887884078818E-2</v>
      </c>
    </row>
    <row r="31" spans="1:40" s="523" customFormat="1" ht="15.5" customHeight="1">
      <c r="A31" s="730">
        <v>25</v>
      </c>
      <c r="B31" s="796" t="s">
        <v>168</v>
      </c>
      <c r="C31" s="777" t="s">
        <v>169</v>
      </c>
      <c r="D31" s="861">
        <f>'7結果'!D31</f>
        <v>6.7805</v>
      </c>
      <c r="E31" s="862">
        <f>'7結果'!E31</f>
        <v>0.73090399750000001</v>
      </c>
      <c r="F31" s="863">
        <f>'7結果'!F31</f>
        <v>6.0495960024999995</v>
      </c>
      <c r="G31" s="797">
        <f>+$E31*'11各種係数表'!E31</f>
        <v>0.14240380581798792</v>
      </c>
      <c r="H31" s="798">
        <f>+$E31*'11各種係数表'!F31</f>
        <v>3.4966620857571025E-2</v>
      </c>
      <c r="I31" s="798">
        <f>+$E31*'11各種係数表'!G31</f>
        <v>3.3849447843218352E-4</v>
      </c>
      <c r="J31" s="798">
        <f>+$E31*'11各種係数表'!H31</f>
        <v>1.6520947244276767E-2</v>
      </c>
      <c r="K31" s="798">
        <f>+$E31*'11各種係数表'!I31</f>
        <v>8.4950553697089485E-5</v>
      </c>
      <c r="L31" s="798">
        <f>+$E31*'11各種係数表'!J31</f>
        <v>2.0709312936377909E-4</v>
      </c>
      <c r="M31" s="798">
        <f>+$E31*'11各種係数表'!K31</f>
        <v>5.6703448403722291E-5</v>
      </c>
      <c r="N31" s="798">
        <f>+$E31*'11各種係数表'!L31</f>
        <v>1.4191031842662196E-3</v>
      </c>
      <c r="O31" s="799">
        <f>+$E31*'11各種係数表'!M31</f>
        <v>1.1318719709960726E-3</v>
      </c>
      <c r="P31" s="797">
        <f>+$F31*'11各種係数表'!E31</f>
        <v>1.1786575218687128</v>
      </c>
      <c r="Q31" s="798">
        <f>+$F31*'11各種係数表'!F31</f>
        <v>0.28941410976602955</v>
      </c>
      <c r="R31" s="798">
        <f>+$F31*'11各種係数表'!G31</f>
        <v>2.8016741604859805E-3</v>
      </c>
      <c r="S31" s="798">
        <f>+$F31*'11各種係数表'!H31</f>
        <v>0.13674170171232386</v>
      </c>
      <c r="T31" s="798">
        <f>+$F31*'11各種係数表'!I31</f>
        <v>7.031245304634882E-4</v>
      </c>
      <c r="U31" s="798">
        <f>+$F31*'11各種係数表'!J31</f>
        <v>1.714082522232112E-3</v>
      </c>
      <c r="V31" s="798">
        <f>+$F31*'11各種係数表'!K31</f>
        <v>4.6932696491528401E-4</v>
      </c>
      <c r="W31" s="798">
        <f>+$F31*'11各種係数表'!L31</f>
        <v>1.1745729918068949E-2</v>
      </c>
      <c r="X31" s="799">
        <f>+$F31*'11各種係数表'!M31</f>
        <v>9.3683550432074863E-3</v>
      </c>
      <c r="Y31" s="800">
        <f t="shared" si="0"/>
        <v>0.53377440681500521</v>
      </c>
      <c r="Z31" s="801">
        <v>0.91952427466558762</v>
      </c>
      <c r="AA31" s="802">
        <f t="shared" si="2"/>
        <v>0.38574986785058241</v>
      </c>
      <c r="AB31" s="803">
        <f>+Z31*'11各種係数表'!AJ31</f>
        <v>6.584606980813576E-2</v>
      </c>
      <c r="AD31" s="789">
        <f>+AC$7*'11各種係数表'!AM31</f>
        <v>1.5001293701426477</v>
      </c>
      <c r="AE31" s="789">
        <f t="shared" si="1"/>
        <v>2.4196536448082355</v>
      </c>
      <c r="AF31" s="790">
        <f>+Z31*'11各種係数表'!AD31</f>
        <v>0.48575621718689843</v>
      </c>
      <c r="AG31" s="791">
        <f>+AD31*'11各種係数表'!AD31</f>
        <v>0.79247192076192829</v>
      </c>
      <c r="AH31" s="792">
        <f t="shared" si="3"/>
        <v>1.2782281379488267</v>
      </c>
      <c r="AI31" s="790">
        <f>+Z31*'11各種係数表'!Y31</f>
        <v>1.1749385979459242E-2</v>
      </c>
      <c r="AJ31" s="791">
        <f>+AD31*'11各種係数表'!Y31</f>
        <v>1.9168171493176862E-2</v>
      </c>
      <c r="AK31" s="792">
        <f t="shared" si="4"/>
        <v>3.0917557472636102E-2</v>
      </c>
      <c r="AL31" s="804">
        <f>+Z31*'11各種係数表'!Z31</f>
        <v>1.1731704435472095E-2</v>
      </c>
      <c r="AM31" s="805">
        <f>+AD31*'11各種係数表'!Z31</f>
        <v>1.9139325486415122E-2</v>
      </c>
      <c r="AN31" s="792">
        <f t="shared" si="5"/>
        <v>3.0871029921887217E-2</v>
      </c>
    </row>
    <row r="32" spans="1:40" s="523" customFormat="1" ht="15.5" customHeight="1">
      <c r="A32" s="730">
        <v>26</v>
      </c>
      <c r="B32" s="796" t="s">
        <v>170</v>
      </c>
      <c r="C32" s="777" t="s">
        <v>171</v>
      </c>
      <c r="D32" s="861">
        <f>'7結果'!D32</f>
        <v>32.528500000000001</v>
      </c>
      <c r="E32" s="862">
        <f>'7結果'!E32</f>
        <v>4.8723464295000003</v>
      </c>
      <c r="F32" s="863">
        <f>'7結果'!F32</f>
        <v>27.656153570500003</v>
      </c>
      <c r="G32" s="797">
        <f>+$E32*'11各種係数表'!E32</f>
        <v>0.81958698404755304</v>
      </c>
      <c r="H32" s="798">
        <f>+$E32*'11各種係数表'!F32</f>
        <v>0.74760441574509484</v>
      </c>
      <c r="I32" s="798">
        <f>+$E32*'11各種係数表'!G32</f>
        <v>1.2554799498503951E-3</v>
      </c>
      <c r="J32" s="798">
        <f>+$E32*'11各種係数表'!H32</f>
        <v>6.7020112346592248E-2</v>
      </c>
      <c r="K32" s="798">
        <f>+$E32*'11各種係数表'!I32</f>
        <v>4.5787159522488359E-4</v>
      </c>
      <c r="L32" s="798">
        <f>+$E32*'11各種係数表'!J32</f>
        <v>1.3704433806860802E-3</v>
      </c>
      <c r="M32" s="798">
        <f>+$E32*'11各種係数表'!K32</f>
        <v>9.7917129022117945E-5</v>
      </c>
      <c r="N32" s="798">
        <f>+$E32*'11各種係数表'!L32</f>
        <v>5.4536273034707563E-3</v>
      </c>
      <c r="O32" s="799">
        <f>+$E32*'11各種係数表'!M32</f>
        <v>7.1067221537631925E-3</v>
      </c>
      <c r="P32" s="797">
        <f>+$F32*'11各種係数表'!E32</f>
        <v>4.6520960328200864</v>
      </c>
      <c r="Q32" s="798">
        <f>+$F32*'11各種係数表'!F32</f>
        <v>4.2435124084458886</v>
      </c>
      <c r="R32" s="798">
        <f>+$F32*'11各種係数表'!G32</f>
        <v>7.1262884936753781E-3</v>
      </c>
      <c r="S32" s="798">
        <f>+$F32*'11各種係数表'!H32</f>
        <v>0.38041599590440583</v>
      </c>
      <c r="T32" s="798">
        <f>+$F32*'11各種係数表'!I32</f>
        <v>2.5989463878102505E-3</v>
      </c>
      <c r="U32" s="798">
        <f>+$F32*'11各種係数表'!J32</f>
        <v>7.7788378031688615E-3</v>
      </c>
      <c r="V32" s="798">
        <f>+$F32*'11各種係数表'!K32</f>
        <v>5.5579199808582832E-4</v>
      </c>
      <c r="W32" s="798">
        <f>+$F32*'11各種係数表'!L32</f>
        <v>3.0955589140351181E-2</v>
      </c>
      <c r="X32" s="799">
        <f>+$F32*'11各種係数表'!M32</f>
        <v>4.033879817686091E-2</v>
      </c>
      <c r="Y32" s="800">
        <f t="shared" si="0"/>
        <v>3.2223928558487431</v>
      </c>
      <c r="Z32" s="801">
        <v>8.0760206732482516</v>
      </c>
      <c r="AA32" s="802">
        <f t="shared" si="2"/>
        <v>4.8536278173995084</v>
      </c>
      <c r="AB32" s="803">
        <f>+Z32*'11各種係数表'!AJ32</f>
        <v>0.7633842079600176</v>
      </c>
      <c r="AD32" s="789">
        <f>+AC$7*'11各種係数表'!AM32</f>
        <v>2.4297043481602461</v>
      </c>
      <c r="AE32" s="789">
        <f t="shared" si="1"/>
        <v>10.505725021408498</v>
      </c>
      <c r="AF32" s="790">
        <f>+Z32*'11各種係数表'!AD32</f>
        <v>2.5375026499822968</v>
      </c>
      <c r="AG32" s="791">
        <f>+AD32*'11各種係数表'!AD32</f>
        <v>0.76341820700792717</v>
      </c>
      <c r="AH32" s="792">
        <f t="shared" si="3"/>
        <v>3.3009208569902242</v>
      </c>
      <c r="AI32" s="790">
        <f>+Z32*'11各種係数表'!Y32</f>
        <v>0.142654358302189</v>
      </c>
      <c r="AJ32" s="791">
        <f>+AD32*'11各種係数表'!Y32</f>
        <v>4.2918155942687719E-2</v>
      </c>
      <c r="AK32" s="792">
        <f t="shared" si="4"/>
        <v>0.18557251424487672</v>
      </c>
      <c r="AL32" s="804">
        <f>+Z32*'11各種係数表'!Z32</f>
        <v>0.14187304734845727</v>
      </c>
      <c r="AM32" s="805">
        <f>+AD32*'11各種係数表'!Z32</f>
        <v>4.2683095298547032E-2</v>
      </c>
      <c r="AN32" s="792">
        <f t="shared" si="5"/>
        <v>0.18455614264700429</v>
      </c>
    </row>
    <row r="33" spans="1:40" s="523" customFormat="1" ht="15.5" customHeight="1">
      <c r="A33" s="730">
        <v>27</v>
      </c>
      <c r="B33" s="796" t="s">
        <v>172</v>
      </c>
      <c r="C33" s="777" t="s">
        <v>173</v>
      </c>
      <c r="D33" s="861">
        <f>'7結果'!D33</f>
        <v>439.11750000000001</v>
      </c>
      <c r="E33" s="862">
        <f>'7結果'!E33</f>
        <v>0</v>
      </c>
      <c r="F33" s="863">
        <f>'7結果'!F33</f>
        <v>439.11750000000001</v>
      </c>
      <c r="G33" s="797">
        <f>+$E33*'11各種係数表'!E33</f>
        <v>0</v>
      </c>
      <c r="H33" s="798">
        <f>+$E33*'11各種係数表'!F33</f>
        <v>0</v>
      </c>
      <c r="I33" s="798">
        <f>+$E33*'11各種係数表'!G33</f>
        <v>0</v>
      </c>
      <c r="J33" s="798">
        <f>+$E33*'11各種係数表'!H33</f>
        <v>0</v>
      </c>
      <c r="K33" s="798">
        <f>+$E33*'11各種係数表'!I33</f>
        <v>0</v>
      </c>
      <c r="L33" s="798">
        <f>+$E33*'11各種係数表'!J33</f>
        <v>0</v>
      </c>
      <c r="M33" s="798">
        <f>+$E33*'11各種係数表'!K33</f>
        <v>0</v>
      </c>
      <c r="N33" s="798">
        <f>+$E33*'11各種係数表'!L33</f>
        <v>0</v>
      </c>
      <c r="O33" s="799">
        <f>+$E33*'11各種係数表'!M33</f>
        <v>0</v>
      </c>
      <c r="P33" s="797">
        <f>+$F33*'11各種係数表'!E33</f>
        <v>42.403045271920639</v>
      </c>
      <c r="Q33" s="798">
        <f>+$F33*'11各種係数表'!F33</f>
        <v>48.311567888986303</v>
      </c>
      <c r="R33" s="798">
        <f>+$F33*'11各種係数表'!G33</f>
        <v>0.28440267935640862</v>
      </c>
      <c r="S33" s="798">
        <f>+$F33*'11各種係数表'!H33</f>
        <v>4.0980594472748049</v>
      </c>
      <c r="T33" s="798">
        <f>+$F33*'11各種係数表'!I33</f>
        <v>2.5024155265434822</v>
      </c>
      <c r="U33" s="798">
        <f>+$F33*'11各種係数表'!J33</f>
        <v>0.11150115939138147</v>
      </c>
      <c r="V33" s="798">
        <f>+$F33*'11各種係数表'!K33</f>
        <v>4.9207768937026806E-4</v>
      </c>
      <c r="W33" s="798">
        <f>+$F33*'11各種係数表'!L33</f>
        <v>0.83170242053378451</v>
      </c>
      <c r="X33" s="799">
        <f>+$F33*'11各種係数表'!M33</f>
        <v>0.70932087667743815</v>
      </c>
      <c r="Y33" s="800">
        <f t="shared" si="0"/>
        <v>0</v>
      </c>
      <c r="Z33" s="801">
        <v>127.91879903047735</v>
      </c>
      <c r="AA33" s="802">
        <f t="shared" si="2"/>
        <v>127.91879903047735</v>
      </c>
      <c r="AB33" s="803">
        <f>+Z33*'11各種係数表'!AJ33</f>
        <v>0.92068419397456525</v>
      </c>
      <c r="AD33" s="789">
        <f>+AC$7*'11各種係数表'!AM33</f>
        <v>21.798086060837996</v>
      </c>
      <c r="AE33" s="789">
        <f t="shared" si="1"/>
        <v>149.71688509131533</v>
      </c>
      <c r="AF33" s="790">
        <f>+Z33*'11各種係数表'!AD33</f>
        <v>40.175297225028338</v>
      </c>
      <c r="AG33" s="791">
        <f>+AD33*'11各種係数表'!AD33</f>
        <v>6.8460976265283948</v>
      </c>
      <c r="AH33" s="792">
        <f t="shared" si="3"/>
        <v>47.021394851556735</v>
      </c>
      <c r="AI33" s="790">
        <f>+Z33*'11各種係数表'!Y33</f>
        <v>9.0201197163186725E-2</v>
      </c>
      <c r="AJ33" s="791">
        <f>+AD33*'11各種係数表'!Y33</f>
        <v>1.5370793608571163E-2</v>
      </c>
      <c r="AK33" s="792">
        <f t="shared" si="4"/>
        <v>0.10557199077175788</v>
      </c>
      <c r="AL33" s="804">
        <f>+Z33*'11各種係数表'!Z33</f>
        <v>9.0201197163186725E-2</v>
      </c>
      <c r="AM33" s="805">
        <f>+AD33*'11各種係数表'!Z33</f>
        <v>1.5370793608571163E-2</v>
      </c>
      <c r="AN33" s="792">
        <f t="shared" si="5"/>
        <v>0.10557199077175788</v>
      </c>
    </row>
    <row r="34" spans="1:40" s="523" customFormat="1" ht="15.5" customHeight="1">
      <c r="A34" s="730">
        <v>28</v>
      </c>
      <c r="B34" s="796" t="s">
        <v>174</v>
      </c>
      <c r="C34" s="777" t="s">
        <v>175</v>
      </c>
      <c r="D34" s="861">
        <f>'7結果'!D34</f>
        <v>0</v>
      </c>
      <c r="E34" s="862">
        <f>'7結果'!E34</f>
        <v>0</v>
      </c>
      <c r="F34" s="863">
        <f>'7結果'!F34</f>
        <v>0</v>
      </c>
      <c r="G34" s="797">
        <f>+$E34*'11各種係数表'!E34</f>
        <v>0</v>
      </c>
      <c r="H34" s="798">
        <f>+$E34*'11各種係数表'!F34</f>
        <v>0</v>
      </c>
      <c r="I34" s="798">
        <f>+$E34*'11各種係数表'!G34</f>
        <v>0</v>
      </c>
      <c r="J34" s="798">
        <f>+$E34*'11各種係数表'!H34</f>
        <v>0</v>
      </c>
      <c r="K34" s="798">
        <f>+$E34*'11各種係数表'!I34</f>
        <v>0</v>
      </c>
      <c r="L34" s="798">
        <f>+$E34*'11各種係数表'!J34</f>
        <v>0</v>
      </c>
      <c r="M34" s="798">
        <f>+$E34*'11各種係数表'!K34</f>
        <v>0</v>
      </c>
      <c r="N34" s="798">
        <f>+$E34*'11各種係数表'!L34</f>
        <v>0</v>
      </c>
      <c r="O34" s="799">
        <f>+$E34*'11各種係数表'!M34</f>
        <v>0</v>
      </c>
      <c r="P34" s="797">
        <f>+$F34*'11各種係数表'!E34</f>
        <v>0</v>
      </c>
      <c r="Q34" s="798">
        <f>+$F34*'11各種係数表'!F34</f>
        <v>0</v>
      </c>
      <c r="R34" s="798">
        <f>+$F34*'11各種係数表'!G34</f>
        <v>0</v>
      </c>
      <c r="S34" s="798">
        <f>+$F34*'11各種係数表'!H34</f>
        <v>0</v>
      </c>
      <c r="T34" s="798">
        <f>+$F34*'11各種係数表'!I34</f>
        <v>0</v>
      </c>
      <c r="U34" s="798">
        <f>+$F34*'11各種係数表'!J34</f>
        <v>0</v>
      </c>
      <c r="V34" s="798">
        <f>+$F34*'11各種係数表'!K34</f>
        <v>0</v>
      </c>
      <c r="W34" s="798">
        <f>+$F34*'11各種係数表'!L34</f>
        <v>0</v>
      </c>
      <c r="X34" s="799">
        <f>+$F34*'11各種係数表'!M34</f>
        <v>0</v>
      </c>
      <c r="Y34" s="800">
        <f t="shared" si="0"/>
        <v>0</v>
      </c>
      <c r="Z34" s="801">
        <v>1.0953766972238912</v>
      </c>
      <c r="AA34" s="802">
        <f t="shared" si="2"/>
        <v>1.0953766972238912</v>
      </c>
      <c r="AB34" s="803">
        <f>+Z34*'11各種係数表'!AJ34</f>
        <v>4.1050594492037039E-2</v>
      </c>
      <c r="AD34" s="789">
        <f>+AC$7*'11各種係数表'!AM34</f>
        <v>0.10704902930749687</v>
      </c>
      <c r="AE34" s="789">
        <f t="shared" si="1"/>
        <v>1.202425726531388</v>
      </c>
      <c r="AF34" s="790">
        <f>+Z34*'11各種係数表'!AD34</f>
        <v>0.22020131877779286</v>
      </c>
      <c r="AG34" s="791">
        <f>+AD34*'11各種係数表'!AD34</f>
        <v>2.1519845626746342E-2</v>
      </c>
      <c r="AH34" s="792">
        <f t="shared" si="3"/>
        <v>0.2417211644045392</v>
      </c>
      <c r="AI34" s="790">
        <f>+Z34*'11各種係数表'!Y34</f>
        <v>5.8946253483836506E-3</v>
      </c>
      <c r="AJ34" s="791">
        <f>+AD34*'11各種係数表'!Y34</f>
        <v>5.760702443963515E-4</v>
      </c>
      <c r="AK34" s="792">
        <f t="shared" ref="AK34:AK48" si="6">+AI34+AJ34</f>
        <v>6.4706955927800024E-3</v>
      </c>
      <c r="AL34" s="804">
        <f>+Z34*'11各種係数表'!Z34</f>
        <v>5.8946253483836506E-3</v>
      </c>
      <c r="AM34" s="805">
        <f>+AD34*'11各種係数表'!Z34</f>
        <v>5.760702443963515E-4</v>
      </c>
      <c r="AN34" s="792">
        <f t="shared" si="5"/>
        <v>6.4706955927800024E-3</v>
      </c>
    </row>
    <row r="35" spans="1:40" s="523" customFormat="1" ht="15.5" customHeight="1">
      <c r="A35" s="730">
        <v>29</v>
      </c>
      <c r="B35" s="796" t="s">
        <v>176</v>
      </c>
      <c r="C35" s="777" t="s">
        <v>80</v>
      </c>
      <c r="D35" s="861">
        <f>'7結果'!D35</f>
        <v>0</v>
      </c>
      <c r="E35" s="862">
        <f>'7結果'!E35</f>
        <v>0</v>
      </c>
      <c r="F35" s="863">
        <f>'7結果'!F35</f>
        <v>0</v>
      </c>
      <c r="G35" s="797">
        <f>+$E35*'11各種係数表'!E35</f>
        <v>0</v>
      </c>
      <c r="H35" s="798">
        <f>+$E35*'11各種係数表'!F35</f>
        <v>0</v>
      </c>
      <c r="I35" s="798">
        <f>+$E35*'11各種係数表'!G35</f>
        <v>0</v>
      </c>
      <c r="J35" s="798">
        <f>+$E35*'11各種係数表'!H35</f>
        <v>0</v>
      </c>
      <c r="K35" s="798">
        <f>+$E35*'11各種係数表'!I35</f>
        <v>0</v>
      </c>
      <c r="L35" s="798">
        <f>+$E35*'11各種係数表'!J35</f>
        <v>0</v>
      </c>
      <c r="M35" s="798">
        <f>+$E35*'11各種係数表'!K35</f>
        <v>0</v>
      </c>
      <c r="N35" s="798">
        <f>+$E35*'11各種係数表'!L35</f>
        <v>0</v>
      </c>
      <c r="O35" s="799">
        <f>+$E35*'11各種係数表'!M35</f>
        <v>0</v>
      </c>
      <c r="P35" s="797">
        <f>+$F35*'11各種係数表'!E35</f>
        <v>0</v>
      </c>
      <c r="Q35" s="798">
        <f>+$F35*'11各種係数表'!F35</f>
        <v>0</v>
      </c>
      <c r="R35" s="798">
        <f>+$F35*'11各種係数表'!G35</f>
        <v>0</v>
      </c>
      <c r="S35" s="798">
        <f>+$F35*'11各種係数表'!H35</f>
        <v>0</v>
      </c>
      <c r="T35" s="798">
        <f>+$F35*'11各種係数表'!I35</f>
        <v>0</v>
      </c>
      <c r="U35" s="798">
        <f>+$F35*'11各種係数表'!J35</f>
        <v>0</v>
      </c>
      <c r="V35" s="798">
        <f>+$F35*'11各種係数表'!K35</f>
        <v>0</v>
      </c>
      <c r="W35" s="798">
        <f>+$F35*'11各種係数表'!L35</f>
        <v>0</v>
      </c>
      <c r="X35" s="799">
        <f>+$F35*'11各種係数表'!M35</f>
        <v>0</v>
      </c>
      <c r="Y35" s="800">
        <f t="shared" si="0"/>
        <v>0</v>
      </c>
      <c r="Z35" s="801">
        <v>27.092394182763165</v>
      </c>
      <c r="AA35" s="802">
        <f t="shared" si="2"/>
        <v>27.092394182763165</v>
      </c>
      <c r="AB35" s="803">
        <f>+Z35*'11各種係数表'!AJ35</f>
        <v>5.1306232453857969</v>
      </c>
      <c r="AD35" s="789">
        <f>+AC$7*'11各種係数表'!AM35</f>
        <v>5.1018914018152568</v>
      </c>
      <c r="AE35" s="789">
        <f t="shared" si="1"/>
        <v>32.194285584578424</v>
      </c>
      <c r="AF35" s="790">
        <f>+Z35*'11各種係数表'!AD35</f>
        <v>9.6929073165884194</v>
      </c>
      <c r="AG35" s="791">
        <f>+AD35*'11各種係数表'!AD35</f>
        <v>1.8253152587214794</v>
      </c>
      <c r="AH35" s="792">
        <f t="shared" ref="AH35:AH48" si="7">+AF35+AG35</f>
        <v>11.518222575309899</v>
      </c>
      <c r="AI35" s="790">
        <f>+Z35*'11各種係数表'!Y35</f>
        <v>1.2874968766065689</v>
      </c>
      <c r="AJ35" s="791">
        <f>+AD35*'11各種係数表'!Y35</f>
        <v>0.2424543656168342</v>
      </c>
      <c r="AK35" s="792">
        <f t="shared" si="6"/>
        <v>1.5299512422234032</v>
      </c>
      <c r="AL35" s="804">
        <f>+Z35*'11各種係数表'!Z35</f>
        <v>1.2323672406423987</v>
      </c>
      <c r="AM35" s="805">
        <f>+AD35*'11各種係数表'!Z35</f>
        <v>0.23207265428436907</v>
      </c>
      <c r="AN35" s="792">
        <f t="shared" si="5"/>
        <v>1.4644398949267678</v>
      </c>
    </row>
    <row r="36" spans="1:40" s="523" customFormat="1" ht="15.5" customHeight="1">
      <c r="A36" s="730">
        <v>30</v>
      </c>
      <c r="B36" s="796" t="s">
        <v>177</v>
      </c>
      <c r="C36" s="777" t="s">
        <v>81</v>
      </c>
      <c r="D36" s="861">
        <f>'7結果'!D36</f>
        <v>0</v>
      </c>
      <c r="E36" s="862">
        <f>'7結果'!E36</f>
        <v>0</v>
      </c>
      <c r="F36" s="863">
        <f>'7結果'!F36</f>
        <v>0</v>
      </c>
      <c r="G36" s="797">
        <f>+$E36*'11各種係数表'!E36</f>
        <v>0</v>
      </c>
      <c r="H36" s="798">
        <f>+$E36*'11各種係数表'!F36</f>
        <v>0</v>
      </c>
      <c r="I36" s="798">
        <f>+$E36*'11各種係数表'!G36</f>
        <v>0</v>
      </c>
      <c r="J36" s="798">
        <f>+$E36*'11各種係数表'!H36</f>
        <v>0</v>
      </c>
      <c r="K36" s="798">
        <f>+$E36*'11各種係数表'!I36</f>
        <v>0</v>
      </c>
      <c r="L36" s="798">
        <f>+$E36*'11各種係数表'!J36</f>
        <v>0</v>
      </c>
      <c r="M36" s="798">
        <f>+$E36*'11各種係数表'!K36</f>
        <v>0</v>
      </c>
      <c r="N36" s="798">
        <f>+$E36*'11各種係数表'!L36</f>
        <v>0</v>
      </c>
      <c r="O36" s="799">
        <f>+$E36*'11各種係数表'!M36</f>
        <v>0</v>
      </c>
      <c r="P36" s="797">
        <f>+$F36*'11各種係数表'!E36</f>
        <v>0</v>
      </c>
      <c r="Q36" s="798">
        <f>+$F36*'11各種係数表'!F36</f>
        <v>0</v>
      </c>
      <c r="R36" s="798">
        <f>+$F36*'11各種係数表'!G36</f>
        <v>0</v>
      </c>
      <c r="S36" s="798">
        <f>+$F36*'11各種係数表'!H36</f>
        <v>0</v>
      </c>
      <c r="T36" s="798">
        <f>+$F36*'11各種係数表'!I36</f>
        <v>0</v>
      </c>
      <c r="U36" s="798">
        <f>+$F36*'11各種係数表'!J36</f>
        <v>0</v>
      </c>
      <c r="V36" s="798">
        <f>+$F36*'11各種係数表'!K36</f>
        <v>0</v>
      </c>
      <c r="W36" s="798">
        <f>+$F36*'11各種係数表'!L36</f>
        <v>0</v>
      </c>
      <c r="X36" s="799">
        <f>+$F36*'11各種係数表'!M36</f>
        <v>0</v>
      </c>
      <c r="Y36" s="800">
        <f t="shared" si="0"/>
        <v>0</v>
      </c>
      <c r="Z36" s="801">
        <v>8.7967142544149848</v>
      </c>
      <c r="AA36" s="802">
        <f t="shared" si="2"/>
        <v>8.7967142544149848</v>
      </c>
      <c r="AB36" s="803">
        <f>+Z36*'11各種係数表'!AJ36</f>
        <v>1.7269745499679017</v>
      </c>
      <c r="AD36" s="789">
        <f>+AC$7*'11各種係数表'!AM36</f>
        <v>2.5965076558706413</v>
      </c>
      <c r="AE36" s="789">
        <f t="shared" si="1"/>
        <v>11.393221910285625</v>
      </c>
      <c r="AF36" s="790">
        <f>+Z36*'11各種係数表'!AD36</f>
        <v>4.1247468550765873</v>
      </c>
      <c r="AG36" s="791">
        <f>+AD36*'11各種係数表'!AD36</f>
        <v>1.217492859036486</v>
      </c>
      <c r="AH36" s="792">
        <f t="shared" si="7"/>
        <v>5.3422397141130737</v>
      </c>
      <c r="AI36" s="790">
        <f>+Z36*'11各種係数表'!Y36</f>
        <v>0.32004172958951066</v>
      </c>
      <c r="AJ36" s="791">
        <f>+AD36*'11各種係数表'!Y36</f>
        <v>9.4466044598433982E-2</v>
      </c>
      <c r="AK36" s="792">
        <f t="shared" si="6"/>
        <v>0.41450777418794466</v>
      </c>
      <c r="AL36" s="804">
        <f>+Z36*'11各種係数表'!Z36</f>
        <v>0.30125931015676505</v>
      </c>
      <c r="AM36" s="805">
        <f>+AD36*'11各種係数表'!Z36</f>
        <v>8.8922077334927518E-2</v>
      </c>
      <c r="AN36" s="792">
        <f t="shared" si="5"/>
        <v>0.39018138749169257</v>
      </c>
    </row>
    <row r="37" spans="1:40" s="523" customFormat="1" ht="15.5" customHeight="1">
      <c r="A37" s="730">
        <v>31</v>
      </c>
      <c r="B37" s="796" t="s">
        <v>178</v>
      </c>
      <c r="C37" s="777" t="s">
        <v>179</v>
      </c>
      <c r="D37" s="861">
        <f>'7結果'!D37</f>
        <v>134.17750000000001</v>
      </c>
      <c r="E37" s="862">
        <f>'7結果'!E37</f>
        <v>17.223828964999999</v>
      </c>
      <c r="F37" s="863">
        <f>'7結果'!F37</f>
        <v>116.95367103500001</v>
      </c>
      <c r="G37" s="797">
        <f>+$E37*'11各種係数表'!E37</f>
        <v>2.2167205896272857</v>
      </c>
      <c r="H37" s="798">
        <f>+$E37*'11各種係数表'!F37</f>
        <v>4.7724346181121993</v>
      </c>
      <c r="I37" s="798">
        <f>+$E37*'11各種係数表'!G37</f>
        <v>2.0504875629027592E-4</v>
      </c>
      <c r="J37" s="798">
        <f>+$E37*'11各種係数表'!H37</f>
        <v>0.2331404359020437</v>
      </c>
      <c r="K37" s="798">
        <f>+$E37*'11各種係数表'!I37</f>
        <v>7.1015219261865558E-3</v>
      </c>
      <c r="L37" s="798">
        <f>+$E37*'11各種係数表'!J37</f>
        <v>4.7024514775903274E-3</v>
      </c>
      <c r="M37" s="798">
        <f>+$E37*'11各種係数表'!K37</f>
        <v>1.558370547806097E-3</v>
      </c>
      <c r="N37" s="798">
        <f>+$E37*'11各種係数表'!L37</f>
        <v>1.7388134533415398E-2</v>
      </c>
      <c r="O37" s="799">
        <f>+$E37*'11各種係数表'!M37</f>
        <v>3.0285701304073754E-2</v>
      </c>
      <c r="P37" s="797">
        <f>+$F37*'11各種係数表'!E37</f>
        <v>15.052031179745336</v>
      </c>
      <c r="Q37" s="798">
        <f>+$F37*'11各種係数表'!F37</f>
        <v>32.405904023835042</v>
      </c>
      <c r="R37" s="798">
        <f>+$F37*'11各種係数表'!G37</f>
        <v>1.3923271554797873E-3</v>
      </c>
      <c r="S37" s="798">
        <f>+$F37*'11各種係数表'!H37</f>
        <v>1.5830759757805182</v>
      </c>
      <c r="T37" s="798">
        <f>+$F37*'11各種係数表'!I37</f>
        <v>4.8220930484783306E-2</v>
      </c>
      <c r="U37" s="798">
        <f>+$F37*'11各種係数表'!J37</f>
        <v>3.193070276566979E-2</v>
      </c>
      <c r="V37" s="798">
        <f>+$F37*'11各種係数表'!K37</f>
        <v>1.0581686381646385E-2</v>
      </c>
      <c r="W37" s="798">
        <f>+$F37*'11各種係数表'!L37</f>
        <v>0.11806934278468598</v>
      </c>
      <c r="X37" s="799">
        <f>+$F37*'11各種係数表'!M37</f>
        <v>0.20564672086436458</v>
      </c>
      <c r="Y37" s="800">
        <f t="shared" si="0"/>
        <v>9.9402920928131095</v>
      </c>
      <c r="Z37" s="801">
        <v>10.535123612729986</v>
      </c>
      <c r="AA37" s="802">
        <f t="shared" si="2"/>
        <v>0.59483151991687677</v>
      </c>
      <c r="AB37" s="803">
        <f>+Z37*'11各種係数表'!AJ37</f>
        <v>2.1236178657262235</v>
      </c>
      <c r="AD37" s="789">
        <f>+AC$7*'11各種係数表'!AM37</f>
        <v>0.98643597566113905</v>
      </c>
      <c r="AE37" s="789">
        <f t="shared" si="1"/>
        <v>11.521559588391126</v>
      </c>
      <c r="AF37" s="790">
        <f>+Z37*'11各種係数表'!AD37</f>
        <v>4.2578918784489224</v>
      </c>
      <c r="AG37" s="791">
        <f>+AD37*'11各種係数表'!AD37</f>
        <v>0.39867949193327157</v>
      </c>
      <c r="AH37" s="792">
        <f t="shared" si="7"/>
        <v>4.6565713703821938</v>
      </c>
      <c r="AI37" s="790">
        <f>+Z37*'11各種係数表'!Y37</f>
        <v>1.024512418375447</v>
      </c>
      <c r="AJ37" s="791">
        <f>+AD37*'11各種係数表'!Y37</f>
        <v>9.5928243858095022E-2</v>
      </c>
      <c r="AK37" s="792">
        <f t="shared" si="6"/>
        <v>1.1204406622335421</v>
      </c>
      <c r="AL37" s="804">
        <f>+Z37*'11各種係数表'!Z37</f>
        <v>0.6949330148415922</v>
      </c>
      <c r="AM37" s="805">
        <f>+AD37*'11各種係数表'!Z37</f>
        <v>6.5068712215780644E-2</v>
      </c>
      <c r="AN37" s="792">
        <f t="shared" si="5"/>
        <v>0.7600017270573729</v>
      </c>
    </row>
    <row r="38" spans="1:40" s="523" customFormat="1" ht="15.5" customHeight="1">
      <c r="A38" s="730">
        <v>32</v>
      </c>
      <c r="B38" s="796" t="s">
        <v>180</v>
      </c>
      <c r="C38" s="777" t="s">
        <v>181</v>
      </c>
      <c r="D38" s="861">
        <f>'7結果'!D38</f>
        <v>23.155999999999999</v>
      </c>
      <c r="E38" s="862">
        <f>'7結果'!E38</f>
        <v>8.7142280120000013</v>
      </c>
      <c r="F38" s="863">
        <f>'7結果'!F38</f>
        <v>14.441771987999998</v>
      </c>
      <c r="G38" s="797">
        <f>+$E38*'11各種係数表'!E38</f>
        <v>0.72713603649022185</v>
      </c>
      <c r="H38" s="798">
        <f>+$E38*'11各種係数表'!F38</f>
        <v>0.59957730213383642</v>
      </c>
      <c r="I38" s="798">
        <f>+$E38*'11各種係数表'!G38</f>
        <v>2.1839244706472038E-3</v>
      </c>
      <c r="J38" s="798">
        <f>+$E38*'11各種係数表'!H38</f>
        <v>0.32509539530289566</v>
      </c>
      <c r="K38" s="798">
        <f>+$E38*'11各種係数表'!I38</f>
        <v>2.5343681647743137E-2</v>
      </c>
      <c r="L38" s="798">
        <f>+$E38*'11各種係数表'!J38</f>
        <v>1.5739954588660295E-2</v>
      </c>
      <c r="M38" s="798">
        <f>+$E38*'11各種係数表'!K38</f>
        <v>2.6317905883063556E-4</v>
      </c>
      <c r="N38" s="798">
        <f>+$E38*'11各種係数表'!L38</f>
        <v>2.5292892706565293E-2</v>
      </c>
      <c r="O38" s="799">
        <f>+$E38*'11各種係数表'!M38</f>
        <v>5.4575025883826539E-2</v>
      </c>
      <c r="P38" s="797">
        <f>+$F38*'11各種係数表'!E38</f>
        <v>1.2050560105598747</v>
      </c>
      <c r="Q38" s="798">
        <f>+$F38*'11各種係数表'!F38</f>
        <v>0.99365757639955687</v>
      </c>
      <c r="R38" s="798">
        <f>+$F38*'11各種係数表'!G38</f>
        <v>3.6193383052025318E-3</v>
      </c>
      <c r="S38" s="798">
        <f>+$F38*'11各種係数表'!H38</f>
        <v>0.53876873164759043</v>
      </c>
      <c r="T38" s="798">
        <f>+$F38*'11各種係数表'!I38</f>
        <v>4.2001158472001476E-2</v>
      </c>
      <c r="U38" s="798">
        <f>+$F38*'11各種係数表'!J38</f>
        <v>2.6085252182738758E-2</v>
      </c>
      <c r="V38" s="798">
        <f>+$F38*'11各種係数表'!K38</f>
        <v>4.3615704734998798E-4</v>
      </c>
      <c r="W38" s="798">
        <f>+$F38*'11各種係数表'!L38</f>
        <v>4.1916987813740952E-2</v>
      </c>
      <c r="X38" s="799">
        <f>+$F38*'11各種係数表'!M38</f>
        <v>9.0445198239944874E-2</v>
      </c>
      <c r="Y38" s="800">
        <f t="shared" si="0"/>
        <v>6.939020619716775</v>
      </c>
      <c r="Z38" s="801">
        <v>9.7043170793387308</v>
      </c>
      <c r="AA38" s="802">
        <f t="shared" si="2"/>
        <v>2.7652964596219558</v>
      </c>
      <c r="AB38" s="803">
        <f>+Z38*'11各種係数表'!AJ38</f>
        <v>1.7801689354274317</v>
      </c>
      <c r="AD38" s="789">
        <f>+AC$7*'11各種係数表'!AM38</f>
        <v>0.27255476507393589</v>
      </c>
      <c r="AE38" s="789">
        <f t="shared" si="1"/>
        <v>9.9768718444126669</v>
      </c>
      <c r="AF38" s="790">
        <f>+Z38*'11各種係数表'!AD38</f>
        <v>4.871586344878116</v>
      </c>
      <c r="AG38" s="791">
        <f>+AD38*'11各種係数表'!AD38</f>
        <v>0.13682303050387609</v>
      </c>
      <c r="AH38" s="792">
        <f t="shared" si="7"/>
        <v>5.0084093753819925</v>
      </c>
      <c r="AI38" s="790">
        <f>+Z38*'11各種係数表'!Y38</f>
        <v>0.3473896975432666</v>
      </c>
      <c r="AJ38" s="791">
        <f>+AD38*'11各種係数表'!Y38</f>
        <v>9.7567625448469492E-3</v>
      </c>
      <c r="AK38" s="792">
        <f t="shared" si="6"/>
        <v>0.35714646008811357</v>
      </c>
      <c r="AL38" s="804">
        <f>+Z38*'11各種係数表'!Z38</f>
        <v>0.33489428097728557</v>
      </c>
      <c r="AM38" s="805">
        <f>+AD38*'11各種係数表'!Z38</f>
        <v>9.4058171564390513E-3</v>
      </c>
      <c r="AN38" s="792">
        <f t="shared" si="5"/>
        <v>0.34430009813372464</v>
      </c>
    </row>
    <row r="39" spans="1:40" s="523" customFormat="1" ht="15.5" customHeight="1">
      <c r="A39" s="730">
        <v>33</v>
      </c>
      <c r="B39" s="796" t="s">
        <v>182</v>
      </c>
      <c r="C39" s="777" t="s">
        <v>183</v>
      </c>
      <c r="D39" s="861">
        <f>'7結果'!D39</f>
        <v>0</v>
      </c>
      <c r="E39" s="862">
        <f>'7結果'!E39</f>
        <v>0</v>
      </c>
      <c r="F39" s="863">
        <f>'7結果'!F39</f>
        <v>0</v>
      </c>
      <c r="G39" s="797">
        <f>+$E39*'11各種係数表'!E39</f>
        <v>0</v>
      </c>
      <c r="H39" s="798">
        <f>+$E39*'11各種係数表'!F39</f>
        <v>0</v>
      </c>
      <c r="I39" s="798">
        <f>+$E39*'11各種係数表'!G39</f>
        <v>0</v>
      </c>
      <c r="J39" s="798">
        <f>+$E39*'11各種係数表'!H39</f>
        <v>0</v>
      </c>
      <c r="K39" s="798">
        <f>+$E39*'11各種係数表'!I39</f>
        <v>0</v>
      </c>
      <c r="L39" s="798">
        <f>+$E39*'11各種係数表'!J39</f>
        <v>0</v>
      </c>
      <c r="M39" s="798">
        <f>+$E39*'11各種係数表'!K39</f>
        <v>0</v>
      </c>
      <c r="N39" s="798">
        <f>+$E39*'11各種係数表'!L39</f>
        <v>0</v>
      </c>
      <c r="O39" s="799">
        <f>+$E39*'11各種係数表'!M39</f>
        <v>0</v>
      </c>
      <c r="P39" s="797">
        <f>+$F39*'11各種係数表'!E39</f>
        <v>0</v>
      </c>
      <c r="Q39" s="798">
        <f>+$F39*'11各種係数表'!F39</f>
        <v>0</v>
      </c>
      <c r="R39" s="798">
        <f>+$F39*'11各種係数表'!G39</f>
        <v>0</v>
      </c>
      <c r="S39" s="798">
        <f>+$F39*'11各種係数表'!H39</f>
        <v>0</v>
      </c>
      <c r="T39" s="798">
        <f>+$F39*'11各種係数表'!I39</f>
        <v>0</v>
      </c>
      <c r="U39" s="798">
        <f>+$F39*'11各種係数表'!J39</f>
        <v>0</v>
      </c>
      <c r="V39" s="798">
        <f>+$F39*'11各種係数表'!K39</f>
        <v>0</v>
      </c>
      <c r="W39" s="798">
        <f>+$F39*'11各種係数表'!L39</f>
        <v>0</v>
      </c>
      <c r="X39" s="799">
        <f>+$F39*'11各種係数表'!M39</f>
        <v>0</v>
      </c>
      <c r="Y39" s="800">
        <f t="shared" ref="Y39:Y70" si="8">+E39-SUM(G39:O39)</f>
        <v>0</v>
      </c>
      <c r="Z39" s="801">
        <v>8.7722033954548945E-2</v>
      </c>
      <c r="AA39" s="802">
        <f t="shared" si="2"/>
        <v>8.7722033954548945E-2</v>
      </c>
      <c r="AB39" s="803">
        <f>+Z39*'11各種係数表'!AJ39</f>
        <v>1.6206192481085503E-2</v>
      </c>
      <c r="AD39" s="789">
        <f>+AC$7*'11各種係数表'!AM39</f>
        <v>1.7198900997658095E-2</v>
      </c>
      <c r="AE39" s="789">
        <f t="shared" ref="AE39:AE70" si="9">+AD39+Z39</f>
        <v>0.10492093495220704</v>
      </c>
      <c r="AF39" s="790">
        <f>+Z39*'11各種係数表'!AD39</f>
        <v>4.3947740355237852E-2</v>
      </c>
      <c r="AG39" s="791">
        <f>+AD39*'11各種係数表'!AD39</f>
        <v>8.6164536019781076E-3</v>
      </c>
      <c r="AH39" s="792">
        <f t="shared" si="7"/>
        <v>5.2564193957215961E-2</v>
      </c>
      <c r="AI39" s="790">
        <f>+Z39*'11各種係数表'!Y39</f>
        <v>4.0129619476973622E-3</v>
      </c>
      <c r="AJ39" s="791">
        <f>+AD39*'11各種係数表'!Y39</f>
        <v>7.8678676421908345E-4</v>
      </c>
      <c r="AK39" s="792">
        <f t="shared" si="6"/>
        <v>4.7997487119164454E-3</v>
      </c>
      <c r="AL39" s="804">
        <f>+Z39*'11各種係数表'!Z39</f>
        <v>3.9701733206845948E-3</v>
      </c>
      <c r="AM39" s="805">
        <f>+AD39*'11各種係数表'!Z39</f>
        <v>7.7839756795170553E-4</v>
      </c>
      <c r="AN39" s="792">
        <f t="shared" si="5"/>
        <v>4.7485708886363005E-3</v>
      </c>
    </row>
    <row r="40" spans="1:40" s="523" customFormat="1" ht="15.5" customHeight="1">
      <c r="A40" s="730">
        <v>34</v>
      </c>
      <c r="B40" s="796" t="s">
        <v>184</v>
      </c>
      <c r="C40" s="777" t="s">
        <v>82</v>
      </c>
      <c r="D40" s="861">
        <f>'7結果'!D40</f>
        <v>33.414999999999999</v>
      </c>
      <c r="E40" s="862">
        <f>'7結果'!E40</f>
        <v>2.8803395850000006</v>
      </c>
      <c r="F40" s="863">
        <f>'7結果'!F40</f>
        <v>30.534660414999998</v>
      </c>
      <c r="G40" s="797">
        <f>+$E40*'11各種係数表'!E40</f>
        <v>0.31537116759145645</v>
      </c>
      <c r="H40" s="798">
        <f>+$E40*'11各種係数表'!F40</f>
        <v>0.21011301216683315</v>
      </c>
      <c r="I40" s="798">
        <f>+$E40*'11各種係数表'!G40</f>
        <v>1.0642604119244567E-4</v>
      </c>
      <c r="J40" s="798">
        <f>+$E40*'11各種係数表'!H40</f>
        <v>7.5990994096700751E-2</v>
      </c>
      <c r="K40" s="798">
        <f>+$E40*'11各種係数表'!I40</f>
        <v>5.4753397508218761E-3</v>
      </c>
      <c r="L40" s="798">
        <f>+$E40*'11各種係数表'!J40</f>
        <v>4.4866978418499461E-3</v>
      </c>
      <c r="M40" s="798">
        <f>+$E40*'11各種係数表'!K40</f>
        <v>2.2405482356304353E-5</v>
      </c>
      <c r="N40" s="798">
        <f>+$E40*'11各種係数表'!L40</f>
        <v>5.4921438625891049E-3</v>
      </c>
      <c r="O40" s="799">
        <f>+$E40*'11各種係数表'!M40</f>
        <v>2.1985379562123649E-3</v>
      </c>
      <c r="P40" s="797">
        <f>+$F40*'11各種係数表'!E40</f>
        <v>3.3432695079553176</v>
      </c>
      <c r="Q40" s="798">
        <f>+$F40*'11各種係数表'!F40</f>
        <v>2.2274212071029158</v>
      </c>
      <c r="R40" s="798">
        <f>+$F40*'11各種係数表'!G40</f>
        <v>1.1282291310537014E-3</v>
      </c>
      <c r="S40" s="798">
        <f>+$F40*'11各種係数表'!H40</f>
        <v>0.80558528981263378</v>
      </c>
      <c r="T40" s="798">
        <f>+$F40*'11各種係数表'!I40</f>
        <v>5.8044419768683859E-2</v>
      </c>
      <c r="U40" s="798">
        <f>+$F40*'11各種係数表'!J40</f>
        <v>4.7563764946000786E-2</v>
      </c>
      <c r="V40" s="798">
        <f>+$F40*'11各種係数表'!K40</f>
        <v>2.3752192232709507E-4</v>
      </c>
      <c r="W40" s="798">
        <f>+$F40*'11各種係数表'!L40</f>
        <v>5.822256121042918E-2</v>
      </c>
      <c r="X40" s="799">
        <f>+$F40*'11各種係数表'!M40</f>
        <v>2.3306838628346205E-2</v>
      </c>
      <c r="Y40" s="800">
        <f t="shared" si="8"/>
        <v>2.2610828602099882</v>
      </c>
      <c r="Z40" s="801">
        <v>2.7243257905402642</v>
      </c>
      <c r="AA40" s="802">
        <f t="shared" si="2"/>
        <v>0.46324293033027608</v>
      </c>
      <c r="AB40" s="803">
        <f>+Z40*'11各種係数表'!AJ40</f>
        <v>0.65439128871457575</v>
      </c>
      <c r="AD40" s="789">
        <f>+AC$7*'11各種係数表'!AM40</f>
        <v>3.1990706842145819E-2</v>
      </c>
      <c r="AE40" s="789">
        <f t="shared" si="9"/>
        <v>2.7563164973824099</v>
      </c>
      <c r="AF40" s="790">
        <f>+Z40*'11各種係数表'!AD40</f>
        <v>1.2967066778615506</v>
      </c>
      <c r="AG40" s="791">
        <f>+AD40*'11各種係数表'!AD40</f>
        <v>1.5226726309959875E-2</v>
      </c>
      <c r="AH40" s="792">
        <f t="shared" si="7"/>
        <v>1.3119334041715105</v>
      </c>
      <c r="AI40" s="790">
        <f>+Z40*'11各種係数表'!Y40</f>
        <v>0.21184089854673316</v>
      </c>
      <c r="AJ40" s="791">
        <f>+AD40*'11各種係数表'!Y40</f>
        <v>2.4875659534248844E-3</v>
      </c>
      <c r="AK40" s="792">
        <f t="shared" si="6"/>
        <v>0.21432846450015805</v>
      </c>
      <c r="AL40" s="804">
        <f>+Z40*'11各種係数表'!Z40</f>
        <v>0.16029047822277684</v>
      </c>
      <c r="AM40" s="805">
        <f>+AD40*'11各種係数表'!Z40</f>
        <v>1.8822292532771241E-3</v>
      </c>
      <c r="AN40" s="792">
        <f t="shared" si="5"/>
        <v>0.16217270747605397</v>
      </c>
    </row>
    <row r="41" spans="1:40" s="523" customFormat="1" ht="15.5" customHeight="1">
      <c r="A41" s="730">
        <v>35</v>
      </c>
      <c r="B41" s="796" t="s">
        <v>185</v>
      </c>
      <c r="C41" s="777" t="s">
        <v>83</v>
      </c>
      <c r="D41" s="861">
        <f>'7結果'!D41</f>
        <v>0</v>
      </c>
      <c r="E41" s="862">
        <f>'7結果'!E41</f>
        <v>0</v>
      </c>
      <c r="F41" s="863">
        <f>'7結果'!F41</f>
        <v>0</v>
      </c>
      <c r="G41" s="797">
        <f>+$E41*'11各種係数表'!E41</f>
        <v>0</v>
      </c>
      <c r="H41" s="798">
        <f>+$E41*'11各種係数表'!F41</f>
        <v>0</v>
      </c>
      <c r="I41" s="798">
        <f>+$E41*'11各種係数表'!G41</f>
        <v>0</v>
      </c>
      <c r="J41" s="798">
        <f>+$E41*'11各種係数表'!H41</f>
        <v>0</v>
      </c>
      <c r="K41" s="798">
        <f>+$E41*'11各種係数表'!I41</f>
        <v>0</v>
      </c>
      <c r="L41" s="798">
        <f>+$E41*'11各種係数表'!J41</f>
        <v>0</v>
      </c>
      <c r="M41" s="798">
        <f>+$E41*'11各種係数表'!K41</f>
        <v>0</v>
      </c>
      <c r="N41" s="798">
        <f>+$E41*'11各種係数表'!L41</f>
        <v>0</v>
      </c>
      <c r="O41" s="799">
        <f>+$E41*'11各種係数表'!M41</f>
        <v>0</v>
      </c>
      <c r="P41" s="797">
        <f>+$F41*'11各種係数表'!E41</f>
        <v>0</v>
      </c>
      <c r="Q41" s="798">
        <f>+$F41*'11各種係数表'!F41</f>
        <v>0</v>
      </c>
      <c r="R41" s="798">
        <f>+$F41*'11各種係数表'!G41</f>
        <v>0</v>
      </c>
      <c r="S41" s="798">
        <f>+$F41*'11各種係数表'!H41</f>
        <v>0</v>
      </c>
      <c r="T41" s="798">
        <f>+$F41*'11各種係数表'!I41</f>
        <v>0</v>
      </c>
      <c r="U41" s="798">
        <f>+$F41*'11各種係数表'!J41</f>
        <v>0</v>
      </c>
      <c r="V41" s="798">
        <f>+$F41*'11各種係数表'!K41</f>
        <v>0</v>
      </c>
      <c r="W41" s="798">
        <f>+$F41*'11各種係数表'!L41</f>
        <v>0</v>
      </c>
      <c r="X41" s="799">
        <f>+$F41*'11各種係数表'!M41</f>
        <v>0</v>
      </c>
      <c r="Y41" s="800">
        <f t="shared" si="8"/>
        <v>0</v>
      </c>
      <c r="Z41" s="801">
        <v>0.99782637807383467</v>
      </c>
      <c r="AA41" s="802">
        <f t="shared" si="2"/>
        <v>0.99782637807383467</v>
      </c>
      <c r="AB41" s="803">
        <f>+Z41*'11各種係数表'!AJ41</f>
        <v>0.18539880983556192</v>
      </c>
      <c r="AD41" s="789">
        <f>+AC$7*'11各種係数表'!AM41</f>
        <v>0.29483328041554491</v>
      </c>
      <c r="AE41" s="789">
        <f t="shared" si="9"/>
        <v>1.2926596584893795</v>
      </c>
      <c r="AF41" s="790">
        <f>+Z41*'11各種係数表'!AD41</f>
        <v>0.49478105896892416</v>
      </c>
      <c r="AG41" s="791">
        <f>+AD41*'11各種係数表'!AD41</f>
        <v>0.14619569687552472</v>
      </c>
      <c r="AH41" s="792">
        <f t="shared" si="7"/>
        <v>0.64097675584444891</v>
      </c>
      <c r="AI41" s="790">
        <f>+Z41*'11各種係数表'!Y41</f>
        <v>4.8681962633201056E-2</v>
      </c>
      <c r="AJ41" s="791">
        <f>+AD41*'11各種係数表'!Y41</f>
        <v>1.43843288327577E-2</v>
      </c>
      <c r="AK41" s="792">
        <f t="shared" si="6"/>
        <v>6.3066291465958754E-2</v>
      </c>
      <c r="AL41" s="804">
        <f>+Z41*'11各種係数表'!Z41</f>
        <v>4.4325154098153866E-2</v>
      </c>
      <c r="AM41" s="805">
        <f>+AD41*'11各種係数表'!Z41</f>
        <v>1.3096998510813296E-2</v>
      </c>
      <c r="AN41" s="792">
        <f t="shared" si="5"/>
        <v>5.7422152608967159E-2</v>
      </c>
    </row>
    <row r="42" spans="1:40" s="523" customFormat="1" ht="15.5" customHeight="1">
      <c r="A42" s="730">
        <v>36</v>
      </c>
      <c r="B42" s="796" t="s">
        <v>186</v>
      </c>
      <c r="C42" s="777" t="s">
        <v>187</v>
      </c>
      <c r="D42" s="861">
        <f>'7結果'!D42</f>
        <v>0</v>
      </c>
      <c r="E42" s="862">
        <f>'7結果'!E42</f>
        <v>0</v>
      </c>
      <c r="F42" s="863">
        <f>'7結果'!F42</f>
        <v>0</v>
      </c>
      <c r="G42" s="797">
        <f>+$E42*'11各種係数表'!E42</f>
        <v>0</v>
      </c>
      <c r="H42" s="798">
        <f>+$E42*'11各種係数表'!F42</f>
        <v>0</v>
      </c>
      <c r="I42" s="798">
        <f>+$E42*'11各種係数表'!G42</f>
        <v>0</v>
      </c>
      <c r="J42" s="798">
        <f>+$E42*'11各種係数表'!H42</f>
        <v>0</v>
      </c>
      <c r="K42" s="798">
        <f>+$E42*'11各種係数表'!I42</f>
        <v>0</v>
      </c>
      <c r="L42" s="798">
        <f>+$E42*'11各種係数表'!J42</f>
        <v>0</v>
      </c>
      <c r="M42" s="798">
        <f>+$E42*'11各種係数表'!K42</f>
        <v>0</v>
      </c>
      <c r="N42" s="798">
        <f>+$E42*'11各種係数表'!L42</f>
        <v>0</v>
      </c>
      <c r="O42" s="799">
        <f>+$E42*'11各種係数表'!M42</f>
        <v>0</v>
      </c>
      <c r="P42" s="797">
        <f>+$F42*'11各種係数表'!E42</f>
        <v>0</v>
      </c>
      <c r="Q42" s="798">
        <f>+$F42*'11各種係数表'!F42</f>
        <v>0</v>
      </c>
      <c r="R42" s="798">
        <f>+$F42*'11各種係数表'!G42</f>
        <v>0</v>
      </c>
      <c r="S42" s="798">
        <f>+$F42*'11各種係数表'!H42</f>
        <v>0</v>
      </c>
      <c r="T42" s="798">
        <f>+$F42*'11各種係数表'!I42</f>
        <v>0</v>
      </c>
      <c r="U42" s="798">
        <f>+$F42*'11各種係数表'!J42</f>
        <v>0</v>
      </c>
      <c r="V42" s="798">
        <f>+$F42*'11各種係数表'!K42</f>
        <v>0</v>
      </c>
      <c r="W42" s="798">
        <f>+$F42*'11各種係数表'!L42</f>
        <v>0</v>
      </c>
      <c r="X42" s="799">
        <f>+$F42*'11各種係数表'!M42</f>
        <v>0</v>
      </c>
      <c r="Y42" s="800">
        <f t="shared" si="8"/>
        <v>0</v>
      </c>
      <c r="Z42" s="801">
        <v>2.0147043583826965</v>
      </c>
      <c r="AA42" s="802">
        <f t="shared" si="2"/>
        <v>2.0147043583826965</v>
      </c>
      <c r="AB42" s="803">
        <f>+Z42*'11各種係数表'!AJ42</f>
        <v>5.4834119453754999E-2</v>
      </c>
      <c r="AD42" s="789">
        <f>+AC$7*'11各種係数表'!AM42</f>
        <v>-8.9392937938197359E-2</v>
      </c>
      <c r="AE42" s="789">
        <f t="shared" si="9"/>
        <v>1.925311420444499</v>
      </c>
      <c r="AF42" s="790">
        <f>+Z42*'11各種係数表'!AD42</f>
        <v>0.58026448065220226</v>
      </c>
      <c r="AG42" s="791">
        <f>+AD42*'11各種係数表'!AD42</f>
        <v>-2.5746480614318279E-2</v>
      </c>
      <c r="AH42" s="792">
        <f t="shared" si="7"/>
        <v>0.55451800003788398</v>
      </c>
      <c r="AI42" s="790">
        <f>+Z42*'11各種係数表'!Y42</f>
        <v>7.015747136414451E-3</v>
      </c>
      <c r="AJ42" s="791">
        <f>+AD42*'11各種係数表'!Y42</f>
        <v>-3.112904609284878E-4</v>
      </c>
      <c r="AK42" s="792">
        <f t="shared" si="6"/>
        <v>6.7044566754859633E-3</v>
      </c>
      <c r="AL42" s="804">
        <f>+Z42*'11各種係数表'!Z42</f>
        <v>7.015747136414451E-3</v>
      </c>
      <c r="AM42" s="805">
        <f>+AD42*'11各種係数表'!Z42</f>
        <v>-3.112904609284878E-4</v>
      </c>
      <c r="AN42" s="792">
        <f t="shared" si="5"/>
        <v>6.7044566754859633E-3</v>
      </c>
    </row>
    <row r="43" spans="1:40" s="523" customFormat="1" ht="15.5" customHeight="1">
      <c r="A43" s="730">
        <v>37</v>
      </c>
      <c r="B43" s="796" t="s">
        <v>188</v>
      </c>
      <c r="C43" s="777" t="s">
        <v>189</v>
      </c>
      <c r="D43" s="861">
        <f>'7結果'!D43</f>
        <v>0</v>
      </c>
      <c r="E43" s="862">
        <f>'7結果'!E43</f>
        <v>0</v>
      </c>
      <c r="F43" s="863">
        <f>'7結果'!F43</f>
        <v>0</v>
      </c>
      <c r="G43" s="797">
        <f>+$E43*'11各種係数表'!E43</f>
        <v>0</v>
      </c>
      <c r="H43" s="798">
        <f>+$E43*'11各種係数表'!F43</f>
        <v>0</v>
      </c>
      <c r="I43" s="798">
        <f>+$E43*'11各種係数表'!G43</f>
        <v>0</v>
      </c>
      <c r="J43" s="798">
        <f>+$E43*'11各種係数表'!H43</f>
        <v>0</v>
      </c>
      <c r="K43" s="798">
        <f>+$E43*'11各種係数表'!I43</f>
        <v>0</v>
      </c>
      <c r="L43" s="798">
        <f>+$E43*'11各種係数表'!J43</f>
        <v>0</v>
      </c>
      <c r="M43" s="798">
        <f>+$E43*'11各種係数表'!K43</f>
        <v>0</v>
      </c>
      <c r="N43" s="798">
        <f>+$E43*'11各種係数表'!L43</f>
        <v>0</v>
      </c>
      <c r="O43" s="799">
        <f>+$E43*'11各種係数表'!M43</f>
        <v>0</v>
      </c>
      <c r="P43" s="797">
        <f>+$F43*'11各種係数表'!E43</f>
        <v>0</v>
      </c>
      <c r="Q43" s="798">
        <f>+$F43*'11各種係数表'!F43</f>
        <v>0</v>
      </c>
      <c r="R43" s="798">
        <f>+$F43*'11各種係数表'!G43</f>
        <v>0</v>
      </c>
      <c r="S43" s="798">
        <f>+$F43*'11各種係数表'!H43</f>
        <v>0</v>
      </c>
      <c r="T43" s="798">
        <f>+$F43*'11各種係数表'!I43</f>
        <v>0</v>
      </c>
      <c r="U43" s="798">
        <f>+$F43*'11各種係数表'!J43</f>
        <v>0</v>
      </c>
      <c r="V43" s="798">
        <f>+$F43*'11各種係数表'!K43</f>
        <v>0</v>
      </c>
      <c r="W43" s="798">
        <f>+$F43*'11各種係数表'!L43</f>
        <v>0</v>
      </c>
      <c r="X43" s="799">
        <f>+$F43*'11各種係数表'!M43</f>
        <v>0</v>
      </c>
      <c r="Y43" s="800">
        <f t="shared" si="8"/>
        <v>0</v>
      </c>
      <c r="Z43" s="801">
        <v>3.3007391439293654</v>
      </c>
      <c r="AA43" s="802">
        <f t="shared" si="2"/>
        <v>3.3007391439293654</v>
      </c>
      <c r="AB43" s="803">
        <f>+Z43*'11各種係数表'!AJ43</f>
        <v>0.16266259387374779</v>
      </c>
      <c r="AD43" s="789">
        <f>+AC$7*'11各種係数表'!AM43</f>
        <v>0.39977269321518</v>
      </c>
      <c r="AE43" s="789">
        <f t="shared" si="9"/>
        <v>3.7005118371445453</v>
      </c>
      <c r="AF43" s="790">
        <f>+Z43*'11各種係数表'!AD43</f>
        <v>0.76203311825300157</v>
      </c>
      <c r="AG43" s="791">
        <f>+AD43*'11各種係数表'!AD43</f>
        <v>9.2294488815770334E-2</v>
      </c>
      <c r="AH43" s="792">
        <f t="shared" si="7"/>
        <v>0.85432760706877187</v>
      </c>
      <c r="AI43" s="790">
        <f>+Z43*'11各種係数表'!Y43</f>
        <v>2.1543302355237052E-2</v>
      </c>
      <c r="AJ43" s="791">
        <f>+AD43*'11各種係数表'!Y43</f>
        <v>2.6092410298892586E-3</v>
      </c>
      <c r="AK43" s="792">
        <f t="shared" si="6"/>
        <v>2.4152543385126311E-2</v>
      </c>
      <c r="AL43" s="804">
        <f>+Z43*'11各種係数表'!Z43</f>
        <v>2.1543302355237052E-2</v>
      </c>
      <c r="AM43" s="805">
        <f>+AD43*'11各種係数表'!Z43</f>
        <v>2.6092410298892586E-3</v>
      </c>
      <c r="AN43" s="792">
        <f t="shared" si="5"/>
        <v>2.4152543385126311E-2</v>
      </c>
    </row>
    <row r="44" spans="1:40" s="523" customFormat="1" ht="15.5" customHeight="1">
      <c r="A44" s="730">
        <v>38</v>
      </c>
      <c r="B44" s="796" t="s">
        <v>190</v>
      </c>
      <c r="C44" s="777" t="s">
        <v>191</v>
      </c>
      <c r="D44" s="861">
        <f>'7結果'!D44</f>
        <v>0</v>
      </c>
      <c r="E44" s="862">
        <f>'7結果'!E44</f>
        <v>0</v>
      </c>
      <c r="F44" s="863">
        <f>'7結果'!F44</f>
        <v>0</v>
      </c>
      <c r="G44" s="797">
        <f>+$E44*'11各種係数表'!E44</f>
        <v>0</v>
      </c>
      <c r="H44" s="798">
        <f>+$E44*'11各種係数表'!F44</f>
        <v>0</v>
      </c>
      <c r="I44" s="798">
        <f>+$E44*'11各種係数表'!G44</f>
        <v>0</v>
      </c>
      <c r="J44" s="798">
        <f>+$E44*'11各種係数表'!H44</f>
        <v>0</v>
      </c>
      <c r="K44" s="798">
        <f>+$E44*'11各種係数表'!I44</f>
        <v>0</v>
      </c>
      <c r="L44" s="798">
        <f>+$E44*'11各種係数表'!J44</f>
        <v>0</v>
      </c>
      <c r="M44" s="798">
        <f>+$E44*'11各種係数表'!K44</f>
        <v>0</v>
      </c>
      <c r="N44" s="798">
        <f>+$E44*'11各種係数表'!L44</f>
        <v>0</v>
      </c>
      <c r="O44" s="799">
        <f>+$E44*'11各種係数表'!M44</f>
        <v>0</v>
      </c>
      <c r="P44" s="797">
        <f>+$F44*'11各種係数表'!E44</f>
        <v>0</v>
      </c>
      <c r="Q44" s="798">
        <f>+$F44*'11各種係数表'!F44</f>
        <v>0</v>
      </c>
      <c r="R44" s="798">
        <f>+$F44*'11各種係数表'!G44</f>
        <v>0</v>
      </c>
      <c r="S44" s="798">
        <f>+$F44*'11各種係数表'!H44</f>
        <v>0</v>
      </c>
      <c r="T44" s="798">
        <f>+$F44*'11各種係数表'!I44</f>
        <v>0</v>
      </c>
      <c r="U44" s="798">
        <f>+$F44*'11各種係数表'!J44</f>
        <v>0</v>
      </c>
      <c r="V44" s="798">
        <f>+$F44*'11各種係数表'!K44</f>
        <v>0</v>
      </c>
      <c r="W44" s="798">
        <f>+$F44*'11各種係数表'!L44</f>
        <v>0</v>
      </c>
      <c r="X44" s="799">
        <f>+$F44*'11各種係数表'!M44</f>
        <v>0</v>
      </c>
      <c r="Y44" s="800">
        <f t="shared" si="8"/>
        <v>0</v>
      </c>
      <c r="Z44" s="801">
        <v>2.1601157508541986</v>
      </c>
      <c r="AA44" s="802">
        <f t="shared" si="2"/>
        <v>2.1601157508541986</v>
      </c>
      <c r="AB44" s="803">
        <f>+Z44*'11各種係数表'!AJ44</f>
        <v>0.33378429897832013</v>
      </c>
      <c r="AD44" s="789">
        <f>+AC$7*'11各種係数表'!AM44</f>
        <v>0.14543088276593244</v>
      </c>
      <c r="AE44" s="789">
        <f t="shared" si="9"/>
        <v>2.3055466336201311</v>
      </c>
      <c r="AF44" s="790">
        <f>+Z44*'11各種係数表'!AD44</f>
        <v>0.87986960480789145</v>
      </c>
      <c r="AG44" s="791">
        <f>+AD44*'11各種係数表'!AD44</f>
        <v>5.9237665062866672E-2</v>
      </c>
      <c r="AH44" s="792">
        <f t="shared" si="7"/>
        <v>0.9391072698707581</v>
      </c>
      <c r="AI44" s="790">
        <f>+Z44*'11各種係数表'!Y44</f>
        <v>6.5235259872299903E-2</v>
      </c>
      <c r="AJ44" s="791">
        <f>+AD44*'11各種係数表'!Y44</f>
        <v>4.3919967839417618E-3</v>
      </c>
      <c r="AK44" s="792">
        <f t="shared" si="6"/>
        <v>6.9627256656241671E-2</v>
      </c>
      <c r="AL44" s="804">
        <f>+Z44*'11各種係数表'!Z44</f>
        <v>6.3705873984415629E-2</v>
      </c>
      <c r="AM44" s="805">
        <f>+AD44*'11各種係数表'!Z44</f>
        <v>4.2890301074213879E-3</v>
      </c>
      <c r="AN44" s="792">
        <f t="shared" si="5"/>
        <v>6.7994904091837019E-2</v>
      </c>
    </row>
    <row r="45" spans="1:40" s="523" customFormat="1" ht="15.5" customHeight="1">
      <c r="A45" s="730">
        <v>39</v>
      </c>
      <c r="B45" s="796" t="s">
        <v>192</v>
      </c>
      <c r="C45" s="777" t="s">
        <v>193</v>
      </c>
      <c r="D45" s="861">
        <f>'7結果'!D45</f>
        <v>0</v>
      </c>
      <c r="E45" s="862">
        <f>'7結果'!E45</f>
        <v>0</v>
      </c>
      <c r="F45" s="863">
        <f>'7結果'!F45</f>
        <v>0</v>
      </c>
      <c r="G45" s="797">
        <f>+$E45*'11各種係数表'!E45</f>
        <v>0</v>
      </c>
      <c r="H45" s="798">
        <f>+$E45*'11各種係数表'!F45</f>
        <v>0</v>
      </c>
      <c r="I45" s="798">
        <f>+$E45*'11各種係数表'!G45</f>
        <v>0</v>
      </c>
      <c r="J45" s="798">
        <f>+$E45*'11各種係数表'!H45</f>
        <v>0</v>
      </c>
      <c r="K45" s="798">
        <f>+$E45*'11各種係数表'!I45</f>
        <v>0</v>
      </c>
      <c r="L45" s="798">
        <f>+$E45*'11各種係数表'!J45</f>
        <v>0</v>
      </c>
      <c r="M45" s="798">
        <f>+$E45*'11各種係数表'!K45</f>
        <v>0</v>
      </c>
      <c r="N45" s="798">
        <f>+$E45*'11各種係数表'!L45</f>
        <v>0</v>
      </c>
      <c r="O45" s="799">
        <f>+$E45*'11各種係数表'!M45</f>
        <v>0</v>
      </c>
      <c r="P45" s="797">
        <f>+$F45*'11各種係数表'!E45</f>
        <v>0</v>
      </c>
      <c r="Q45" s="798">
        <f>+$F45*'11各種係数表'!F45</f>
        <v>0</v>
      </c>
      <c r="R45" s="798">
        <f>+$F45*'11各種係数表'!G45</f>
        <v>0</v>
      </c>
      <c r="S45" s="798">
        <f>+$F45*'11各種係数表'!H45</f>
        <v>0</v>
      </c>
      <c r="T45" s="798">
        <f>+$F45*'11各種係数表'!I45</f>
        <v>0</v>
      </c>
      <c r="U45" s="798">
        <f>+$F45*'11各種係数表'!J45</f>
        <v>0</v>
      </c>
      <c r="V45" s="798">
        <f>+$F45*'11各種係数表'!K45</f>
        <v>0</v>
      </c>
      <c r="W45" s="798">
        <f>+$F45*'11各種係数表'!L45</f>
        <v>0</v>
      </c>
      <c r="X45" s="799">
        <f>+$F45*'11各種係数表'!M45</f>
        <v>0</v>
      </c>
      <c r="Y45" s="800">
        <f t="shared" si="8"/>
        <v>0</v>
      </c>
      <c r="Z45" s="801">
        <v>4.2512172142408113</v>
      </c>
      <c r="AA45" s="802">
        <f t="shared" si="2"/>
        <v>4.2512172142408113</v>
      </c>
      <c r="AB45" s="803">
        <f>+Z45*'11各種係数表'!AJ45</f>
        <v>0.38100353521455665</v>
      </c>
      <c r="AD45" s="789">
        <f>+AC$7*'11各種係数表'!AM45</f>
        <v>0.35841853957131126</v>
      </c>
      <c r="AE45" s="789">
        <f t="shared" si="9"/>
        <v>4.6096357538121229</v>
      </c>
      <c r="AF45" s="790">
        <f>+Z45*'11各種係数表'!AD45</f>
        <v>1.201688449142756</v>
      </c>
      <c r="AG45" s="791">
        <f>+AD45*'11各種係数表'!AD45</f>
        <v>0.1013139054665728</v>
      </c>
      <c r="AH45" s="792">
        <f t="shared" si="7"/>
        <v>1.3030023546093288</v>
      </c>
      <c r="AI45" s="790">
        <f>+Z45*'11各種係数表'!Y45</f>
        <v>8.7703750503460354E-2</v>
      </c>
      <c r="AJ45" s="791">
        <f>+AD45*'11各種係数表'!Y45</f>
        <v>7.3942705315260069E-3</v>
      </c>
      <c r="AK45" s="792">
        <f t="shared" si="6"/>
        <v>9.5098021034986366E-2</v>
      </c>
      <c r="AL45" s="804">
        <f>+Z45*'11各種係数表'!Z45</f>
        <v>8.021127057148561E-2</v>
      </c>
      <c r="AM45" s="805">
        <f>+AD45*'11各種係数表'!Z45</f>
        <v>6.7625823397323738E-3</v>
      </c>
      <c r="AN45" s="792">
        <f t="shared" si="5"/>
        <v>8.697385291121798E-2</v>
      </c>
    </row>
    <row r="46" spans="1:40" s="523" customFormat="1" ht="15.5" customHeight="1">
      <c r="A46" s="730">
        <v>40</v>
      </c>
      <c r="B46" s="796" t="s">
        <v>194</v>
      </c>
      <c r="C46" s="777" t="s">
        <v>195</v>
      </c>
      <c r="D46" s="861">
        <f>'7結果'!D46</f>
        <v>0</v>
      </c>
      <c r="E46" s="862">
        <f>'7結果'!E46</f>
        <v>0</v>
      </c>
      <c r="F46" s="863">
        <f>'7結果'!F46</f>
        <v>0</v>
      </c>
      <c r="G46" s="797">
        <f>+$E46*'11各種係数表'!E46</f>
        <v>0</v>
      </c>
      <c r="H46" s="798">
        <f>+$E46*'11各種係数表'!F46</f>
        <v>0</v>
      </c>
      <c r="I46" s="798">
        <f>+$E46*'11各種係数表'!G46</f>
        <v>0</v>
      </c>
      <c r="J46" s="798">
        <f>+$E46*'11各種係数表'!H46</f>
        <v>0</v>
      </c>
      <c r="K46" s="798">
        <f>+$E46*'11各種係数表'!I46</f>
        <v>0</v>
      </c>
      <c r="L46" s="798">
        <f>+$E46*'11各種係数表'!J46</f>
        <v>0</v>
      </c>
      <c r="M46" s="798">
        <f>+$E46*'11各種係数表'!K46</f>
        <v>0</v>
      </c>
      <c r="N46" s="798">
        <f>+$E46*'11各種係数表'!L46</f>
        <v>0</v>
      </c>
      <c r="O46" s="799">
        <f>+$E46*'11各種係数表'!M46</f>
        <v>0</v>
      </c>
      <c r="P46" s="797">
        <f>+$F46*'11各種係数表'!E46</f>
        <v>0</v>
      </c>
      <c r="Q46" s="798">
        <f>+$F46*'11各種係数表'!F46</f>
        <v>0</v>
      </c>
      <c r="R46" s="798">
        <f>+$F46*'11各種係数表'!G46</f>
        <v>0</v>
      </c>
      <c r="S46" s="798">
        <f>+$F46*'11各種係数表'!H46</f>
        <v>0</v>
      </c>
      <c r="T46" s="798">
        <f>+$F46*'11各種係数表'!I46</f>
        <v>0</v>
      </c>
      <c r="U46" s="798">
        <f>+$F46*'11各種係数表'!J46</f>
        <v>0</v>
      </c>
      <c r="V46" s="798">
        <f>+$F46*'11各種係数表'!K46</f>
        <v>0</v>
      </c>
      <c r="W46" s="798">
        <f>+$F46*'11各種係数表'!L46</f>
        <v>0</v>
      </c>
      <c r="X46" s="799">
        <f>+$F46*'11各種係数表'!M46</f>
        <v>0</v>
      </c>
      <c r="Y46" s="800">
        <f t="shared" si="8"/>
        <v>0</v>
      </c>
      <c r="Z46" s="801">
        <v>0.47495684754234413</v>
      </c>
      <c r="AA46" s="802">
        <f t="shared" si="2"/>
        <v>0.47495684754234413</v>
      </c>
      <c r="AB46" s="803">
        <f>+Z46*'11各種係数表'!AJ46</f>
        <v>2.7121269126403093E-2</v>
      </c>
      <c r="AD46" s="789">
        <f>+AC$7*'11各種係数表'!AM46</f>
        <v>0.23328450645945342</v>
      </c>
      <c r="AE46" s="789">
        <f t="shared" si="9"/>
        <v>0.70824135400179755</v>
      </c>
      <c r="AF46" s="790">
        <f>+Z46*'11各種係数表'!AD46</f>
        <v>8.1401952624112803E-2</v>
      </c>
      <c r="AG46" s="791">
        <f>+AD46*'11各種係数表'!AD46</f>
        <v>3.9982188784127286E-2</v>
      </c>
      <c r="AH46" s="792">
        <f t="shared" si="7"/>
        <v>0.12138414140824008</v>
      </c>
      <c r="AI46" s="790">
        <f>+Z46*'11各種係数表'!Y46</f>
        <v>2.9302483584977132E-3</v>
      </c>
      <c r="AJ46" s="791">
        <f>+AD46*'11各種係数表'!Y46</f>
        <v>1.4392497879606185E-3</v>
      </c>
      <c r="AK46" s="792">
        <f t="shared" si="6"/>
        <v>4.3694981464583319E-3</v>
      </c>
      <c r="AL46" s="804">
        <f>+Z46*'11各種係数表'!Z46</f>
        <v>2.822748122860519E-3</v>
      </c>
      <c r="AM46" s="805">
        <f>+AD46*'11各種係数表'!Z46</f>
        <v>1.3864489081656134E-3</v>
      </c>
      <c r="AN46" s="792">
        <f t="shared" si="5"/>
        <v>4.2091970310261326E-3</v>
      </c>
    </row>
    <row r="47" spans="1:40" s="523" customFormat="1" ht="15.5" customHeight="1">
      <c r="A47" s="730">
        <v>41</v>
      </c>
      <c r="B47" s="796" t="s">
        <v>196</v>
      </c>
      <c r="C47" s="777" t="s">
        <v>197</v>
      </c>
      <c r="D47" s="861">
        <f>'7結果'!D47</f>
        <v>0</v>
      </c>
      <c r="E47" s="862">
        <f>'7結果'!E47</f>
        <v>0</v>
      </c>
      <c r="F47" s="863">
        <f>'7結果'!F47</f>
        <v>0</v>
      </c>
      <c r="G47" s="797">
        <f>+$E47*'11各種係数表'!E47</f>
        <v>0</v>
      </c>
      <c r="H47" s="798">
        <f>+$E47*'11各種係数表'!F47</f>
        <v>0</v>
      </c>
      <c r="I47" s="798">
        <f>+$E47*'11各種係数表'!G47</f>
        <v>0</v>
      </c>
      <c r="J47" s="798">
        <f>+$E47*'11各種係数表'!H47</f>
        <v>0</v>
      </c>
      <c r="K47" s="798">
        <f>+$E47*'11各種係数表'!I47</f>
        <v>0</v>
      </c>
      <c r="L47" s="798">
        <f>+$E47*'11各種係数表'!J47</f>
        <v>0</v>
      </c>
      <c r="M47" s="798">
        <f>+$E47*'11各種係数表'!K47</f>
        <v>0</v>
      </c>
      <c r="N47" s="798">
        <f>+$E47*'11各種係数表'!L47</f>
        <v>0</v>
      </c>
      <c r="O47" s="799">
        <f>+$E47*'11各種係数表'!M47</f>
        <v>0</v>
      </c>
      <c r="P47" s="797">
        <f>+$F47*'11各種係数表'!E47</f>
        <v>0</v>
      </c>
      <c r="Q47" s="798">
        <f>+$F47*'11各種係数表'!F47</f>
        <v>0</v>
      </c>
      <c r="R47" s="798">
        <f>+$F47*'11各種係数表'!G47</f>
        <v>0</v>
      </c>
      <c r="S47" s="798">
        <f>+$F47*'11各種係数表'!H47</f>
        <v>0</v>
      </c>
      <c r="T47" s="798">
        <f>+$F47*'11各種係数表'!I47</f>
        <v>0</v>
      </c>
      <c r="U47" s="798">
        <f>+$F47*'11各種係数表'!J47</f>
        <v>0</v>
      </c>
      <c r="V47" s="798">
        <f>+$F47*'11各種係数表'!K47</f>
        <v>0</v>
      </c>
      <c r="W47" s="798">
        <f>+$F47*'11各種係数表'!L47</f>
        <v>0</v>
      </c>
      <c r="X47" s="799">
        <f>+$F47*'11各種係数表'!M47</f>
        <v>0</v>
      </c>
      <c r="Y47" s="800">
        <f t="shared" si="8"/>
        <v>0</v>
      </c>
      <c r="Z47" s="801">
        <v>2.1121345520774213</v>
      </c>
      <c r="AA47" s="802">
        <f t="shared" si="2"/>
        <v>2.1121345520774213</v>
      </c>
      <c r="AB47" s="803">
        <f>+Z47*'11各種係数表'!AJ47</f>
        <v>0.29962552616672405</v>
      </c>
      <c r="AD47" s="789">
        <f>+AC$7*'11各種係数表'!AM47</f>
        <v>0.32123008046999396</v>
      </c>
      <c r="AE47" s="789">
        <f t="shared" si="9"/>
        <v>2.4333646325474154</v>
      </c>
      <c r="AF47" s="790">
        <f>+Z47*'11各種係数表'!AD47</f>
        <v>0.33888958406343339</v>
      </c>
      <c r="AG47" s="791">
        <f>+AD47*'11各種係数表'!AD47</f>
        <v>5.1541000667815938E-2</v>
      </c>
      <c r="AH47" s="792">
        <f t="shared" si="7"/>
        <v>0.39043058473124931</v>
      </c>
      <c r="AI47" s="790">
        <f>+Z47*'11各種係数表'!Y47</f>
        <v>3.4327742038209957E-2</v>
      </c>
      <c r="AJ47" s="791">
        <f>+AD47*'11各種係数表'!Y47</f>
        <v>5.2208337420745791E-3</v>
      </c>
      <c r="AK47" s="792">
        <f t="shared" si="6"/>
        <v>3.9548575780284534E-2</v>
      </c>
      <c r="AL47" s="804">
        <f>+Z47*'11各種係数表'!Z47</f>
        <v>3.2243519786843533E-2</v>
      </c>
      <c r="AM47" s="805">
        <f>+AD47*'11各種係数表'!Z47</f>
        <v>4.9038487844329003E-3</v>
      </c>
      <c r="AN47" s="792">
        <f t="shared" si="5"/>
        <v>3.7147368571276436E-2</v>
      </c>
    </row>
    <row r="48" spans="1:40" s="523" customFormat="1" ht="15.5" customHeight="1">
      <c r="A48" s="730">
        <v>42</v>
      </c>
      <c r="B48" s="796" t="s">
        <v>198</v>
      </c>
      <c r="C48" s="777" t="s">
        <v>199</v>
      </c>
      <c r="D48" s="861">
        <f>'7結果'!D48</f>
        <v>0</v>
      </c>
      <c r="E48" s="862">
        <f>'7結果'!E48</f>
        <v>0</v>
      </c>
      <c r="F48" s="863">
        <f>'7結果'!F48</f>
        <v>0</v>
      </c>
      <c r="G48" s="797">
        <f>+$E48*'11各種係数表'!E48</f>
        <v>0</v>
      </c>
      <c r="H48" s="798">
        <f>+$E48*'11各種係数表'!F48</f>
        <v>0</v>
      </c>
      <c r="I48" s="798">
        <f>+$E48*'11各種係数表'!G48</f>
        <v>0</v>
      </c>
      <c r="J48" s="798">
        <f>+$E48*'11各種係数表'!H48</f>
        <v>0</v>
      </c>
      <c r="K48" s="798">
        <f>+$E48*'11各種係数表'!I48</f>
        <v>0</v>
      </c>
      <c r="L48" s="798">
        <f>+$E48*'11各種係数表'!J48</f>
        <v>0</v>
      </c>
      <c r="M48" s="798">
        <f>+$E48*'11各種係数表'!K48</f>
        <v>0</v>
      </c>
      <c r="N48" s="798">
        <f>+$E48*'11各種係数表'!L48</f>
        <v>0</v>
      </c>
      <c r="O48" s="799">
        <f>+$E48*'11各種係数表'!M48</f>
        <v>0</v>
      </c>
      <c r="P48" s="797">
        <f>+$F48*'11各種係数表'!E48</f>
        <v>0</v>
      </c>
      <c r="Q48" s="798">
        <f>+$F48*'11各種係数表'!F48</f>
        <v>0</v>
      </c>
      <c r="R48" s="798">
        <f>+$F48*'11各種係数表'!G48</f>
        <v>0</v>
      </c>
      <c r="S48" s="798">
        <f>+$F48*'11各種係数表'!H48</f>
        <v>0</v>
      </c>
      <c r="T48" s="798">
        <f>+$F48*'11各種係数表'!I48</f>
        <v>0</v>
      </c>
      <c r="U48" s="798">
        <f>+$F48*'11各種係数表'!J48</f>
        <v>0</v>
      </c>
      <c r="V48" s="798">
        <f>+$F48*'11各種係数表'!K48</f>
        <v>0</v>
      </c>
      <c r="W48" s="798">
        <f>+$F48*'11各種係数表'!L48</f>
        <v>0</v>
      </c>
      <c r="X48" s="799">
        <f>+$F48*'11各種係数表'!M48</f>
        <v>0</v>
      </c>
      <c r="Y48" s="800">
        <f t="shared" si="8"/>
        <v>0</v>
      </c>
      <c r="Z48" s="801">
        <v>1.189906231444311</v>
      </c>
      <c r="AA48" s="802">
        <f t="shared" si="2"/>
        <v>1.189906231444311</v>
      </c>
      <c r="AB48" s="803">
        <f>+Z48*'11各種係数表'!AJ48</f>
        <v>0.23257513899389284</v>
      </c>
      <c r="AD48" s="789">
        <f>+AC$7*'11各種係数表'!AM48</f>
        <v>0.22871686197724628</v>
      </c>
      <c r="AE48" s="789">
        <f t="shared" si="9"/>
        <v>1.4186230934215573</v>
      </c>
      <c r="AF48" s="790">
        <f>+Z48*'11各種係数表'!AD48</f>
        <v>0.46473931598527224</v>
      </c>
      <c r="AG48" s="791">
        <f>+AD48*'11各種係数表'!AD48</f>
        <v>8.9329490997440864E-2</v>
      </c>
      <c r="AH48" s="792">
        <f t="shared" si="7"/>
        <v>0.5540688069827131</v>
      </c>
      <c r="AI48" s="790">
        <f>+Z48*'11各種係数表'!Y48</f>
        <v>6.9731445497916503E-2</v>
      </c>
      <c r="AJ48" s="791">
        <f>+AD48*'11各種係数表'!Y48</f>
        <v>1.3403373286029608E-2</v>
      </c>
      <c r="AK48" s="792">
        <f t="shared" si="6"/>
        <v>8.3134818783946116E-2</v>
      </c>
      <c r="AL48" s="804">
        <f>+Z48*'11各種係数表'!Z48</f>
        <v>6.5538654591320397E-2</v>
      </c>
      <c r="AM48" s="805">
        <f>+AD48*'11各種係数表'!Z48</f>
        <v>1.2597459379755323E-2</v>
      </c>
      <c r="AN48" s="792">
        <f t="shared" si="5"/>
        <v>7.8136113971075727E-2</v>
      </c>
    </row>
    <row r="49" spans="1:41" s="523" customFormat="1" ht="15.5" customHeight="1">
      <c r="A49" s="730">
        <v>43</v>
      </c>
      <c r="B49" s="796" t="s">
        <v>200</v>
      </c>
      <c r="C49" s="777" t="s">
        <v>201</v>
      </c>
      <c r="D49" s="861">
        <f>'7結果'!D49</f>
        <v>0</v>
      </c>
      <c r="E49" s="862">
        <f>'7結果'!E49</f>
        <v>0</v>
      </c>
      <c r="F49" s="863">
        <f>'7結果'!F49</f>
        <v>0</v>
      </c>
      <c r="G49" s="797">
        <f>+$E49*'11各種係数表'!E49</f>
        <v>0</v>
      </c>
      <c r="H49" s="798">
        <f>+$E49*'11各種係数表'!F49</f>
        <v>0</v>
      </c>
      <c r="I49" s="798">
        <f>+$E49*'11各種係数表'!G49</f>
        <v>0</v>
      </c>
      <c r="J49" s="798">
        <f>+$E49*'11各種係数表'!H49</f>
        <v>0</v>
      </c>
      <c r="K49" s="798">
        <f>+$E49*'11各種係数表'!I49</f>
        <v>0</v>
      </c>
      <c r="L49" s="798">
        <f>+$E49*'11各種係数表'!J49</f>
        <v>0</v>
      </c>
      <c r="M49" s="798">
        <f>+$E49*'11各種係数表'!K49</f>
        <v>0</v>
      </c>
      <c r="N49" s="798">
        <f>+$E49*'11各種係数表'!L49</f>
        <v>0</v>
      </c>
      <c r="O49" s="799">
        <f>+$E49*'11各種係数表'!M49</f>
        <v>0</v>
      </c>
      <c r="P49" s="797">
        <f>+$F49*'11各種係数表'!E49</f>
        <v>0</v>
      </c>
      <c r="Q49" s="798">
        <f>+$F49*'11各種係数表'!F49</f>
        <v>0</v>
      </c>
      <c r="R49" s="798">
        <f>+$F49*'11各種係数表'!G49</f>
        <v>0</v>
      </c>
      <c r="S49" s="798">
        <f>+$F49*'11各種係数表'!H49</f>
        <v>0</v>
      </c>
      <c r="T49" s="798">
        <f>+$F49*'11各種係数表'!I49</f>
        <v>0</v>
      </c>
      <c r="U49" s="798">
        <f>+$F49*'11各種係数表'!J49</f>
        <v>0</v>
      </c>
      <c r="V49" s="798">
        <f>+$F49*'11各種係数表'!K49</f>
        <v>0</v>
      </c>
      <c r="W49" s="798">
        <f>+$F49*'11各種係数表'!L49</f>
        <v>0</v>
      </c>
      <c r="X49" s="799">
        <f>+$F49*'11各種係数表'!M49</f>
        <v>0</v>
      </c>
      <c r="Y49" s="800">
        <f t="shared" si="8"/>
        <v>0</v>
      </c>
      <c r="Z49" s="801">
        <v>20.7776356094083</v>
      </c>
      <c r="AA49" s="802">
        <f t="shared" si="2"/>
        <v>20.7776356094083</v>
      </c>
      <c r="AB49" s="803">
        <f>+Z49*'11各種係数表'!AJ49</f>
        <v>5.0012037319633817</v>
      </c>
      <c r="AD49" s="789">
        <f>+AC$7*'11各種係数表'!AM49</f>
        <v>3.2234281675326897</v>
      </c>
      <c r="AE49" s="789">
        <f t="shared" si="9"/>
        <v>24.001063776940988</v>
      </c>
      <c r="AF49" s="790">
        <f>+Z49*'11各種係数表'!AD49</f>
        <v>9.0638749779508014</v>
      </c>
      <c r="AG49" s="791">
        <f>+AD49*'11各種係数表'!AD49</f>
        <v>1.4061633604591537</v>
      </c>
      <c r="AH49" s="792">
        <f t="shared" ref="AH49:AH112" si="10">+AF49+AG49</f>
        <v>10.470038338409955</v>
      </c>
      <c r="AI49" s="790">
        <f>+Z49*'11各種係数表'!Y49</f>
        <v>1.5867531613842341</v>
      </c>
      <c r="AJ49" s="791">
        <f>+AD49*'11各種係数表'!Y49</f>
        <v>0.24616779943004985</v>
      </c>
      <c r="AK49" s="792">
        <f t="shared" ref="AK49:AK112" si="11">+AI49+AJ49</f>
        <v>1.8329209608142838</v>
      </c>
      <c r="AL49" s="804">
        <f>+Z49*'11各種係数表'!Z49</f>
        <v>1.4508193745177813</v>
      </c>
      <c r="AM49" s="805">
        <f>+AD49*'11各種係数表'!Z49</f>
        <v>0.22507912477323275</v>
      </c>
      <c r="AN49" s="792">
        <f t="shared" si="5"/>
        <v>1.675898499291014</v>
      </c>
    </row>
    <row r="50" spans="1:41" s="523" customFormat="1" ht="15.5" customHeight="1">
      <c r="A50" s="730">
        <v>44</v>
      </c>
      <c r="B50" s="796" t="s">
        <v>202</v>
      </c>
      <c r="C50" s="777" t="s">
        <v>0</v>
      </c>
      <c r="D50" s="861">
        <f>'7結果'!D50</f>
        <v>0</v>
      </c>
      <c r="E50" s="862">
        <f>'7結果'!E50</f>
        <v>0</v>
      </c>
      <c r="F50" s="863">
        <f>'7結果'!F50</f>
        <v>0</v>
      </c>
      <c r="G50" s="797">
        <f>+$E50*'11各種係数表'!E50</f>
        <v>0</v>
      </c>
      <c r="H50" s="798">
        <f>+$E50*'11各種係数表'!F50</f>
        <v>0</v>
      </c>
      <c r="I50" s="798">
        <f>+$E50*'11各種係数表'!G50</f>
        <v>0</v>
      </c>
      <c r="J50" s="798">
        <f>+$E50*'11各種係数表'!H50</f>
        <v>0</v>
      </c>
      <c r="K50" s="798">
        <f>+$E50*'11各種係数表'!I50</f>
        <v>0</v>
      </c>
      <c r="L50" s="798">
        <f>+$E50*'11各種係数表'!J50</f>
        <v>0</v>
      </c>
      <c r="M50" s="798">
        <f>+$E50*'11各種係数表'!K50</f>
        <v>0</v>
      </c>
      <c r="N50" s="798">
        <f>+$E50*'11各種係数表'!L50</f>
        <v>0</v>
      </c>
      <c r="O50" s="799">
        <f>+$E50*'11各種係数表'!M50</f>
        <v>0</v>
      </c>
      <c r="P50" s="797">
        <f>+$F50*'11各種係数表'!E50</f>
        <v>0</v>
      </c>
      <c r="Q50" s="798">
        <f>+$F50*'11各種係数表'!F50</f>
        <v>0</v>
      </c>
      <c r="R50" s="798">
        <f>+$F50*'11各種係数表'!G50</f>
        <v>0</v>
      </c>
      <c r="S50" s="798">
        <f>+$F50*'11各種係数表'!H50</f>
        <v>0</v>
      </c>
      <c r="T50" s="798">
        <f>+$F50*'11各種係数表'!I50</f>
        <v>0</v>
      </c>
      <c r="U50" s="798">
        <f>+$F50*'11各種係数表'!J50</f>
        <v>0</v>
      </c>
      <c r="V50" s="798">
        <f>+$F50*'11各種係数表'!K50</f>
        <v>0</v>
      </c>
      <c r="W50" s="798">
        <f>+$F50*'11各種係数表'!L50</f>
        <v>0</v>
      </c>
      <c r="X50" s="799">
        <f>+$F50*'11各種係数表'!M50</f>
        <v>0</v>
      </c>
      <c r="Y50" s="806">
        <f t="shared" si="8"/>
        <v>0</v>
      </c>
      <c r="Z50" s="807">
        <v>3.0806935917026563</v>
      </c>
      <c r="AA50" s="802">
        <f t="shared" si="2"/>
        <v>3.0806935917026563</v>
      </c>
      <c r="AB50" s="803">
        <f>+Z50*'11各種係数表'!AJ50</f>
        <v>0.5979527011836081</v>
      </c>
      <c r="AD50" s="789">
        <f>+AC$7*'11各種係数表'!AM50</f>
        <v>0.5360307164504986</v>
      </c>
      <c r="AE50" s="789">
        <f t="shared" si="9"/>
        <v>3.616724308153155</v>
      </c>
      <c r="AF50" s="790">
        <f>+Z50*'11各種係数表'!AD50</f>
        <v>1.3209583907560642</v>
      </c>
      <c r="AG50" s="791">
        <f>+AD50*'11各種係数表'!AD50</f>
        <v>0.22984248563549226</v>
      </c>
      <c r="AH50" s="792">
        <f t="shared" si="10"/>
        <v>1.5508008763915564</v>
      </c>
      <c r="AI50" s="790">
        <f>+Z50*'11各種係数表'!Y50</f>
        <v>0.10994173356911904</v>
      </c>
      <c r="AJ50" s="791">
        <f>+AD50*'11各種係数表'!Y50</f>
        <v>1.9129505891656608E-2</v>
      </c>
      <c r="AK50" s="792">
        <f t="shared" si="11"/>
        <v>0.12907123946077564</v>
      </c>
      <c r="AL50" s="804">
        <f>+Z50*'11各種係数表'!Z50</f>
        <v>0.10649686095059595</v>
      </c>
      <c r="AM50" s="805">
        <f>+AD50*'11各種係数表'!Z50</f>
        <v>1.8530109202949542E-2</v>
      </c>
      <c r="AN50" s="792">
        <f t="shared" si="5"/>
        <v>0.1250269701535455</v>
      </c>
    </row>
    <row r="51" spans="1:41" s="523" customFormat="1" ht="15.5" customHeight="1">
      <c r="A51" s="730">
        <v>45</v>
      </c>
      <c r="B51" s="796" t="s">
        <v>203</v>
      </c>
      <c r="C51" s="777" t="s">
        <v>1</v>
      </c>
      <c r="D51" s="861">
        <f>'7結果'!D51</f>
        <v>0</v>
      </c>
      <c r="E51" s="862">
        <f>'7結果'!E51</f>
        <v>0</v>
      </c>
      <c r="F51" s="863">
        <f>'7結果'!F51</f>
        <v>0</v>
      </c>
      <c r="G51" s="797">
        <f>+$E51*'11各種係数表'!E51</f>
        <v>0</v>
      </c>
      <c r="H51" s="798">
        <f>+$E51*'11各種係数表'!F51</f>
        <v>0</v>
      </c>
      <c r="I51" s="798">
        <f>+$E51*'11各種係数表'!G51</f>
        <v>0</v>
      </c>
      <c r="J51" s="798">
        <f>+$E51*'11各種係数表'!H51</f>
        <v>0</v>
      </c>
      <c r="K51" s="798">
        <f>+$E51*'11各種係数表'!I51</f>
        <v>0</v>
      </c>
      <c r="L51" s="798">
        <f>+$E51*'11各種係数表'!J51</f>
        <v>0</v>
      </c>
      <c r="M51" s="798">
        <f>+$E51*'11各種係数表'!K51</f>
        <v>0</v>
      </c>
      <c r="N51" s="798">
        <f>+$E51*'11各種係数表'!L51</f>
        <v>0</v>
      </c>
      <c r="O51" s="799">
        <f>+$E51*'11各種係数表'!M51</f>
        <v>0</v>
      </c>
      <c r="P51" s="797">
        <f>+$F51*'11各種係数表'!E51</f>
        <v>0</v>
      </c>
      <c r="Q51" s="798">
        <f>+$F51*'11各種係数表'!F51</f>
        <v>0</v>
      </c>
      <c r="R51" s="798">
        <f>+$F51*'11各種係数表'!G51</f>
        <v>0</v>
      </c>
      <c r="S51" s="798">
        <f>+$F51*'11各種係数表'!H51</f>
        <v>0</v>
      </c>
      <c r="T51" s="798">
        <f>+$F51*'11各種係数表'!I51</f>
        <v>0</v>
      </c>
      <c r="U51" s="798">
        <f>+$F51*'11各種係数表'!J51</f>
        <v>0</v>
      </c>
      <c r="V51" s="798">
        <f>+$F51*'11各種係数表'!K51</f>
        <v>0</v>
      </c>
      <c r="W51" s="798">
        <f>+$F51*'11各種係数表'!L51</f>
        <v>0</v>
      </c>
      <c r="X51" s="799">
        <f>+$F51*'11各種係数表'!M51</f>
        <v>0</v>
      </c>
      <c r="Y51" s="806">
        <f t="shared" si="8"/>
        <v>0</v>
      </c>
      <c r="Z51" s="807">
        <v>3.9031957117347438</v>
      </c>
      <c r="AA51" s="802">
        <f t="shared" si="2"/>
        <v>3.9031957117347438</v>
      </c>
      <c r="AB51" s="803">
        <f>+Z51*'11各種係数表'!AJ51</f>
        <v>0.85400208963039925</v>
      </c>
      <c r="AD51" s="789">
        <f>+AC$7*'11各種係数表'!AM51</f>
        <v>0.84286575575761624</v>
      </c>
      <c r="AE51" s="789">
        <f t="shared" si="9"/>
        <v>4.7460614674923605</v>
      </c>
      <c r="AF51" s="790">
        <f>+Z51*'11各種係数表'!AD51</f>
        <v>1.8384484643264958</v>
      </c>
      <c r="AG51" s="791">
        <f>+AD51*'11各種係数表'!AD51</f>
        <v>0.39699911783754477</v>
      </c>
      <c r="AH51" s="792">
        <f t="shared" si="10"/>
        <v>2.2354475821640407</v>
      </c>
      <c r="AI51" s="790">
        <f>+Z51*'11各種係数表'!Y51</f>
        <v>0.16675280704147569</v>
      </c>
      <c r="AJ51" s="791">
        <f>+AD51*'11各種係数表'!Y51</f>
        <v>3.600901443634015E-2</v>
      </c>
      <c r="AK51" s="792">
        <f t="shared" si="11"/>
        <v>0.20276182147781585</v>
      </c>
      <c r="AL51" s="804">
        <f>+Z51*'11各種係数表'!Z51</f>
        <v>0.15705014385914404</v>
      </c>
      <c r="AM51" s="805">
        <f>+AD51*'11各種係数表'!Z51</f>
        <v>3.3913797301454822E-2</v>
      </c>
      <c r="AN51" s="792">
        <f t="shared" si="5"/>
        <v>0.19096394116059887</v>
      </c>
    </row>
    <row r="52" spans="1:41" s="523" customFormat="1" ht="15.5" customHeight="1">
      <c r="A52" s="730">
        <v>46</v>
      </c>
      <c r="B52" s="796" t="s">
        <v>204</v>
      </c>
      <c r="C52" s="777" t="s">
        <v>2</v>
      </c>
      <c r="D52" s="861">
        <f>'7結果'!D52</f>
        <v>0</v>
      </c>
      <c r="E52" s="862">
        <f>'7結果'!E52</f>
        <v>0</v>
      </c>
      <c r="F52" s="863">
        <f>'7結果'!F52</f>
        <v>0</v>
      </c>
      <c r="G52" s="797">
        <f>+$E52*'11各種係数表'!E52</f>
        <v>0</v>
      </c>
      <c r="H52" s="798">
        <f>+$E52*'11各種係数表'!F52</f>
        <v>0</v>
      </c>
      <c r="I52" s="798">
        <f>+$E52*'11各種係数表'!G52</f>
        <v>0</v>
      </c>
      <c r="J52" s="798">
        <f>+$E52*'11各種係数表'!H52</f>
        <v>0</v>
      </c>
      <c r="K52" s="798">
        <f>+$E52*'11各種係数表'!I52</f>
        <v>0</v>
      </c>
      <c r="L52" s="798">
        <f>+$E52*'11各種係数表'!J52</f>
        <v>0</v>
      </c>
      <c r="M52" s="798">
        <f>+$E52*'11各種係数表'!K52</f>
        <v>0</v>
      </c>
      <c r="N52" s="798">
        <f>+$E52*'11各種係数表'!L52</f>
        <v>0</v>
      </c>
      <c r="O52" s="799">
        <f>+$E52*'11各種係数表'!M52</f>
        <v>0</v>
      </c>
      <c r="P52" s="797">
        <f>+$F52*'11各種係数表'!E52</f>
        <v>0</v>
      </c>
      <c r="Q52" s="798">
        <f>+$F52*'11各種係数表'!F52</f>
        <v>0</v>
      </c>
      <c r="R52" s="798">
        <f>+$F52*'11各種係数表'!G52</f>
        <v>0</v>
      </c>
      <c r="S52" s="798">
        <f>+$F52*'11各種係数表'!H52</f>
        <v>0</v>
      </c>
      <c r="T52" s="798">
        <f>+$F52*'11各種係数表'!I52</f>
        <v>0</v>
      </c>
      <c r="U52" s="798">
        <f>+$F52*'11各種係数表'!J52</f>
        <v>0</v>
      </c>
      <c r="V52" s="798">
        <f>+$F52*'11各種係数表'!K52</f>
        <v>0</v>
      </c>
      <c r="W52" s="798">
        <f>+$F52*'11各種係数表'!L52</f>
        <v>0</v>
      </c>
      <c r="X52" s="799">
        <f>+$F52*'11各種係数表'!M52</f>
        <v>0</v>
      </c>
      <c r="Y52" s="806">
        <f t="shared" si="8"/>
        <v>0</v>
      </c>
      <c r="Z52" s="807">
        <v>3.4622952118415755</v>
      </c>
      <c r="AA52" s="802">
        <f t="shared" si="2"/>
        <v>3.4622952118415755</v>
      </c>
      <c r="AB52" s="803">
        <f>+Z52*'11各種係数表'!AJ52</f>
        <v>0.45968476396741031</v>
      </c>
      <c r="AD52" s="789">
        <f>+AC$7*'11各種係数表'!AM52</f>
        <v>0.93315601933520298</v>
      </c>
      <c r="AE52" s="789">
        <f t="shared" si="9"/>
        <v>4.3954512311767786</v>
      </c>
      <c r="AF52" s="790">
        <f>+Z52*'11各種係数表'!AD52</f>
        <v>1.2970889816632938</v>
      </c>
      <c r="AG52" s="791">
        <f>+AD52*'11各種係数表'!AD52</f>
        <v>0.34959075318383193</v>
      </c>
      <c r="AH52" s="792">
        <f t="shared" si="10"/>
        <v>1.6466797348471256</v>
      </c>
      <c r="AI52" s="790">
        <f>+Z52*'11各種係数表'!Y52</f>
        <v>5.2695719260692914E-2</v>
      </c>
      <c r="AJ52" s="791">
        <f>+AD52*'11各種係数表'!Y52</f>
        <v>1.4202523069995112E-2</v>
      </c>
      <c r="AK52" s="792">
        <f t="shared" si="11"/>
        <v>6.6898242330688029E-2</v>
      </c>
      <c r="AL52" s="804">
        <f>+Z52*'11各種係数表'!Z52</f>
        <v>5.1650169275361715E-2</v>
      </c>
      <c r="AM52" s="805">
        <f>+AD52*'11各種係数表'!Z52</f>
        <v>1.3920726977336479E-2</v>
      </c>
      <c r="AN52" s="792">
        <f t="shared" si="5"/>
        <v>6.5570896252698199E-2</v>
      </c>
    </row>
    <row r="53" spans="1:41" s="523" customFormat="1" ht="15.5" customHeight="1">
      <c r="A53" s="730">
        <v>47</v>
      </c>
      <c r="B53" s="796" t="s">
        <v>205</v>
      </c>
      <c r="C53" s="777" t="s">
        <v>206</v>
      </c>
      <c r="D53" s="861">
        <f>'7結果'!D53</f>
        <v>0</v>
      </c>
      <c r="E53" s="862">
        <f>'7結果'!E53</f>
        <v>0</v>
      </c>
      <c r="F53" s="863">
        <f>'7結果'!F53</f>
        <v>0</v>
      </c>
      <c r="G53" s="797">
        <f>+$E53*'11各種係数表'!E53</f>
        <v>0</v>
      </c>
      <c r="H53" s="798">
        <f>+$E53*'11各種係数表'!F53</f>
        <v>0</v>
      </c>
      <c r="I53" s="798">
        <f>+$E53*'11各種係数表'!G53</f>
        <v>0</v>
      </c>
      <c r="J53" s="798">
        <f>+$E53*'11各種係数表'!H53</f>
        <v>0</v>
      </c>
      <c r="K53" s="798">
        <f>+$E53*'11各種係数表'!I53</f>
        <v>0</v>
      </c>
      <c r="L53" s="798">
        <f>+$E53*'11各種係数表'!J53</f>
        <v>0</v>
      </c>
      <c r="M53" s="798">
        <f>+$E53*'11各種係数表'!K53</f>
        <v>0</v>
      </c>
      <c r="N53" s="798">
        <f>+$E53*'11各種係数表'!L53</f>
        <v>0</v>
      </c>
      <c r="O53" s="799">
        <f>+$E53*'11各種係数表'!M53</f>
        <v>0</v>
      </c>
      <c r="P53" s="797">
        <f>+$F53*'11各種係数表'!E53</f>
        <v>0</v>
      </c>
      <c r="Q53" s="798">
        <f>+$F53*'11各種係数表'!F53</f>
        <v>0</v>
      </c>
      <c r="R53" s="798">
        <f>+$F53*'11各種係数表'!G53</f>
        <v>0</v>
      </c>
      <c r="S53" s="798">
        <f>+$F53*'11各種係数表'!H53</f>
        <v>0</v>
      </c>
      <c r="T53" s="798">
        <f>+$F53*'11各種係数表'!I53</f>
        <v>0</v>
      </c>
      <c r="U53" s="798">
        <f>+$F53*'11各種係数表'!J53</f>
        <v>0</v>
      </c>
      <c r="V53" s="798">
        <f>+$F53*'11各種係数表'!K53</f>
        <v>0</v>
      </c>
      <c r="W53" s="798">
        <f>+$F53*'11各種係数表'!L53</f>
        <v>0</v>
      </c>
      <c r="X53" s="799">
        <f>+$F53*'11各種係数表'!M53</f>
        <v>0</v>
      </c>
      <c r="Y53" s="806">
        <f t="shared" si="8"/>
        <v>0</v>
      </c>
      <c r="Z53" s="807">
        <v>0.87412582317775978</v>
      </c>
      <c r="AA53" s="802">
        <f t="shared" si="2"/>
        <v>0.87412582317775978</v>
      </c>
      <c r="AB53" s="803">
        <f>+Z53*'11各種係数表'!AJ53</f>
        <v>9.0658715786054042E-2</v>
      </c>
      <c r="AD53" s="789">
        <f>+AC$7*'11各種係数表'!AM53</f>
        <v>0.3178756281638872</v>
      </c>
      <c r="AE53" s="789">
        <f t="shared" si="9"/>
        <v>1.192001451341647</v>
      </c>
      <c r="AF53" s="790">
        <f>+Z53*'11各種係数表'!AD53</f>
        <v>0.3580567870980963</v>
      </c>
      <c r="AG53" s="791">
        <f>+AD53*'11各種係数表'!AD53</f>
        <v>0.13020725746710377</v>
      </c>
      <c r="AH53" s="792">
        <f t="shared" si="10"/>
        <v>0.48826404456520006</v>
      </c>
      <c r="AI53" s="790">
        <f>+Z53*'11各種係数表'!Y53</f>
        <v>1.3337725882533116E-2</v>
      </c>
      <c r="AJ53" s="791">
        <f>+AD53*'11各種係数表'!Y53</f>
        <v>4.8502605469027196E-3</v>
      </c>
      <c r="AK53" s="792">
        <f t="shared" si="11"/>
        <v>1.8187986429435837E-2</v>
      </c>
      <c r="AL53" s="804">
        <f>+Z53*'11各種係数表'!Z53</f>
        <v>1.3337725882533116E-2</v>
      </c>
      <c r="AM53" s="805">
        <f>+AD53*'11各種係数表'!Z53</f>
        <v>4.8502605469027196E-3</v>
      </c>
      <c r="AN53" s="792">
        <f t="shared" si="5"/>
        <v>1.8187986429435837E-2</v>
      </c>
    </row>
    <row r="54" spans="1:41" s="523" customFormat="1" ht="15.5" customHeight="1">
      <c r="A54" s="730">
        <v>48</v>
      </c>
      <c r="B54" s="796" t="s">
        <v>207</v>
      </c>
      <c r="C54" s="777" t="s">
        <v>208</v>
      </c>
      <c r="D54" s="861">
        <f>'7結果'!D54</f>
        <v>0</v>
      </c>
      <c r="E54" s="862">
        <f>'7結果'!E54</f>
        <v>0</v>
      </c>
      <c r="F54" s="863">
        <f>'7結果'!F54</f>
        <v>0</v>
      </c>
      <c r="G54" s="797">
        <f>+$E54*'11各種係数表'!E54</f>
        <v>0</v>
      </c>
      <c r="H54" s="798">
        <f>+$E54*'11各種係数表'!F54</f>
        <v>0</v>
      </c>
      <c r="I54" s="798">
        <f>+$E54*'11各種係数表'!G54</f>
        <v>0</v>
      </c>
      <c r="J54" s="798">
        <f>+$E54*'11各種係数表'!H54</f>
        <v>0</v>
      </c>
      <c r="K54" s="798">
        <f>+$E54*'11各種係数表'!I54</f>
        <v>0</v>
      </c>
      <c r="L54" s="798">
        <f>+$E54*'11各種係数表'!J54</f>
        <v>0</v>
      </c>
      <c r="M54" s="798">
        <f>+$E54*'11各種係数表'!K54</f>
        <v>0</v>
      </c>
      <c r="N54" s="798">
        <f>+$E54*'11各種係数表'!L54</f>
        <v>0</v>
      </c>
      <c r="O54" s="799">
        <f>+$E54*'11各種係数表'!M54</f>
        <v>0</v>
      </c>
      <c r="P54" s="797">
        <f>+$F54*'11各種係数表'!E54</f>
        <v>0</v>
      </c>
      <c r="Q54" s="798">
        <f>+$F54*'11各種係数表'!F54</f>
        <v>0</v>
      </c>
      <c r="R54" s="798">
        <f>+$F54*'11各種係数表'!G54</f>
        <v>0</v>
      </c>
      <c r="S54" s="798">
        <f>+$F54*'11各種係数表'!H54</f>
        <v>0</v>
      </c>
      <c r="T54" s="798">
        <f>+$F54*'11各種係数表'!I54</f>
        <v>0</v>
      </c>
      <c r="U54" s="798">
        <f>+$F54*'11各種係数表'!J54</f>
        <v>0</v>
      </c>
      <c r="V54" s="798">
        <f>+$F54*'11各種係数表'!K54</f>
        <v>0</v>
      </c>
      <c r="W54" s="798">
        <f>+$F54*'11各種係数表'!L54</f>
        <v>0</v>
      </c>
      <c r="X54" s="799">
        <f>+$F54*'11各種係数表'!M54</f>
        <v>0</v>
      </c>
      <c r="Y54" s="806">
        <f t="shared" si="8"/>
        <v>0</v>
      </c>
      <c r="Z54" s="807">
        <v>2.8008814260229249</v>
      </c>
      <c r="AA54" s="802">
        <f t="shared" si="2"/>
        <v>2.8008814260229249</v>
      </c>
      <c r="AB54" s="803">
        <f>+Z54*'11各種係数表'!AJ54</f>
        <v>0.69037856850285684</v>
      </c>
      <c r="AD54" s="789">
        <f>+AC$7*'11各種係数表'!AM54</f>
        <v>0.92081384128912858</v>
      </c>
      <c r="AE54" s="789">
        <f t="shared" si="9"/>
        <v>3.7216952673120534</v>
      </c>
      <c r="AF54" s="790">
        <f>+Z54*'11各種係数表'!AD54</f>
        <v>1.0143249910209415</v>
      </c>
      <c r="AG54" s="791">
        <f>+AD54*'11各種係数表'!AD54</f>
        <v>0.33346805852605532</v>
      </c>
      <c r="AH54" s="792">
        <f t="shared" si="10"/>
        <v>1.347793049546997</v>
      </c>
      <c r="AI54" s="790">
        <f>+Z54*'11各種係数表'!Y54</f>
        <v>0.15486979849999952</v>
      </c>
      <c r="AJ54" s="791">
        <f>+AD54*'11各種係数表'!Y54</f>
        <v>5.0914777302425752E-2</v>
      </c>
      <c r="AK54" s="792">
        <f t="shared" si="11"/>
        <v>0.20578457580242526</v>
      </c>
      <c r="AL54" s="804">
        <f>+Z54*'11各種係数表'!Z54</f>
        <v>0.15073095366749487</v>
      </c>
      <c r="AM54" s="805">
        <f>+AD54*'11各種係数表'!Z54</f>
        <v>4.9554096491981808E-2</v>
      </c>
      <c r="AN54" s="792">
        <f t="shared" si="5"/>
        <v>0.20028505015947667</v>
      </c>
    </row>
    <row r="55" spans="1:41" s="523" customFormat="1" ht="15.5" customHeight="1">
      <c r="A55" s="730">
        <v>49</v>
      </c>
      <c r="B55" s="796" t="s">
        <v>209</v>
      </c>
      <c r="C55" s="777" t="s">
        <v>210</v>
      </c>
      <c r="D55" s="861">
        <f>'7結果'!D55</f>
        <v>0</v>
      </c>
      <c r="E55" s="862">
        <f>'7結果'!E55</f>
        <v>0</v>
      </c>
      <c r="F55" s="863">
        <f>'7結果'!F55</f>
        <v>0</v>
      </c>
      <c r="G55" s="797">
        <f>+$E55*'11各種係数表'!E55</f>
        <v>0</v>
      </c>
      <c r="H55" s="798">
        <f>+$E55*'11各種係数表'!F55</f>
        <v>0</v>
      </c>
      <c r="I55" s="798">
        <f>+$E55*'11各種係数表'!G55</f>
        <v>0</v>
      </c>
      <c r="J55" s="798">
        <f>+$E55*'11各種係数表'!H55</f>
        <v>0</v>
      </c>
      <c r="K55" s="798">
        <f>+$E55*'11各種係数表'!I55</f>
        <v>0</v>
      </c>
      <c r="L55" s="798">
        <f>+$E55*'11各種係数表'!J55</f>
        <v>0</v>
      </c>
      <c r="M55" s="798">
        <f>+$E55*'11各種係数表'!K55</f>
        <v>0</v>
      </c>
      <c r="N55" s="798">
        <f>+$E55*'11各種係数表'!L55</f>
        <v>0</v>
      </c>
      <c r="O55" s="799">
        <f>+$E55*'11各種係数表'!M55</f>
        <v>0</v>
      </c>
      <c r="P55" s="797">
        <f>+$F55*'11各種係数表'!E55</f>
        <v>0</v>
      </c>
      <c r="Q55" s="798">
        <f>+$F55*'11各種係数表'!F55</f>
        <v>0</v>
      </c>
      <c r="R55" s="798">
        <f>+$F55*'11各種係数表'!G55</f>
        <v>0</v>
      </c>
      <c r="S55" s="798">
        <f>+$F55*'11各種係数表'!H55</f>
        <v>0</v>
      </c>
      <c r="T55" s="798">
        <f>+$F55*'11各種係数表'!I55</f>
        <v>0</v>
      </c>
      <c r="U55" s="798">
        <f>+$F55*'11各種係数表'!J55</f>
        <v>0</v>
      </c>
      <c r="V55" s="798">
        <f>+$F55*'11各種係数表'!K55</f>
        <v>0</v>
      </c>
      <c r="W55" s="798">
        <f>+$F55*'11各種係数表'!L55</f>
        <v>0</v>
      </c>
      <c r="X55" s="799">
        <f>+$F55*'11各種係数表'!M55</f>
        <v>0</v>
      </c>
      <c r="Y55" s="806">
        <f t="shared" si="8"/>
        <v>0</v>
      </c>
      <c r="Z55" s="807">
        <v>2.032332594763353</v>
      </c>
      <c r="AA55" s="802">
        <f t="shared" si="2"/>
        <v>2.032332594763353</v>
      </c>
      <c r="AB55" s="803">
        <f>+Z55*'11各種係数表'!AJ55</f>
        <v>0.35374870314324297</v>
      </c>
      <c r="AD55" s="789">
        <f>+AC$7*'11各種係数表'!AM55</f>
        <v>0.45934111033718672</v>
      </c>
      <c r="AE55" s="789">
        <f t="shared" si="9"/>
        <v>2.4916737051005398</v>
      </c>
      <c r="AF55" s="790">
        <f>+Z55*'11各種係数表'!AD55</f>
        <v>0.73660530836085547</v>
      </c>
      <c r="AG55" s="791">
        <f>+AD55*'11各種係数表'!AD55</f>
        <v>0.16648510243577497</v>
      </c>
      <c r="AH55" s="792">
        <f t="shared" si="10"/>
        <v>0.90309041079663044</v>
      </c>
      <c r="AI55" s="790">
        <f>+Z55*'11各種係数表'!Y55</f>
        <v>5.9947867912942418E-2</v>
      </c>
      <c r="AJ55" s="791">
        <f>+AD55*'11各種係数表'!Y55</f>
        <v>1.3549219394714457E-2</v>
      </c>
      <c r="AK55" s="792">
        <f t="shared" si="11"/>
        <v>7.3497087307656875E-2</v>
      </c>
      <c r="AL55" s="804">
        <f>+Z55*'11各種係数表'!Z55</f>
        <v>5.8155547304240489E-2</v>
      </c>
      <c r="AM55" s="805">
        <f>+AD55*'11各種係数表'!Z55</f>
        <v>1.314412500189573E-2</v>
      </c>
      <c r="AN55" s="792">
        <f t="shared" si="5"/>
        <v>7.1299672306136222E-2</v>
      </c>
    </row>
    <row r="56" spans="1:41" s="523" customFormat="1" ht="15.5" customHeight="1">
      <c r="A56" s="730">
        <v>50</v>
      </c>
      <c r="B56" s="796" t="s">
        <v>211</v>
      </c>
      <c r="C56" s="777" t="s">
        <v>212</v>
      </c>
      <c r="D56" s="861">
        <f>'7結果'!D56</f>
        <v>0</v>
      </c>
      <c r="E56" s="862">
        <f>'7結果'!E56</f>
        <v>0</v>
      </c>
      <c r="F56" s="863">
        <f>'7結果'!F56</f>
        <v>0</v>
      </c>
      <c r="G56" s="797">
        <f>+$E56*'11各種係数表'!E56</f>
        <v>0</v>
      </c>
      <c r="H56" s="798">
        <f>+$E56*'11各種係数表'!F56</f>
        <v>0</v>
      </c>
      <c r="I56" s="798">
        <f>+$E56*'11各種係数表'!G56</f>
        <v>0</v>
      </c>
      <c r="J56" s="798">
        <f>+$E56*'11各種係数表'!H56</f>
        <v>0</v>
      </c>
      <c r="K56" s="798">
        <f>+$E56*'11各種係数表'!I56</f>
        <v>0</v>
      </c>
      <c r="L56" s="798">
        <f>+$E56*'11各種係数表'!J56</f>
        <v>0</v>
      </c>
      <c r="M56" s="798">
        <f>+$E56*'11各種係数表'!K56</f>
        <v>0</v>
      </c>
      <c r="N56" s="798">
        <f>+$E56*'11各種係数表'!L56</f>
        <v>0</v>
      </c>
      <c r="O56" s="799">
        <f>+$E56*'11各種係数表'!M56</f>
        <v>0</v>
      </c>
      <c r="P56" s="797">
        <f>+$F56*'11各種係数表'!E56</f>
        <v>0</v>
      </c>
      <c r="Q56" s="798">
        <f>+$F56*'11各種係数表'!F56</f>
        <v>0</v>
      </c>
      <c r="R56" s="798">
        <f>+$F56*'11各種係数表'!G56</f>
        <v>0</v>
      </c>
      <c r="S56" s="798">
        <f>+$F56*'11各種係数表'!H56</f>
        <v>0</v>
      </c>
      <c r="T56" s="798">
        <f>+$F56*'11各種係数表'!I56</f>
        <v>0</v>
      </c>
      <c r="U56" s="798">
        <f>+$F56*'11各種係数表'!J56</f>
        <v>0</v>
      </c>
      <c r="V56" s="798">
        <f>+$F56*'11各種係数表'!K56</f>
        <v>0</v>
      </c>
      <c r="W56" s="798">
        <f>+$F56*'11各種係数表'!L56</f>
        <v>0</v>
      </c>
      <c r="X56" s="799">
        <f>+$F56*'11各種係数表'!M56</f>
        <v>0</v>
      </c>
      <c r="Y56" s="806">
        <f t="shared" si="8"/>
        <v>0</v>
      </c>
      <c r="Z56" s="807">
        <v>0.16029357758828375</v>
      </c>
      <c r="AA56" s="802">
        <f t="shared" si="2"/>
        <v>0.16029357758828375</v>
      </c>
      <c r="AB56" s="803">
        <f>+Z56*'11各種係数表'!AJ56</f>
        <v>2.3246894753615573E-2</v>
      </c>
      <c r="AD56" s="789">
        <f>+AC$7*'11各種係数表'!AM56</f>
        <v>1.5212497306380006</v>
      </c>
      <c r="AE56" s="789">
        <f t="shared" si="9"/>
        <v>1.6815433082262843</v>
      </c>
      <c r="AF56" s="790">
        <f>+Z56*'11各種係数表'!AD56</f>
        <v>5.3175122524319024E-2</v>
      </c>
      <c r="AG56" s="791">
        <f>+AD56*'11各種係数表'!AD56</f>
        <v>0.50465303746939172</v>
      </c>
      <c r="AH56" s="792">
        <f t="shared" si="10"/>
        <v>0.55782815999371071</v>
      </c>
      <c r="AI56" s="790">
        <f>+Z56*'11各種係数表'!Y56</f>
        <v>3.7771244225602396E-3</v>
      </c>
      <c r="AJ56" s="791">
        <f>+AD56*'11各種係数表'!Y56</f>
        <v>3.5846411296430902E-2</v>
      </c>
      <c r="AK56" s="792">
        <f t="shared" si="11"/>
        <v>3.9623535718991139E-2</v>
      </c>
      <c r="AL56" s="804">
        <f>+Z56*'11各種係数表'!Z56</f>
        <v>3.71760743428529E-3</v>
      </c>
      <c r="AM56" s="805">
        <f>+AD56*'11各種係数表'!Z56</f>
        <v>3.5281571433574972E-2</v>
      </c>
      <c r="AN56" s="792">
        <f t="shared" si="5"/>
        <v>3.8999178867860265E-2</v>
      </c>
    </row>
    <row r="57" spans="1:41" ht="15.5" customHeight="1">
      <c r="A57" s="730">
        <v>51</v>
      </c>
      <c r="B57" s="796" t="s">
        <v>213</v>
      </c>
      <c r="C57" s="777" t="s">
        <v>214</v>
      </c>
      <c r="D57" s="861">
        <f>'7結果'!D57</f>
        <v>0</v>
      </c>
      <c r="E57" s="862">
        <f>'7結果'!E57</f>
        <v>0</v>
      </c>
      <c r="F57" s="863">
        <f>'7結果'!F57</f>
        <v>0</v>
      </c>
      <c r="G57" s="797">
        <f>+$E57*'11各種係数表'!E57</f>
        <v>0</v>
      </c>
      <c r="H57" s="798">
        <f>+$E57*'11各種係数表'!F57</f>
        <v>0</v>
      </c>
      <c r="I57" s="798">
        <f>+$E57*'11各種係数表'!G57</f>
        <v>0</v>
      </c>
      <c r="J57" s="798">
        <f>+$E57*'11各種係数表'!H57</f>
        <v>0</v>
      </c>
      <c r="K57" s="798">
        <f>+$E57*'11各種係数表'!I57</f>
        <v>0</v>
      </c>
      <c r="L57" s="798">
        <f>+$E57*'11各種係数表'!J57</f>
        <v>0</v>
      </c>
      <c r="M57" s="798">
        <f>+$E57*'11各種係数表'!K57</f>
        <v>0</v>
      </c>
      <c r="N57" s="798">
        <f>+$E57*'11各種係数表'!L57</f>
        <v>0</v>
      </c>
      <c r="O57" s="799">
        <f>+$E57*'11各種係数表'!M57</f>
        <v>0</v>
      </c>
      <c r="P57" s="797">
        <f>+$F57*'11各種係数表'!E57</f>
        <v>0</v>
      </c>
      <c r="Q57" s="798">
        <f>+$F57*'11各種係数表'!F57</f>
        <v>0</v>
      </c>
      <c r="R57" s="798">
        <f>+$F57*'11各種係数表'!G57</f>
        <v>0</v>
      </c>
      <c r="S57" s="798">
        <f>+$F57*'11各種係数表'!H57</f>
        <v>0</v>
      </c>
      <c r="T57" s="798">
        <f>+$F57*'11各種係数表'!I57</f>
        <v>0</v>
      </c>
      <c r="U57" s="798">
        <f>+$F57*'11各種係数表'!J57</f>
        <v>0</v>
      </c>
      <c r="V57" s="798">
        <f>+$F57*'11各種係数表'!K57</f>
        <v>0</v>
      </c>
      <c r="W57" s="798">
        <f>+$F57*'11各種係数表'!L57</f>
        <v>0</v>
      </c>
      <c r="X57" s="799">
        <f>+$F57*'11各種係数表'!M57</f>
        <v>0</v>
      </c>
      <c r="Y57" s="806">
        <f t="shared" si="8"/>
        <v>0</v>
      </c>
      <c r="Z57" s="807">
        <v>6.1189034404956613E-2</v>
      </c>
      <c r="AA57" s="802">
        <f t="shared" si="2"/>
        <v>6.1189034404956613E-2</v>
      </c>
      <c r="AB57" s="803">
        <f>+Z57*'11各種係数表'!AJ57</f>
        <v>1.0492917267902002E-2</v>
      </c>
      <c r="AC57" s="523"/>
      <c r="AD57" s="789">
        <f>+AC$7*'11各種係数表'!AM57</f>
        <v>1.2815725768008787E-2</v>
      </c>
      <c r="AE57" s="789">
        <f t="shared" si="9"/>
        <v>7.4004760172965395E-2</v>
      </c>
      <c r="AF57" s="790">
        <f>+Z57*'11各種係数表'!AD57</f>
        <v>2.2627779112392669E-2</v>
      </c>
      <c r="AG57" s="791">
        <f>+AD57*'11各種係数表'!AD57</f>
        <v>4.7392709276028551E-3</v>
      </c>
      <c r="AH57" s="792">
        <f t="shared" si="10"/>
        <v>2.7367050039995525E-2</v>
      </c>
      <c r="AI57" s="790">
        <f>+Z57*'11各種係数表'!Y57</f>
        <v>1.4713280356471702E-3</v>
      </c>
      <c r="AJ57" s="791">
        <f>+AD57*'11各種係数表'!Y57</f>
        <v>3.0816202286908044E-4</v>
      </c>
      <c r="AK57" s="792">
        <f t="shared" si="11"/>
        <v>1.7794900585162505E-3</v>
      </c>
      <c r="AL57" s="804">
        <f>+Z57*'11各種係数表'!Z57</f>
        <v>1.4473650383239264E-3</v>
      </c>
      <c r="AM57" s="805">
        <f>+AD57*'11各種係数表'!Z57</f>
        <v>3.0314309741518662E-4</v>
      </c>
      <c r="AN57" s="792">
        <f t="shared" si="5"/>
        <v>1.7505081357391131E-3</v>
      </c>
      <c r="AO57" s="523"/>
    </row>
    <row r="58" spans="1:41" ht="15.5" customHeight="1">
      <c r="A58" s="730">
        <v>52</v>
      </c>
      <c r="B58" s="796" t="s">
        <v>215</v>
      </c>
      <c r="C58" s="777" t="s">
        <v>216</v>
      </c>
      <c r="D58" s="861">
        <f>'7結果'!D58</f>
        <v>0</v>
      </c>
      <c r="E58" s="862">
        <f>'7結果'!E58</f>
        <v>0</v>
      </c>
      <c r="F58" s="863">
        <f>'7結果'!F58</f>
        <v>0</v>
      </c>
      <c r="G58" s="797">
        <f>+$E58*'11各種係数表'!E58</f>
        <v>0</v>
      </c>
      <c r="H58" s="798">
        <f>+$E58*'11各種係数表'!F58</f>
        <v>0</v>
      </c>
      <c r="I58" s="798">
        <f>+$E58*'11各種係数表'!G58</f>
        <v>0</v>
      </c>
      <c r="J58" s="798">
        <f>+$E58*'11各種係数表'!H58</f>
        <v>0</v>
      </c>
      <c r="K58" s="798">
        <f>+$E58*'11各種係数表'!I58</f>
        <v>0</v>
      </c>
      <c r="L58" s="798">
        <f>+$E58*'11各種係数表'!J58</f>
        <v>0</v>
      </c>
      <c r="M58" s="798">
        <f>+$E58*'11各種係数表'!K58</f>
        <v>0</v>
      </c>
      <c r="N58" s="798">
        <f>+$E58*'11各種係数表'!L58</f>
        <v>0</v>
      </c>
      <c r="O58" s="799">
        <f>+$E58*'11各種係数表'!M58</f>
        <v>0</v>
      </c>
      <c r="P58" s="797">
        <f>+$F58*'11各種係数表'!E58</f>
        <v>0</v>
      </c>
      <c r="Q58" s="798">
        <f>+$F58*'11各種係数表'!F58</f>
        <v>0</v>
      </c>
      <c r="R58" s="798">
        <f>+$F58*'11各種係数表'!G58</f>
        <v>0</v>
      </c>
      <c r="S58" s="798">
        <f>+$F58*'11各種係数表'!H58</f>
        <v>0</v>
      </c>
      <c r="T58" s="798">
        <f>+$F58*'11各種係数表'!I58</f>
        <v>0</v>
      </c>
      <c r="U58" s="798">
        <f>+$F58*'11各種係数表'!J58</f>
        <v>0</v>
      </c>
      <c r="V58" s="798">
        <f>+$F58*'11各種係数表'!K58</f>
        <v>0</v>
      </c>
      <c r="W58" s="798">
        <f>+$F58*'11各種係数表'!L58</f>
        <v>0</v>
      </c>
      <c r="X58" s="799">
        <f>+$F58*'11各種係数表'!M58</f>
        <v>0</v>
      </c>
      <c r="Y58" s="806">
        <f t="shared" si="8"/>
        <v>0</v>
      </c>
      <c r="Z58" s="807">
        <v>1.1972054291512069</v>
      </c>
      <c r="AA58" s="802">
        <f t="shared" si="2"/>
        <v>1.1972054291512069</v>
      </c>
      <c r="AB58" s="803">
        <f>+Z58*'11各種係数表'!AJ58</f>
        <v>0.14990609289557402</v>
      </c>
      <c r="AC58" s="523"/>
      <c r="AD58" s="789">
        <f>+AC$7*'11各種係数表'!AM58</f>
        <v>1.25425062617108</v>
      </c>
      <c r="AE58" s="789">
        <f t="shared" si="9"/>
        <v>2.4514560553222866</v>
      </c>
      <c r="AF58" s="790">
        <f>+Z58*'11各種係数表'!AD58</f>
        <v>0.44822993884981183</v>
      </c>
      <c r="AG58" s="791">
        <f>+AD58*'11各種係数表'!AD58</f>
        <v>0.46958748079649454</v>
      </c>
      <c r="AH58" s="792">
        <f t="shared" si="10"/>
        <v>0.91781741964630636</v>
      </c>
      <c r="AI58" s="790">
        <f>+Z58*'11各種係数表'!Y58</f>
        <v>2.1404344942683135E-2</v>
      </c>
      <c r="AJ58" s="791">
        <f>+AD58*'11各種係数表'!Y58</f>
        <v>2.242423262829308E-2</v>
      </c>
      <c r="AK58" s="792">
        <f t="shared" si="11"/>
        <v>4.3828577570976218E-2</v>
      </c>
      <c r="AL58" s="804">
        <f>+Z58*'11各種係数表'!Z58</f>
        <v>2.0975501260861555E-2</v>
      </c>
      <c r="AM58" s="805">
        <f>+AD58*'11各種係数表'!Z58</f>
        <v>2.1974955133088624E-2</v>
      </c>
      <c r="AN58" s="792">
        <f t="shared" si="5"/>
        <v>4.2950456393950176E-2</v>
      </c>
      <c r="AO58" s="523"/>
    </row>
    <row r="59" spans="1:41" ht="15.5" customHeight="1">
      <c r="A59" s="730">
        <v>53</v>
      </c>
      <c r="B59" s="796" t="s">
        <v>217</v>
      </c>
      <c r="C59" s="777" t="s">
        <v>218</v>
      </c>
      <c r="D59" s="861">
        <f>'7結果'!D59</f>
        <v>0</v>
      </c>
      <c r="E59" s="862">
        <f>'7結果'!E59</f>
        <v>0</v>
      </c>
      <c r="F59" s="863">
        <f>'7結果'!F59</f>
        <v>0</v>
      </c>
      <c r="G59" s="797">
        <f>+$E59*'11各種係数表'!E59</f>
        <v>0</v>
      </c>
      <c r="H59" s="798">
        <f>+$E59*'11各種係数表'!F59</f>
        <v>0</v>
      </c>
      <c r="I59" s="798">
        <f>+$E59*'11各種係数表'!G59</f>
        <v>0</v>
      </c>
      <c r="J59" s="798">
        <f>+$E59*'11各種係数表'!H59</f>
        <v>0</v>
      </c>
      <c r="K59" s="798">
        <f>+$E59*'11各種係数表'!I59</f>
        <v>0</v>
      </c>
      <c r="L59" s="798">
        <f>+$E59*'11各種係数表'!J59</f>
        <v>0</v>
      </c>
      <c r="M59" s="798">
        <f>+$E59*'11各種係数表'!K59</f>
        <v>0</v>
      </c>
      <c r="N59" s="798">
        <f>+$E59*'11各種係数表'!L59</f>
        <v>0</v>
      </c>
      <c r="O59" s="799">
        <f>+$E59*'11各種係数表'!M59</f>
        <v>0</v>
      </c>
      <c r="P59" s="797">
        <f>+$F59*'11各種係数表'!E59</f>
        <v>0</v>
      </c>
      <c r="Q59" s="798">
        <f>+$F59*'11各種係数表'!F59</f>
        <v>0</v>
      </c>
      <c r="R59" s="798">
        <f>+$F59*'11各種係数表'!G59</f>
        <v>0</v>
      </c>
      <c r="S59" s="798">
        <f>+$F59*'11各種係数表'!H59</f>
        <v>0</v>
      </c>
      <c r="T59" s="798">
        <f>+$F59*'11各種係数表'!I59</f>
        <v>0</v>
      </c>
      <c r="U59" s="798">
        <f>+$F59*'11各種係数表'!J59</f>
        <v>0</v>
      </c>
      <c r="V59" s="798">
        <f>+$F59*'11各種係数表'!K59</f>
        <v>0</v>
      </c>
      <c r="W59" s="798">
        <f>+$F59*'11各種係数表'!L59</f>
        <v>0</v>
      </c>
      <c r="X59" s="799">
        <f>+$F59*'11各種係数表'!M59</f>
        <v>0</v>
      </c>
      <c r="Y59" s="806">
        <f t="shared" si="8"/>
        <v>0</v>
      </c>
      <c r="Z59" s="807">
        <v>0.20942087186392228</v>
      </c>
      <c r="AA59" s="802">
        <f t="shared" si="2"/>
        <v>0.20942087186392228</v>
      </c>
      <c r="AB59" s="803">
        <f>+Z59*'11各種係数表'!AJ59</f>
        <v>3.6617794883868529E-2</v>
      </c>
      <c r="AC59" s="523"/>
      <c r="AD59" s="789">
        <f>+AC$7*'11各種係数表'!AM59</f>
        <v>1.358758299466641</v>
      </c>
      <c r="AE59" s="789">
        <f t="shared" si="9"/>
        <v>1.5681791713305633</v>
      </c>
      <c r="AF59" s="790">
        <f>+Z59*'11各種係数表'!AD59</f>
        <v>7.7678551307663532E-2</v>
      </c>
      <c r="AG59" s="791">
        <f>+AD59*'11各種係数表'!AD59</f>
        <v>0.50399167638082976</v>
      </c>
      <c r="AH59" s="792">
        <f t="shared" si="10"/>
        <v>0.5816702276884933</v>
      </c>
      <c r="AI59" s="790">
        <f>+Z59*'11各種係数表'!Y59</f>
        <v>5.6235641044183101E-3</v>
      </c>
      <c r="AJ59" s="791">
        <f>+AD59*'11各種係数表'!Y59</f>
        <v>3.64866420975751E-2</v>
      </c>
      <c r="AK59" s="792">
        <f t="shared" si="11"/>
        <v>4.2110206201993412E-2</v>
      </c>
      <c r="AL59" s="804">
        <f>+Z59*'11各種係数表'!Z59</f>
        <v>5.6099102582599621E-3</v>
      </c>
      <c r="AM59" s="805">
        <f>+AD59*'11各種係数表'!Z59</f>
        <v>3.6398053617247544E-2</v>
      </c>
      <c r="AN59" s="792">
        <f t="shared" si="5"/>
        <v>4.2007963875507509E-2</v>
      </c>
      <c r="AO59" s="523"/>
    </row>
    <row r="60" spans="1:41" ht="15.5" customHeight="1">
      <c r="A60" s="730">
        <v>54</v>
      </c>
      <c r="B60" s="796" t="s">
        <v>219</v>
      </c>
      <c r="C60" s="777" t="s">
        <v>220</v>
      </c>
      <c r="D60" s="861">
        <f>'7結果'!D60</f>
        <v>0</v>
      </c>
      <c r="E60" s="862">
        <f>'7結果'!E60</f>
        <v>0</v>
      </c>
      <c r="F60" s="863">
        <f>'7結果'!F60</f>
        <v>0</v>
      </c>
      <c r="G60" s="797">
        <f>+$E60*'11各種係数表'!E60</f>
        <v>0</v>
      </c>
      <c r="H60" s="798">
        <f>+$E60*'11各種係数表'!F60</f>
        <v>0</v>
      </c>
      <c r="I60" s="798">
        <f>+$E60*'11各種係数表'!G60</f>
        <v>0</v>
      </c>
      <c r="J60" s="798">
        <f>+$E60*'11各種係数表'!H60</f>
        <v>0</v>
      </c>
      <c r="K60" s="798">
        <f>+$E60*'11各種係数表'!I60</f>
        <v>0</v>
      </c>
      <c r="L60" s="798">
        <f>+$E60*'11各種係数表'!J60</f>
        <v>0</v>
      </c>
      <c r="M60" s="798">
        <f>+$E60*'11各種係数表'!K60</f>
        <v>0</v>
      </c>
      <c r="N60" s="798">
        <f>+$E60*'11各種係数表'!L60</f>
        <v>0</v>
      </c>
      <c r="O60" s="799">
        <f>+$E60*'11各種係数表'!M60</f>
        <v>0</v>
      </c>
      <c r="P60" s="797">
        <f>+$F60*'11各種係数表'!E60</f>
        <v>0</v>
      </c>
      <c r="Q60" s="798">
        <f>+$F60*'11各種係数表'!F60</f>
        <v>0</v>
      </c>
      <c r="R60" s="798">
        <f>+$F60*'11各種係数表'!G60</f>
        <v>0</v>
      </c>
      <c r="S60" s="798">
        <f>+$F60*'11各種係数表'!H60</f>
        <v>0</v>
      </c>
      <c r="T60" s="798">
        <f>+$F60*'11各種係数表'!I60</f>
        <v>0</v>
      </c>
      <c r="U60" s="798">
        <f>+$F60*'11各種係数表'!J60</f>
        <v>0</v>
      </c>
      <c r="V60" s="798">
        <f>+$F60*'11各種係数表'!K60</f>
        <v>0</v>
      </c>
      <c r="W60" s="798">
        <f>+$F60*'11各種係数表'!L60</f>
        <v>0</v>
      </c>
      <c r="X60" s="799">
        <f>+$F60*'11各種係数表'!M60</f>
        <v>0</v>
      </c>
      <c r="Y60" s="806">
        <f t="shared" si="8"/>
        <v>0</v>
      </c>
      <c r="Z60" s="807">
        <v>3.7037335060951568E-2</v>
      </c>
      <c r="AA60" s="802">
        <f t="shared" si="2"/>
        <v>3.7037335060951568E-2</v>
      </c>
      <c r="AB60" s="803">
        <f>+Z60*'11各種係数表'!AJ60</f>
        <v>5.7799924678298576E-3</v>
      </c>
      <c r="AC60" s="523"/>
      <c r="AD60" s="789">
        <f>+AC$7*'11各種係数表'!AM60</f>
        <v>0.17328247459291937</v>
      </c>
      <c r="AE60" s="789">
        <f t="shared" si="9"/>
        <v>0.21031980965387093</v>
      </c>
      <c r="AF60" s="790">
        <f>+Z60*'11各種係数表'!AD60</f>
        <v>1.1519190987937933E-2</v>
      </c>
      <c r="AG60" s="791">
        <f>+AD60*'11各種係数表'!AD60</f>
        <v>5.3893562169455324E-2</v>
      </c>
      <c r="AH60" s="792">
        <f t="shared" si="10"/>
        <v>6.5412753157393255E-2</v>
      </c>
      <c r="AI60" s="790">
        <f>+Z60*'11各種係数表'!Y60</f>
        <v>9.3418140282878689E-4</v>
      </c>
      <c r="AJ60" s="791">
        <f>+AD60*'11各種係数表'!Y60</f>
        <v>4.3706509913431675E-3</v>
      </c>
      <c r="AK60" s="792">
        <f t="shared" si="11"/>
        <v>5.3048323941719544E-3</v>
      </c>
      <c r="AL60" s="804">
        <f>+Z60*'11各種係数表'!Z60</f>
        <v>9.2959208371008652E-4</v>
      </c>
      <c r="AM60" s="805">
        <f>+AD60*'11各種係数表'!Z60</f>
        <v>4.349179452630237E-3</v>
      </c>
      <c r="AN60" s="792">
        <f t="shared" si="5"/>
        <v>5.2787715363403235E-3</v>
      </c>
      <c r="AO60" s="523"/>
    </row>
    <row r="61" spans="1:41" ht="15.5" customHeight="1">
      <c r="A61" s="730">
        <v>55</v>
      </c>
      <c r="B61" s="796" t="s">
        <v>221</v>
      </c>
      <c r="C61" s="777" t="s">
        <v>222</v>
      </c>
      <c r="D61" s="861">
        <f>'7結果'!D61</f>
        <v>0</v>
      </c>
      <c r="E61" s="862">
        <f>'7結果'!E61</f>
        <v>0</v>
      </c>
      <c r="F61" s="863">
        <f>'7結果'!F61</f>
        <v>0</v>
      </c>
      <c r="G61" s="797">
        <f>+$E61*'11各種係数表'!E61</f>
        <v>0</v>
      </c>
      <c r="H61" s="798">
        <f>+$E61*'11各種係数表'!F61</f>
        <v>0</v>
      </c>
      <c r="I61" s="798">
        <f>+$E61*'11各種係数表'!G61</f>
        <v>0</v>
      </c>
      <c r="J61" s="798">
        <f>+$E61*'11各種係数表'!H61</f>
        <v>0</v>
      </c>
      <c r="K61" s="798">
        <f>+$E61*'11各種係数表'!I61</f>
        <v>0</v>
      </c>
      <c r="L61" s="798">
        <f>+$E61*'11各種係数表'!J61</f>
        <v>0</v>
      </c>
      <c r="M61" s="798">
        <f>+$E61*'11各種係数表'!K61</f>
        <v>0</v>
      </c>
      <c r="N61" s="798">
        <f>+$E61*'11各種係数表'!L61</f>
        <v>0</v>
      </c>
      <c r="O61" s="799">
        <f>+$E61*'11各種係数表'!M61</f>
        <v>0</v>
      </c>
      <c r="P61" s="797">
        <f>+$F61*'11各種係数表'!E61</f>
        <v>0</v>
      </c>
      <c r="Q61" s="798">
        <f>+$F61*'11各種係数表'!F61</f>
        <v>0</v>
      </c>
      <c r="R61" s="798">
        <f>+$F61*'11各種係数表'!G61</f>
        <v>0</v>
      </c>
      <c r="S61" s="798">
        <f>+$F61*'11各種係数表'!H61</f>
        <v>0</v>
      </c>
      <c r="T61" s="798">
        <f>+$F61*'11各種係数表'!I61</f>
        <v>0</v>
      </c>
      <c r="U61" s="798">
        <f>+$F61*'11各種係数表'!J61</f>
        <v>0</v>
      </c>
      <c r="V61" s="798">
        <f>+$F61*'11各種係数表'!K61</f>
        <v>0</v>
      </c>
      <c r="W61" s="798">
        <f>+$F61*'11各種係数表'!L61</f>
        <v>0</v>
      </c>
      <c r="X61" s="799">
        <f>+$F61*'11各種係数表'!M61</f>
        <v>0</v>
      </c>
      <c r="Y61" s="806">
        <f t="shared" si="8"/>
        <v>0</v>
      </c>
      <c r="Z61" s="807">
        <v>0</v>
      </c>
      <c r="AA61" s="802">
        <f t="shared" si="2"/>
        <v>0</v>
      </c>
      <c r="AB61" s="803">
        <f>+Z61*'11各種係数表'!AJ61</f>
        <v>0</v>
      </c>
      <c r="AC61" s="523"/>
      <c r="AD61" s="789">
        <f>+AC$7*'11各種係数表'!AM61</f>
        <v>3.0311292057247909</v>
      </c>
      <c r="AE61" s="789">
        <f t="shared" si="9"/>
        <v>3.0311292057247909</v>
      </c>
      <c r="AF61" s="790">
        <f>+Z61*'11各種係数表'!AD61</f>
        <v>0</v>
      </c>
      <c r="AG61" s="791">
        <f>+AD61*'11各種係数表'!AD61</f>
        <v>0</v>
      </c>
      <c r="AH61" s="792">
        <f t="shared" si="10"/>
        <v>0</v>
      </c>
      <c r="AI61" s="790">
        <f>+Z61*'11各種係数表'!Y61</f>
        <v>0</v>
      </c>
      <c r="AJ61" s="791">
        <f>+AD61*'11各種係数表'!Y61</f>
        <v>0</v>
      </c>
      <c r="AK61" s="792">
        <f t="shared" si="11"/>
        <v>0</v>
      </c>
      <c r="AL61" s="804">
        <f>+Z61*'11各種係数表'!Z61</f>
        <v>0</v>
      </c>
      <c r="AM61" s="805">
        <f>+AD61*'11各種係数表'!Z61</f>
        <v>0</v>
      </c>
      <c r="AN61" s="792">
        <f t="shared" si="5"/>
        <v>0</v>
      </c>
      <c r="AO61" s="523"/>
    </row>
    <row r="62" spans="1:41" ht="15.5" customHeight="1">
      <c r="A62" s="730">
        <v>56</v>
      </c>
      <c r="B62" s="796" t="s">
        <v>223</v>
      </c>
      <c r="C62" s="777" t="s">
        <v>224</v>
      </c>
      <c r="D62" s="861">
        <f>'7結果'!D62</f>
        <v>0</v>
      </c>
      <c r="E62" s="862">
        <f>'7結果'!E62</f>
        <v>0</v>
      </c>
      <c r="F62" s="863">
        <f>'7結果'!F62</f>
        <v>0</v>
      </c>
      <c r="G62" s="797">
        <f>+$E62*'11各種係数表'!E62</f>
        <v>0</v>
      </c>
      <c r="H62" s="798">
        <f>+$E62*'11各種係数表'!F62</f>
        <v>0</v>
      </c>
      <c r="I62" s="798">
        <f>+$E62*'11各種係数表'!G62</f>
        <v>0</v>
      </c>
      <c r="J62" s="798">
        <f>+$E62*'11各種係数表'!H62</f>
        <v>0</v>
      </c>
      <c r="K62" s="798">
        <f>+$E62*'11各種係数表'!I62</f>
        <v>0</v>
      </c>
      <c r="L62" s="798">
        <f>+$E62*'11各種係数表'!J62</f>
        <v>0</v>
      </c>
      <c r="M62" s="798">
        <f>+$E62*'11各種係数表'!K62</f>
        <v>0</v>
      </c>
      <c r="N62" s="798">
        <f>+$E62*'11各種係数表'!L62</f>
        <v>0</v>
      </c>
      <c r="O62" s="799">
        <f>+$E62*'11各種係数表'!M62</f>
        <v>0</v>
      </c>
      <c r="P62" s="797">
        <f>+$F62*'11各種係数表'!E62</f>
        <v>0</v>
      </c>
      <c r="Q62" s="798">
        <f>+$F62*'11各種係数表'!F62</f>
        <v>0</v>
      </c>
      <c r="R62" s="798">
        <f>+$F62*'11各種係数表'!G62</f>
        <v>0</v>
      </c>
      <c r="S62" s="798">
        <f>+$F62*'11各種係数表'!H62</f>
        <v>0</v>
      </c>
      <c r="T62" s="798">
        <f>+$F62*'11各種係数表'!I62</f>
        <v>0</v>
      </c>
      <c r="U62" s="798">
        <f>+$F62*'11各種係数表'!J62</f>
        <v>0</v>
      </c>
      <c r="V62" s="798">
        <f>+$F62*'11各種係数表'!K62</f>
        <v>0</v>
      </c>
      <c r="W62" s="798">
        <f>+$F62*'11各種係数表'!L62</f>
        <v>0</v>
      </c>
      <c r="X62" s="799">
        <f>+$F62*'11各種係数表'!M62</f>
        <v>0</v>
      </c>
      <c r="Y62" s="806">
        <f t="shared" si="8"/>
        <v>0</v>
      </c>
      <c r="Z62" s="807">
        <v>0.3542003264087687</v>
      </c>
      <c r="AA62" s="802">
        <f t="shared" si="2"/>
        <v>0.3542003264087687</v>
      </c>
      <c r="AB62" s="803">
        <f>+Z62*'11各種係数表'!AJ62</f>
        <v>0.13373808981659763</v>
      </c>
      <c r="AC62" s="523"/>
      <c r="AD62" s="789">
        <f>+AC$7*'11各種係数表'!AM62</f>
        <v>2.8258948088106437</v>
      </c>
      <c r="AE62" s="789">
        <f t="shared" si="9"/>
        <v>3.1800951352194122</v>
      </c>
      <c r="AF62" s="790">
        <f>+Z62*'11各種係数表'!AD62</f>
        <v>7.0887678459012837E-2</v>
      </c>
      <c r="AG62" s="791">
        <f>+AD62*'11各種係数表'!AD62</f>
        <v>0.56555883106324334</v>
      </c>
      <c r="AH62" s="792">
        <f t="shared" si="10"/>
        <v>0.63644650952225623</v>
      </c>
      <c r="AI62" s="790">
        <f>+Z62*'11各種係数表'!Y62</f>
        <v>4.9413932040045542E-3</v>
      </c>
      <c r="AJ62" s="791">
        <f>+AD62*'11各種係数表'!Y62</f>
        <v>3.9423615288749124E-2</v>
      </c>
      <c r="AK62" s="792">
        <f t="shared" si="11"/>
        <v>4.4365008492753676E-2</v>
      </c>
      <c r="AL62" s="804">
        <f>+Z62*'11各種係数表'!Z62</f>
        <v>4.9413932040045542E-3</v>
      </c>
      <c r="AM62" s="805">
        <f>+AD62*'11各種係数表'!Z62</f>
        <v>3.9423615288749124E-2</v>
      </c>
      <c r="AN62" s="792">
        <f t="shared" si="5"/>
        <v>4.4365008492753676E-2</v>
      </c>
      <c r="AO62" s="523"/>
    </row>
    <row r="63" spans="1:41" ht="15.5" customHeight="1">
      <c r="A63" s="730">
        <v>57</v>
      </c>
      <c r="B63" s="796" t="s">
        <v>225</v>
      </c>
      <c r="C63" s="777" t="s">
        <v>226</v>
      </c>
      <c r="D63" s="861">
        <f>'7結果'!D63</f>
        <v>0</v>
      </c>
      <c r="E63" s="862">
        <f>'7結果'!E63</f>
        <v>0</v>
      </c>
      <c r="F63" s="863">
        <f>'7結果'!F63</f>
        <v>0</v>
      </c>
      <c r="G63" s="797">
        <f>+$E63*'11各種係数表'!E63</f>
        <v>0</v>
      </c>
      <c r="H63" s="798">
        <f>+$E63*'11各種係数表'!F63</f>
        <v>0</v>
      </c>
      <c r="I63" s="798">
        <f>+$E63*'11各種係数表'!G63</f>
        <v>0</v>
      </c>
      <c r="J63" s="798">
        <f>+$E63*'11各種係数表'!H63</f>
        <v>0</v>
      </c>
      <c r="K63" s="798">
        <f>+$E63*'11各種係数表'!I63</f>
        <v>0</v>
      </c>
      <c r="L63" s="798">
        <f>+$E63*'11各種係数表'!J63</f>
        <v>0</v>
      </c>
      <c r="M63" s="798">
        <f>+$E63*'11各種係数表'!K63</f>
        <v>0</v>
      </c>
      <c r="N63" s="798">
        <f>+$E63*'11各種係数表'!L63</f>
        <v>0</v>
      </c>
      <c r="O63" s="799">
        <f>+$E63*'11各種係数表'!M63</f>
        <v>0</v>
      </c>
      <c r="P63" s="797">
        <f>+$F63*'11各種係数表'!E63</f>
        <v>0</v>
      </c>
      <c r="Q63" s="798">
        <f>+$F63*'11各種係数表'!F63</f>
        <v>0</v>
      </c>
      <c r="R63" s="798">
        <f>+$F63*'11各種係数表'!G63</f>
        <v>0</v>
      </c>
      <c r="S63" s="798">
        <f>+$F63*'11各種係数表'!H63</f>
        <v>0</v>
      </c>
      <c r="T63" s="798">
        <f>+$F63*'11各種係数表'!I63</f>
        <v>0</v>
      </c>
      <c r="U63" s="798">
        <f>+$F63*'11各種係数表'!J63</f>
        <v>0</v>
      </c>
      <c r="V63" s="798">
        <f>+$F63*'11各種係数表'!K63</f>
        <v>0</v>
      </c>
      <c r="W63" s="798">
        <f>+$F63*'11各種係数表'!L63</f>
        <v>0</v>
      </c>
      <c r="X63" s="799">
        <f>+$F63*'11各種係数表'!M63</f>
        <v>0</v>
      </c>
      <c r="Y63" s="806">
        <f t="shared" si="8"/>
        <v>0</v>
      </c>
      <c r="Z63" s="807">
        <v>27.202488298184839</v>
      </c>
      <c r="AA63" s="802">
        <f t="shared" si="2"/>
        <v>27.202488298184839</v>
      </c>
      <c r="AB63" s="803">
        <f>+Z63*'11各種係数表'!AJ63</f>
        <v>3.5395534841976524</v>
      </c>
      <c r="AC63" s="523"/>
      <c r="AD63" s="789">
        <f>+AC$7*'11各種係数表'!AM63</f>
        <v>6.8324793150490484</v>
      </c>
      <c r="AE63" s="789">
        <f t="shared" si="9"/>
        <v>34.034967613233889</v>
      </c>
      <c r="AF63" s="790">
        <f>+Z63*'11各種係数表'!AD63</f>
        <v>7.0588412408613994</v>
      </c>
      <c r="AG63" s="791">
        <f>+AD63*'11各種係数表'!AD63</f>
        <v>1.7729770246650161</v>
      </c>
      <c r="AH63" s="792">
        <f t="shared" si="10"/>
        <v>8.8318182655264152</v>
      </c>
      <c r="AI63" s="790">
        <f>+Z63*'11各種係数表'!Y63</f>
        <v>0.5829729087423573</v>
      </c>
      <c r="AJ63" s="791">
        <f>+AD63*'11各種係数表'!Y63</f>
        <v>0.14642595546973985</v>
      </c>
      <c r="AK63" s="792">
        <f t="shared" si="11"/>
        <v>0.72939886421209721</v>
      </c>
      <c r="AL63" s="804">
        <f>+Z63*'11各種係数表'!Z63</f>
        <v>0.57782524508900313</v>
      </c>
      <c r="AM63" s="805">
        <f>+AD63*'11各種係数表'!Z63</f>
        <v>0.14513301105058099</v>
      </c>
      <c r="AN63" s="792">
        <f t="shared" si="5"/>
        <v>0.72295825613958409</v>
      </c>
      <c r="AO63" s="523"/>
    </row>
    <row r="64" spans="1:41" ht="15.5" customHeight="1">
      <c r="A64" s="730">
        <v>58</v>
      </c>
      <c r="B64" s="796" t="s">
        <v>227</v>
      </c>
      <c r="C64" s="777" t="s">
        <v>228</v>
      </c>
      <c r="D64" s="861">
        <f>'7結果'!D64</f>
        <v>0</v>
      </c>
      <c r="E64" s="862">
        <f>'7結果'!E64</f>
        <v>0</v>
      </c>
      <c r="F64" s="863">
        <f>'7結果'!F64</f>
        <v>0</v>
      </c>
      <c r="G64" s="797">
        <f>+$E64*'11各種係数表'!E64</f>
        <v>0</v>
      </c>
      <c r="H64" s="798">
        <f>+$E64*'11各種係数表'!F64</f>
        <v>0</v>
      </c>
      <c r="I64" s="798">
        <f>+$E64*'11各種係数表'!G64</f>
        <v>0</v>
      </c>
      <c r="J64" s="798">
        <f>+$E64*'11各種係数表'!H64</f>
        <v>0</v>
      </c>
      <c r="K64" s="798">
        <f>+$E64*'11各種係数表'!I64</f>
        <v>0</v>
      </c>
      <c r="L64" s="798">
        <f>+$E64*'11各種係数表'!J64</f>
        <v>0</v>
      </c>
      <c r="M64" s="798">
        <f>+$E64*'11各種係数表'!K64</f>
        <v>0</v>
      </c>
      <c r="N64" s="798">
        <f>+$E64*'11各種係数表'!L64</f>
        <v>0</v>
      </c>
      <c r="O64" s="799">
        <f>+$E64*'11各種係数表'!M64</f>
        <v>0</v>
      </c>
      <c r="P64" s="797">
        <f>+$F64*'11各種係数表'!E64</f>
        <v>0</v>
      </c>
      <c r="Q64" s="798">
        <f>+$F64*'11各種係数表'!F64</f>
        <v>0</v>
      </c>
      <c r="R64" s="798">
        <f>+$F64*'11各種係数表'!G64</f>
        <v>0</v>
      </c>
      <c r="S64" s="798">
        <f>+$F64*'11各種係数表'!H64</f>
        <v>0</v>
      </c>
      <c r="T64" s="798">
        <f>+$F64*'11各種係数表'!I64</f>
        <v>0</v>
      </c>
      <c r="U64" s="798">
        <f>+$F64*'11各種係数表'!J64</f>
        <v>0</v>
      </c>
      <c r="V64" s="798">
        <f>+$F64*'11各種係数表'!K64</f>
        <v>0</v>
      </c>
      <c r="W64" s="798">
        <f>+$F64*'11各種係数表'!L64</f>
        <v>0</v>
      </c>
      <c r="X64" s="799">
        <f>+$F64*'11各種係数表'!M64</f>
        <v>0</v>
      </c>
      <c r="Y64" s="806">
        <f t="shared" si="8"/>
        <v>0</v>
      </c>
      <c r="Z64" s="807">
        <v>0.15247416184103266</v>
      </c>
      <c r="AA64" s="802">
        <f t="shared" si="2"/>
        <v>0.15247416184103266</v>
      </c>
      <c r="AB64" s="803">
        <f>+Z64*'11各種係数表'!AJ64</f>
        <v>2.0794867458850057E-2</v>
      </c>
      <c r="AC64" s="523"/>
      <c r="AD64" s="789">
        <f>+AC$7*'11各種係数表'!AM64</f>
        <v>2.0167984373437139E-2</v>
      </c>
      <c r="AE64" s="789">
        <f t="shared" si="9"/>
        <v>0.1726421462144698</v>
      </c>
      <c r="AF64" s="790">
        <f>+Z64*'11各種係数表'!AD64</f>
        <v>5.4014193522738368E-2</v>
      </c>
      <c r="AG64" s="791">
        <f>+AD64*'11各種係数表'!AD64</f>
        <v>7.14453778762952E-3</v>
      </c>
      <c r="AH64" s="792">
        <f t="shared" si="10"/>
        <v>6.1158731310367892E-2</v>
      </c>
      <c r="AI64" s="790">
        <f>+Z64*'11各種係数表'!Y64</f>
        <v>4.1323510501395534E-3</v>
      </c>
      <c r="AJ64" s="791">
        <f>+AD64*'11各種係数表'!Y64</f>
        <v>5.465922251906613E-4</v>
      </c>
      <c r="AK64" s="792">
        <f t="shared" si="11"/>
        <v>4.6789432753302149E-3</v>
      </c>
      <c r="AL64" s="804">
        <f>+Z64*'11各種係数表'!Z64</f>
        <v>4.0501346862807843E-3</v>
      </c>
      <c r="AM64" s="805">
        <f>+AD64*'11各種係数表'!Z64</f>
        <v>5.3571734434840277E-4</v>
      </c>
      <c r="AN64" s="792">
        <f t="shared" si="5"/>
        <v>4.5858520306291872E-3</v>
      </c>
      <c r="AO64" s="523"/>
    </row>
    <row r="65" spans="1:41" ht="15.5" customHeight="1">
      <c r="A65" s="730">
        <v>59</v>
      </c>
      <c r="B65" s="796">
        <v>355</v>
      </c>
      <c r="C65" s="777" t="s">
        <v>534</v>
      </c>
      <c r="D65" s="861">
        <f>'7結果'!D65</f>
        <v>0</v>
      </c>
      <c r="E65" s="862">
        <f>'7結果'!E65</f>
        <v>0</v>
      </c>
      <c r="F65" s="863">
        <f>'7結果'!F65</f>
        <v>0</v>
      </c>
      <c r="G65" s="797">
        <f>+$E65*'11各種係数表'!E65</f>
        <v>0</v>
      </c>
      <c r="H65" s="798">
        <f>+$E65*'11各種係数表'!F65</f>
        <v>0</v>
      </c>
      <c r="I65" s="798">
        <f>+$E65*'11各種係数表'!G65</f>
        <v>0</v>
      </c>
      <c r="J65" s="798">
        <f>+$E65*'11各種係数表'!H65</f>
        <v>0</v>
      </c>
      <c r="K65" s="798">
        <f>+$E65*'11各種係数表'!I65</f>
        <v>0</v>
      </c>
      <c r="L65" s="798">
        <f>+$E65*'11各種係数表'!J65</f>
        <v>0</v>
      </c>
      <c r="M65" s="798">
        <f>+$E65*'11各種係数表'!K65</f>
        <v>0</v>
      </c>
      <c r="N65" s="798">
        <f>+$E65*'11各種係数表'!L65</f>
        <v>0</v>
      </c>
      <c r="O65" s="799">
        <f>+$E65*'11各種係数表'!M65</f>
        <v>0</v>
      </c>
      <c r="P65" s="797">
        <f>+$F65*'11各種係数表'!E65</f>
        <v>0</v>
      </c>
      <c r="Q65" s="798">
        <f>+$F65*'11各種係数表'!F65</f>
        <v>0</v>
      </c>
      <c r="R65" s="798">
        <f>+$F65*'11各種係数表'!G65</f>
        <v>0</v>
      </c>
      <c r="S65" s="798">
        <f>+$F65*'11各種係数表'!H65</f>
        <v>0</v>
      </c>
      <c r="T65" s="798">
        <f>+$F65*'11各種係数表'!I65</f>
        <v>0</v>
      </c>
      <c r="U65" s="798">
        <f>+$F65*'11各種係数表'!J65</f>
        <v>0</v>
      </c>
      <c r="V65" s="798">
        <f>+$F65*'11各種係数表'!K65</f>
        <v>0</v>
      </c>
      <c r="W65" s="798">
        <f>+$F65*'11各種係数表'!L65</f>
        <v>0</v>
      </c>
      <c r="X65" s="799">
        <f>+$F65*'11各種係数表'!M65</f>
        <v>0</v>
      </c>
      <c r="Y65" s="806">
        <f t="shared" si="8"/>
        <v>0</v>
      </c>
      <c r="Z65" s="807">
        <v>17.099197796654547</v>
      </c>
      <c r="AA65" s="802">
        <f t="shared" si="2"/>
        <v>17.099197796654547</v>
      </c>
      <c r="AB65" s="803">
        <f>+Z65*'11各種係数表'!AJ65</f>
        <v>0</v>
      </c>
      <c r="AC65" s="523"/>
      <c r="AD65" s="789">
        <f>+AC$7*'11各種係数表'!AM65</f>
        <v>0.19236081381465872</v>
      </c>
      <c r="AE65" s="789">
        <f t="shared" si="9"/>
        <v>17.291558610469206</v>
      </c>
      <c r="AF65" s="790">
        <f>+Z65*'11各種係数表'!AD65</f>
        <v>7.5081713828247469</v>
      </c>
      <c r="AG65" s="791">
        <f>+AD65*'11各種係数表'!AD65</f>
        <v>8.4464661713116881E-2</v>
      </c>
      <c r="AH65" s="792">
        <f t="shared" si="10"/>
        <v>7.5926360445378638</v>
      </c>
      <c r="AI65" s="790">
        <f>+Z65*'11各種係数表'!Y65</f>
        <v>0.44939380850724181</v>
      </c>
      <c r="AJ65" s="791">
        <f>+AD65*'11各種係数表'!Y65</f>
        <v>5.055544696057907E-3</v>
      </c>
      <c r="AK65" s="792">
        <f t="shared" si="11"/>
        <v>0.45444935320329971</v>
      </c>
      <c r="AL65" s="804">
        <f>+Z65*'11各種係数表'!Z65</f>
        <v>0.44933428220636007</v>
      </c>
      <c r="AM65" s="805">
        <f>+AD65*'11各種係数表'!Z65</f>
        <v>5.0548750431410171E-3</v>
      </c>
      <c r="AN65" s="792">
        <f t="shared" si="5"/>
        <v>0.45438915724950107</v>
      </c>
      <c r="AO65" s="523"/>
    </row>
    <row r="66" spans="1:41" ht="15.5" customHeight="1">
      <c r="A66" s="730">
        <v>60</v>
      </c>
      <c r="B66" s="796" t="s">
        <v>229</v>
      </c>
      <c r="C66" s="777" t="s">
        <v>230</v>
      </c>
      <c r="D66" s="861">
        <f>'7結果'!D66</f>
        <v>0</v>
      </c>
      <c r="E66" s="862">
        <f>'7結果'!E66</f>
        <v>0</v>
      </c>
      <c r="F66" s="863">
        <f>'7結果'!F66</f>
        <v>0</v>
      </c>
      <c r="G66" s="797">
        <f>+$E66*'11各種係数表'!E66</f>
        <v>0</v>
      </c>
      <c r="H66" s="798">
        <f>+$E66*'11各種係数表'!F66</f>
        <v>0</v>
      </c>
      <c r="I66" s="798">
        <f>+$E66*'11各種係数表'!G66</f>
        <v>0</v>
      </c>
      <c r="J66" s="798">
        <f>+$E66*'11各種係数表'!H66</f>
        <v>0</v>
      </c>
      <c r="K66" s="798">
        <f>+$E66*'11各種係数表'!I66</f>
        <v>0</v>
      </c>
      <c r="L66" s="798">
        <f>+$E66*'11各種係数表'!J66</f>
        <v>0</v>
      </c>
      <c r="M66" s="798">
        <f>+$E66*'11各種係数表'!K66</f>
        <v>0</v>
      </c>
      <c r="N66" s="798">
        <f>+$E66*'11各種係数表'!L66</f>
        <v>0</v>
      </c>
      <c r="O66" s="799">
        <f>+$E66*'11各種係数表'!M66</f>
        <v>0</v>
      </c>
      <c r="P66" s="797">
        <f>+$F66*'11各種係数表'!E66</f>
        <v>0</v>
      </c>
      <c r="Q66" s="798">
        <f>+$F66*'11各種係数表'!F66</f>
        <v>0</v>
      </c>
      <c r="R66" s="798">
        <f>+$F66*'11各種係数表'!G66</f>
        <v>0</v>
      </c>
      <c r="S66" s="798">
        <f>+$F66*'11各種係数表'!H66</f>
        <v>0</v>
      </c>
      <c r="T66" s="798">
        <f>+$F66*'11各種係数表'!I66</f>
        <v>0</v>
      </c>
      <c r="U66" s="798">
        <f>+$F66*'11各種係数表'!J66</f>
        <v>0</v>
      </c>
      <c r="V66" s="798">
        <f>+$F66*'11各種係数表'!K66</f>
        <v>0</v>
      </c>
      <c r="W66" s="798">
        <f>+$F66*'11各種係数表'!L66</f>
        <v>0</v>
      </c>
      <c r="X66" s="799">
        <f>+$F66*'11各種係数表'!M66</f>
        <v>0</v>
      </c>
      <c r="Y66" s="806">
        <f t="shared" si="8"/>
        <v>0</v>
      </c>
      <c r="Z66" s="807">
        <v>103.16336804853513</v>
      </c>
      <c r="AA66" s="802">
        <f t="shared" si="2"/>
        <v>103.16336804853513</v>
      </c>
      <c r="AB66" s="803">
        <f>+Z66*'11各種係数表'!AJ66</f>
        <v>16.040237747855493</v>
      </c>
      <c r="AC66" s="523"/>
      <c r="AD66" s="789">
        <f>+AC$7*'11各種係数表'!AM66</f>
        <v>2.0319499735949003</v>
      </c>
      <c r="AE66" s="789">
        <f t="shared" si="9"/>
        <v>105.19531802213004</v>
      </c>
      <c r="AF66" s="790">
        <f>+Z66*'11各種係数表'!AD66</f>
        <v>33.346899613235138</v>
      </c>
      <c r="AG66" s="791">
        <f>+AD66*'11各種係数表'!AD66</f>
        <v>0.656814846881563</v>
      </c>
      <c r="AH66" s="792">
        <f t="shared" si="10"/>
        <v>34.003714460116704</v>
      </c>
      <c r="AI66" s="790">
        <f>+Z66*'11各種係数表'!Y66</f>
        <v>2.9274093264166861</v>
      </c>
      <c r="AJ66" s="791">
        <f>+AD66*'11各種係数表'!Y66</f>
        <v>5.7659510502946536E-2</v>
      </c>
      <c r="AK66" s="792">
        <f t="shared" si="11"/>
        <v>2.9850688369196328</v>
      </c>
      <c r="AL66" s="804">
        <f>+Z66*'11各種係数表'!Z66</f>
        <v>2.8878468665813668</v>
      </c>
      <c r="AM66" s="805">
        <f>+AD66*'11各種係数表'!Z66</f>
        <v>5.6880271314285046E-2</v>
      </c>
      <c r="AN66" s="792">
        <f t="shared" si="5"/>
        <v>2.9447271378956517</v>
      </c>
      <c r="AO66" s="523"/>
    </row>
    <row r="67" spans="1:41" ht="15.5" customHeight="1">
      <c r="A67" s="730">
        <v>61</v>
      </c>
      <c r="B67" s="796" t="s">
        <v>231</v>
      </c>
      <c r="C67" s="777" t="s">
        <v>3</v>
      </c>
      <c r="D67" s="861">
        <f>'7結果'!D67</f>
        <v>813.88499999999999</v>
      </c>
      <c r="E67" s="862">
        <f>'7結果'!E67</f>
        <v>71.494913940000004</v>
      </c>
      <c r="F67" s="863">
        <f>'7結果'!F67</f>
        <v>742.39008605999993</v>
      </c>
      <c r="G67" s="797">
        <f>+$E67*'11各種係数表'!E67</f>
        <v>7.7296933072887688</v>
      </c>
      <c r="H67" s="798">
        <f>+$E67*'11各種係数表'!F67</f>
        <v>24.356889708890385</v>
      </c>
      <c r="I67" s="798">
        <f>+$E67*'11各種係数表'!G67</f>
        <v>6.2683871357904954E-3</v>
      </c>
      <c r="J67" s="798">
        <f>+$E67*'11各種係数表'!H67</f>
        <v>2.7366296054651853</v>
      </c>
      <c r="K67" s="798">
        <f>+$E67*'11各種係数表'!I67</f>
        <v>1.9120124701879185E-2</v>
      </c>
      <c r="L67" s="798">
        <f>+$E67*'11各種係数表'!J67</f>
        <v>2.927305913659798E-2</v>
      </c>
      <c r="M67" s="798">
        <f>+$E67*'11各種係数表'!K67</f>
        <v>9.8132681367202931E-3</v>
      </c>
      <c r="N67" s="798">
        <f>+$E67*'11各種係数表'!L67</f>
        <v>0.18429675754311328</v>
      </c>
      <c r="O67" s="799">
        <f>+$E67*'11各種係数表'!M67</f>
        <v>9.8836716966690732E-2</v>
      </c>
      <c r="P67" s="797">
        <f>+$F67*'11各種係数表'!E67</f>
        <v>80.263718960922688</v>
      </c>
      <c r="Q67" s="798">
        <f>+$F67*'11各種係数表'!F67</f>
        <v>252.91747972886725</v>
      </c>
      <c r="R67" s="798">
        <f>+$F67*'11各種係数表'!G67</f>
        <v>6.5089783436934959E-2</v>
      </c>
      <c r="S67" s="798">
        <f>+$F67*'11各種係数表'!H67</f>
        <v>28.41666037979488</v>
      </c>
      <c r="T67" s="798">
        <f>+$F67*'11各種係数表'!I67</f>
        <v>0.19853987144901539</v>
      </c>
      <c r="U67" s="798">
        <f>+$F67*'11各種係数表'!J67</f>
        <v>0.3039660822572135</v>
      </c>
      <c r="V67" s="798">
        <f>+$F67*'11各種係数表'!K67</f>
        <v>0.10189917820816714</v>
      </c>
      <c r="W67" s="798">
        <f>+$F67*'11各種係数表'!L67</f>
        <v>1.913703760911343</v>
      </c>
      <c r="X67" s="799">
        <f>+$F67*'11各種係数表'!M67</f>
        <v>1.0263023587435538</v>
      </c>
      <c r="Y67" s="806">
        <f t="shared" si="8"/>
        <v>36.324093004734877</v>
      </c>
      <c r="Z67" s="807">
        <v>38.797095492474632</v>
      </c>
      <c r="AA67" s="802">
        <f t="shared" si="2"/>
        <v>2.4730024877397554</v>
      </c>
      <c r="AB67" s="803">
        <f>+Z67*'11各種係数表'!AJ67</f>
        <v>8.1721329477255402</v>
      </c>
      <c r="AC67" s="523"/>
      <c r="AD67" s="789">
        <f>+AC$7*'11各種係数表'!AM67</f>
        <v>1.3707719631888096</v>
      </c>
      <c r="AE67" s="789">
        <f t="shared" si="9"/>
        <v>40.167867455663441</v>
      </c>
      <c r="AF67" s="790">
        <f>+Z67*'11各種係数表'!AD67</f>
        <v>16.255686611434971</v>
      </c>
      <c r="AG67" s="791">
        <f>+AD67*'11各種係数表'!AD67</f>
        <v>0.57434298022801489</v>
      </c>
      <c r="AH67" s="792">
        <f t="shared" si="10"/>
        <v>16.830029591662985</v>
      </c>
      <c r="AI67" s="790">
        <f>+Z67*'11各種係数表'!Y67</f>
        <v>2.479336683237229</v>
      </c>
      <c r="AJ67" s="791">
        <f>+AD67*'11各種係数表'!Y67</f>
        <v>8.7599475412955749E-2</v>
      </c>
      <c r="AK67" s="792">
        <f t="shared" si="11"/>
        <v>2.5669361586501847</v>
      </c>
      <c r="AL67" s="804">
        <f>+Z67*'11各種係数表'!Z67</f>
        <v>2.0422446037047459</v>
      </c>
      <c r="AM67" s="805">
        <f>+AD67*'11各種係数表'!Z67</f>
        <v>7.2156217087825797E-2</v>
      </c>
      <c r="AN67" s="792">
        <f t="shared" si="5"/>
        <v>2.1144008207925715</v>
      </c>
      <c r="AO67" s="523"/>
    </row>
    <row r="68" spans="1:41" ht="15.5" customHeight="1">
      <c r="A68" s="730">
        <v>62</v>
      </c>
      <c r="B68" s="796" t="s">
        <v>232</v>
      </c>
      <c r="C68" s="777" t="s">
        <v>233</v>
      </c>
      <c r="D68" s="861">
        <f>'7結果'!D68</f>
        <v>0</v>
      </c>
      <c r="E68" s="862">
        <f>'7結果'!E68</f>
        <v>0</v>
      </c>
      <c r="F68" s="863">
        <f>'7結果'!F68</f>
        <v>0</v>
      </c>
      <c r="G68" s="797">
        <f>+$E68*'11各種係数表'!E68</f>
        <v>0</v>
      </c>
      <c r="H68" s="798">
        <f>+$E68*'11各種係数表'!F68</f>
        <v>0</v>
      </c>
      <c r="I68" s="798">
        <f>+$E68*'11各種係数表'!G68</f>
        <v>0</v>
      </c>
      <c r="J68" s="798">
        <f>+$E68*'11各種係数表'!H68</f>
        <v>0</v>
      </c>
      <c r="K68" s="798">
        <f>+$E68*'11各種係数表'!I68</f>
        <v>0</v>
      </c>
      <c r="L68" s="798">
        <f>+$E68*'11各種係数表'!J68</f>
        <v>0</v>
      </c>
      <c r="M68" s="798">
        <f>+$E68*'11各種係数表'!K68</f>
        <v>0</v>
      </c>
      <c r="N68" s="798">
        <f>+$E68*'11各種係数表'!L68</f>
        <v>0</v>
      </c>
      <c r="O68" s="799">
        <f>+$E68*'11各種係数表'!M68</f>
        <v>0</v>
      </c>
      <c r="P68" s="797">
        <f>+$F68*'11各種係数表'!E68</f>
        <v>0</v>
      </c>
      <c r="Q68" s="798">
        <f>+$F68*'11各種係数表'!F68</f>
        <v>0</v>
      </c>
      <c r="R68" s="798">
        <f>+$F68*'11各種係数表'!G68</f>
        <v>0</v>
      </c>
      <c r="S68" s="798">
        <f>+$F68*'11各種係数表'!H68</f>
        <v>0</v>
      </c>
      <c r="T68" s="798">
        <f>+$F68*'11各種係数表'!I68</f>
        <v>0</v>
      </c>
      <c r="U68" s="798">
        <f>+$F68*'11各種係数表'!J68</f>
        <v>0</v>
      </c>
      <c r="V68" s="798">
        <f>+$F68*'11各種係数表'!K68</f>
        <v>0</v>
      </c>
      <c r="W68" s="798">
        <f>+$F68*'11各種係数表'!L68</f>
        <v>0</v>
      </c>
      <c r="X68" s="799">
        <f>+$F68*'11各種係数表'!M68</f>
        <v>0</v>
      </c>
      <c r="Y68" s="806">
        <f t="shared" si="8"/>
        <v>0</v>
      </c>
      <c r="Z68" s="807">
        <v>3.430591917781892</v>
      </c>
      <c r="AA68" s="802">
        <f t="shared" si="2"/>
        <v>3.430591917781892</v>
      </c>
      <c r="AB68" s="803">
        <f>+Z68*'11各種係数表'!AJ68</f>
        <v>0.69416680343569248</v>
      </c>
      <c r="AC68" s="523"/>
      <c r="AD68" s="789">
        <f>+AC$7*'11各種係数表'!AM68</f>
        <v>1.0476131458358404</v>
      </c>
      <c r="AE68" s="789">
        <f t="shared" si="9"/>
        <v>4.4782050636177324</v>
      </c>
      <c r="AF68" s="790">
        <f>+Z68*'11各種係数表'!AD68</f>
        <v>1.120416842226492</v>
      </c>
      <c r="AG68" s="791">
        <f>+AD68*'11各種係数表'!AD68</f>
        <v>0.34214603219005735</v>
      </c>
      <c r="AH68" s="792">
        <f t="shared" si="10"/>
        <v>1.4625628744165493</v>
      </c>
      <c r="AI68" s="790">
        <f>+Z68*'11各種係数表'!Y68</f>
        <v>0.16774442929010008</v>
      </c>
      <c r="AJ68" s="791">
        <f>+AD68*'11各種係数表'!Y68</f>
        <v>5.1224766301746993E-2</v>
      </c>
      <c r="AK68" s="792">
        <f t="shared" si="11"/>
        <v>0.21896919559184708</v>
      </c>
      <c r="AL68" s="804">
        <f>+Z68*'11各種係数表'!Z68</f>
        <v>0.14745397879921948</v>
      </c>
      <c r="AM68" s="805">
        <f>+AD68*'11各種係数表'!Z68</f>
        <v>4.5028592819556318E-2</v>
      </c>
      <c r="AN68" s="792">
        <f t="shared" si="5"/>
        <v>0.1924825716187758</v>
      </c>
      <c r="AO68" s="523"/>
    </row>
    <row r="69" spans="1:41" ht="15.5" customHeight="1">
      <c r="A69" s="730">
        <v>63</v>
      </c>
      <c r="B69" s="796">
        <v>410</v>
      </c>
      <c r="C69" s="777" t="s">
        <v>542</v>
      </c>
      <c r="D69" s="861">
        <f>'7結果'!D69</f>
        <v>0</v>
      </c>
      <c r="E69" s="862">
        <f>'7結果'!E69</f>
        <v>0</v>
      </c>
      <c r="F69" s="863">
        <f>'7結果'!F69</f>
        <v>0</v>
      </c>
      <c r="G69" s="797">
        <f>+$E69*'11各種係数表'!E69</f>
        <v>0</v>
      </c>
      <c r="H69" s="798">
        <f>+$E69*'11各種係数表'!F69</f>
        <v>0</v>
      </c>
      <c r="I69" s="798">
        <f>+$E69*'11各種係数表'!G69</f>
        <v>0</v>
      </c>
      <c r="J69" s="798">
        <f>+$E69*'11各種係数表'!H69</f>
        <v>0</v>
      </c>
      <c r="K69" s="798">
        <f>+$E69*'11各種係数表'!I69</f>
        <v>0</v>
      </c>
      <c r="L69" s="798">
        <f>+$E69*'11各種係数表'!J69</f>
        <v>0</v>
      </c>
      <c r="M69" s="798">
        <f>+$E69*'11各種係数表'!K69</f>
        <v>0</v>
      </c>
      <c r="N69" s="798">
        <f>+$E69*'11各種係数表'!L69</f>
        <v>0</v>
      </c>
      <c r="O69" s="799">
        <f>+$E69*'11各種係数表'!M69</f>
        <v>0</v>
      </c>
      <c r="P69" s="797">
        <f>+$F69*'11各種係数表'!E69</f>
        <v>0</v>
      </c>
      <c r="Q69" s="798">
        <f>+$F69*'11各種係数表'!F69</f>
        <v>0</v>
      </c>
      <c r="R69" s="798">
        <f>+$F69*'11各種係数表'!G69</f>
        <v>0</v>
      </c>
      <c r="S69" s="798">
        <f>+$F69*'11各種係数表'!H69</f>
        <v>0</v>
      </c>
      <c r="T69" s="798">
        <f>+$F69*'11各種係数表'!I69</f>
        <v>0</v>
      </c>
      <c r="U69" s="798">
        <f>+$F69*'11各種係数表'!J69</f>
        <v>0</v>
      </c>
      <c r="V69" s="798">
        <f>+$F69*'11各種係数表'!K69</f>
        <v>0</v>
      </c>
      <c r="W69" s="798">
        <f>+$F69*'11各種係数表'!L69</f>
        <v>0</v>
      </c>
      <c r="X69" s="799">
        <f>+$F69*'11各種係数表'!M69</f>
        <v>0</v>
      </c>
      <c r="Y69" s="806">
        <f t="shared" si="8"/>
        <v>0</v>
      </c>
      <c r="Z69" s="807">
        <v>0</v>
      </c>
      <c r="AA69" s="802">
        <f t="shared" si="2"/>
        <v>0</v>
      </c>
      <c r="AB69" s="803">
        <f>+Z69*'11各種係数表'!AJ69</f>
        <v>0</v>
      </c>
      <c r="AC69" s="523"/>
      <c r="AD69" s="789">
        <f>+AC$7*'11各種係数表'!AM69</f>
        <v>0</v>
      </c>
      <c r="AE69" s="789">
        <f t="shared" si="9"/>
        <v>0</v>
      </c>
      <c r="AF69" s="790">
        <f>+Z69*'11各種係数表'!AD69</f>
        <v>0</v>
      </c>
      <c r="AG69" s="791">
        <f>+AD69*'11各種係数表'!AD69</f>
        <v>0</v>
      </c>
      <c r="AH69" s="792">
        <f t="shared" si="10"/>
        <v>0</v>
      </c>
      <c r="AI69" s="790">
        <f>+Z69*'11各種係数表'!Y69</f>
        <v>0</v>
      </c>
      <c r="AJ69" s="791">
        <f>+AD69*'11各種係数表'!Y69</f>
        <v>0</v>
      </c>
      <c r="AK69" s="792">
        <f t="shared" si="11"/>
        <v>0</v>
      </c>
      <c r="AL69" s="804">
        <f>+Z69*'11各種係数表'!Z69</f>
        <v>0</v>
      </c>
      <c r="AM69" s="805">
        <f>+AD69*'11各種係数表'!Z69</f>
        <v>0</v>
      </c>
      <c r="AN69" s="792">
        <f t="shared" si="5"/>
        <v>0</v>
      </c>
      <c r="AO69" s="523"/>
    </row>
    <row r="70" spans="1:41" ht="15.5" customHeight="1">
      <c r="A70" s="730">
        <v>64</v>
      </c>
      <c r="B70" s="796">
        <v>411</v>
      </c>
      <c r="C70" s="777" t="s">
        <v>544</v>
      </c>
      <c r="D70" s="861">
        <f>'7結果'!D70</f>
        <v>0</v>
      </c>
      <c r="E70" s="862">
        <f>'7結果'!E70</f>
        <v>0</v>
      </c>
      <c r="F70" s="863">
        <f>'7結果'!F70</f>
        <v>0</v>
      </c>
      <c r="G70" s="797">
        <f>+$E70*'11各種係数表'!E70</f>
        <v>0</v>
      </c>
      <c r="H70" s="798">
        <f>+$E70*'11各種係数表'!F70</f>
        <v>0</v>
      </c>
      <c r="I70" s="798">
        <f>+$E70*'11各種係数表'!G70</f>
        <v>0</v>
      </c>
      <c r="J70" s="798">
        <f>+$E70*'11各種係数表'!H70</f>
        <v>0</v>
      </c>
      <c r="K70" s="798">
        <f>+$E70*'11各種係数表'!I70</f>
        <v>0</v>
      </c>
      <c r="L70" s="798">
        <f>+$E70*'11各種係数表'!J70</f>
        <v>0</v>
      </c>
      <c r="M70" s="798">
        <f>+$E70*'11各種係数表'!K70</f>
        <v>0</v>
      </c>
      <c r="N70" s="798">
        <f>+$E70*'11各種係数表'!L70</f>
        <v>0</v>
      </c>
      <c r="O70" s="799">
        <f>+$E70*'11各種係数表'!M70</f>
        <v>0</v>
      </c>
      <c r="P70" s="797">
        <f>+$F70*'11各種係数表'!E70</f>
        <v>0</v>
      </c>
      <c r="Q70" s="798">
        <f>+$F70*'11各種係数表'!F70</f>
        <v>0</v>
      </c>
      <c r="R70" s="798">
        <f>+$F70*'11各種係数表'!G70</f>
        <v>0</v>
      </c>
      <c r="S70" s="798">
        <f>+$F70*'11各種係数表'!H70</f>
        <v>0</v>
      </c>
      <c r="T70" s="798">
        <f>+$F70*'11各種係数表'!I70</f>
        <v>0</v>
      </c>
      <c r="U70" s="798">
        <f>+$F70*'11各種係数表'!J70</f>
        <v>0</v>
      </c>
      <c r="V70" s="798">
        <f>+$F70*'11各種係数表'!K70</f>
        <v>0</v>
      </c>
      <c r="W70" s="798">
        <f>+$F70*'11各種係数表'!L70</f>
        <v>0</v>
      </c>
      <c r="X70" s="799">
        <f>+$F70*'11各種係数表'!M70</f>
        <v>0</v>
      </c>
      <c r="Y70" s="806">
        <f t="shared" si="8"/>
        <v>0</v>
      </c>
      <c r="Z70" s="807">
        <v>0</v>
      </c>
      <c r="AA70" s="802">
        <f t="shared" si="2"/>
        <v>0</v>
      </c>
      <c r="AB70" s="803">
        <f>+Z70*'11各種係数表'!AJ70</f>
        <v>0</v>
      </c>
      <c r="AC70" s="523"/>
      <c r="AD70" s="789">
        <f>+AC$7*'11各種係数表'!AM70</f>
        <v>0</v>
      </c>
      <c r="AE70" s="789">
        <f t="shared" si="9"/>
        <v>0</v>
      </c>
      <c r="AF70" s="790">
        <f>+Z70*'11各種係数表'!AD70</f>
        <v>0</v>
      </c>
      <c r="AG70" s="791">
        <f>+AD70*'11各種係数表'!AD70</f>
        <v>0</v>
      </c>
      <c r="AH70" s="792">
        <f t="shared" si="10"/>
        <v>0</v>
      </c>
      <c r="AI70" s="790">
        <f>+Z70*'11各種係数表'!Y70</f>
        <v>0</v>
      </c>
      <c r="AJ70" s="791">
        <f>+AD70*'11各種係数表'!Y70</f>
        <v>0</v>
      </c>
      <c r="AK70" s="792">
        <f t="shared" si="11"/>
        <v>0</v>
      </c>
      <c r="AL70" s="804">
        <f>+Z70*'11各種係数表'!Z70</f>
        <v>0</v>
      </c>
      <c r="AM70" s="805">
        <f>+AD70*'11各種係数表'!Z70</f>
        <v>0</v>
      </c>
      <c r="AN70" s="792">
        <f t="shared" si="5"/>
        <v>0</v>
      </c>
      <c r="AO70" s="523"/>
    </row>
    <row r="71" spans="1:41" ht="15.5" customHeight="1">
      <c r="A71" s="730">
        <v>65</v>
      </c>
      <c r="B71" s="796" t="s">
        <v>234</v>
      </c>
      <c r="C71" s="777" t="s">
        <v>235</v>
      </c>
      <c r="D71" s="861">
        <f>'7結果'!D71</f>
        <v>0</v>
      </c>
      <c r="E71" s="862">
        <f>'7結果'!E71</f>
        <v>0</v>
      </c>
      <c r="F71" s="863">
        <f>'7結果'!F71</f>
        <v>0</v>
      </c>
      <c r="G71" s="797">
        <f>+$E71*'11各種係数表'!E71</f>
        <v>0</v>
      </c>
      <c r="H71" s="798">
        <f>+$E71*'11各種係数表'!F71</f>
        <v>0</v>
      </c>
      <c r="I71" s="798">
        <f>+$E71*'11各種係数表'!G71</f>
        <v>0</v>
      </c>
      <c r="J71" s="798">
        <f>+$E71*'11各種係数表'!H71</f>
        <v>0</v>
      </c>
      <c r="K71" s="798">
        <f>+$E71*'11各種係数表'!I71</f>
        <v>0</v>
      </c>
      <c r="L71" s="798">
        <f>+$E71*'11各種係数表'!J71</f>
        <v>0</v>
      </c>
      <c r="M71" s="798">
        <f>+$E71*'11各種係数表'!K71</f>
        <v>0</v>
      </c>
      <c r="N71" s="798">
        <f>+$E71*'11各種係数表'!L71</f>
        <v>0</v>
      </c>
      <c r="O71" s="799">
        <f>+$E71*'11各種係数表'!M71</f>
        <v>0</v>
      </c>
      <c r="P71" s="797">
        <f>+$F71*'11各種係数表'!E71</f>
        <v>0</v>
      </c>
      <c r="Q71" s="798">
        <f>+$F71*'11各種係数表'!F71</f>
        <v>0</v>
      </c>
      <c r="R71" s="798">
        <f>+$F71*'11各種係数表'!G71</f>
        <v>0</v>
      </c>
      <c r="S71" s="798">
        <f>+$F71*'11各種係数表'!H71</f>
        <v>0</v>
      </c>
      <c r="T71" s="798">
        <f>+$F71*'11各種係数表'!I71</f>
        <v>0</v>
      </c>
      <c r="U71" s="798">
        <f>+$F71*'11各種係数表'!J71</f>
        <v>0</v>
      </c>
      <c r="V71" s="798">
        <f>+$F71*'11各種係数表'!K71</f>
        <v>0</v>
      </c>
      <c r="W71" s="798">
        <f>+$F71*'11各種係数表'!L71</f>
        <v>0</v>
      </c>
      <c r="X71" s="799">
        <f>+$F71*'11各種係数表'!M71</f>
        <v>0</v>
      </c>
      <c r="Y71" s="806">
        <f t="shared" ref="Y71:Y77" si="12">+E71-SUM(G71:O71)</f>
        <v>0</v>
      </c>
      <c r="Z71" s="807">
        <v>10.685803399191533</v>
      </c>
      <c r="AA71" s="802">
        <f t="shared" si="2"/>
        <v>10.685803399191533</v>
      </c>
      <c r="AB71" s="803">
        <f>+Z71*'11各種係数表'!AJ71</f>
        <v>3.0694662676415301</v>
      </c>
      <c r="AC71" s="523"/>
      <c r="AD71" s="789">
        <f>+AC$7*'11各種係数表'!AM71</f>
        <v>1.1964543765417235</v>
      </c>
      <c r="AE71" s="789">
        <f t="shared" ref="AE71:AE102" si="13">+AD71+Z71</f>
        <v>11.882257775733256</v>
      </c>
      <c r="AF71" s="790">
        <f>+Z71*'11各種係数表'!AD71</f>
        <v>4.7456622387263199</v>
      </c>
      <c r="AG71" s="791">
        <f>+AD71*'11各種係数表'!AD71</f>
        <v>0.53135624370016799</v>
      </c>
      <c r="AH71" s="792">
        <f t="shared" si="10"/>
        <v>5.2770184824264881</v>
      </c>
      <c r="AI71" s="790">
        <f>+Z71*'11各種係数表'!Y71</f>
        <v>0.94945104888021159</v>
      </c>
      <c r="AJ71" s="791">
        <f>+AD71*'11各種係数表'!Y71</f>
        <v>0.10630692146467945</v>
      </c>
      <c r="AK71" s="792">
        <f t="shared" si="11"/>
        <v>1.0557579703448909</v>
      </c>
      <c r="AL71" s="804">
        <f>+Z71*'11各種係数表'!Z71</f>
        <v>0.84688901685853857</v>
      </c>
      <c r="AM71" s="805">
        <f>+AD71*'11各種係数表'!Z71</f>
        <v>9.4823386956770839E-2</v>
      </c>
      <c r="AN71" s="792">
        <f t="shared" si="5"/>
        <v>0.94171240381530941</v>
      </c>
      <c r="AO71" s="523"/>
    </row>
    <row r="72" spans="1:41" ht="15.5" customHeight="1">
      <c r="A72" s="730">
        <v>66</v>
      </c>
      <c r="B72" s="796" t="s">
        <v>236</v>
      </c>
      <c r="C72" s="777" t="s">
        <v>237</v>
      </c>
      <c r="D72" s="861">
        <f>'7結果'!D72</f>
        <v>0</v>
      </c>
      <c r="E72" s="862">
        <f>'7結果'!E72</f>
        <v>0</v>
      </c>
      <c r="F72" s="863">
        <f>'7結果'!F72</f>
        <v>0</v>
      </c>
      <c r="G72" s="797">
        <f>+$E72*'11各種係数表'!E72</f>
        <v>0</v>
      </c>
      <c r="H72" s="798">
        <f>+$E72*'11各種係数表'!F72</f>
        <v>0</v>
      </c>
      <c r="I72" s="798">
        <f>+$E72*'11各種係数表'!G72</f>
        <v>0</v>
      </c>
      <c r="J72" s="798">
        <f>+$E72*'11各種係数表'!H72</f>
        <v>0</v>
      </c>
      <c r="K72" s="798">
        <f>+$E72*'11各種係数表'!I72</f>
        <v>0</v>
      </c>
      <c r="L72" s="798">
        <f>+$E72*'11各種係数表'!J72</f>
        <v>0</v>
      </c>
      <c r="M72" s="798">
        <f>+$E72*'11各種係数表'!K72</f>
        <v>0</v>
      </c>
      <c r="N72" s="798">
        <f>+$E72*'11各種係数表'!L72</f>
        <v>0</v>
      </c>
      <c r="O72" s="799">
        <f>+$E72*'11各種係数表'!M72</f>
        <v>0</v>
      </c>
      <c r="P72" s="797">
        <f>+$F72*'11各種係数表'!E72</f>
        <v>0</v>
      </c>
      <c r="Q72" s="798">
        <f>+$F72*'11各種係数表'!F72</f>
        <v>0</v>
      </c>
      <c r="R72" s="798">
        <f>+$F72*'11各種係数表'!G72</f>
        <v>0</v>
      </c>
      <c r="S72" s="798">
        <f>+$F72*'11各種係数表'!H72</f>
        <v>0</v>
      </c>
      <c r="T72" s="798">
        <f>+$F72*'11各種係数表'!I72</f>
        <v>0</v>
      </c>
      <c r="U72" s="798">
        <f>+$F72*'11各種係数表'!J72</f>
        <v>0</v>
      </c>
      <c r="V72" s="798">
        <f>+$F72*'11各種係数表'!K72</f>
        <v>0</v>
      </c>
      <c r="W72" s="798">
        <f>+$F72*'11各種係数表'!L72</f>
        <v>0</v>
      </c>
      <c r="X72" s="799">
        <f>+$F72*'11各種係数表'!M72</f>
        <v>0</v>
      </c>
      <c r="Y72" s="806">
        <f t="shared" si="12"/>
        <v>0</v>
      </c>
      <c r="Z72" s="807">
        <v>0</v>
      </c>
      <c r="AA72" s="802">
        <f t="shared" ref="AA72:AA115" si="14">+Z72-Y72</f>
        <v>0</v>
      </c>
      <c r="AB72" s="803">
        <f>+Z72*'11各種係数表'!AJ72</f>
        <v>0</v>
      </c>
      <c r="AC72" s="523"/>
      <c r="AD72" s="789">
        <f>+AC$7*'11各種係数表'!AM72</f>
        <v>0</v>
      </c>
      <c r="AE72" s="789">
        <f t="shared" si="13"/>
        <v>0</v>
      </c>
      <c r="AF72" s="790">
        <f>+Z72*'11各種係数表'!AD72</f>
        <v>0</v>
      </c>
      <c r="AG72" s="791">
        <f>+AD72*'11各種係数表'!AD72</f>
        <v>0</v>
      </c>
      <c r="AH72" s="792">
        <f t="shared" si="10"/>
        <v>0</v>
      </c>
      <c r="AI72" s="790">
        <f>+Z72*'11各種係数表'!Y72</f>
        <v>0</v>
      </c>
      <c r="AJ72" s="791">
        <f>+AD72*'11各種係数表'!Y72</f>
        <v>0</v>
      </c>
      <c r="AK72" s="792">
        <f t="shared" si="11"/>
        <v>0</v>
      </c>
      <c r="AL72" s="804">
        <f>+Z72*'11各種係数表'!Z72</f>
        <v>0</v>
      </c>
      <c r="AM72" s="805">
        <f>+AD72*'11各種係数表'!Z72</f>
        <v>0</v>
      </c>
      <c r="AN72" s="792">
        <f t="shared" ref="AN72:AN112" si="15">+AL72+AM72</f>
        <v>0</v>
      </c>
      <c r="AO72" s="523"/>
    </row>
    <row r="73" spans="1:41" ht="15.5" customHeight="1">
      <c r="A73" s="730">
        <v>67</v>
      </c>
      <c r="B73" s="796" t="s">
        <v>238</v>
      </c>
      <c r="C73" s="777" t="s">
        <v>239</v>
      </c>
      <c r="D73" s="861">
        <f>'7結果'!D73</f>
        <v>0</v>
      </c>
      <c r="E73" s="862">
        <f>'7結果'!E73</f>
        <v>0</v>
      </c>
      <c r="F73" s="863">
        <f>'7結果'!F73</f>
        <v>0</v>
      </c>
      <c r="G73" s="797">
        <f>+$E73*'11各種係数表'!E73</f>
        <v>0</v>
      </c>
      <c r="H73" s="798">
        <f>+$E73*'11各種係数表'!F73</f>
        <v>0</v>
      </c>
      <c r="I73" s="798">
        <f>+$E73*'11各種係数表'!G73</f>
        <v>0</v>
      </c>
      <c r="J73" s="798">
        <f>+$E73*'11各種係数表'!H73</f>
        <v>0</v>
      </c>
      <c r="K73" s="798">
        <f>+$E73*'11各種係数表'!I73</f>
        <v>0</v>
      </c>
      <c r="L73" s="798">
        <f>+$E73*'11各種係数表'!J73</f>
        <v>0</v>
      </c>
      <c r="M73" s="798">
        <f>+$E73*'11各種係数表'!K73</f>
        <v>0</v>
      </c>
      <c r="N73" s="798">
        <f>+$E73*'11各種係数表'!L73</f>
        <v>0</v>
      </c>
      <c r="O73" s="799">
        <f>+$E73*'11各種係数表'!M73</f>
        <v>0</v>
      </c>
      <c r="P73" s="797">
        <f>+$F73*'11各種係数表'!E73</f>
        <v>0</v>
      </c>
      <c r="Q73" s="798">
        <f>+$F73*'11各種係数表'!F73</f>
        <v>0</v>
      </c>
      <c r="R73" s="798">
        <f>+$F73*'11各種係数表'!G73</f>
        <v>0</v>
      </c>
      <c r="S73" s="798">
        <f>+$F73*'11各種係数表'!H73</f>
        <v>0</v>
      </c>
      <c r="T73" s="798">
        <f>+$F73*'11各種係数表'!I73</f>
        <v>0</v>
      </c>
      <c r="U73" s="798">
        <f>+$F73*'11各種係数表'!J73</f>
        <v>0</v>
      </c>
      <c r="V73" s="798">
        <f>+$F73*'11各種係数表'!K73</f>
        <v>0</v>
      </c>
      <c r="W73" s="798">
        <f>+$F73*'11各種係数表'!L73</f>
        <v>0</v>
      </c>
      <c r="X73" s="799">
        <f>+$F73*'11各種係数表'!M73</f>
        <v>0</v>
      </c>
      <c r="Y73" s="806">
        <f t="shared" si="12"/>
        <v>0</v>
      </c>
      <c r="Z73" s="807">
        <v>0</v>
      </c>
      <c r="AA73" s="802">
        <f t="shared" si="14"/>
        <v>0</v>
      </c>
      <c r="AB73" s="803">
        <f>+Z73*'11各種係数表'!AJ73</f>
        <v>0</v>
      </c>
      <c r="AC73" s="523"/>
      <c r="AD73" s="789">
        <f>+AC$7*'11各種係数表'!AM73</f>
        <v>0</v>
      </c>
      <c r="AE73" s="789">
        <f t="shared" si="13"/>
        <v>0</v>
      </c>
      <c r="AF73" s="790">
        <f>+Z73*'11各種係数表'!AD73</f>
        <v>0</v>
      </c>
      <c r="AG73" s="791">
        <f>+AD73*'11各種係数表'!AD73</f>
        <v>0</v>
      </c>
      <c r="AH73" s="792">
        <f t="shared" si="10"/>
        <v>0</v>
      </c>
      <c r="AI73" s="790">
        <f>+Z73*'11各種係数表'!Y73</f>
        <v>0</v>
      </c>
      <c r="AJ73" s="791">
        <f>+AD73*'11各種係数表'!Y73</f>
        <v>0</v>
      </c>
      <c r="AK73" s="792">
        <f t="shared" si="11"/>
        <v>0</v>
      </c>
      <c r="AL73" s="804">
        <f>+Z73*'11各種係数表'!Z73</f>
        <v>0</v>
      </c>
      <c r="AM73" s="805">
        <f>+AD73*'11各種係数表'!Z73</f>
        <v>0</v>
      </c>
      <c r="AN73" s="792">
        <f t="shared" si="15"/>
        <v>0</v>
      </c>
      <c r="AO73" s="523"/>
    </row>
    <row r="74" spans="1:41" ht="15.5" customHeight="1">
      <c r="A74" s="730">
        <v>68</v>
      </c>
      <c r="B74" s="796" t="s">
        <v>240</v>
      </c>
      <c r="C74" s="777" t="s">
        <v>629</v>
      </c>
      <c r="D74" s="861">
        <f>'7結果'!D74</f>
        <v>0</v>
      </c>
      <c r="E74" s="862">
        <f>'7結果'!E74</f>
        <v>0</v>
      </c>
      <c r="F74" s="863">
        <f>'7結果'!F74</f>
        <v>0</v>
      </c>
      <c r="G74" s="797">
        <f>+$E74*'11各種係数表'!E74</f>
        <v>0</v>
      </c>
      <c r="H74" s="798">
        <f>+$E74*'11各種係数表'!F74</f>
        <v>0</v>
      </c>
      <c r="I74" s="798">
        <f>+$E74*'11各種係数表'!G74</f>
        <v>0</v>
      </c>
      <c r="J74" s="798">
        <f>+$E74*'11各種係数表'!H74</f>
        <v>0</v>
      </c>
      <c r="K74" s="798">
        <f>+$E74*'11各種係数表'!I74</f>
        <v>0</v>
      </c>
      <c r="L74" s="798">
        <f>+$E74*'11各種係数表'!J74</f>
        <v>0</v>
      </c>
      <c r="M74" s="798">
        <f>+$E74*'11各種係数表'!K74</f>
        <v>0</v>
      </c>
      <c r="N74" s="798">
        <f>+$E74*'11各種係数表'!L74</f>
        <v>0</v>
      </c>
      <c r="O74" s="799">
        <f>+$E74*'11各種係数表'!M74</f>
        <v>0</v>
      </c>
      <c r="P74" s="797">
        <f>+$F74*'11各種係数表'!E74</f>
        <v>0</v>
      </c>
      <c r="Q74" s="798">
        <f>+$F74*'11各種係数表'!F74</f>
        <v>0</v>
      </c>
      <c r="R74" s="798">
        <f>+$F74*'11各種係数表'!G74</f>
        <v>0</v>
      </c>
      <c r="S74" s="798">
        <f>+$F74*'11各種係数表'!H74</f>
        <v>0</v>
      </c>
      <c r="T74" s="798">
        <f>+$F74*'11各種係数表'!I74</f>
        <v>0</v>
      </c>
      <c r="U74" s="798">
        <f>+$F74*'11各種係数表'!J74</f>
        <v>0</v>
      </c>
      <c r="V74" s="798">
        <f>+$F74*'11各種係数表'!K74</f>
        <v>0</v>
      </c>
      <c r="W74" s="798">
        <f>+$F74*'11各種係数表'!L74</f>
        <v>0</v>
      </c>
      <c r="X74" s="799">
        <f>+$F74*'11各種係数表'!M74</f>
        <v>0</v>
      </c>
      <c r="Y74" s="806">
        <f t="shared" si="12"/>
        <v>0</v>
      </c>
      <c r="Z74" s="807">
        <v>125.66677110723995</v>
      </c>
      <c r="AA74" s="802">
        <f t="shared" si="14"/>
        <v>125.66677110723995</v>
      </c>
      <c r="AB74" s="803">
        <f>+Z74*'11各種係数表'!AJ74</f>
        <v>6.3634892182581719</v>
      </c>
      <c r="AC74" s="523"/>
      <c r="AD74" s="789">
        <f>+AC$7*'11各種係数表'!AM74</f>
        <v>18.431172045383782</v>
      </c>
      <c r="AE74" s="789">
        <f t="shared" si="13"/>
        <v>144.09794315262374</v>
      </c>
      <c r="AF74" s="790">
        <f>+Z74*'11各種係数表'!AD74</f>
        <v>45.691866844590542</v>
      </c>
      <c r="AG74" s="791">
        <f>+AD74*'11各種係数表'!AD74</f>
        <v>6.7014903897606137</v>
      </c>
      <c r="AH74" s="792">
        <f t="shared" si="10"/>
        <v>52.393357234351157</v>
      </c>
      <c r="AI74" s="790">
        <f>+Z74*'11各種係数表'!Y74</f>
        <v>0.9048676983297097</v>
      </c>
      <c r="AJ74" s="791">
        <f>+AD74*'11各種係数表'!Y74</f>
        <v>0.13271425755017641</v>
      </c>
      <c r="AK74" s="792">
        <f t="shared" si="11"/>
        <v>1.0375819558798862</v>
      </c>
      <c r="AL74" s="804">
        <f>+Z74*'11各種係数表'!Z74</f>
        <v>0.9048676983297097</v>
      </c>
      <c r="AM74" s="805">
        <f>+AD74*'11各種係数表'!Z74</f>
        <v>0.13271425755017641</v>
      </c>
      <c r="AN74" s="792">
        <f t="shared" si="15"/>
        <v>1.0375819558798862</v>
      </c>
      <c r="AO74" s="523"/>
    </row>
    <row r="75" spans="1:41" ht="15.5" customHeight="1">
      <c r="A75" s="730">
        <v>69</v>
      </c>
      <c r="B75" s="796" t="s">
        <v>241</v>
      </c>
      <c r="C75" s="777" t="s">
        <v>242</v>
      </c>
      <c r="D75" s="861">
        <f>'7結果'!D75</f>
        <v>0</v>
      </c>
      <c r="E75" s="862">
        <f>'7結果'!E75</f>
        <v>0</v>
      </c>
      <c r="F75" s="863">
        <f>'7結果'!F75</f>
        <v>0</v>
      </c>
      <c r="G75" s="797">
        <f>+$E75*'11各種係数表'!E75</f>
        <v>0</v>
      </c>
      <c r="H75" s="798">
        <f>+$E75*'11各種係数表'!F75</f>
        <v>0</v>
      </c>
      <c r="I75" s="798">
        <f>+$E75*'11各種係数表'!G75</f>
        <v>0</v>
      </c>
      <c r="J75" s="798">
        <f>+$E75*'11各種係数表'!H75</f>
        <v>0</v>
      </c>
      <c r="K75" s="798">
        <f>+$E75*'11各種係数表'!I75</f>
        <v>0</v>
      </c>
      <c r="L75" s="798">
        <f>+$E75*'11各種係数表'!J75</f>
        <v>0</v>
      </c>
      <c r="M75" s="798">
        <f>+$E75*'11各種係数表'!K75</f>
        <v>0</v>
      </c>
      <c r="N75" s="798">
        <f>+$E75*'11各種係数表'!L75</f>
        <v>0</v>
      </c>
      <c r="O75" s="799">
        <f>+$E75*'11各種係数表'!M75</f>
        <v>0</v>
      </c>
      <c r="P75" s="797">
        <f>+$F75*'11各種係数表'!E75</f>
        <v>0</v>
      </c>
      <c r="Q75" s="798">
        <f>+$F75*'11各種係数表'!F75</f>
        <v>0</v>
      </c>
      <c r="R75" s="798">
        <f>+$F75*'11各種係数表'!G75</f>
        <v>0</v>
      </c>
      <c r="S75" s="798">
        <f>+$F75*'11各種係数表'!H75</f>
        <v>0</v>
      </c>
      <c r="T75" s="798">
        <f>+$F75*'11各種係数表'!I75</f>
        <v>0</v>
      </c>
      <c r="U75" s="798">
        <f>+$F75*'11各種係数表'!J75</f>
        <v>0</v>
      </c>
      <c r="V75" s="798">
        <f>+$F75*'11各種係数表'!K75</f>
        <v>0</v>
      </c>
      <c r="W75" s="798">
        <f>+$F75*'11各種係数表'!L75</f>
        <v>0</v>
      </c>
      <c r="X75" s="799">
        <f>+$F75*'11各種係数表'!M75</f>
        <v>0</v>
      </c>
      <c r="Y75" s="806">
        <f t="shared" si="12"/>
        <v>0</v>
      </c>
      <c r="Z75" s="807">
        <v>93.384537072216105</v>
      </c>
      <c r="AA75" s="802">
        <f t="shared" si="14"/>
        <v>93.384537072216105</v>
      </c>
      <c r="AB75" s="803">
        <f>+Z75*'11各種係数表'!AJ75</f>
        <v>6.5790852625004481</v>
      </c>
      <c r="AC75" s="523"/>
      <c r="AD75" s="789">
        <f>+AC$7*'11各種係数表'!AM75</f>
        <v>14.933715080831126</v>
      </c>
      <c r="AE75" s="789">
        <f t="shared" si="13"/>
        <v>108.31825215304723</v>
      </c>
      <c r="AF75" s="790">
        <f>+Z75*'11各種係数表'!AD75</f>
        <v>29.644109264907922</v>
      </c>
      <c r="AG75" s="791">
        <f>+AD75*'11各種係数表'!AD75</f>
        <v>4.7405779957426475</v>
      </c>
      <c r="AH75" s="792">
        <f t="shared" si="10"/>
        <v>34.384687260650566</v>
      </c>
      <c r="AI75" s="790">
        <f>+Z75*'11各種係数表'!Y75</f>
        <v>1.2049515839145748</v>
      </c>
      <c r="AJ75" s="791">
        <f>+AD75*'11各種係数表'!Y75</f>
        <v>0.19269146910757839</v>
      </c>
      <c r="AK75" s="792">
        <f t="shared" si="11"/>
        <v>1.3976430530221533</v>
      </c>
      <c r="AL75" s="804">
        <f>+Z75*'11各種係数表'!Z75</f>
        <v>1.2049515839145748</v>
      </c>
      <c r="AM75" s="805">
        <f>+AD75*'11各種係数表'!Z75</f>
        <v>0.19269146910757839</v>
      </c>
      <c r="AN75" s="792">
        <f t="shared" si="15"/>
        <v>1.3976430530221533</v>
      </c>
      <c r="AO75" s="523"/>
    </row>
    <row r="76" spans="1:41" ht="15.5" customHeight="1">
      <c r="A76" s="730">
        <v>70</v>
      </c>
      <c r="B76" s="796" t="s">
        <v>243</v>
      </c>
      <c r="C76" s="777" t="s">
        <v>4</v>
      </c>
      <c r="D76" s="861">
        <f>'7結果'!D76</f>
        <v>0</v>
      </c>
      <c r="E76" s="862">
        <f>'7結果'!E76</f>
        <v>0</v>
      </c>
      <c r="F76" s="863">
        <f>'7結果'!F76</f>
        <v>0</v>
      </c>
      <c r="G76" s="797">
        <f>+$E76*'11各種係数表'!E76</f>
        <v>0</v>
      </c>
      <c r="H76" s="798">
        <f>+$E76*'11各種係数表'!F76</f>
        <v>0</v>
      </c>
      <c r="I76" s="798">
        <f>+$E76*'11各種係数表'!G76</f>
        <v>0</v>
      </c>
      <c r="J76" s="798">
        <f>+$E76*'11各種係数表'!H76</f>
        <v>0</v>
      </c>
      <c r="K76" s="798">
        <f>+$E76*'11各種係数表'!I76</f>
        <v>0</v>
      </c>
      <c r="L76" s="798">
        <f>+$E76*'11各種係数表'!J76</f>
        <v>0</v>
      </c>
      <c r="M76" s="798">
        <f>+$E76*'11各種係数表'!K76</f>
        <v>0</v>
      </c>
      <c r="N76" s="798">
        <f>+$E76*'11各種係数表'!L76</f>
        <v>0</v>
      </c>
      <c r="O76" s="799">
        <f>+$E76*'11各種係数表'!M76</f>
        <v>0</v>
      </c>
      <c r="P76" s="797">
        <f>+$F76*'11各種係数表'!E76</f>
        <v>0</v>
      </c>
      <c r="Q76" s="798">
        <f>+$F76*'11各種係数表'!F76</f>
        <v>0</v>
      </c>
      <c r="R76" s="798">
        <f>+$F76*'11各種係数表'!G76</f>
        <v>0</v>
      </c>
      <c r="S76" s="798">
        <f>+$F76*'11各種係数表'!H76</f>
        <v>0</v>
      </c>
      <c r="T76" s="798">
        <f>+$F76*'11各種係数表'!I76</f>
        <v>0</v>
      </c>
      <c r="U76" s="798">
        <f>+$F76*'11各種係数表'!J76</f>
        <v>0</v>
      </c>
      <c r="V76" s="798">
        <f>+$F76*'11各種係数表'!K76</f>
        <v>0</v>
      </c>
      <c r="W76" s="798">
        <f>+$F76*'11各種係数表'!L76</f>
        <v>0</v>
      </c>
      <c r="X76" s="799">
        <f>+$F76*'11各種係数表'!M76</f>
        <v>0</v>
      </c>
      <c r="Y76" s="806">
        <f t="shared" si="12"/>
        <v>0</v>
      </c>
      <c r="Z76" s="807">
        <v>90.637761020384062</v>
      </c>
      <c r="AA76" s="802">
        <f t="shared" si="14"/>
        <v>90.637761020384062</v>
      </c>
      <c r="AB76" s="803">
        <f>+Z76*'11各種係数表'!AJ76</f>
        <v>10.092509463384628</v>
      </c>
      <c r="AC76" s="523"/>
      <c r="AD76" s="789">
        <f>+AC$7*'11各種係数表'!AM76</f>
        <v>17.162772604187918</v>
      </c>
      <c r="AE76" s="789">
        <f t="shared" si="13"/>
        <v>107.80053362457198</v>
      </c>
      <c r="AF76" s="790">
        <f>+Z76*'11各種係数表'!AD76</f>
        <v>42.227361417611561</v>
      </c>
      <c r="AG76" s="791">
        <f>+AD76*'11各種係数表'!AD76</f>
        <v>7.995989679426601</v>
      </c>
      <c r="AH76" s="792">
        <f t="shared" si="10"/>
        <v>50.223351097038162</v>
      </c>
      <c r="AI76" s="790">
        <f>+Z76*'11各種係数表'!Y76</f>
        <v>1.8897942557526493</v>
      </c>
      <c r="AJ76" s="791">
        <f>+AD76*'11各種係数表'!Y76</f>
        <v>0.35784322908074667</v>
      </c>
      <c r="AK76" s="792">
        <f t="shared" si="11"/>
        <v>2.2476374848333958</v>
      </c>
      <c r="AL76" s="804">
        <f>+Z76*'11各種係数表'!Z76</f>
        <v>1.8897942557526493</v>
      </c>
      <c r="AM76" s="805">
        <f>+AD76*'11各種係数表'!Z76</f>
        <v>0.35784322908074667</v>
      </c>
      <c r="AN76" s="792">
        <f t="shared" si="15"/>
        <v>2.2476374848333958</v>
      </c>
      <c r="AO76" s="523"/>
    </row>
    <row r="77" spans="1:41" ht="15.5" customHeight="1">
      <c r="A77" s="730">
        <v>71</v>
      </c>
      <c r="B77" s="796" t="s">
        <v>244</v>
      </c>
      <c r="C77" s="777" t="s">
        <v>5</v>
      </c>
      <c r="D77" s="861">
        <f>'7結果'!D77</f>
        <v>0</v>
      </c>
      <c r="E77" s="862">
        <f>'7結果'!E77</f>
        <v>0</v>
      </c>
      <c r="F77" s="863">
        <f>'7結果'!F77</f>
        <v>0</v>
      </c>
      <c r="G77" s="797">
        <f>+$E77*'11各種係数表'!E77</f>
        <v>0</v>
      </c>
      <c r="H77" s="798">
        <f>+$E77*'11各種係数表'!F77</f>
        <v>0</v>
      </c>
      <c r="I77" s="798">
        <f>+$E77*'11各種係数表'!G77</f>
        <v>0</v>
      </c>
      <c r="J77" s="798">
        <f>+$E77*'11各種係数表'!H77</f>
        <v>0</v>
      </c>
      <c r="K77" s="798">
        <f>+$E77*'11各種係数表'!I77</f>
        <v>0</v>
      </c>
      <c r="L77" s="798">
        <f>+$E77*'11各種係数表'!J77</f>
        <v>0</v>
      </c>
      <c r="M77" s="798">
        <f>+$E77*'11各種係数表'!K77</f>
        <v>0</v>
      </c>
      <c r="N77" s="798">
        <f>+$E77*'11各種係数表'!L77</f>
        <v>0</v>
      </c>
      <c r="O77" s="799">
        <f>+$E77*'11各種係数表'!M77</f>
        <v>0</v>
      </c>
      <c r="P77" s="797">
        <f>+$F77*'11各種係数表'!E77</f>
        <v>0</v>
      </c>
      <c r="Q77" s="798">
        <f>+$F77*'11各種係数表'!F77</f>
        <v>0</v>
      </c>
      <c r="R77" s="798">
        <f>+$F77*'11各種係数表'!G77</f>
        <v>0</v>
      </c>
      <c r="S77" s="798">
        <f>+$F77*'11各種係数表'!H77</f>
        <v>0</v>
      </c>
      <c r="T77" s="798">
        <f>+$F77*'11各種係数表'!I77</f>
        <v>0</v>
      </c>
      <c r="U77" s="798">
        <f>+$F77*'11各種係数表'!J77</f>
        <v>0</v>
      </c>
      <c r="V77" s="798">
        <f>+$F77*'11各種係数表'!K77</f>
        <v>0</v>
      </c>
      <c r="W77" s="798">
        <f>+$F77*'11各種係数表'!L77</f>
        <v>0</v>
      </c>
      <c r="X77" s="799">
        <f>+$F77*'11各種係数表'!M77</f>
        <v>0</v>
      </c>
      <c r="Y77" s="806">
        <f t="shared" si="12"/>
        <v>0</v>
      </c>
      <c r="Z77" s="807">
        <v>208.49508417685533</v>
      </c>
      <c r="AA77" s="802">
        <f t="shared" si="14"/>
        <v>208.49508417685533</v>
      </c>
      <c r="AB77" s="803">
        <f>+Z77*'11各種係数表'!AJ77</f>
        <v>86.338030306005251</v>
      </c>
      <c r="AC77" s="523"/>
      <c r="AD77" s="789">
        <f>+AC$7*'11各種係数表'!AM77</f>
        <v>8.8895784002768039</v>
      </c>
      <c r="AE77" s="789">
        <f t="shared" si="13"/>
        <v>217.38466257713213</v>
      </c>
      <c r="AF77" s="790">
        <f>+Z77*'11各種係数表'!AD77</f>
        <v>136.54199129441898</v>
      </c>
      <c r="AG77" s="791">
        <f>+AD77*'11各種係数表'!AD77</f>
        <v>5.8217235256829722</v>
      </c>
      <c r="AH77" s="792">
        <f t="shared" si="10"/>
        <v>142.36371482010196</v>
      </c>
      <c r="AI77" s="790">
        <f>+Z77*'11各種係数表'!Y77</f>
        <v>17.136423075631118</v>
      </c>
      <c r="AJ77" s="791">
        <f>+AD77*'11各種係数表'!Y77</f>
        <v>0.73064349230371872</v>
      </c>
      <c r="AK77" s="792">
        <f t="shared" si="11"/>
        <v>17.867066567934838</v>
      </c>
      <c r="AL77" s="804">
        <f>+Z77*'11各種係数表'!Z77</f>
        <v>16.684513184396121</v>
      </c>
      <c r="AM77" s="805">
        <f>+AD77*'11各種係数表'!Z77</f>
        <v>0.71137546771765026</v>
      </c>
      <c r="AN77" s="792">
        <f t="shared" si="15"/>
        <v>17.395888652113772</v>
      </c>
      <c r="AO77" s="523"/>
    </row>
    <row r="78" spans="1:41" ht="15.5" customHeight="1">
      <c r="A78" s="730">
        <v>72</v>
      </c>
      <c r="B78" s="808">
        <v>510</v>
      </c>
      <c r="C78" s="809" t="s">
        <v>311</v>
      </c>
      <c r="D78" s="861">
        <f>'7結果'!D78</f>
        <v>0</v>
      </c>
      <c r="E78" s="862">
        <f>'7結果'!E78</f>
        <v>0</v>
      </c>
      <c r="F78" s="863">
        <f>'7結果'!F78</f>
        <v>0</v>
      </c>
      <c r="G78" s="810"/>
      <c r="H78" s="798">
        <f>+$E78*'11各種係数表'!F78</f>
        <v>0</v>
      </c>
      <c r="I78" s="798">
        <f>+$E78*'11各種係数表'!G78</f>
        <v>0</v>
      </c>
      <c r="J78" s="798">
        <f>+$E78*'11各種係数表'!H78</f>
        <v>0</v>
      </c>
      <c r="K78" s="798">
        <f>+$E78*'11各種係数表'!I78</f>
        <v>0</v>
      </c>
      <c r="L78" s="798">
        <f>+$E78*'11各種係数表'!J78</f>
        <v>0</v>
      </c>
      <c r="M78" s="798">
        <f>+$E78*'11各種係数表'!K78</f>
        <v>0</v>
      </c>
      <c r="N78" s="798">
        <f>+$E78*'11各種係数表'!L78</f>
        <v>0</v>
      </c>
      <c r="O78" s="799">
        <f>+$E78*'11各種係数表'!M78</f>
        <v>0</v>
      </c>
      <c r="P78" s="810"/>
      <c r="Q78" s="798">
        <f>+$F78*'11各種係数表'!F78</f>
        <v>0</v>
      </c>
      <c r="R78" s="798">
        <f>+$F78*'11各種係数表'!G78</f>
        <v>0</v>
      </c>
      <c r="S78" s="798">
        <f>+$F78*'11各種係数表'!H78</f>
        <v>0</v>
      </c>
      <c r="T78" s="798">
        <f>+$F78*'11各種係数表'!I78</f>
        <v>0</v>
      </c>
      <c r="U78" s="798">
        <f>+$F78*'11各種係数表'!J78</f>
        <v>0</v>
      </c>
      <c r="V78" s="798">
        <f>+$F78*'11各種係数表'!K78</f>
        <v>0</v>
      </c>
      <c r="W78" s="798">
        <f>+$F78*'11各種係数表'!L78</f>
        <v>0</v>
      </c>
      <c r="X78" s="799">
        <f>+$F78*'11各種係数表'!M78</f>
        <v>0</v>
      </c>
      <c r="Y78" s="811">
        <f>SUM(G7:G115,P7:P115)*'11各種係数表'!T78+E78</f>
        <v>254.51683281384999</v>
      </c>
      <c r="Z78" s="807">
        <v>543.71534064205093</v>
      </c>
      <c r="AA78" s="802">
        <f t="shared" si="14"/>
        <v>289.19850782820095</v>
      </c>
      <c r="AB78" s="803">
        <f>+Z78*'11各種係数表'!AJ78</f>
        <v>0</v>
      </c>
      <c r="AC78" s="523"/>
      <c r="AD78" s="789">
        <f>+AC$7*'11各種係数表'!AM78</f>
        <v>74.997565452055966</v>
      </c>
      <c r="AE78" s="789">
        <f t="shared" si="13"/>
        <v>618.71290609410687</v>
      </c>
      <c r="AF78" s="790">
        <f>+Z78*'11各種係数表'!AD78</f>
        <v>395.2611672185626</v>
      </c>
      <c r="AG78" s="791">
        <f>+AD78*'11各種係数表'!AD78</f>
        <v>54.520487180158021</v>
      </c>
      <c r="AH78" s="792">
        <f t="shared" si="10"/>
        <v>449.7816543987206</v>
      </c>
      <c r="AI78" s="790">
        <f>+Z78*'11各種係数表'!Y78</f>
        <v>27.432037365362675</v>
      </c>
      <c r="AJ78" s="791">
        <f>+AD78*'11各種係数表'!Y78</f>
        <v>3.7838476570526947</v>
      </c>
      <c r="AK78" s="792">
        <f t="shared" si="11"/>
        <v>31.215885022415371</v>
      </c>
      <c r="AL78" s="804">
        <f>+Z78*'11各種係数表'!Z78</f>
        <v>26.809910985037362</v>
      </c>
      <c r="AM78" s="805">
        <f>+AD78*'11各種係数表'!Z78</f>
        <v>3.6980344374499481</v>
      </c>
      <c r="AN78" s="792">
        <f t="shared" si="15"/>
        <v>30.50794542248731</v>
      </c>
      <c r="AO78" s="523"/>
    </row>
    <row r="79" spans="1:41" ht="15.5" customHeight="1">
      <c r="A79" s="730">
        <v>73</v>
      </c>
      <c r="B79" s="808">
        <v>511</v>
      </c>
      <c r="C79" s="809" t="s">
        <v>312</v>
      </c>
      <c r="D79" s="861">
        <f>'7結果'!D79</f>
        <v>0</v>
      </c>
      <c r="E79" s="862">
        <f>'7結果'!E79</f>
        <v>0</v>
      </c>
      <c r="F79" s="863">
        <f>'7結果'!F79</f>
        <v>0</v>
      </c>
      <c r="G79" s="797">
        <f>+$E79*'11各種係数表'!E79</f>
        <v>0</v>
      </c>
      <c r="H79" s="812"/>
      <c r="I79" s="798">
        <f>+$E79*'11各種係数表'!G79</f>
        <v>0</v>
      </c>
      <c r="J79" s="798">
        <f>+$E79*'11各種係数表'!H79</f>
        <v>0</v>
      </c>
      <c r="K79" s="798">
        <f>+$E79*'11各種係数表'!I79</f>
        <v>0</v>
      </c>
      <c r="L79" s="798">
        <f>+$E79*'11各種係数表'!J79</f>
        <v>0</v>
      </c>
      <c r="M79" s="798">
        <f>+$E79*'11各種係数表'!K79</f>
        <v>0</v>
      </c>
      <c r="N79" s="798">
        <f>+$E79*'11各種係数表'!L79</f>
        <v>0</v>
      </c>
      <c r="O79" s="799">
        <f>+$E79*'11各種係数表'!M79</f>
        <v>0</v>
      </c>
      <c r="P79" s="797">
        <f>+$F79*'11各種係数表'!E79</f>
        <v>0</v>
      </c>
      <c r="Q79" s="812"/>
      <c r="R79" s="798">
        <f>+$F79*'11各種係数表'!G79</f>
        <v>0</v>
      </c>
      <c r="S79" s="798">
        <f>+$F79*'11各種係数表'!H79</f>
        <v>0</v>
      </c>
      <c r="T79" s="798">
        <f>+$F79*'11各種係数表'!I79</f>
        <v>0</v>
      </c>
      <c r="U79" s="798">
        <f>+$F79*'11各種係数表'!J79</f>
        <v>0</v>
      </c>
      <c r="V79" s="798">
        <f>+$F79*'11各種係数表'!K79</f>
        <v>0</v>
      </c>
      <c r="W79" s="798">
        <f>+$F79*'11各種係数表'!L79</f>
        <v>0</v>
      </c>
      <c r="X79" s="799">
        <f>+$F79*'11各種係数表'!M79</f>
        <v>0</v>
      </c>
      <c r="Y79" s="811">
        <f>SUM(H7:H115,Q7:Q115)*'11各種係数表'!T79+E79</f>
        <v>547.25591309700008</v>
      </c>
      <c r="Z79" s="807">
        <v>710.23392688143247</v>
      </c>
      <c r="AA79" s="802">
        <f t="shared" si="14"/>
        <v>162.97801378443239</v>
      </c>
      <c r="AB79" s="803">
        <f>+Z79*'11各種係数表'!AJ79</f>
        <v>626.4882705791041</v>
      </c>
      <c r="AC79" s="523"/>
      <c r="AD79" s="789">
        <f>+AC$7*'11各種係数表'!AM79</f>
        <v>192.75695326964041</v>
      </c>
      <c r="AE79" s="789">
        <f t="shared" si="13"/>
        <v>902.99088015107282</v>
      </c>
      <c r="AF79" s="790">
        <f>+Z79*'11各種係数表'!AD79</f>
        <v>473.84819930176735</v>
      </c>
      <c r="AG79" s="791">
        <f>+AD79*'11各種係数表'!AD79</f>
        <v>128.60204469641175</v>
      </c>
      <c r="AH79" s="792">
        <f t="shared" si="10"/>
        <v>602.45024399817908</v>
      </c>
      <c r="AI79" s="790">
        <f>+Z79*'11各種係数表'!Y79</f>
        <v>122.55952068714616</v>
      </c>
      <c r="AJ79" s="791">
        <f>+AD79*'11各種係数表'!Y79</f>
        <v>33.262561682421037</v>
      </c>
      <c r="AK79" s="792">
        <f t="shared" si="11"/>
        <v>155.8220823695672</v>
      </c>
      <c r="AL79" s="804">
        <f>+Z79*'11各種係数表'!Z79</f>
        <v>113.32322664346087</v>
      </c>
      <c r="AM79" s="805">
        <f>+AD79*'11各種係数表'!Z79</f>
        <v>30.75583842973063</v>
      </c>
      <c r="AN79" s="792">
        <f t="shared" si="15"/>
        <v>144.07906507319149</v>
      </c>
      <c r="AO79" s="523"/>
    </row>
    <row r="80" spans="1:41" ht="15.5" customHeight="1">
      <c r="A80" s="730">
        <v>74</v>
      </c>
      <c r="B80" s="796" t="s">
        <v>245</v>
      </c>
      <c r="C80" s="777" t="s">
        <v>6</v>
      </c>
      <c r="D80" s="861">
        <f>'7結果'!D80</f>
        <v>0</v>
      </c>
      <c r="E80" s="862">
        <f>'7結果'!E80</f>
        <v>0</v>
      </c>
      <c r="F80" s="863">
        <f>'7結果'!F80</f>
        <v>0</v>
      </c>
      <c r="G80" s="797">
        <f>+$E80*'11各種係数表'!E80</f>
        <v>0</v>
      </c>
      <c r="H80" s="798">
        <f>+$E80*'11各種係数表'!F80</f>
        <v>0</v>
      </c>
      <c r="I80" s="798">
        <f>+$E80*'11各種係数表'!G80</f>
        <v>0</v>
      </c>
      <c r="J80" s="798">
        <f>+$E80*'11各種係数表'!H80</f>
        <v>0</v>
      </c>
      <c r="K80" s="798">
        <f>+$E80*'11各種係数表'!I80</f>
        <v>0</v>
      </c>
      <c r="L80" s="798">
        <f>+$E80*'11各種係数表'!J80</f>
        <v>0</v>
      </c>
      <c r="M80" s="798">
        <f>+$E80*'11各種係数表'!K80</f>
        <v>0</v>
      </c>
      <c r="N80" s="798">
        <f>+$E80*'11各種係数表'!L80</f>
        <v>0</v>
      </c>
      <c r="O80" s="799">
        <f>+$E80*'11各種係数表'!M80</f>
        <v>0</v>
      </c>
      <c r="P80" s="797">
        <f>+$F80*'11各種係数表'!E80</f>
        <v>0</v>
      </c>
      <c r="Q80" s="798">
        <f>+$F80*'11各種係数表'!F80</f>
        <v>0</v>
      </c>
      <c r="R80" s="798">
        <f>+$F80*'11各種係数表'!G80</f>
        <v>0</v>
      </c>
      <c r="S80" s="798">
        <f>+$F80*'11各種係数表'!H80</f>
        <v>0</v>
      </c>
      <c r="T80" s="798">
        <f>+$F80*'11各種係数表'!I80</f>
        <v>0</v>
      </c>
      <c r="U80" s="798">
        <f>+$F80*'11各種係数表'!J80</f>
        <v>0</v>
      </c>
      <c r="V80" s="798">
        <f>+$F80*'11各種係数表'!K80</f>
        <v>0</v>
      </c>
      <c r="W80" s="798">
        <f>+$F80*'11各種係数表'!L80</f>
        <v>0</v>
      </c>
      <c r="X80" s="799">
        <f>+$F80*'11各種係数表'!M80</f>
        <v>0</v>
      </c>
      <c r="Y80" s="806">
        <f>+E80-SUM(G80:O80)</f>
        <v>0</v>
      </c>
      <c r="Z80" s="807">
        <v>239.06917771547694</v>
      </c>
      <c r="AA80" s="802">
        <f t="shared" si="14"/>
        <v>239.06917771547694</v>
      </c>
      <c r="AB80" s="803">
        <f>+Z80*'11各種係数表'!AJ80</f>
        <v>58.526683358252626</v>
      </c>
      <c r="AC80" s="523"/>
      <c r="AD80" s="789">
        <f>+AC$7*'11各種係数表'!AM80</f>
        <v>129.3583075086118</v>
      </c>
      <c r="AE80" s="789">
        <f t="shared" si="13"/>
        <v>368.42748522408874</v>
      </c>
      <c r="AF80" s="790">
        <f>+Z80*'11各種係数表'!AD80</f>
        <v>161.55400147951246</v>
      </c>
      <c r="AG80" s="791">
        <f>+AD80*'11各種係数表'!AD80</f>
        <v>87.415502083272415</v>
      </c>
      <c r="AH80" s="792">
        <f t="shared" si="10"/>
        <v>248.96950356278489</v>
      </c>
      <c r="AI80" s="790">
        <f>+Z80*'11各種係数表'!Y80</f>
        <v>12.926580024185428</v>
      </c>
      <c r="AJ80" s="791">
        <f>+AD80*'11各種係数表'!Y80</f>
        <v>6.9944629825654197</v>
      </c>
      <c r="AK80" s="792">
        <f t="shared" si="11"/>
        <v>19.92104300675085</v>
      </c>
      <c r="AL80" s="804">
        <f>+Z80*'11各種係数表'!Z80</f>
        <v>12.625123761633546</v>
      </c>
      <c r="AM80" s="805">
        <f>+AD80*'11各種係数表'!Z80</f>
        <v>6.8313475517757869</v>
      </c>
      <c r="AN80" s="792">
        <f t="shared" si="15"/>
        <v>19.456471313409331</v>
      </c>
      <c r="AO80" s="523"/>
    </row>
    <row r="81" spans="1:41" ht="15.5" customHeight="1">
      <c r="A81" s="730">
        <v>75</v>
      </c>
      <c r="B81" s="796" t="s">
        <v>246</v>
      </c>
      <c r="C81" s="777" t="s">
        <v>247</v>
      </c>
      <c r="D81" s="861">
        <f>'7結果'!D81</f>
        <v>0</v>
      </c>
      <c r="E81" s="862">
        <f>'7結果'!E81</f>
        <v>0</v>
      </c>
      <c r="F81" s="863">
        <f>'7結果'!F81</f>
        <v>0</v>
      </c>
      <c r="G81" s="797">
        <f>+$E81*'11各種係数表'!E81</f>
        <v>0</v>
      </c>
      <c r="H81" s="798">
        <f>+$E81*'11各種係数表'!F81</f>
        <v>0</v>
      </c>
      <c r="I81" s="798">
        <f>+$E81*'11各種係数表'!G81</f>
        <v>0</v>
      </c>
      <c r="J81" s="798">
        <f>+$E81*'11各種係数表'!H81</f>
        <v>0</v>
      </c>
      <c r="K81" s="798">
        <f>+$E81*'11各種係数表'!I81</f>
        <v>0</v>
      </c>
      <c r="L81" s="798">
        <f>+$E81*'11各種係数表'!J81</f>
        <v>0</v>
      </c>
      <c r="M81" s="798">
        <f>+$E81*'11各種係数表'!K81</f>
        <v>0</v>
      </c>
      <c r="N81" s="798">
        <f>+$E81*'11各種係数表'!L81</f>
        <v>0</v>
      </c>
      <c r="O81" s="799">
        <f>+$E81*'11各種係数表'!M81</f>
        <v>0</v>
      </c>
      <c r="P81" s="797">
        <f>+$F81*'11各種係数表'!E81</f>
        <v>0</v>
      </c>
      <c r="Q81" s="798">
        <f>+$F81*'11各種係数表'!F81</f>
        <v>0</v>
      </c>
      <c r="R81" s="798">
        <f>+$F81*'11各種係数表'!G81</f>
        <v>0</v>
      </c>
      <c r="S81" s="798">
        <f>+$F81*'11各種係数表'!H81</f>
        <v>0</v>
      </c>
      <c r="T81" s="798">
        <f>+$F81*'11各種係数表'!I81</f>
        <v>0</v>
      </c>
      <c r="U81" s="798">
        <f>+$F81*'11各種係数表'!J81</f>
        <v>0</v>
      </c>
      <c r="V81" s="798">
        <f>+$F81*'11各種係数表'!K81</f>
        <v>0</v>
      </c>
      <c r="W81" s="798">
        <f>+$F81*'11各種係数表'!L81</f>
        <v>0</v>
      </c>
      <c r="X81" s="799">
        <f>+$F81*'11各種係数表'!M81</f>
        <v>0</v>
      </c>
      <c r="Y81" s="806">
        <f>+E81-SUM(G81:O81)</f>
        <v>0</v>
      </c>
      <c r="Z81" s="807">
        <v>144.20617919543909</v>
      </c>
      <c r="AA81" s="802">
        <f t="shared" si="14"/>
        <v>144.20617919543909</v>
      </c>
      <c r="AB81" s="803">
        <f>+Z81*'11各種係数表'!AJ81</f>
        <v>20.205869121944684</v>
      </c>
      <c r="AC81" s="523"/>
      <c r="AD81" s="789">
        <f>+AC$7*'11各種係数表'!AM81</f>
        <v>30.290028060479621</v>
      </c>
      <c r="AE81" s="789">
        <f t="shared" si="13"/>
        <v>174.4962072559187</v>
      </c>
      <c r="AF81" s="790">
        <f>+Z81*'11各種係数表'!AD81</f>
        <v>104.92016942238493</v>
      </c>
      <c r="AG81" s="791">
        <f>+AD81*'11各種係数表'!AD81</f>
        <v>22.038132440962901</v>
      </c>
      <c r="AH81" s="792">
        <f t="shared" si="10"/>
        <v>126.95830186334783</v>
      </c>
      <c r="AI81" s="790">
        <f>+Z81*'11各種係数表'!Y81</f>
        <v>4.4723955896759371</v>
      </c>
      <c r="AJ81" s="791">
        <f>+AD81*'11各種係数表'!Y81</f>
        <v>0.93941181067734725</v>
      </c>
      <c r="AK81" s="792">
        <f t="shared" si="11"/>
        <v>5.4118074003532843</v>
      </c>
      <c r="AL81" s="804">
        <f>+Z81*'11各種係数表'!Z81</f>
        <v>4.1144522131322292</v>
      </c>
      <c r="AM81" s="805">
        <f>+AD81*'11各種係数表'!Z81</f>
        <v>0.86422699557398275</v>
      </c>
      <c r="AN81" s="792">
        <f t="shared" si="15"/>
        <v>4.9786792087062119</v>
      </c>
      <c r="AO81" s="523"/>
    </row>
    <row r="82" spans="1:41" ht="15.5" customHeight="1">
      <c r="A82" s="730">
        <v>76</v>
      </c>
      <c r="B82" s="796" t="s">
        <v>248</v>
      </c>
      <c r="C82" s="777" t="s">
        <v>249</v>
      </c>
      <c r="D82" s="861">
        <f>'7結果'!D82</f>
        <v>0</v>
      </c>
      <c r="E82" s="862">
        <f>'7結果'!E82</f>
        <v>0</v>
      </c>
      <c r="F82" s="863">
        <f>'7結果'!F82</f>
        <v>0</v>
      </c>
      <c r="G82" s="797">
        <f>+$E82*'11各種係数表'!E82</f>
        <v>0</v>
      </c>
      <c r="H82" s="798">
        <f>+$E82*'11各種係数表'!F82</f>
        <v>0</v>
      </c>
      <c r="I82" s="798">
        <f>+$E82*'11各種係数表'!G82</f>
        <v>0</v>
      </c>
      <c r="J82" s="798">
        <f>+$E82*'11各種係数表'!H82</f>
        <v>0</v>
      </c>
      <c r="K82" s="798">
        <f>+$E82*'11各種係数表'!I82</f>
        <v>0</v>
      </c>
      <c r="L82" s="798">
        <f>+$E82*'11各種係数表'!J82</f>
        <v>0</v>
      </c>
      <c r="M82" s="798">
        <f>+$E82*'11各種係数表'!K82</f>
        <v>0</v>
      </c>
      <c r="N82" s="798">
        <f>+$E82*'11各種係数表'!L82</f>
        <v>0</v>
      </c>
      <c r="O82" s="799">
        <f>+$E82*'11各種係数表'!M82</f>
        <v>0</v>
      </c>
      <c r="P82" s="797">
        <f>+$F82*'11各種係数表'!E82</f>
        <v>0</v>
      </c>
      <c r="Q82" s="798">
        <f>+$F82*'11各種係数表'!F82</f>
        <v>0</v>
      </c>
      <c r="R82" s="798">
        <f>+$F82*'11各種係数表'!G82</f>
        <v>0</v>
      </c>
      <c r="S82" s="798">
        <f>+$F82*'11各種係数表'!H82</f>
        <v>0</v>
      </c>
      <c r="T82" s="798">
        <f>+$F82*'11各種係数表'!I82</f>
        <v>0</v>
      </c>
      <c r="U82" s="798">
        <f>+$F82*'11各種係数表'!J82</f>
        <v>0</v>
      </c>
      <c r="V82" s="798">
        <f>+$F82*'11各種係数表'!K82</f>
        <v>0</v>
      </c>
      <c r="W82" s="798">
        <f>+$F82*'11各種係数表'!L82</f>
        <v>0</v>
      </c>
      <c r="X82" s="799">
        <f>+$F82*'11各種係数表'!M82</f>
        <v>0</v>
      </c>
      <c r="Y82" s="806">
        <f>+E82-SUM(G82:O82)</f>
        <v>0</v>
      </c>
      <c r="Z82" s="807">
        <v>0</v>
      </c>
      <c r="AA82" s="802">
        <f t="shared" si="14"/>
        <v>0</v>
      </c>
      <c r="AB82" s="803">
        <f>+Z82*'11各種係数表'!AJ82</f>
        <v>0</v>
      </c>
      <c r="AC82" s="523"/>
      <c r="AD82" s="789">
        <f>+AC$7*'11各種係数表'!AM82</f>
        <v>89.380486561941922</v>
      </c>
      <c r="AE82" s="789">
        <f t="shared" si="13"/>
        <v>89.380486561941922</v>
      </c>
      <c r="AF82" s="790">
        <f>+Z82*'11各種係数表'!AD82</f>
        <v>0</v>
      </c>
      <c r="AG82" s="791">
        <f>+AD82*'11各種係数表'!AD82</f>
        <v>66.278165179485029</v>
      </c>
      <c r="AH82" s="792">
        <f t="shared" si="10"/>
        <v>66.278165179485029</v>
      </c>
      <c r="AI82" s="790">
        <f>+Z82*'11各種係数表'!Y82</f>
        <v>0</v>
      </c>
      <c r="AJ82" s="791">
        <f>+AD82*'11各種係数表'!Y82</f>
        <v>2.4754966353650789</v>
      </c>
      <c r="AK82" s="792">
        <f t="shared" si="11"/>
        <v>2.4754966353650789</v>
      </c>
      <c r="AL82" s="804">
        <f>+Z82*'11各種係数表'!Z82</f>
        <v>0</v>
      </c>
      <c r="AM82" s="805">
        <f>+AD82*'11各種係数表'!Z82</f>
        <v>1.6839357612785404</v>
      </c>
      <c r="AN82" s="792">
        <f t="shared" si="15"/>
        <v>1.6839357612785404</v>
      </c>
      <c r="AO82" s="523"/>
    </row>
    <row r="83" spans="1:41" ht="15.5" customHeight="1">
      <c r="A83" s="730">
        <v>77</v>
      </c>
      <c r="B83" s="796" t="s">
        <v>250</v>
      </c>
      <c r="C83" s="777" t="s">
        <v>251</v>
      </c>
      <c r="D83" s="861">
        <f>'7結果'!D83</f>
        <v>0</v>
      </c>
      <c r="E83" s="862">
        <f>'7結果'!E83</f>
        <v>0</v>
      </c>
      <c r="F83" s="863">
        <f>'7結果'!F83</f>
        <v>0</v>
      </c>
      <c r="G83" s="797">
        <f>+$E83*'11各種係数表'!E83</f>
        <v>0</v>
      </c>
      <c r="H83" s="798">
        <f>+$E83*'11各種係数表'!F83</f>
        <v>0</v>
      </c>
      <c r="I83" s="798">
        <f>+$E83*'11各種係数表'!G83</f>
        <v>0</v>
      </c>
      <c r="J83" s="798">
        <f>+$E83*'11各種係数表'!H83</f>
        <v>0</v>
      </c>
      <c r="K83" s="798">
        <f>+$E83*'11各種係数表'!I83</f>
        <v>0</v>
      </c>
      <c r="L83" s="798">
        <f>+$E83*'11各種係数表'!J83</f>
        <v>0</v>
      </c>
      <c r="M83" s="798">
        <f>+$E83*'11各種係数表'!K83</f>
        <v>0</v>
      </c>
      <c r="N83" s="798">
        <f>+$E83*'11各種係数表'!L83</f>
        <v>0</v>
      </c>
      <c r="O83" s="799">
        <f>+$E83*'11各種係数表'!M83</f>
        <v>0</v>
      </c>
      <c r="P83" s="797">
        <f>+$F83*'11各種係数表'!E83</f>
        <v>0</v>
      </c>
      <c r="Q83" s="798">
        <f>+$F83*'11各種係数表'!F83</f>
        <v>0</v>
      </c>
      <c r="R83" s="798">
        <f>+$F83*'11各種係数表'!G83</f>
        <v>0</v>
      </c>
      <c r="S83" s="798">
        <f>+$F83*'11各種係数表'!H83</f>
        <v>0</v>
      </c>
      <c r="T83" s="798">
        <f>+$F83*'11各種係数表'!I83</f>
        <v>0</v>
      </c>
      <c r="U83" s="798">
        <f>+$F83*'11各種係数表'!J83</f>
        <v>0</v>
      </c>
      <c r="V83" s="798">
        <f>+$F83*'11各種係数表'!K83</f>
        <v>0</v>
      </c>
      <c r="W83" s="798">
        <f>+$F83*'11各種係数表'!L83</f>
        <v>0</v>
      </c>
      <c r="X83" s="799">
        <f>+$F83*'11各種係数表'!M83</f>
        <v>0</v>
      </c>
      <c r="Y83" s="806">
        <f>+E83-SUM(G83:O83)</f>
        <v>0</v>
      </c>
      <c r="Z83" s="807">
        <v>0</v>
      </c>
      <c r="AA83" s="802">
        <f t="shared" si="14"/>
        <v>0</v>
      </c>
      <c r="AB83" s="803">
        <f>+Z83*'11各種係数表'!AJ83</f>
        <v>0</v>
      </c>
      <c r="AC83" s="523"/>
      <c r="AD83" s="789">
        <f>+AC$7*'11各種係数表'!AM83</f>
        <v>324.15855282038183</v>
      </c>
      <c r="AE83" s="789">
        <f t="shared" si="13"/>
        <v>324.15855282038183</v>
      </c>
      <c r="AF83" s="790">
        <f>+Z83*'11各種係数表'!AD83</f>
        <v>0</v>
      </c>
      <c r="AG83" s="791">
        <f>+AD83*'11各種係数表'!AD83</f>
        <v>292.53419688292985</v>
      </c>
      <c r="AH83" s="792">
        <f t="shared" si="10"/>
        <v>292.53419688292985</v>
      </c>
      <c r="AI83" s="790">
        <f>+Z83*'11各種係数表'!Y83</f>
        <v>0</v>
      </c>
      <c r="AJ83" s="791">
        <f>+AD83*'11各種係数表'!Y83</f>
        <v>0</v>
      </c>
      <c r="AK83" s="792">
        <f t="shared" si="11"/>
        <v>0</v>
      </c>
      <c r="AL83" s="804">
        <f>+Z83*'11各種係数表'!Z83</f>
        <v>0</v>
      </c>
      <c r="AM83" s="805">
        <f>+AD83*'11各種係数表'!Z83</f>
        <v>0</v>
      </c>
      <c r="AN83" s="792">
        <f t="shared" si="15"/>
        <v>0</v>
      </c>
      <c r="AO83" s="523"/>
    </row>
    <row r="84" spans="1:41" ht="15.5" customHeight="1">
      <c r="A84" s="730">
        <v>78</v>
      </c>
      <c r="B84" s="808" t="s">
        <v>252</v>
      </c>
      <c r="C84" s="809" t="s">
        <v>253</v>
      </c>
      <c r="D84" s="861">
        <f>'7結果'!D84</f>
        <v>2932.0839999999998</v>
      </c>
      <c r="E84" s="862">
        <f>'7結果'!E84</f>
        <v>2932.0839999999998</v>
      </c>
      <c r="F84" s="863">
        <f>'7結果'!F84</f>
        <v>0</v>
      </c>
      <c r="G84" s="797">
        <f>+$E84*'11各種係数表'!E84</f>
        <v>0</v>
      </c>
      <c r="H84" s="798">
        <f>+$E84*'11各種係数表'!F84</f>
        <v>0</v>
      </c>
      <c r="I84" s="812"/>
      <c r="J84" s="798">
        <f>+$E84*'11各種係数表'!H84</f>
        <v>0</v>
      </c>
      <c r="K84" s="798">
        <f>+$E84*'11各種係数表'!I84</f>
        <v>0</v>
      </c>
      <c r="L84" s="798">
        <f>+$E84*'11各種係数表'!J84</f>
        <v>0</v>
      </c>
      <c r="M84" s="798">
        <f>+$E84*'11各種係数表'!K84</f>
        <v>0</v>
      </c>
      <c r="N84" s="798">
        <f>+$E84*'11各種係数表'!L84</f>
        <v>0</v>
      </c>
      <c r="O84" s="799">
        <f>+$E84*'11各種係数表'!M84</f>
        <v>0</v>
      </c>
      <c r="P84" s="797">
        <f>+$F84*'11各種係数表'!E84</f>
        <v>0</v>
      </c>
      <c r="Q84" s="798">
        <f>+$F84*'11各種係数表'!F84</f>
        <v>0</v>
      </c>
      <c r="R84" s="812"/>
      <c r="S84" s="798">
        <f>+$F84*'11各種係数表'!H84</f>
        <v>0</v>
      </c>
      <c r="T84" s="798">
        <f>+$F84*'11各種係数表'!I84</f>
        <v>0</v>
      </c>
      <c r="U84" s="798">
        <f>+$F84*'11各種係数表'!J84</f>
        <v>0</v>
      </c>
      <c r="V84" s="798">
        <f>+$F84*'11各種係数表'!K84</f>
        <v>0</v>
      </c>
      <c r="W84" s="798">
        <f>+$F84*'11各種係数表'!L84</f>
        <v>0</v>
      </c>
      <c r="X84" s="799">
        <f>+$F84*'11各種係数表'!M84</f>
        <v>0</v>
      </c>
      <c r="Y84" s="811">
        <f>SUM(I7:I115,R7:R115)*'11各種係数表'!T84+E84</f>
        <v>2932.8908830208429</v>
      </c>
      <c r="Z84" s="807">
        <v>2964.8545235776373</v>
      </c>
      <c r="AA84" s="802">
        <f t="shared" si="14"/>
        <v>31.963640556794417</v>
      </c>
      <c r="AB84" s="803">
        <f>+Z84*'11各種係数表'!AJ84</f>
        <v>527.76456208862396</v>
      </c>
      <c r="AC84" s="523"/>
      <c r="AD84" s="789">
        <f>+AC$7*'11各種係数表'!AM84</f>
        <v>31.066831070858505</v>
      </c>
      <c r="AE84" s="789">
        <f t="shared" si="13"/>
        <v>2995.9213546484957</v>
      </c>
      <c r="AF84" s="790">
        <f>+Z84*'11各種係数表'!AD84</f>
        <v>2017.584200688621</v>
      </c>
      <c r="AG84" s="791">
        <f>+AD84*'11各種係数表'!AD84</f>
        <v>21.140985851269253</v>
      </c>
      <c r="AH84" s="792">
        <f t="shared" si="10"/>
        <v>2038.7251865398903</v>
      </c>
      <c r="AI84" s="790">
        <f>+Z84*'11各種係数表'!Y84</f>
        <v>76.271661375711375</v>
      </c>
      <c r="AJ84" s="791">
        <f>+AD84*'11各種係数表'!Y84</f>
        <v>0.79920238939538002</v>
      </c>
      <c r="AK84" s="792">
        <f t="shared" si="11"/>
        <v>77.070863765106751</v>
      </c>
      <c r="AL84" s="804">
        <f>+Z84*'11各種係数表'!Z84</f>
        <v>76.271661375711375</v>
      </c>
      <c r="AM84" s="805">
        <f>+AD84*'11各種係数表'!Z84</f>
        <v>0.79920238939538002</v>
      </c>
      <c r="AN84" s="792">
        <f t="shared" si="15"/>
        <v>77.070863765106751</v>
      </c>
      <c r="AO84" s="523"/>
    </row>
    <row r="85" spans="1:41" ht="15.5" customHeight="1">
      <c r="A85" s="730">
        <v>79</v>
      </c>
      <c r="B85" s="808" t="s">
        <v>254</v>
      </c>
      <c r="C85" s="809" t="s">
        <v>255</v>
      </c>
      <c r="D85" s="861">
        <f>'7結果'!D85</f>
        <v>893.10249999999996</v>
      </c>
      <c r="E85" s="862">
        <f>'7結果'!E85</f>
        <v>893.10249999999996</v>
      </c>
      <c r="F85" s="863">
        <f>'7結果'!F85</f>
        <v>0</v>
      </c>
      <c r="G85" s="797">
        <f>+$E85*'11各種係数表'!E85</f>
        <v>0</v>
      </c>
      <c r="H85" s="798">
        <f>+$E85*'11各種係数表'!F85</f>
        <v>0</v>
      </c>
      <c r="I85" s="798">
        <f>+$E85*'11各種係数表'!G85</f>
        <v>0</v>
      </c>
      <c r="J85" s="812"/>
      <c r="K85" s="798">
        <f>+$E85*'11各種係数表'!I85</f>
        <v>0</v>
      </c>
      <c r="L85" s="798">
        <f>+$E85*'11各種係数表'!J85</f>
        <v>0</v>
      </c>
      <c r="M85" s="798">
        <f>+$E85*'11各種係数表'!K85</f>
        <v>0</v>
      </c>
      <c r="N85" s="812"/>
      <c r="O85" s="799">
        <f>+$E85*'11各種係数表'!M85</f>
        <v>0</v>
      </c>
      <c r="P85" s="797">
        <f>+$F85*'11各種係数表'!E85</f>
        <v>0</v>
      </c>
      <c r="Q85" s="798">
        <f>+$F85*'11各種係数表'!F85</f>
        <v>0</v>
      </c>
      <c r="R85" s="798">
        <f>+$F85*'11各種係数表'!G85</f>
        <v>0</v>
      </c>
      <c r="S85" s="812"/>
      <c r="T85" s="798">
        <f>+$F85*'11各種係数表'!I85</f>
        <v>0</v>
      </c>
      <c r="U85" s="798">
        <f>+$F85*'11各種係数表'!J85</f>
        <v>0</v>
      </c>
      <c r="V85" s="798">
        <f>+$F85*'11各種係数表'!K85</f>
        <v>0</v>
      </c>
      <c r="W85" s="812"/>
      <c r="X85" s="799">
        <f>+$F85*'11各種係数表'!M85</f>
        <v>0</v>
      </c>
      <c r="Y85" s="811">
        <f>SUM(J7:J115,N7:N115,S7:S115,W7:W115)*'11各種係数表'!T85+E85</f>
        <v>928.50943300441702</v>
      </c>
      <c r="Z85" s="807">
        <v>980.32256817198788</v>
      </c>
      <c r="AA85" s="802">
        <f t="shared" si="14"/>
        <v>51.813135167570863</v>
      </c>
      <c r="AB85" s="803">
        <f>+Z85*'11各種係数表'!AJ85</f>
        <v>439.72343847895667</v>
      </c>
      <c r="AC85" s="523"/>
      <c r="AD85" s="789">
        <f>+AC$7*'11各種係数表'!AM85</f>
        <v>15.336436308291146</v>
      </c>
      <c r="AE85" s="789">
        <f t="shared" si="13"/>
        <v>995.65900448027901</v>
      </c>
      <c r="AF85" s="790">
        <f>+Z85*'11各種係数表'!AD85</f>
        <v>741.45104235615861</v>
      </c>
      <c r="AG85" s="791">
        <f>+AD85*'11各種係数表'!AD85</f>
        <v>11.599464355916307</v>
      </c>
      <c r="AH85" s="792">
        <f t="shared" si="10"/>
        <v>753.05050671207493</v>
      </c>
      <c r="AI85" s="790">
        <f>+Z85*'11各種係数表'!Y85</f>
        <v>158.90248574077927</v>
      </c>
      <c r="AJ85" s="791">
        <f>+AD85*'11各種係数表'!Y85</f>
        <v>2.4859142601775299</v>
      </c>
      <c r="AK85" s="792">
        <f t="shared" si="11"/>
        <v>161.38840000095681</v>
      </c>
      <c r="AL85" s="804">
        <f>+Z85*'11各種係数表'!Z85</f>
        <v>154.26901227137211</v>
      </c>
      <c r="AM85" s="805">
        <f>+AD85*'11各種係数表'!Z85</f>
        <v>2.4134269248280771</v>
      </c>
      <c r="AN85" s="792">
        <f t="shared" si="15"/>
        <v>156.68243919620019</v>
      </c>
      <c r="AO85" s="523"/>
    </row>
    <row r="86" spans="1:41" ht="15.5" customHeight="1">
      <c r="A86" s="730">
        <v>80</v>
      </c>
      <c r="B86" s="796" t="s">
        <v>256</v>
      </c>
      <c r="C86" s="777" t="s">
        <v>257</v>
      </c>
      <c r="D86" s="861">
        <f>'7結果'!D86</f>
        <v>0</v>
      </c>
      <c r="E86" s="862">
        <f>'7結果'!E86</f>
        <v>0</v>
      </c>
      <c r="F86" s="863">
        <f>'7結果'!F86</f>
        <v>0</v>
      </c>
      <c r="G86" s="797">
        <f>+$E86*'11各種係数表'!E86</f>
        <v>0</v>
      </c>
      <c r="H86" s="798">
        <f>+$E86*'11各種係数表'!F86</f>
        <v>0</v>
      </c>
      <c r="I86" s="798">
        <f>+$E86*'11各種係数表'!G86</f>
        <v>0</v>
      </c>
      <c r="J86" s="798">
        <f>+$E86*'11各種係数表'!H86</f>
        <v>0</v>
      </c>
      <c r="K86" s="798">
        <f>+$E86*'11各種係数表'!I86</f>
        <v>0</v>
      </c>
      <c r="L86" s="798">
        <f>+$E86*'11各種係数表'!J86</f>
        <v>0</v>
      </c>
      <c r="M86" s="798">
        <f>+$E86*'11各種係数表'!K86</f>
        <v>0</v>
      </c>
      <c r="N86" s="798">
        <f>+$E86*'11各種係数表'!L86</f>
        <v>0</v>
      </c>
      <c r="O86" s="799">
        <f>+$E86*'11各種係数表'!M86</f>
        <v>0</v>
      </c>
      <c r="P86" s="797">
        <f>+$F86*'11各種係数表'!E86</f>
        <v>0</v>
      </c>
      <c r="Q86" s="798">
        <f>+$F86*'11各種係数表'!F86</f>
        <v>0</v>
      </c>
      <c r="R86" s="798">
        <f>+$F86*'11各種係数表'!G86</f>
        <v>0</v>
      </c>
      <c r="S86" s="798">
        <f>+$F86*'11各種係数表'!H86</f>
        <v>0</v>
      </c>
      <c r="T86" s="798">
        <f>+$F86*'11各種係数表'!I86</f>
        <v>0</v>
      </c>
      <c r="U86" s="798">
        <f>+$F86*'11各種係数表'!J86</f>
        <v>0</v>
      </c>
      <c r="V86" s="798">
        <f>+$F86*'11各種係数表'!K86</f>
        <v>0</v>
      </c>
      <c r="W86" s="798">
        <f>+$F86*'11各種係数表'!L86</f>
        <v>0</v>
      </c>
      <c r="X86" s="799">
        <f>+$F86*'11各種係数表'!M86</f>
        <v>0</v>
      </c>
      <c r="Y86" s="806">
        <f>+E86-SUM(G86:O86)</f>
        <v>0</v>
      </c>
      <c r="Z86" s="807">
        <v>153.04947864563539</v>
      </c>
      <c r="AA86" s="802">
        <f t="shared" si="14"/>
        <v>153.04947864563539</v>
      </c>
      <c r="AB86" s="803">
        <f>+Z86*'11各種係数表'!AJ86</f>
        <v>0</v>
      </c>
      <c r="AC86" s="523"/>
      <c r="AD86" s="789">
        <f>+AC$7*'11各種係数表'!AM86</f>
        <v>16.976751745650599</v>
      </c>
      <c r="AE86" s="789">
        <f t="shared" si="13"/>
        <v>170.02623039128599</v>
      </c>
      <c r="AF86" s="790">
        <f>+Z86*'11各種係数表'!AD86</f>
        <v>1.0102075777089258E-3</v>
      </c>
      <c r="AG86" s="791">
        <f>+AD86*'11各種係数表'!AD86</f>
        <v>1.1205554837627374E-4</v>
      </c>
      <c r="AH86" s="792">
        <f t="shared" si="10"/>
        <v>1.1222631260851994E-3</v>
      </c>
      <c r="AI86" s="790">
        <f>+Z86*'11各種係数表'!Y86</f>
        <v>0</v>
      </c>
      <c r="AJ86" s="791">
        <f>+AD86*'11各種係数表'!Y86</f>
        <v>0</v>
      </c>
      <c r="AK86" s="792">
        <f t="shared" si="11"/>
        <v>0</v>
      </c>
      <c r="AL86" s="804">
        <f>+Z86*'11各種係数表'!Z86</f>
        <v>0</v>
      </c>
      <c r="AM86" s="805">
        <f>+AD86*'11各種係数表'!Z86</f>
        <v>0</v>
      </c>
      <c r="AN86" s="792">
        <f t="shared" si="15"/>
        <v>0</v>
      </c>
      <c r="AO86" s="523"/>
    </row>
    <row r="87" spans="1:41" ht="15.5" customHeight="1">
      <c r="A87" s="730">
        <v>81</v>
      </c>
      <c r="B87" s="808" t="s">
        <v>258</v>
      </c>
      <c r="C87" s="809" t="s">
        <v>259</v>
      </c>
      <c r="D87" s="861">
        <f>'7結果'!D87</f>
        <v>0</v>
      </c>
      <c r="E87" s="862">
        <f>'7結果'!E87</f>
        <v>0</v>
      </c>
      <c r="F87" s="863">
        <f>'7結果'!F87</f>
        <v>0</v>
      </c>
      <c r="G87" s="797">
        <f>+$E87*'11各種係数表'!E87</f>
        <v>0</v>
      </c>
      <c r="H87" s="798">
        <f>+$E87*'11各種係数表'!F87</f>
        <v>0</v>
      </c>
      <c r="I87" s="798">
        <f>+$E87*'11各種係数表'!G87</f>
        <v>0</v>
      </c>
      <c r="J87" s="798">
        <f>+$E87*'11各種係数表'!H87</f>
        <v>0</v>
      </c>
      <c r="K87" s="812"/>
      <c r="L87" s="812"/>
      <c r="M87" s="798">
        <f>+$E87*'11各種係数表'!K87</f>
        <v>0</v>
      </c>
      <c r="N87" s="798">
        <f>+$E87*'11各種係数表'!L87</f>
        <v>0</v>
      </c>
      <c r="O87" s="799">
        <f>+$E87*'11各種係数表'!M87</f>
        <v>0</v>
      </c>
      <c r="P87" s="797">
        <f>+$F87*'11各種係数表'!E87</f>
        <v>0</v>
      </c>
      <c r="Q87" s="798">
        <f>+$F87*'11各種係数表'!F87</f>
        <v>0</v>
      </c>
      <c r="R87" s="798">
        <f>+$F87*'11各種係数表'!G87</f>
        <v>0</v>
      </c>
      <c r="S87" s="798">
        <f>+$F87*'11各種係数表'!H87</f>
        <v>0</v>
      </c>
      <c r="T87" s="812"/>
      <c r="U87" s="812"/>
      <c r="V87" s="798">
        <f>+$F87*'11各種係数表'!K87</f>
        <v>0</v>
      </c>
      <c r="W87" s="798">
        <f>+$F87*'11各種係数表'!L87</f>
        <v>0</v>
      </c>
      <c r="X87" s="799">
        <f>+$F87*'11各種係数表'!M87</f>
        <v>0</v>
      </c>
      <c r="Y87" s="811">
        <f>SUM(K7:L115,T7:U115)*'11各種係数表'!T87+E87</f>
        <v>1.4990135872189507</v>
      </c>
      <c r="Z87" s="807">
        <v>6.2418933672589887</v>
      </c>
      <c r="AA87" s="802">
        <f t="shared" si="14"/>
        <v>4.7428797800400382</v>
      </c>
      <c r="AB87" s="803">
        <f>+Z87*'11各種係数表'!AJ87</f>
        <v>0.75494041989815674</v>
      </c>
      <c r="AC87" s="523"/>
      <c r="AD87" s="789">
        <f>+AC$7*'11各種係数表'!AM87</f>
        <v>0.88412862351833199</v>
      </c>
      <c r="AE87" s="789">
        <f t="shared" si="13"/>
        <v>7.1260219907773203</v>
      </c>
      <c r="AF87" s="790">
        <f>+Z87*'11各種係数表'!AD87</f>
        <v>2.0486410605110819</v>
      </c>
      <c r="AG87" s="791">
        <f>+AD87*'11各種係数表'!AD87</f>
        <v>0.29017833121173309</v>
      </c>
      <c r="AH87" s="792">
        <f t="shared" si="10"/>
        <v>2.3388193917228151</v>
      </c>
      <c r="AI87" s="790">
        <f>+Z87*'11各種係数表'!Y87</f>
        <v>4.5937979312165603E-2</v>
      </c>
      <c r="AJ87" s="791">
        <f>+AD87*'11各種係数表'!Y87</f>
        <v>6.5068529734134085E-3</v>
      </c>
      <c r="AK87" s="792">
        <f t="shared" si="11"/>
        <v>5.2444832285579009E-2</v>
      </c>
      <c r="AL87" s="804">
        <f>+Z87*'11各種係数表'!Z87</f>
        <v>4.4898771821593304E-2</v>
      </c>
      <c r="AM87" s="805">
        <f>+AD87*'11各種係数表'!Z87</f>
        <v>6.3596551547180384E-3</v>
      </c>
      <c r="AN87" s="792">
        <f t="shared" si="15"/>
        <v>5.125842697631134E-2</v>
      </c>
      <c r="AO87" s="523"/>
    </row>
    <row r="88" spans="1:41" ht="15.5" customHeight="1">
      <c r="A88" s="730">
        <v>82</v>
      </c>
      <c r="B88" s="808" t="s">
        <v>260</v>
      </c>
      <c r="C88" s="809" t="s">
        <v>261</v>
      </c>
      <c r="D88" s="861">
        <f>'7結果'!D88</f>
        <v>614.27</v>
      </c>
      <c r="E88" s="862">
        <f>'7結果'!E88</f>
        <v>614.27</v>
      </c>
      <c r="F88" s="863">
        <f>'7結果'!F88</f>
        <v>0</v>
      </c>
      <c r="G88" s="797">
        <f>+$E88*'11各種係数表'!E88</f>
        <v>0</v>
      </c>
      <c r="H88" s="798">
        <f>+$E88*'11各種係数表'!F88</f>
        <v>0</v>
      </c>
      <c r="I88" s="798">
        <f>+$E88*'11各種係数表'!G88</f>
        <v>0</v>
      </c>
      <c r="J88" s="798">
        <f>+$E88*'11各種係数表'!H88</f>
        <v>0</v>
      </c>
      <c r="K88" s="798">
        <f>+$E88*'11各種係数表'!I88</f>
        <v>0</v>
      </c>
      <c r="L88" s="798">
        <f>+$E88*'11各種係数表'!J88</f>
        <v>0</v>
      </c>
      <c r="M88" s="812"/>
      <c r="N88" s="798">
        <f>+$E88*'11各種係数表'!L88</f>
        <v>0</v>
      </c>
      <c r="O88" s="799">
        <f>+$E88*'11各種係数表'!M88</f>
        <v>0</v>
      </c>
      <c r="P88" s="797">
        <f>+$F88*'11各種係数表'!E88</f>
        <v>0</v>
      </c>
      <c r="Q88" s="798">
        <f>+$F88*'11各種係数表'!F88</f>
        <v>0</v>
      </c>
      <c r="R88" s="798">
        <f>+$F88*'11各種係数表'!G88</f>
        <v>0</v>
      </c>
      <c r="S88" s="798">
        <f>+$F88*'11各種係数表'!H88</f>
        <v>0</v>
      </c>
      <c r="T88" s="798">
        <f>+$F88*'11各種係数表'!I88</f>
        <v>0</v>
      </c>
      <c r="U88" s="798">
        <f>+$F88*'11各種係数表'!J88</f>
        <v>0</v>
      </c>
      <c r="V88" s="812"/>
      <c r="W88" s="798">
        <f>+$F88*'11各種係数表'!L88</f>
        <v>0</v>
      </c>
      <c r="X88" s="799">
        <f>+$F88*'11各種係数表'!M88</f>
        <v>0</v>
      </c>
      <c r="Y88" s="811">
        <f>SUM(M7:M115,V7:V115)*'11各種係数表'!T88+E88</f>
        <v>614.48417422714749</v>
      </c>
      <c r="Z88" s="807">
        <v>622.23980793810961</v>
      </c>
      <c r="AA88" s="802">
        <f t="shared" si="14"/>
        <v>7.7556337109621154</v>
      </c>
      <c r="AB88" s="803">
        <f>+Z88*'11各種係数表'!AJ88</f>
        <v>59.110744715368895</v>
      </c>
      <c r="AC88" s="523"/>
      <c r="AD88" s="789">
        <f>+AC$7*'11各種係数表'!AM88</f>
        <v>6.7126493393057496</v>
      </c>
      <c r="AE88" s="789">
        <f t="shared" si="13"/>
        <v>628.95245727741531</v>
      </c>
      <c r="AF88" s="790">
        <f>+Z88*'11各種係数表'!AD88</f>
        <v>111.47408466728594</v>
      </c>
      <c r="AG88" s="791">
        <f>+AD88*'11各種係数表'!AD88</f>
        <v>1.202569220492556</v>
      </c>
      <c r="AH88" s="792">
        <f t="shared" si="10"/>
        <v>112.67665388777849</v>
      </c>
      <c r="AI88" s="790">
        <f>+Z88*'11各種係数表'!Y88</f>
        <v>7.1548125137552532</v>
      </c>
      <c r="AJ88" s="791">
        <f>+AD88*'11各種係数表'!Y88</f>
        <v>7.7185269859964878E-2</v>
      </c>
      <c r="AK88" s="792">
        <f t="shared" si="11"/>
        <v>7.2319977836152178</v>
      </c>
      <c r="AL88" s="804">
        <f>+Z88*'11各種係数表'!Z88</f>
        <v>7.1548125137552532</v>
      </c>
      <c r="AM88" s="805">
        <f>+AD88*'11各種係数表'!Z88</f>
        <v>7.7185269859964878E-2</v>
      </c>
      <c r="AN88" s="792">
        <f t="shared" si="15"/>
        <v>7.2319977836152178</v>
      </c>
      <c r="AO88" s="523"/>
    </row>
    <row r="89" spans="1:41" ht="15.5" customHeight="1">
      <c r="A89" s="730">
        <v>83</v>
      </c>
      <c r="B89" s="808" t="s">
        <v>263</v>
      </c>
      <c r="C89" s="809" t="s">
        <v>264</v>
      </c>
      <c r="D89" s="861">
        <f>'7結果'!D89</f>
        <v>0</v>
      </c>
      <c r="E89" s="862">
        <f>'7結果'!E89</f>
        <v>0</v>
      </c>
      <c r="F89" s="863">
        <f>'7結果'!F89</f>
        <v>0</v>
      </c>
      <c r="G89" s="797">
        <f>+$E89*'11各種係数表'!E89</f>
        <v>0</v>
      </c>
      <c r="H89" s="798">
        <f>+$E89*'11各種係数表'!F89</f>
        <v>0</v>
      </c>
      <c r="I89" s="798">
        <f>+$E89*'11各種係数表'!G89</f>
        <v>0</v>
      </c>
      <c r="J89" s="798">
        <f>+$E89*'11各種係数表'!H89</f>
        <v>0</v>
      </c>
      <c r="K89" s="798">
        <f>+$E89*'11各種係数表'!I89</f>
        <v>0</v>
      </c>
      <c r="L89" s="798">
        <f>+$E89*'11各種係数表'!J89</f>
        <v>0</v>
      </c>
      <c r="M89" s="798">
        <f>+$E89*'11各種係数表'!K89</f>
        <v>0</v>
      </c>
      <c r="N89" s="798">
        <f>+$E89*'11各種係数表'!L89</f>
        <v>0</v>
      </c>
      <c r="O89" s="812"/>
      <c r="P89" s="797">
        <f>+$F89*'11各種係数表'!E89</f>
        <v>0</v>
      </c>
      <c r="Q89" s="798">
        <f>+$F89*'11各種係数表'!F89</f>
        <v>0</v>
      </c>
      <c r="R89" s="798">
        <f>+$F89*'11各種係数表'!G89</f>
        <v>0</v>
      </c>
      <c r="S89" s="798">
        <f>+$F89*'11各種係数表'!H89</f>
        <v>0</v>
      </c>
      <c r="T89" s="798">
        <f>+$F89*'11各種係数表'!I89</f>
        <v>0</v>
      </c>
      <c r="U89" s="798">
        <f>+$F89*'11各種係数表'!J89</f>
        <v>0</v>
      </c>
      <c r="V89" s="798">
        <f>+$F89*'11各種係数表'!K89</f>
        <v>0</v>
      </c>
      <c r="W89" s="798">
        <f>+$F89*'11各種係数表'!L89</f>
        <v>0</v>
      </c>
      <c r="X89" s="812"/>
      <c r="Y89" s="811">
        <f>SUM(O7:O115,X7:X115)*'11各種係数表'!T89+E89</f>
        <v>5.7242687055241523</v>
      </c>
      <c r="Z89" s="807">
        <v>17.64451701284862</v>
      </c>
      <c r="AA89" s="802">
        <f t="shared" si="14"/>
        <v>11.920248307324467</v>
      </c>
      <c r="AB89" s="803">
        <f>+Z89*'11各種係数表'!AJ89</f>
        <v>3.2734547445930415</v>
      </c>
      <c r="AC89" s="523"/>
      <c r="AD89" s="789">
        <f>+AC$7*'11各種係数表'!AM89</f>
        <v>2.1175098811973592</v>
      </c>
      <c r="AE89" s="789">
        <f t="shared" si="13"/>
        <v>19.762026894045981</v>
      </c>
      <c r="AF89" s="790">
        <f>+Z89*'11各種係数表'!AD89</f>
        <v>11.250123431107147</v>
      </c>
      <c r="AG89" s="791">
        <f>+AD89*'11各種係数表'!AD89</f>
        <v>1.3501218261011123</v>
      </c>
      <c r="AH89" s="792">
        <f t="shared" si="10"/>
        <v>12.600245257208259</v>
      </c>
      <c r="AI89" s="790">
        <f>+Z89*'11各種係数表'!Y89</f>
        <v>0.95449435495798007</v>
      </c>
      <c r="AJ89" s="791">
        <f>+AD89*'11各種係数表'!Y89</f>
        <v>0.11454840201626564</v>
      </c>
      <c r="AK89" s="792">
        <f t="shared" si="11"/>
        <v>1.0690427569742458</v>
      </c>
      <c r="AL89" s="804">
        <f>+Z89*'11各種係数表'!Z89</f>
        <v>0.95201643607179631</v>
      </c>
      <c r="AM89" s="805">
        <f>+AD89*'11各種係数表'!Z89</f>
        <v>0.1142510281792556</v>
      </c>
      <c r="AN89" s="792">
        <f t="shared" si="15"/>
        <v>1.0662674642510519</v>
      </c>
      <c r="AO89" s="523"/>
    </row>
    <row r="90" spans="1:41" ht="15.5" customHeight="1">
      <c r="A90" s="730">
        <v>84</v>
      </c>
      <c r="B90" s="796" t="s">
        <v>265</v>
      </c>
      <c r="C90" s="777" t="s">
        <v>266</v>
      </c>
      <c r="D90" s="861">
        <f>'7結果'!D90</f>
        <v>592.62750000000005</v>
      </c>
      <c r="E90" s="862">
        <f>'7結果'!E90</f>
        <v>503.21724999999998</v>
      </c>
      <c r="F90" s="863">
        <f>'7結果'!F90</f>
        <v>89.410250000000076</v>
      </c>
      <c r="G90" s="797">
        <f>+$E90*'11各種係数表'!E90</f>
        <v>0</v>
      </c>
      <c r="H90" s="798">
        <f>+$E90*'11各種係数表'!F90</f>
        <v>0</v>
      </c>
      <c r="I90" s="798">
        <f>+$E90*'11各種係数表'!G90</f>
        <v>0</v>
      </c>
      <c r="J90" s="798">
        <f>+$E90*'11各種係数表'!H90</f>
        <v>0</v>
      </c>
      <c r="K90" s="798">
        <f>+$E90*'11各種係数表'!I90</f>
        <v>0</v>
      </c>
      <c r="L90" s="798">
        <f>+$E90*'11各種係数表'!J90</f>
        <v>0</v>
      </c>
      <c r="M90" s="798">
        <f>+$E90*'11各種係数表'!K90</f>
        <v>0</v>
      </c>
      <c r="N90" s="798">
        <f>+$E90*'11各種係数表'!L90</f>
        <v>0</v>
      </c>
      <c r="O90" s="799">
        <f>+$E90*'11各種係数表'!M90</f>
        <v>0</v>
      </c>
      <c r="P90" s="797">
        <f>+$F90*'11各種係数表'!E90</f>
        <v>0</v>
      </c>
      <c r="Q90" s="798">
        <f>+$F90*'11各種係数表'!F90</f>
        <v>0</v>
      </c>
      <c r="R90" s="798">
        <f>+$F90*'11各種係数表'!G90</f>
        <v>0</v>
      </c>
      <c r="S90" s="798">
        <f>+$F90*'11各種係数表'!H90</f>
        <v>0</v>
      </c>
      <c r="T90" s="798">
        <f>+$F90*'11各種係数表'!I90</f>
        <v>0</v>
      </c>
      <c r="U90" s="798">
        <f>+$F90*'11各種係数表'!J90</f>
        <v>0</v>
      </c>
      <c r="V90" s="798">
        <f>+$F90*'11各種係数表'!K90</f>
        <v>0</v>
      </c>
      <c r="W90" s="798">
        <f>+$F90*'11各種係数表'!L90</f>
        <v>0</v>
      </c>
      <c r="X90" s="799">
        <f>+$F90*'11各種係数表'!M90</f>
        <v>0</v>
      </c>
      <c r="Y90" s="806">
        <f t="shared" ref="Y90:Y115" si="16">+E90-SUM(G90:O90)</f>
        <v>503.21724999999998</v>
      </c>
      <c r="Z90" s="807">
        <v>950.46622913659917</v>
      </c>
      <c r="AA90" s="802">
        <f t="shared" si="14"/>
        <v>447.24897913659919</v>
      </c>
      <c r="AB90" s="803">
        <f>+Z90*'11各種係数表'!AJ90</f>
        <v>205.45719388142163</v>
      </c>
      <c r="AC90" s="523"/>
      <c r="AD90" s="789">
        <f>+AC$7*'11各種係数表'!AM90</f>
        <v>24.109009326236908</v>
      </c>
      <c r="AE90" s="789">
        <f t="shared" si="13"/>
        <v>974.57523846283607</v>
      </c>
      <c r="AF90" s="790">
        <f>+Z90*'11各種係数表'!AD90</f>
        <v>641.31433865671704</v>
      </c>
      <c r="AG90" s="791">
        <f>+AD90*'11各種係数表'!AD90</f>
        <v>16.267230647183947</v>
      </c>
      <c r="AH90" s="792">
        <f t="shared" si="10"/>
        <v>657.58156930390101</v>
      </c>
      <c r="AI90" s="790">
        <f>+Z90*'11各種係数表'!Y90</f>
        <v>72.696529665757552</v>
      </c>
      <c r="AJ90" s="791">
        <f>+AD90*'11各種係数表'!Y90</f>
        <v>1.843980625475669</v>
      </c>
      <c r="AK90" s="792">
        <f t="shared" si="11"/>
        <v>74.540510291233218</v>
      </c>
      <c r="AL90" s="804">
        <f>+Z90*'11各種係数表'!Z90</f>
        <v>66.741878605517485</v>
      </c>
      <c r="AM90" s="805">
        <f>+AD90*'11各種係数表'!Z90</f>
        <v>1.6929381859392068</v>
      </c>
      <c r="AN90" s="792">
        <f t="shared" si="15"/>
        <v>68.434816791456697</v>
      </c>
      <c r="AO90" s="523"/>
    </row>
    <row r="91" spans="1:41" ht="15.5" customHeight="1">
      <c r="A91" s="730">
        <v>85</v>
      </c>
      <c r="B91" s="796" t="s">
        <v>267</v>
      </c>
      <c r="C91" s="777" t="s">
        <v>268</v>
      </c>
      <c r="D91" s="861">
        <f>'7結果'!D91</f>
        <v>1.5535000000000001</v>
      </c>
      <c r="E91" s="862">
        <f>'7結果'!E91</f>
        <v>1.5535000000000001</v>
      </c>
      <c r="F91" s="863">
        <f>'7結果'!F91</f>
        <v>0</v>
      </c>
      <c r="G91" s="797">
        <f>+$E91*'11各種係数表'!E91</f>
        <v>0</v>
      </c>
      <c r="H91" s="798">
        <f>+$E91*'11各種係数表'!F91</f>
        <v>0</v>
      </c>
      <c r="I91" s="798">
        <f>+$E91*'11各種係数表'!G91</f>
        <v>0</v>
      </c>
      <c r="J91" s="798">
        <f>+$E91*'11各種係数表'!H91</f>
        <v>0</v>
      </c>
      <c r="K91" s="798">
        <f>+$E91*'11各種係数表'!I91</f>
        <v>0</v>
      </c>
      <c r="L91" s="798">
        <f>+$E91*'11各種係数表'!J91</f>
        <v>0</v>
      </c>
      <c r="M91" s="798">
        <f>+$E91*'11各種係数表'!K91</f>
        <v>0</v>
      </c>
      <c r="N91" s="798">
        <f>+$E91*'11各種係数表'!L91</f>
        <v>0</v>
      </c>
      <c r="O91" s="799">
        <f>+$E91*'11各種係数表'!M91</f>
        <v>0</v>
      </c>
      <c r="P91" s="797">
        <f>+$F91*'11各種係数表'!E91</f>
        <v>0</v>
      </c>
      <c r="Q91" s="798">
        <f>+$F91*'11各種係数表'!F91</f>
        <v>0</v>
      </c>
      <c r="R91" s="798">
        <f>+$F91*'11各種係数表'!G91</f>
        <v>0</v>
      </c>
      <c r="S91" s="798">
        <f>+$F91*'11各種係数表'!H91</f>
        <v>0</v>
      </c>
      <c r="T91" s="798">
        <f>+$F91*'11各種係数表'!I91</f>
        <v>0</v>
      </c>
      <c r="U91" s="798">
        <f>+$F91*'11各種係数表'!J91</f>
        <v>0</v>
      </c>
      <c r="V91" s="798">
        <f>+$F91*'11各種係数表'!K91</f>
        <v>0</v>
      </c>
      <c r="W91" s="798">
        <f>+$F91*'11各種係数表'!L91</f>
        <v>0</v>
      </c>
      <c r="X91" s="799">
        <f>+$F91*'11各種係数表'!M91</f>
        <v>0</v>
      </c>
      <c r="Y91" s="806">
        <f t="shared" si="16"/>
        <v>1.5535000000000001</v>
      </c>
      <c r="Z91" s="807">
        <v>16.528137015881661</v>
      </c>
      <c r="AA91" s="802">
        <f t="shared" si="14"/>
        <v>14.974637015881662</v>
      </c>
      <c r="AB91" s="803">
        <f>+Z91*'11各種係数表'!AJ91</f>
        <v>9.1970462674048754</v>
      </c>
      <c r="AC91" s="523"/>
      <c r="AD91" s="789">
        <f>+AC$7*'11各種係数表'!AM91</f>
        <v>3.6386795750471816</v>
      </c>
      <c r="AE91" s="789">
        <f t="shared" si="13"/>
        <v>20.166816590928843</v>
      </c>
      <c r="AF91" s="790">
        <f>+Z91*'11各種係数表'!AD91</f>
        <v>12.936674242891034</v>
      </c>
      <c r="AG91" s="791">
        <f>+AD91*'11各種係数表'!AD91</f>
        <v>2.8480168267854586</v>
      </c>
      <c r="AH91" s="792">
        <f t="shared" si="10"/>
        <v>15.784691069676493</v>
      </c>
      <c r="AI91" s="790">
        <f>+Z91*'11各種係数表'!Y91</f>
        <v>2.3493787895703382</v>
      </c>
      <c r="AJ91" s="791">
        <f>+AD91*'11各種係数表'!Y91</f>
        <v>0.51721719195843985</v>
      </c>
      <c r="AK91" s="792">
        <f t="shared" si="11"/>
        <v>2.866595981528778</v>
      </c>
      <c r="AL91" s="804">
        <f>+Z91*'11各種係数表'!Z91</f>
        <v>2.3353168143334937</v>
      </c>
      <c r="AM91" s="805">
        <f>+AD91*'11各種係数表'!Z91</f>
        <v>0.51412143942263022</v>
      </c>
      <c r="AN91" s="792">
        <f t="shared" si="15"/>
        <v>2.8494382537561238</v>
      </c>
      <c r="AO91" s="523"/>
    </row>
    <row r="92" spans="1:41" ht="15.5" customHeight="1">
      <c r="A92" s="730">
        <v>86</v>
      </c>
      <c r="B92" s="796" t="s">
        <v>269</v>
      </c>
      <c r="C92" s="777" t="s">
        <v>270</v>
      </c>
      <c r="D92" s="861">
        <f>'7結果'!D92</f>
        <v>37.186500000000002</v>
      </c>
      <c r="E92" s="862">
        <f>'7結果'!E92</f>
        <v>37.186500000000002</v>
      </c>
      <c r="F92" s="863">
        <f>'7結果'!F92</f>
        <v>0</v>
      </c>
      <c r="G92" s="797">
        <f>+$E92*'11各種係数表'!E92</f>
        <v>0</v>
      </c>
      <c r="H92" s="798">
        <f>+$E92*'11各種係数表'!F92</f>
        <v>0</v>
      </c>
      <c r="I92" s="798">
        <f>+$E92*'11各種係数表'!G92</f>
        <v>0</v>
      </c>
      <c r="J92" s="798">
        <f>+$E92*'11各種係数表'!H92</f>
        <v>0</v>
      </c>
      <c r="K92" s="798">
        <f>+$E92*'11各種係数表'!I92</f>
        <v>0</v>
      </c>
      <c r="L92" s="798">
        <f>+$E92*'11各種係数表'!J92</f>
        <v>0</v>
      </c>
      <c r="M92" s="798">
        <f>+$E92*'11各種係数表'!K92</f>
        <v>0</v>
      </c>
      <c r="N92" s="798">
        <f>+$E92*'11各種係数表'!L92</f>
        <v>0</v>
      </c>
      <c r="O92" s="799">
        <f>+$E92*'11各種係数表'!M92</f>
        <v>0</v>
      </c>
      <c r="P92" s="797">
        <f>+$F92*'11各種係数表'!E92</f>
        <v>0</v>
      </c>
      <c r="Q92" s="798">
        <f>+$F92*'11各種係数表'!F92</f>
        <v>0</v>
      </c>
      <c r="R92" s="798">
        <f>+$F92*'11各種係数表'!G92</f>
        <v>0</v>
      </c>
      <c r="S92" s="798">
        <f>+$F92*'11各種係数表'!H92</f>
        <v>0</v>
      </c>
      <c r="T92" s="798">
        <f>+$F92*'11各種係数表'!I92</f>
        <v>0</v>
      </c>
      <c r="U92" s="798">
        <f>+$F92*'11各種係数表'!J92</f>
        <v>0</v>
      </c>
      <c r="V92" s="798">
        <f>+$F92*'11各種係数表'!K92</f>
        <v>0</v>
      </c>
      <c r="W92" s="798">
        <f>+$F92*'11各種係数表'!L92</f>
        <v>0</v>
      </c>
      <c r="X92" s="799">
        <f>+$F92*'11各種係数表'!M92</f>
        <v>0</v>
      </c>
      <c r="Y92" s="806">
        <f t="shared" si="16"/>
        <v>37.186500000000002</v>
      </c>
      <c r="Z92" s="807">
        <v>125.67847483555734</v>
      </c>
      <c r="AA92" s="802">
        <f t="shared" si="14"/>
        <v>88.491974835557329</v>
      </c>
      <c r="AB92" s="803">
        <f>+Z92*'11各種係数表'!AJ92</f>
        <v>6.94880814881168</v>
      </c>
      <c r="AC92" s="523"/>
      <c r="AD92" s="789">
        <f>+AC$7*'11各種係数表'!AM92</f>
        <v>74.912388572009647</v>
      </c>
      <c r="AE92" s="789">
        <f t="shared" si="13"/>
        <v>200.59086340756699</v>
      </c>
      <c r="AF92" s="790">
        <f>+Z92*'11各種係数表'!AD92</f>
        <v>67.648913244382399</v>
      </c>
      <c r="AG92" s="791">
        <f>+AD92*'11各種係数表'!AD92</f>
        <v>40.32306790855138</v>
      </c>
      <c r="AH92" s="792">
        <f t="shared" si="10"/>
        <v>107.97198115293378</v>
      </c>
      <c r="AI92" s="790">
        <f>+Z92*'11各種係数表'!Y92</f>
        <v>1.0951925886714062</v>
      </c>
      <c r="AJ92" s="791">
        <f>+AD92*'11各種係数表'!Y92</f>
        <v>0.65280464989001852</v>
      </c>
      <c r="AK92" s="792">
        <f t="shared" si="11"/>
        <v>1.7479972385614246</v>
      </c>
      <c r="AL92" s="804">
        <f>+Z92*'11各種係数表'!Z92</f>
        <v>1.088448791943134</v>
      </c>
      <c r="AM92" s="805">
        <f>+AD92*'11各種係数表'!Z92</f>
        <v>0.64878491682419326</v>
      </c>
      <c r="AN92" s="792">
        <f t="shared" si="15"/>
        <v>1.7372337087673273</v>
      </c>
      <c r="AO92" s="523"/>
    </row>
    <row r="93" spans="1:41" ht="15.5" customHeight="1">
      <c r="A93" s="730">
        <v>87</v>
      </c>
      <c r="B93" s="796" t="s">
        <v>271</v>
      </c>
      <c r="C93" s="777" t="s">
        <v>272</v>
      </c>
      <c r="D93" s="861">
        <f>'7結果'!D93</f>
        <v>0</v>
      </c>
      <c r="E93" s="862">
        <f>'7結果'!E93</f>
        <v>0</v>
      </c>
      <c r="F93" s="863">
        <f>'7結果'!F93</f>
        <v>0</v>
      </c>
      <c r="G93" s="797">
        <f>+$E93*'11各種係数表'!E93</f>
        <v>0</v>
      </c>
      <c r="H93" s="798">
        <f>+$E93*'11各種係数表'!F93</f>
        <v>0</v>
      </c>
      <c r="I93" s="798">
        <f>+$E93*'11各種係数表'!G93</f>
        <v>0</v>
      </c>
      <c r="J93" s="798">
        <f>+$E93*'11各種係数表'!H93</f>
        <v>0</v>
      </c>
      <c r="K93" s="798">
        <f>+$E93*'11各種係数表'!I93</f>
        <v>0</v>
      </c>
      <c r="L93" s="798">
        <f>+$E93*'11各種係数表'!J93</f>
        <v>0</v>
      </c>
      <c r="M93" s="798">
        <f>+$E93*'11各種係数表'!K93</f>
        <v>0</v>
      </c>
      <c r="N93" s="798">
        <f>+$E93*'11各種係数表'!L93</f>
        <v>0</v>
      </c>
      <c r="O93" s="799">
        <f>+$E93*'11各種係数表'!M93</f>
        <v>0</v>
      </c>
      <c r="P93" s="797">
        <f>+$F93*'11各種係数表'!E93</f>
        <v>0</v>
      </c>
      <c r="Q93" s="798">
        <f>+$F93*'11各種係数表'!F93</f>
        <v>0</v>
      </c>
      <c r="R93" s="798">
        <f>+$F93*'11各種係数表'!G93</f>
        <v>0</v>
      </c>
      <c r="S93" s="798">
        <f>+$F93*'11各種係数表'!H93</f>
        <v>0</v>
      </c>
      <c r="T93" s="798">
        <f>+$F93*'11各種係数表'!I93</f>
        <v>0</v>
      </c>
      <c r="U93" s="798">
        <f>+$F93*'11各種係数表'!J93</f>
        <v>0</v>
      </c>
      <c r="V93" s="798">
        <f>+$F93*'11各種係数表'!K93</f>
        <v>0</v>
      </c>
      <c r="W93" s="798">
        <f>+$F93*'11各種係数表'!L93</f>
        <v>0</v>
      </c>
      <c r="X93" s="799">
        <f>+$F93*'11各種係数表'!M93</f>
        <v>0</v>
      </c>
      <c r="Y93" s="806">
        <f t="shared" si="16"/>
        <v>0</v>
      </c>
      <c r="Z93" s="807">
        <v>44.51750178874822</v>
      </c>
      <c r="AA93" s="802">
        <f t="shared" si="14"/>
        <v>44.51750178874822</v>
      </c>
      <c r="AB93" s="803">
        <f>+Z93*'11各種係数表'!AJ93</f>
        <v>4.9553277370727642</v>
      </c>
      <c r="AC93" s="523"/>
      <c r="AD93" s="789">
        <f>+AC$7*'11各種係数表'!AM93</f>
        <v>11.464236397017991</v>
      </c>
      <c r="AE93" s="789">
        <f t="shared" si="13"/>
        <v>55.981738185766211</v>
      </c>
      <c r="AF93" s="790">
        <f>+Z93*'11各種係数表'!AD93</f>
        <v>19.674472005571651</v>
      </c>
      <c r="AG93" s="791">
        <f>+AD93*'11各種係数表'!AD93</f>
        <v>5.0666095130116773</v>
      </c>
      <c r="AH93" s="792">
        <f t="shared" si="10"/>
        <v>24.741081518583329</v>
      </c>
      <c r="AI93" s="790">
        <f>+Z93*'11各種係数表'!Y93</f>
        <v>0.76814716426998586</v>
      </c>
      <c r="AJ93" s="791">
        <f>+AD93*'11各種係数表'!Y93</f>
        <v>0.19781479923736192</v>
      </c>
      <c r="AK93" s="792">
        <f t="shared" si="11"/>
        <v>0.96596196350734775</v>
      </c>
      <c r="AL93" s="804">
        <f>+Z93*'11各種係数表'!Z93</f>
        <v>0.76814716426998586</v>
      </c>
      <c r="AM93" s="805">
        <f>+AD93*'11各種係数表'!Z93</f>
        <v>0.19781479923736192</v>
      </c>
      <c r="AN93" s="792">
        <f t="shared" si="15"/>
        <v>0.96596196350734775</v>
      </c>
      <c r="AO93" s="523"/>
    </row>
    <row r="94" spans="1:41" ht="15.5" customHeight="1">
      <c r="A94" s="730">
        <v>88</v>
      </c>
      <c r="B94" s="796" t="s">
        <v>273</v>
      </c>
      <c r="C94" s="777" t="s">
        <v>274</v>
      </c>
      <c r="D94" s="861">
        <f>'7結果'!D94</f>
        <v>0</v>
      </c>
      <c r="E94" s="862">
        <f>'7結果'!E94</f>
        <v>0</v>
      </c>
      <c r="F94" s="863">
        <f>'7結果'!F94</f>
        <v>0</v>
      </c>
      <c r="G94" s="797">
        <f>+$E94*'11各種係数表'!E94</f>
        <v>0</v>
      </c>
      <c r="H94" s="798">
        <f>+$E94*'11各種係数表'!F94</f>
        <v>0</v>
      </c>
      <c r="I94" s="798">
        <f>+$E94*'11各種係数表'!G94</f>
        <v>0</v>
      </c>
      <c r="J94" s="798">
        <f>+$E94*'11各種係数表'!H94</f>
        <v>0</v>
      </c>
      <c r="K94" s="798">
        <f>+$E94*'11各種係数表'!I94</f>
        <v>0</v>
      </c>
      <c r="L94" s="798">
        <f>+$E94*'11各種係数表'!J94</f>
        <v>0</v>
      </c>
      <c r="M94" s="798">
        <f>+$E94*'11各種係数表'!K94</f>
        <v>0</v>
      </c>
      <c r="N94" s="798">
        <f>+$E94*'11各種係数表'!L94</f>
        <v>0</v>
      </c>
      <c r="O94" s="799">
        <f>+$E94*'11各種係数表'!M94</f>
        <v>0</v>
      </c>
      <c r="P94" s="797">
        <f>+$F94*'11各種係数表'!E94</f>
        <v>0</v>
      </c>
      <c r="Q94" s="798">
        <f>+$F94*'11各種係数表'!F94</f>
        <v>0</v>
      </c>
      <c r="R94" s="798">
        <f>+$F94*'11各種係数表'!G94</f>
        <v>0</v>
      </c>
      <c r="S94" s="798">
        <f>+$F94*'11各種係数表'!H94</f>
        <v>0</v>
      </c>
      <c r="T94" s="798">
        <f>+$F94*'11各種係数表'!I94</f>
        <v>0</v>
      </c>
      <c r="U94" s="798">
        <f>+$F94*'11各種係数表'!J94</f>
        <v>0</v>
      </c>
      <c r="V94" s="798">
        <f>+$F94*'11各種係数表'!K94</f>
        <v>0</v>
      </c>
      <c r="W94" s="798">
        <f>+$F94*'11各種係数表'!L94</f>
        <v>0</v>
      </c>
      <c r="X94" s="799">
        <f>+$F94*'11各種係数表'!M94</f>
        <v>0</v>
      </c>
      <c r="Y94" s="806">
        <f t="shared" si="16"/>
        <v>0</v>
      </c>
      <c r="Z94" s="807">
        <v>80.505774909475306</v>
      </c>
      <c r="AA94" s="802">
        <f t="shared" si="14"/>
        <v>80.505774909475306</v>
      </c>
      <c r="AB94" s="803">
        <f>+Z94*'11各種係数表'!AJ94</f>
        <v>24.7165420800102</v>
      </c>
      <c r="AC94" s="523"/>
      <c r="AD94" s="789">
        <f>+AC$7*'11各種係数表'!AM94</f>
        <v>17.316897067261706</v>
      </c>
      <c r="AE94" s="789">
        <f t="shared" si="13"/>
        <v>97.822671976737013</v>
      </c>
      <c r="AF94" s="790">
        <f>+Z94*'11各種係数表'!AD94</f>
        <v>48.05428050499394</v>
      </c>
      <c r="AG94" s="791">
        <f>+AD94*'11各種係数表'!AD94</f>
        <v>10.336538342522793</v>
      </c>
      <c r="AH94" s="792">
        <f t="shared" si="10"/>
        <v>58.390818847516734</v>
      </c>
      <c r="AI94" s="790">
        <f>+Z94*'11各種係数表'!Y94</f>
        <v>4.7735821774782625</v>
      </c>
      <c r="AJ94" s="791">
        <f>+AD94*'11各種係数表'!Y94</f>
        <v>1.0268037454761123</v>
      </c>
      <c r="AK94" s="792">
        <f t="shared" si="11"/>
        <v>5.8003859229543746</v>
      </c>
      <c r="AL94" s="804">
        <f>+Z94*'11各種係数表'!Z94</f>
        <v>4.6298739749207538</v>
      </c>
      <c r="AM94" s="805">
        <f>+AD94*'11各種係数表'!Z94</f>
        <v>0.99589192388060754</v>
      </c>
      <c r="AN94" s="792">
        <f t="shared" si="15"/>
        <v>5.6257658988013617</v>
      </c>
      <c r="AO94" s="523"/>
    </row>
    <row r="95" spans="1:41" ht="15.5" customHeight="1">
      <c r="A95" s="730">
        <v>89</v>
      </c>
      <c r="B95" s="796" t="s">
        <v>275</v>
      </c>
      <c r="C95" s="777" t="s">
        <v>276</v>
      </c>
      <c r="D95" s="861">
        <f>'7結果'!D95</f>
        <v>0</v>
      </c>
      <c r="E95" s="862">
        <f>'7結果'!E95</f>
        <v>0</v>
      </c>
      <c r="F95" s="863">
        <f>'7結果'!F95</f>
        <v>0</v>
      </c>
      <c r="G95" s="797">
        <f>+$E95*'11各種係数表'!E95</f>
        <v>0</v>
      </c>
      <c r="H95" s="798">
        <f>+$E95*'11各種係数表'!F95</f>
        <v>0</v>
      </c>
      <c r="I95" s="798">
        <f>+$E95*'11各種係数表'!G95</f>
        <v>0</v>
      </c>
      <c r="J95" s="798">
        <f>+$E95*'11各種係数表'!H95</f>
        <v>0</v>
      </c>
      <c r="K95" s="798">
        <f>+$E95*'11各種係数表'!I95</f>
        <v>0</v>
      </c>
      <c r="L95" s="798">
        <f>+$E95*'11各種係数表'!J95</f>
        <v>0</v>
      </c>
      <c r="M95" s="798">
        <f>+$E95*'11各種係数表'!K95</f>
        <v>0</v>
      </c>
      <c r="N95" s="798">
        <f>+$E95*'11各種係数表'!L95</f>
        <v>0</v>
      </c>
      <c r="O95" s="799">
        <f>+$E95*'11各種係数表'!M95</f>
        <v>0</v>
      </c>
      <c r="P95" s="797">
        <f>+$F95*'11各種係数表'!E95</f>
        <v>0</v>
      </c>
      <c r="Q95" s="798">
        <f>+$F95*'11各種係数表'!F95</f>
        <v>0</v>
      </c>
      <c r="R95" s="798">
        <f>+$F95*'11各種係数表'!G95</f>
        <v>0</v>
      </c>
      <c r="S95" s="798">
        <f>+$F95*'11各種係数表'!H95</f>
        <v>0</v>
      </c>
      <c r="T95" s="798">
        <f>+$F95*'11各種係数表'!I95</f>
        <v>0</v>
      </c>
      <c r="U95" s="798">
        <f>+$F95*'11各種係数表'!J95</f>
        <v>0</v>
      </c>
      <c r="V95" s="798">
        <f>+$F95*'11各種係数表'!K95</f>
        <v>0</v>
      </c>
      <c r="W95" s="798">
        <f>+$F95*'11各種係数表'!L95</f>
        <v>0</v>
      </c>
      <c r="X95" s="799">
        <f>+$F95*'11各種係数表'!M95</f>
        <v>0</v>
      </c>
      <c r="Y95" s="806">
        <f t="shared" si="16"/>
        <v>0</v>
      </c>
      <c r="Z95" s="807">
        <v>14.477002516252863</v>
      </c>
      <c r="AA95" s="802">
        <f t="shared" si="14"/>
        <v>14.477002516252863</v>
      </c>
      <c r="AB95" s="803">
        <f>+Z95*'11各種係数表'!AJ95</f>
        <v>2.0923331080809162</v>
      </c>
      <c r="AC95" s="523"/>
      <c r="AD95" s="789">
        <f>+AC$7*'11各種係数表'!AM95</f>
        <v>5.1006607603338274</v>
      </c>
      <c r="AE95" s="789">
        <f t="shared" si="13"/>
        <v>19.577663276586691</v>
      </c>
      <c r="AF95" s="790">
        <f>+Z95*'11各種係数表'!AD95</f>
        <v>3.6396073709077941</v>
      </c>
      <c r="AG95" s="791">
        <f>+AD95*'11各種係数表'!AD95</f>
        <v>1.2823374506545464</v>
      </c>
      <c r="AH95" s="792">
        <f t="shared" si="10"/>
        <v>4.9219448215623407</v>
      </c>
      <c r="AI95" s="790">
        <f>+Z95*'11各種係数表'!Y95</f>
        <v>0.61450649735204321</v>
      </c>
      <c r="AJ95" s="791">
        <f>+AD95*'11各種係数表'!Y95</f>
        <v>0.21650816006247647</v>
      </c>
      <c r="AK95" s="792">
        <f t="shared" si="11"/>
        <v>0.83101465741451963</v>
      </c>
      <c r="AL95" s="804">
        <f>+Z95*'11各種係数表'!Z95</f>
        <v>0.51300608274726678</v>
      </c>
      <c r="AM95" s="805">
        <f>+AD95*'11各種係数表'!Z95</f>
        <v>0.18074666997839514</v>
      </c>
      <c r="AN95" s="792">
        <f t="shared" si="15"/>
        <v>0.69375275272566195</v>
      </c>
      <c r="AO95" s="523"/>
    </row>
    <row r="96" spans="1:41" ht="15.5" customHeight="1">
      <c r="A96" s="730">
        <v>90</v>
      </c>
      <c r="B96" s="796" t="s">
        <v>277</v>
      </c>
      <c r="C96" s="777" t="s">
        <v>278</v>
      </c>
      <c r="D96" s="861">
        <f>'7結果'!D96</f>
        <v>0</v>
      </c>
      <c r="E96" s="862">
        <f>'7結果'!E96</f>
        <v>0</v>
      </c>
      <c r="F96" s="863">
        <f>'7結果'!F96</f>
        <v>0</v>
      </c>
      <c r="G96" s="797">
        <f>+$E96*'11各種係数表'!E96</f>
        <v>0</v>
      </c>
      <c r="H96" s="798">
        <f>+$E96*'11各種係数表'!F96</f>
        <v>0</v>
      </c>
      <c r="I96" s="798">
        <f>+$E96*'11各種係数表'!G96</f>
        <v>0</v>
      </c>
      <c r="J96" s="798">
        <f>+$E96*'11各種係数表'!H96</f>
        <v>0</v>
      </c>
      <c r="K96" s="798">
        <f>+$E96*'11各種係数表'!I96</f>
        <v>0</v>
      </c>
      <c r="L96" s="798">
        <f>+$E96*'11各種係数表'!J96</f>
        <v>0</v>
      </c>
      <c r="M96" s="798">
        <f>+$E96*'11各種係数表'!K96</f>
        <v>0</v>
      </c>
      <c r="N96" s="798">
        <f>+$E96*'11各種係数表'!L96</f>
        <v>0</v>
      </c>
      <c r="O96" s="799">
        <f>+$E96*'11各種係数表'!M96</f>
        <v>0</v>
      </c>
      <c r="P96" s="797">
        <f>+$F96*'11各種係数表'!E96</f>
        <v>0</v>
      </c>
      <c r="Q96" s="798">
        <f>+$F96*'11各種係数表'!F96</f>
        <v>0</v>
      </c>
      <c r="R96" s="798">
        <f>+$F96*'11各種係数表'!G96</f>
        <v>0</v>
      </c>
      <c r="S96" s="798">
        <f>+$F96*'11各種係数表'!H96</f>
        <v>0</v>
      </c>
      <c r="T96" s="798">
        <f>+$F96*'11各種係数表'!I96</f>
        <v>0</v>
      </c>
      <c r="U96" s="798">
        <f>+$F96*'11各種係数表'!J96</f>
        <v>0</v>
      </c>
      <c r="V96" s="798">
        <f>+$F96*'11各種係数表'!K96</f>
        <v>0</v>
      </c>
      <c r="W96" s="798">
        <f>+$F96*'11各種係数表'!L96</f>
        <v>0</v>
      </c>
      <c r="X96" s="799">
        <f>+$F96*'11各種係数表'!M96</f>
        <v>0</v>
      </c>
      <c r="Y96" s="806">
        <f t="shared" si="16"/>
        <v>0</v>
      </c>
      <c r="Z96" s="807">
        <v>52.834956825530149</v>
      </c>
      <c r="AA96" s="802">
        <f t="shared" si="14"/>
        <v>52.834956825530149</v>
      </c>
      <c r="AB96" s="803">
        <f>+Z96*'11各種係数表'!AJ96</f>
        <v>10.487123580823473</v>
      </c>
      <c r="AC96" s="523"/>
      <c r="AD96" s="789">
        <f>+AC$7*'11各種係数表'!AM96</f>
        <v>10.778445839241149</v>
      </c>
      <c r="AE96" s="789">
        <f t="shared" si="13"/>
        <v>63.6134026647713</v>
      </c>
      <c r="AF96" s="790">
        <f>+Z96*'11各種係数表'!AD96</f>
        <v>23.828490764188675</v>
      </c>
      <c r="AG96" s="791">
        <f>+AD96*'11各種係数表'!AD96</f>
        <v>4.861063821453941</v>
      </c>
      <c r="AH96" s="792">
        <f t="shared" si="10"/>
        <v>28.689554585642618</v>
      </c>
      <c r="AI96" s="790">
        <f>+Z96*'11各種係数表'!Y96</f>
        <v>2.259264424786581</v>
      </c>
      <c r="AJ96" s="791">
        <f>+AD96*'11各種係数表'!Y96</f>
        <v>0.46089484504546346</v>
      </c>
      <c r="AK96" s="792">
        <f t="shared" si="11"/>
        <v>2.7201592698320445</v>
      </c>
      <c r="AL96" s="804">
        <f>+Z96*'11各種係数表'!Z96</f>
        <v>2.0895901521235243</v>
      </c>
      <c r="AM96" s="805">
        <f>+AD96*'11各種係数表'!Z96</f>
        <v>0.42628092524516009</v>
      </c>
      <c r="AN96" s="792">
        <f t="shared" si="15"/>
        <v>2.5158710773686845</v>
      </c>
      <c r="AO96" s="523"/>
    </row>
    <row r="97" spans="1:41" ht="15.5" customHeight="1">
      <c r="A97" s="730">
        <v>91</v>
      </c>
      <c r="B97" s="796" t="s">
        <v>279</v>
      </c>
      <c r="C97" s="777" t="s">
        <v>7</v>
      </c>
      <c r="D97" s="861">
        <f>'7結果'!D97</f>
        <v>0</v>
      </c>
      <c r="E97" s="862">
        <f>'7結果'!E97</f>
        <v>0</v>
      </c>
      <c r="F97" s="863">
        <f>'7結果'!F97</f>
        <v>0</v>
      </c>
      <c r="G97" s="797">
        <f>+$E97*'11各種係数表'!E97</f>
        <v>0</v>
      </c>
      <c r="H97" s="798">
        <f>+$E97*'11各種係数表'!F97</f>
        <v>0</v>
      </c>
      <c r="I97" s="798">
        <f>+$E97*'11各種係数表'!G97</f>
        <v>0</v>
      </c>
      <c r="J97" s="798">
        <f>+$E97*'11各種係数表'!H97</f>
        <v>0</v>
      </c>
      <c r="K97" s="798">
        <f>+$E97*'11各種係数表'!I97</f>
        <v>0</v>
      </c>
      <c r="L97" s="798">
        <f>+$E97*'11各種係数表'!J97</f>
        <v>0</v>
      </c>
      <c r="M97" s="798">
        <f>+$E97*'11各種係数表'!K97</f>
        <v>0</v>
      </c>
      <c r="N97" s="798">
        <f>+$E97*'11各種係数表'!L97</f>
        <v>0</v>
      </c>
      <c r="O97" s="799">
        <f>+$E97*'11各種係数表'!M97</f>
        <v>0</v>
      </c>
      <c r="P97" s="797">
        <f>+$F97*'11各種係数表'!E97</f>
        <v>0</v>
      </c>
      <c r="Q97" s="798">
        <f>+$F97*'11各種係数表'!F97</f>
        <v>0</v>
      </c>
      <c r="R97" s="798">
        <f>+$F97*'11各種係数表'!G97</f>
        <v>0</v>
      </c>
      <c r="S97" s="798">
        <f>+$F97*'11各種係数表'!H97</f>
        <v>0</v>
      </c>
      <c r="T97" s="798">
        <f>+$F97*'11各種係数表'!I97</f>
        <v>0</v>
      </c>
      <c r="U97" s="798">
        <f>+$F97*'11各種係数表'!J97</f>
        <v>0</v>
      </c>
      <c r="V97" s="798">
        <f>+$F97*'11各種係数表'!K97</f>
        <v>0</v>
      </c>
      <c r="W97" s="798">
        <f>+$F97*'11各種係数表'!L97</f>
        <v>0</v>
      </c>
      <c r="X97" s="799">
        <f>+$F97*'11各種係数表'!M97</f>
        <v>0</v>
      </c>
      <c r="Y97" s="806">
        <f t="shared" si="16"/>
        <v>0</v>
      </c>
      <c r="Z97" s="807">
        <v>18.413505776428668</v>
      </c>
      <c r="AA97" s="802">
        <f t="shared" si="14"/>
        <v>18.413505776428668</v>
      </c>
      <c r="AB97" s="803">
        <f>+Z97*'11各種係数表'!AJ97</f>
        <v>4.9975262817140136</v>
      </c>
      <c r="AC97" s="523"/>
      <c r="AD97" s="789">
        <f>+AC$7*'11各種係数表'!AM97</f>
        <v>10.130473675100982</v>
      </c>
      <c r="AE97" s="789">
        <f t="shared" si="13"/>
        <v>28.543979451529651</v>
      </c>
      <c r="AF97" s="790">
        <f>+Z97*'11各種係数表'!AD97</f>
        <v>13.246627076451043</v>
      </c>
      <c r="AG97" s="791">
        <f>+AD97*'11各種係数表'!AD97</f>
        <v>7.2878358152552991</v>
      </c>
      <c r="AH97" s="792">
        <f t="shared" si="10"/>
        <v>20.53446289170634</v>
      </c>
      <c r="AI97" s="790">
        <f>+Z97*'11各種係数表'!Y97</f>
        <v>1.1610043131804133</v>
      </c>
      <c r="AJ97" s="791">
        <f>+AD97*'11各種係数表'!Y97</f>
        <v>0.63874439632288438</v>
      </c>
      <c r="AK97" s="792">
        <f t="shared" si="11"/>
        <v>1.7997487095032976</v>
      </c>
      <c r="AL97" s="804">
        <f>+Z97*'11各種係数表'!Z97</f>
        <v>1.1610043131804133</v>
      </c>
      <c r="AM97" s="805">
        <f>+AD97*'11各種係数表'!Z97</f>
        <v>0.63874439632288438</v>
      </c>
      <c r="AN97" s="792">
        <f t="shared" si="15"/>
        <v>1.7997487095032976</v>
      </c>
      <c r="AO97" s="523"/>
    </row>
    <row r="98" spans="1:41" ht="15.5" customHeight="1">
      <c r="A98" s="730">
        <v>92</v>
      </c>
      <c r="B98" s="796" t="s">
        <v>280</v>
      </c>
      <c r="C98" s="777" t="s">
        <v>281</v>
      </c>
      <c r="D98" s="861">
        <f>'7結果'!D98</f>
        <v>29.742000000000001</v>
      </c>
      <c r="E98" s="862">
        <f>'7結果'!E98</f>
        <v>29.742000000000001</v>
      </c>
      <c r="F98" s="863">
        <f>'7結果'!F98</f>
        <v>0</v>
      </c>
      <c r="G98" s="797">
        <f>+$E98*'11各種係数表'!E98</f>
        <v>0</v>
      </c>
      <c r="H98" s="798">
        <f>+$E98*'11各種係数表'!F98</f>
        <v>0</v>
      </c>
      <c r="I98" s="798">
        <f>+$E98*'11各種係数表'!G98</f>
        <v>0</v>
      </c>
      <c r="J98" s="798">
        <f>+$E98*'11各種係数表'!H98</f>
        <v>7.420158733623004E-4</v>
      </c>
      <c r="K98" s="798">
        <f>+$E98*'11各種係数表'!I98</f>
        <v>0</v>
      </c>
      <c r="L98" s="798">
        <f>+$E98*'11各種係数表'!J98</f>
        <v>0</v>
      </c>
      <c r="M98" s="798">
        <f>+$E98*'11各種係数表'!K98</f>
        <v>0</v>
      </c>
      <c r="N98" s="798">
        <f>+$E98*'11各種係数表'!L98</f>
        <v>0</v>
      </c>
      <c r="O98" s="799">
        <f>+$E98*'11各種係数表'!M98</f>
        <v>0</v>
      </c>
      <c r="P98" s="797">
        <f>+$F98*'11各種係数表'!E98</f>
        <v>0</v>
      </c>
      <c r="Q98" s="798">
        <f>+$F98*'11各種係数表'!F98</f>
        <v>0</v>
      </c>
      <c r="R98" s="798">
        <f>+$F98*'11各種係数表'!G98</f>
        <v>0</v>
      </c>
      <c r="S98" s="798">
        <f>+$F98*'11各種係数表'!H98</f>
        <v>0</v>
      </c>
      <c r="T98" s="798">
        <f>+$F98*'11各種係数表'!I98</f>
        <v>0</v>
      </c>
      <c r="U98" s="798">
        <f>+$F98*'11各種係数表'!J98</f>
        <v>0</v>
      </c>
      <c r="V98" s="798">
        <f>+$F98*'11各種係数表'!K98</f>
        <v>0</v>
      </c>
      <c r="W98" s="798">
        <f>+$F98*'11各種係数表'!L98</f>
        <v>0</v>
      </c>
      <c r="X98" s="799">
        <f>+$F98*'11各種係数表'!M98</f>
        <v>0</v>
      </c>
      <c r="Y98" s="806">
        <f t="shared" si="16"/>
        <v>29.741257984126637</v>
      </c>
      <c r="Z98" s="807">
        <v>54.79058856015503</v>
      </c>
      <c r="AA98" s="802">
        <f t="shared" si="14"/>
        <v>25.049330576028392</v>
      </c>
      <c r="AB98" s="803">
        <f>+Z98*'11各種係数表'!AJ98</f>
        <v>25.637256394369569</v>
      </c>
      <c r="AC98" s="523"/>
      <c r="AD98" s="789">
        <f>+AC$7*'11各種係数表'!AM98</f>
        <v>39.92441598474413</v>
      </c>
      <c r="AE98" s="789">
        <f t="shared" si="13"/>
        <v>94.715004544899159</v>
      </c>
      <c r="AF98" s="790">
        <f>+Z98*'11各種係数表'!AD98</f>
        <v>45.038914182041879</v>
      </c>
      <c r="AG98" s="791">
        <f>+AD98*'11各種係数表'!AD98</f>
        <v>32.818635326956304</v>
      </c>
      <c r="AH98" s="792">
        <f t="shared" si="10"/>
        <v>77.857549508998176</v>
      </c>
      <c r="AI98" s="790">
        <f>+Z98*'11各種係数表'!Y98</f>
        <v>5.5046552939077431</v>
      </c>
      <c r="AJ98" s="791">
        <f>+AD98*'11各種係数表'!Y98</f>
        <v>4.0110930286012403</v>
      </c>
      <c r="AK98" s="792">
        <f t="shared" si="11"/>
        <v>9.5157483225089834</v>
      </c>
      <c r="AL98" s="804">
        <f>+Z98*'11各種係数表'!Z98</f>
        <v>5.4859040477652163</v>
      </c>
      <c r="AM98" s="805">
        <f>+AD98*'11各種係数表'!Z98</f>
        <v>3.9974295040635428</v>
      </c>
      <c r="AN98" s="792">
        <f t="shared" si="15"/>
        <v>9.4833335518287587</v>
      </c>
      <c r="AO98" s="523"/>
    </row>
    <row r="99" spans="1:41" ht="15.5" customHeight="1">
      <c r="A99" s="730">
        <v>93</v>
      </c>
      <c r="B99" s="796">
        <v>632</v>
      </c>
      <c r="C99" s="777" t="s">
        <v>630</v>
      </c>
      <c r="D99" s="861">
        <f>'7結果'!D99</f>
        <v>0</v>
      </c>
      <c r="E99" s="862">
        <f>'7結果'!E99</f>
        <v>0</v>
      </c>
      <c r="F99" s="863">
        <f>'7結果'!F99</f>
        <v>0</v>
      </c>
      <c r="G99" s="797">
        <f>+$E99*'11各種係数表'!E99</f>
        <v>0</v>
      </c>
      <c r="H99" s="798">
        <f>+$E99*'11各種係数表'!F99</f>
        <v>0</v>
      </c>
      <c r="I99" s="798">
        <f>+$E99*'11各種係数表'!G99</f>
        <v>0</v>
      </c>
      <c r="J99" s="798">
        <f>+$E99*'11各種係数表'!H99</f>
        <v>0</v>
      </c>
      <c r="K99" s="798">
        <f>+$E99*'11各種係数表'!I99</f>
        <v>0</v>
      </c>
      <c r="L99" s="798">
        <f>+$E99*'11各種係数表'!J99</f>
        <v>0</v>
      </c>
      <c r="M99" s="798">
        <f>+$E99*'11各種係数表'!K99</f>
        <v>0</v>
      </c>
      <c r="N99" s="798">
        <f>+$E99*'11各種係数表'!L99</f>
        <v>0</v>
      </c>
      <c r="O99" s="799">
        <f>+$E99*'11各種係数表'!M99</f>
        <v>0</v>
      </c>
      <c r="P99" s="797">
        <f>+$F99*'11各種係数表'!E99</f>
        <v>0</v>
      </c>
      <c r="Q99" s="798">
        <f>+$F99*'11各種係数表'!F99</f>
        <v>0</v>
      </c>
      <c r="R99" s="798">
        <f>+$F99*'11各種係数表'!G99</f>
        <v>0</v>
      </c>
      <c r="S99" s="798">
        <f>+$F99*'11各種係数表'!H99</f>
        <v>0</v>
      </c>
      <c r="T99" s="798">
        <f>+$F99*'11各種係数表'!I99</f>
        <v>0</v>
      </c>
      <c r="U99" s="798">
        <f>+$F99*'11各種係数表'!J99</f>
        <v>0</v>
      </c>
      <c r="V99" s="798">
        <f>+$F99*'11各種係数表'!K99</f>
        <v>0</v>
      </c>
      <c r="W99" s="798">
        <f>+$F99*'11各種係数表'!L99</f>
        <v>0</v>
      </c>
      <c r="X99" s="799">
        <f>+$F99*'11各種係数表'!M99</f>
        <v>0</v>
      </c>
      <c r="Y99" s="806">
        <f t="shared" si="16"/>
        <v>0</v>
      </c>
      <c r="Z99" s="807">
        <v>0</v>
      </c>
      <c r="AA99" s="802">
        <f t="shared" si="14"/>
        <v>0</v>
      </c>
      <c r="AB99" s="803">
        <f>+Z99*'11各種係数表'!AJ99</f>
        <v>0</v>
      </c>
      <c r="AC99" s="523"/>
      <c r="AD99" s="789">
        <f>+AC$7*'11各種係数表'!AM99</f>
        <v>0</v>
      </c>
      <c r="AE99" s="789">
        <f t="shared" si="13"/>
        <v>0</v>
      </c>
      <c r="AF99" s="790">
        <f>+Z99*'11各種係数表'!AD99</f>
        <v>0</v>
      </c>
      <c r="AG99" s="791">
        <f>+AD99*'11各種係数表'!AD99</f>
        <v>0</v>
      </c>
      <c r="AH99" s="792">
        <f t="shared" si="10"/>
        <v>0</v>
      </c>
      <c r="AI99" s="790">
        <f>+Z99*'11各種係数表'!Y99</f>
        <v>0</v>
      </c>
      <c r="AJ99" s="791">
        <f>+AD99*'11各種係数表'!Y99</f>
        <v>0</v>
      </c>
      <c r="AK99" s="792">
        <f t="shared" si="11"/>
        <v>0</v>
      </c>
      <c r="AL99" s="804">
        <f>+Z99*'11各種係数表'!Z99</f>
        <v>0</v>
      </c>
      <c r="AM99" s="805">
        <f>+AD99*'11各種係数表'!Z99</f>
        <v>0</v>
      </c>
      <c r="AN99" s="792">
        <f t="shared" si="15"/>
        <v>0</v>
      </c>
      <c r="AO99" s="523"/>
    </row>
    <row r="100" spans="1:41" ht="15.5" customHeight="1">
      <c r="A100" s="730">
        <v>94</v>
      </c>
      <c r="B100" s="796" t="s">
        <v>282</v>
      </c>
      <c r="C100" s="777" t="s">
        <v>283</v>
      </c>
      <c r="D100" s="861">
        <f>'7結果'!D100</f>
        <v>7.5819999999999999</v>
      </c>
      <c r="E100" s="862">
        <f>'7結果'!E100</f>
        <v>7.5819999999999999</v>
      </c>
      <c r="F100" s="863">
        <f>'7結果'!F100</f>
        <v>0</v>
      </c>
      <c r="G100" s="797">
        <f>+$E100*'11各種係数表'!E100</f>
        <v>0</v>
      </c>
      <c r="H100" s="798">
        <f>+$E100*'11各種係数表'!F100</f>
        <v>0</v>
      </c>
      <c r="I100" s="798">
        <f>+$E100*'11各種係数表'!G100</f>
        <v>0</v>
      </c>
      <c r="J100" s="798">
        <f>+$E100*'11各種係数表'!H100</f>
        <v>0</v>
      </c>
      <c r="K100" s="798">
        <f>+$E100*'11各種係数表'!I100</f>
        <v>0</v>
      </c>
      <c r="L100" s="798">
        <f>+$E100*'11各種係数表'!J100</f>
        <v>0</v>
      </c>
      <c r="M100" s="798">
        <f>+$E100*'11各種係数表'!K100</f>
        <v>0</v>
      </c>
      <c r="N100" s="798">
        <f>+$E100*'11各種係数表'!L100</f>
        <v>0</v>
      </c>
      <c r="O100" s="799">
        <f>+$E100*'11各種係数表'!M100</f>
        <v>0</v>
      </c>
      <c r="P100" s="797">
        <f>+$F100*'11各種係数表'!E100</f>
        <v>0</v>
      </c>
      <c r="Q100" s="798">
        <f>+$F100*'11各種係数表'!F100</f>
        <v>0</v>
      </c>
      <c r="R100" s="798">
        <f>+$F100*'11各種係数表'!G100</f>
        <v>0</v>
      </c>
      <c r="S100" s="798">
        <f>+$F100*'11各種係数表'!H100</f>
        <v>0</v>
      </c>
      <c r="T100" s="798">
        <f>+$F100*'11各種係数表'!I100</f>
        <v>0</v>
      </c>
      <c r="U100" s="798">
        <f>+$F100*'11各種係数表'!J100</f>
        <v>0</v>
      </c>
      <c r="V100" s="798">
        <f>+$F100*'11各種係数表'!K100</f>
        <v>0</v>
      </c>
      <c r="W100" s="798">
        <f>+$F100*'11各種係数表'!L100</f>
        <v>0</v>
      </c>
      <c r="X100" s="799">
        <f>+$F100*'11各種係数表'!M100</f>
        <v>0</v>
      </c>
      <c r="Y100" s="806">
        <f t="shared" si="16"/>
        <v>7.5819999999999999</v>
      </c>
      <c r="Z100" s="807">
        <v>7.639380001095291</v>
      </c>
      <c r="AA100" s="802">
        <f t="shared" si="14"/>
        <v>5.7380001095291178E-2</v>
      </c>
      <c r="AB100" s="803">
        <f>+Z100*'11各種係数表'!AJ100</f>
        <v>2.888424724897809</v>
      </c>
      <c r="AC100" s="523"/>
      <c r="AD100" s="789">
        <f>+AC$7*'11各種係数表'!AM100</f>
        <v>54.63573176898462</v>
      </c>
      <c r="AE100" s="789">
        <f t="shared" si="13"/>
        <v>62.27511177007991</v>
      </c>
      <c r="AF100" s="790">
        <f>+Z100*'11各種係数表'!AD100</f>
        <v>4.3819146501358315</v>
      </c>
      <c r="AG100" s="791">
        <f>+AD100*'11各種係数表'!AD100</f>
        <v>31.338814592948673</v>
      </c>
      <c r="AH100" s="792">
        <f t="shared" si="10"/>
        <v>35.720729243084506</v>
      </c>
      <c r="AI100" s="790">
        <f>+Z100*'11各種係数表'!Y100</f>
        <v>0.66666602021729227</v>
      </c>
      <c r="AJ100" s="791">
        <f>+AD100*'11各種係数表'!Y100</f>
        <v>4.7678981612207041</v>
      </c>
      <c r="AK100" s="792">
        <f t="shared" si="11"/>
        <v>5.4345641814379961</v>
      </c>
      <c r="AL100" s="804">
        <f>+Z100*'11各種係数表'!Z100</f>
        <v>0.62433521743429432</v>
      </c>
      <c r="AM100" s="805">
        <f>+AD100*'11各種係数表'!Z100</f>
        <v>4.4651544325298849</v>
      </c>
      <c r="AN100" s="792">
        <f t="shared" si="15"/>
        <v>5.0894896499641789</v>
      </c>
      <c r="AO100" s="523"/>
    </row>
    <row r="101" spans="1:41" ht="15.5" customHeight="1">
      <c r="A101" s="730">
        <v>95</v>
      </c>
      <c r="B101" s="796" t="s">
        <v>284</v>
      </c>
      <c r="C101" s="777" t="s">
        <v>285</v>
      </c>
      <c r="D101" s="861">
        <f>'7結果'!D101</f>
        <v>0</v>
      </c>
      <c r="E101" s="862">
        <f>'7結果'!E101</f>
        <v>0</v>
      </c>
      <c r="F101" s="863">
        <f>'7結果'!F101</f>
        <v>0</v>
      </c>
      <c r="G101" s="797">
        <f>+$E101*'11各種係数表'!E101</f>
        <v>0</v>
      </c>
      <c r="H101" s="798">
        <f>+$E101*'11各種係数表'!F101</f>
        <v>0</v>
      </c>
      <c r="I101" s="798">
        <f>+$E101*'11各種係数表'!G101</f>
        <v>0</v>
      </c>
      <c r="J101" s="798">
        <f>+$E101*'11各種係数表'!H101</f>
        <v>0</v>
      </c>
      <c r="K101" s="798">
        <f>+$E101*'11各種係数表'!I101</f>
        <v>0</v>
      </c>
      <c r="L101" s="798">
        <f>+$E101*'11各種係数表'!J101</f>
        <v>0</v>
      </c>
      <c r="M101" s="798">
        <f>+$E101*'11各種係数表'!K101</f>
        <v>0</v>
      </c>
      <c r="N101" s="798">
        <f>+$E101*'11各種係数表'!L101</f>
        <v>0</v>
      </c>
      <c r="O101" s="799">
        <f>+$E101*'11各種係数表'!M101</f>
        <v>0</v>
      </c>
      <c r="P101" s="797">
        <f>+$F101*'11各種係数表'!E101</f>
        <v>0</v>
      </c>
      <c r="Q101" s="798">
        <f>+$F101*'11各種係数表'!F101</f>
        <v>0</v>
      </c>
      <c r="R101" s="798">
        <f>+$F101*'11各種係数表'!G101</f>
        <v>0</v>
      </c>
      <c r="S101" s="798">
        <f>+$F101*'11各種係数表'!H101</f>
        <v>0</v>
      </c>
      <c r="T101" s="798">
        <f>+$F101*'11各種係数表'!I101</f>
        <v>0</v>
      </c>
      <c r="U101" s="798">
        <f>+$F101*'11各種係数表'!J101</f>
        <v>0</v>
      </c>
      <c r="V101" s="798">
        <f>+$F101*'11各種係数表'!K101</f>
        <v>0</v>
      </c>
      <c r="W101" s="798">
        <f>+$F101*'11各種係数表'!L101</f>
        <v>0</v>
      </c>
      <c r="X101" s="799">
        <f>+$F101*'11各種係数表'!M101</f>
        <v>0</v>
      </c>
      <c r="Y101" s="806">
        <f t="shared" si="16"/>
        <v>0</v>
      </c>
      <c r="Z101" s="807">
        <v>2.395647440464157</v>
      </c>
      <c r="AA101" s="802">
        <f t="shared" si="14"/>
        <v>2.395647440464157</v>
      </c>
      <c r="AB101" s="803">
        <f>+Z101*'11各種係数表'!AJ101</f>
        <v>1.1493003733882445</v>
      </c>
      <c r="AC101" s="523"/>
      <c r="AD101" s="789">
        <f>+AC$7*'11各種係数表'!AM101</f>
        <v>2.1845443499328239</v>
      </c>
      <c r="AE101" s="789">
        <f t="shared" si="13"/>
        <v>4.5801917903969809</v>
      </c>
      <c r="AF101" s="790">
        <f>+Z101*'11各種係数表'!AD101</f>
        <v>1.5441045033745964</v>
      </c>
      <c r="AG101" s="791">
        <f>+AD101*'11各種係数表'!AD101</f>
        <v>1.4080388923585736</v>
      </c>
      <c r="AH101" s="792">
        <f t="shared" si="10"/>
        <v>2.9521433957331702</v>
      </c>
      <c r="AI101" s="790">
        <f>+Z101*'11各種係数表'!Y101</f>
        <v>0.30753039865742737</v>
      </c>
      <c r="AJ101" s="791">
        <f>+AD101*'11各種係数表'!Y101</f>
        <v>0.28043099475835553</v>
      </c>
      <c r="AK101" s="792">
        <f t="shared" si="11"/>
        <v>0.58796139341578291</v>
      </c>
      <c r="AL101" s="804">
        <f>+Z101*'11各種係数表'!Z101</f>
        <v>0.30284408658660811</v>
      </c>
      <c r="AM101" s="805">
        <f>+AD101*'11各種係数表'!Z101</f>
        <v>0.27615763784305469</v>
      </c>
      <c r="AN101" s="792">
        <f t="shared" si="15"/>
        <v>0.5790017244296628</v>
      </c>
      <c r="AO101" s="523"/>
    </row>
    <row r="102" spans="1:41" ht="15.5" customHeight="1">
      <c r="A102" s="730">
        <v>96</v>
      </c>
      <c r="B102" s="796" t="s">
        <v>286</v>
      </c>
      <c r="C102" s="777" t="s">
        <v>287</v>
      </c>
      <c r="D102" s="861">
        <f>'7結果'!D102</f>
        <v>0</v>
      </c>
      <c r="E102" s="862">
        <f>'7結果'!E102</f>
        <v>0</v>
      </c>
      <c r="F102" s="863">
        <f>'7結果'!F102</f>
        <v>0</v>
      </c>
      <c r="G102" s="797">
        <f>+$E102*'11各種係数表'!E102</f>
        <v>0</v>
      </c>
      <c r="H102" s="798">
        <f>+$E102*'11各種係数表'!F102</f>
        <v>0</v>
      </c>
      <c r="I102" s="798">
        <f>+$E102*'11各種係数表'!G102</f>
        <v>0</v>
      </c>
      <c r="J102" s="798">
        <f>+$E102*'11各種係数表'!H102</f>
        <v>0</v>
      </c>
      <c r="K102" s="798">
        <f>+$E102*'11各種係数表'!I102</f>
        <v>0</v>
      </c>
      <c r="L102" s="798">
        <f>+$E102*'11各種係数表'!J102</f>
        <v>0</v>
      </c>
      <c r="M102" s="798">
        <f>+$E102*'11各種係数表'!K102</f>
        <v>0</v>
      </c>
      <c r="N102" s="798">
        <f>+$E102*'11各種係数表'!L102</f>
        <v>0</v>
      </c>
      <c r="O102" s="799">
        <f>+$E102*'11各種係数表'!M102</f>
        <v>0</v>
      </c>
      <c r="P102" s="797">
        <f>+$F102*'11各種係数表'!E102</f>
        <v>0</v>
      </c>
      <c r="Q102" s="798">
        <f>+$F102*'11各種係数表'!F102</f>
        <v>0</v>
      </c>
      <c r="R102" s="798">
        <f>+$F102*'11各種係数表'!G102</f>
        <v>0</v>
      </c>
      <c r="S102" s="798">
        <f>+$F102*'11各種係数表'!H102</f>
        <v>0</v>
      </c>
      <c r="T102" s="798">
        <f>+$F102*'11各種係数表'!I102</f>
        <v>0</v>
      </c>
      <c r="U102" s="798">
        <f>+$F102*'11各種係数表'!J102</f>
        <v>0</v>
      </c>
      <c r="V102" s="798">
        <f>+$F102*'11各種係数表'!K102</f>
        <v>0</v>
      </c>
      <c r="W102" s="798">
        <f>+$F102*'11各種係数表'!L102</f>
        <v>0</v>
      </c>
      <c r="X102" s="799">
        <f>+$F102*'11各種係数表'!M102</f>
        <v>0</v>
      </c>
      <c r="Y102" s="806">
        <f t="shared" si="16"/>
        <v>0</v>
      </c>
      <c r="Z102" s="807">
        <v>0</v>
      </c>
      <c r="AA102" s="802">
        <f t="shared" si="14"/>
        <v>0</v>
      </c>
      <c r="AB102" s="803">
        <f>+Z102*'11各種係数表'!AJ102</f>
        <v>0</v>
      </c>
      <c r="AC102" s="523"/>
      <c r="AD102" s="789">
        <f>+AC$7*'11各種係数表'!AM102</f>
        <v>14.836365296293003</v>
      </c>
      <c r="AE102" s="789">
        <f t="shared" si="13"/>
        <v>14.836365296293003</v>
      </c>
      <c r="AF102" s="790">
        <f>+Z102*'11各種係数表'!AD102</f>
        <v>0</v>
      </c>
      <c r="AG102" s="791">
        <f>+AD102*'11各種係数表'!AD102</f>
        <v>10.670806831778059</v>
      </c>
      <c r="AH102" s="792">
        <f t="shared" si="10"/>
        <v>10.670806831778059</v>
      </c>
      <c r="AI102" s="790">
        <f>+Z102*'11各種係数表'!Y102</f>
        <v>0</v>
      </c>
      <c r="AJ102" s="791">
        <f>+AD102*'11各種係数表'!Y102</f>
        <v>2.3736628275170468</v>
      </c>
      <c r="AK102" s="792">
        <f t="shared" si="11"/>
        <v>2.3736628275170468</v>
      </c>
      <c r="AL102" s="804">
        <f>+Z102*'11各種係数表'!Z102</f>
        <v>0</v>
      </c>
      <c r="AM102" s="805">
        <f>+AD102*'11各種係数表'!Z102</f>
        <v>2.3708751483881305</v>
      </c>
      <c r="AN102" s="792">
        <f t="shared" si="15"/>
        <v>2.3708751483881305</v>
      </c>
      <c r="AO102" s="523"/>
    </row>
    <row r="103" spans="1:41" ht="15.5" customHeight="1">
      <c r="A103" s="730">
        <v>97</v>
      </c>
      <c r="B103" s="796" t="s">
        <v>288</v>
      </c>
      <c r="C103" s="777" t="s">
        <v>289</v>
      </c>
      <c r="D103" s="861">
        <f>'7結果'!D103</f>
        <v>0</v>
      </c>
      <c r="E103" s="862">
        <f>'7結果'!E103</f>
        <v>0</v>
      </c>
      <c r="F103" s="863">
        <f>'7結果'!F103</f>
        <v>0</v>
      </c>
      <c r="G103" s="797">
        <f>+$E103*'11各種係数表'!E103</f>
        <v>0</v>
      </c>
      <c r="H103" s="798">
        <f>+$E103*'11各種係数表'!F103</f>
        <v>0</v>
      </c>
      <c r="I103" s="798">
        <f>+$E103*'11各種係数表'!G103</f>
        <v>0</v>
      </c>
      <c r="J103" s="798">
        <f>+$E103*'11各種係数表'!H103</f>
        <v>0</v>
      </c>
      <c r="K103" s="798">
        <f>+$E103*'11各種係数表'!I103</f>
        <v>0</v>
      </c>
      <c r="L103" s="798">
        <f>+$E103*'11各種係数表'!J103</f>
        <v>0</v>
      </c>
      <c r="M103" s="798">
        <f>+$E103*'11各種係数表'!K103</f>
        <v>0</v>
      </c>
      <c r="N103" s="798">
        <f>+$E103*'11各種係数表'!L103</f>
        <v>0</v>
      </c>
      <c r="O103" s="799">
        <f>+$E103*'11各種係数表'!M103</f>
        <v>0</v>
      </c>
      <c r="P103" s="797">
        <f>+$F103*'11各種係数表'!E103</f>
        <v>0</v>
      </c>
      <c r="Q103" s="798">
        <f>+$F103*'11各種係数表'!F103</f>
        <v>0</v>
      </c>
      <c r="R103" s="798">
        <f>+$F103*'11各種係数表'!G103</f>
        <v>0</v>
      </c>
      <c r="S103" s="798">
        <f>+$F103*'11各種係数表'!H103</f>
        <v>0</v>
      </c>
      <c r="T103" s="798">
        <f>+$F103*'11各種係数表'!I103</f>
        <v>0</v>
      </c>
      <c r="U103" s="798">
        <f>+$F103*'11各種係数表'!J103</f>
        <v>0</v>
      </c>
      <c r="V103" s="798">
        <f>+$F103*'11各種係数表'!K103</f>
        <v>0</v>
      </c>
      <c r="W103" s="798">
        <f>+$F103*'11各種係数表'!L103</f>
        <v>0</v>
      </c>
      <c r="X103" s="799">
        <f>+$F103*'11各種係数表'!M103</f>
        <v>0</v>
      </c>
      <c r="Y103" s="806">
        <f t="shared" si="16"/>
        <v>0</v>
      </c>
      <c r="Z103" s="807">
        <v>0</v>
      </c>
      <c r="AA103" s="802">
        <f t="shared" si="14"/>
        <v>0</v>
      </c>
      <c r="AB103" s="803">
        <f>+Z103*'11各種係数表'!AJ103</f>
        <v>0</v>
      </c>
      <c r="AC103" s="523"/>
      <c r="AD103" s="789">
        <f>+AC$7*'11各種係数表'!AM103</f>
        <v>4.6783597656090201</v>
      </c>
      <c r="AE103" s="789">
        <f t="shared" ref="AE103:AE115" si="17">+AD103+Z103</f>
        <v>4.6783597656090201</v>
      </c>
      <c r="AF103" s="790">
        <f>+Z103*'11各種係数表'!AD103</f>
        <v>0</v>
      </c>
      <c r="AG103" s="791">
        <f>+AD103*'11各種係数表'!AD103</f>
        <v>3.6066707428577431</v>
      </c>
      <c r="AH103" s="792">
        <f t="shared" si="10"/>
        <v>3.6066707428577431</v>
      </c>
      <c r="AI103" s="790">
        <f>+Z103*'11各種係数表'!Y103</f>
        <v>0</v>
      </c>
      <c r="AJ103" s="791">
        <f>+AD103*'11各種係数表'!Y103</f>
        <v>0.86774439632050338</v>
      </c>
      <c r="AK103" s="792">
        <f t="shared" si="11"/>
        <v>0.86774439632050338</v>
      </c>
      <c r="AL103" s="804">
        <f>+Z103*'11各種係数表'!Z103</f>
        <v>0</v>
      </c>
      <c r="AM103" s="805">
        <f>+AD103*'11各種係数表'!Z103</f>
        <v>0.86774439632050338</v>
      </c>
      <c r="AN103" s="792">
        <f t="shared" si="15"/>
        <v>0.86774439632050338</v>
      </c>
      <c r="AO103" s="523"/>
    </row>
    <row r="104" spans="1:41" ht="15.5" customHeight="1">
      <c r="A104" s="730">
        <v>98</v>
      </c>
      <c r="B104" s="796" t="s">
        <v>290</v>
      </c>
      <c r="C104" s="777" t="s">
        <v>42</v>
      </c>
      <c r="D104" s="861">
        <f>'7結果'!D104</f>
        <v>0</v>
      </c>
      <c r="E104" s="862">
        <f>'7結果'!E104</f>
        <v>0</v>
      </c>
      <c r="F104" s="863">
        <f>'7結果'!F104</f>
        <v>0</v>
      </c>
      <c r="G104" s="797">
        <f>+$E104*'11各種係数表'!E104</f>
        <v>0</v>
      </c>
      <c r="H104" s="798">
        <f>+$E104*'11各種係数表'!F104</f>
        <v>0</v>
      </c>
      <c r="I104" s="798">
        <f>+$E104*'11各種係数表'!G104</f>
        <v>0</v>
      </c>
      <c r="J104" s="798">
        <f>+$E104*'11各種係数表'!H104</f>
        <v>0</v>
      </c>
      <c r="K104" s="798">
        <f>+$E104*'11各種係数表'!I104</f>
        <v>0</v>
      </c>
      <c r="L104" s="798">
        <f>+$E104*'11各種係数表'!J104</f>
        <v>0</v>
      </c>
      <c r="M104" s="798">
        <f>+$E104*'11各種係数表'!K104</f>
        <v>0</v>
      </c>
      <c r="N104" s="798">
        <f>+$E104*'11各種係数表'!L104</f>
        <v>0</v>
      </c>
      <c r="O104" s="799">
        <f>+$E104*'11各種係数表'!M104</f>
        <v>0</v>
      </c>
      <c r="P104" s="797">
        <f>+$F104*'11各種係数表'!E104</f>
        <v>0</v>
      </c>
      <c r="Q104" s="798">
        <f>+$F104*'11各種係数表'!F104</f>
        <v>0</v>
      </c>
      <c r="R104" s="798">
        <f>+$F104*'11各種係数表'!G104</f>
        <v>0</v>
      </c>
      <c r="S104" s="798">
        <f>+$F104*'11各種係数表'!H104</f>
        <v>0</v>
      </c>
      <c r="T104" s="798">
        <f>+$F104*'11各種係数表'!I104</f>
        <v>0</v>
      </c>
      <c r="U104" s="798">
        <f>+$F104*'11各種係数表'!J104</f>
        <v>0</v>
      </c>
      <c r="V104" s="798">
        <f>+$F104*'11各種係数表'!K104</f>
        <v>0</v>
      </c>
      <c r="W104" s="798">
        <f>+$F104*'11各種係数表'!L104</f>
        <v>0</v>
      </c>
      <c r="X104" s="799">
        <f>+$F104*'11各種係数表'!M104</f>
        <v>0</v>
      </c>
      <c r="Y104" s="806">
        <f t="shared" si="16"/>
        <v>0</v>
      </c>
      <c r="Z104" s="807">
        <v>21.791647845373067</v>
      </c>
      <c r="AA104" s="802">
        <f t="shared" si="14"/>
        <v>21.791647845373067</v>
      </c>
      <c r="AB104" s="803">
        <f>+Z104*'11各種係数表'!AJ104</f>
        <v>9.8267059575032931</v>
      </c>
      <c r="AC104" s="523"/>
      <c r="AD104" s="789">
        <f>+AC$7*'11各種係数表'!AM104</f>
        <v>12.412865959546989</v>
      </c>
      <c r="AE104" s="789">
        <f t="shared" si="17"/>
        <v>34.204513804920055</v>
      </c>
      <c r="AF104" s="790">
        <f>+Z104*'11各種係数表'!AD104</f>
        <v>13.229461785782856</v>
      </c>
      <c r="AG104" s="791">
        <f>+AD104*'11各種係数表'!AD104</f>
        <v>7.5357098751363578</v>
      </c>
      <c r="AH104" s="792">
        <f t="shared" si="10"/>
        <v>20.765171660919215</v>
      </c>
      <c r="AI104" s="790">
        <f>+Z104*'11各種係数表'!Y104</f>
        <v>2.6761820198275124</v>
      </c>
      <c r="AJ104" s="791">
        <f>+AD104*'11各種係数表'!Y104</f>
        <v>1.5243954441252552</v>
      </c>
      <c r="AK104" s="792">
        <f t="shared" si="11"/>
        <v>4.2005774639527678</v>
      </c>
      <c r="AL104" s="804">
        <f>+Z104*'11各種係数表'!Z104</f>
        <v>2.5222130688025475</v>
      </c>
      <c r="AM104" s="805">
        <f>+AD104*'11各種係数表'!Z104</f>
        <v>1.4366923037034656</v>
      </c>
      <c r="AN104" s="792">
        <f t="shared" si="15"/>
        <v>3.9589053725060133</v>
      </c>
      <c r="AO104" s="523"/>
    </row>
    <row r="105" spans="1:41" ht="15.5" customHeight="1">
      <c r="A105" s="730">
        <v>99</v>
      </c>
      <c r="B105" s="796" t="s">
        <v>291</v>
      </c>
      <c r="C105" s="777" t="s">
        <v>292</v>
      </c>
      <c r="D105" s="861">
        <f>'7結果'!D105</f>
        <v>69.676500000000004</v>
      </c>
      <c r="E105" s="862">
        <f>'7結果'!E105</f>
        <v>69.676500000000004</v>
      </c>
      <c r="F105" s="863">
        <f>'7結果'!F105</f>
        <v>0</v>
      </c>
      <c r="G105" s="797">
        <f>+$E105*'11各種係数表'!E105</f>
        <v>0</v>
      </c>
      <c r="H105" s="798">
        <f>+$E105*'11各種係数表'!F105</f>
        <v>0</v>
      </c>
      <c r="I105" s="798">
        <f>+$E105*'11各種係数表'!G105</f>
        <v>0</v>
      </c>
      <c r="J105" s="798">
        <f>+$E105*'11各種係数表'!H105</f>
        <v>0</v>
      </c>
      <c r="K105" s="798">
        <f>+$E105*'11各種係数表'!I105</f>
        <v>0</v>
      </c>
      <c r="L105" s="798">
        <f>+$E105*'11各種係数表'!J105</f>
        <v>0</v>
      </c>
      <c r="M105" s="798">
        <f>+$E105*'11各種係数表'!K105</f>
        <v>0</v>
      </c>
      <c r="N105" s="798">
        <f>+$E105*'11各種係数表'!L105</f>
        <v>0</v>
      </c>
      <c r="O105" s="799">
        <f>+$E105*'11各種係数表'!M105</f>
        <v>0</v>
      </c>
      <c r="P105" s="797">
        <f>+$F105*'11各種係数表'!E105</f>
        <v>0</v>
      </c>
      <c r="Q105" s="798">
        <f>+$F105*'11各種係数表'!F105</f>
        <v>0</v>
      </c>
      <c r="R105" s="798">
        <f>+$F105*'11各種係数表'!G105</f>
        <v>0</v>
      </c>
      <c r="S105" s="798">
        <f>+$F105*'11各種係数表'!H105</f>
        <v>0</v>
      </c>
      <c r="T105" s="798">
        <f>+$F105*'11各種係数表'!I105</f>
        <v>0</v>
      </c>
      <c r="U105" s="798">
        <f>+$F105*'11各種係数表'!J105</f>
        <v>0</v>
      </c>
      <c r="V105" s="798">
        <f>+$F105*'11各種係数表'!K105</f>
        <v>0</v>
      </c>
      <c r="W105" s="798">
        <f>+$F105*'11各種係数表'!L105</f>
        <v>0</v>
      </c>
      <c r="X105" s="799">
        <f>+$F105*'11各種係数表'!M105</f>
        <v>0</v>
      </c>
      <c r="Y105" s="806">
        <f t="shared" si="16"/>
        <v>69.676500000000004</v>
      </c>
      <c r="Z105" s="807">
        <v>185.14534957298832</v>
      </c>
      <c r="AA105" s="802">
        <f t="shared" si="14"/>
        <v>115.46884957298832</v>
      </c>
      <c r="AB105" s="803">
        <f>+Z105*'11各種係数表'!AJ105</f>
        <v>20.931324777571291</v>
      </c>
      <c r="AC105" s="523"/>
      <c r="AD105" s="789">
        <f>+AC$7*'11各種係数表'!AM105</f>
        <v>10.945734137680031</v>
      </c>
      <c r="AE105" s="789">
        <f t="shared" si="17"/>
        <v>196.09108371066836</v>
      </c>
      <c r="AF105" s="790">
        <f>+Z105*'11各種係数表'!AD105</f>
        <v>126.00207503560479</v>
      </c>
      <c r="AG105" s="791">
        <f>+AD105*'11各種係数表'!AD105</f>
        <v>7.449202571474987</v>
      </c>
      <c r="AH105" s="792">
        <f t="shared" si="10"/>
        <v>133.45127760707979</v>
      </c>
      <c r="AI105" s="790">
        <f>+Z105*'11各種係数表'!Y105</f>
        <v>6.3507750199509516</v>
      </c>
      <c r="AJ105" s="791">
        <f>+AD105*'11各種係数表'!Y105</f>
        <v>0.37545579782007332</v>
      </c>
      <c r="AK105" s="792">
        <f t="shared" si="11"/>
        <v>6.7262308177710253</v>
      </c>
      <c r="AL105" s="804">
        <f>+Z105*'11各種係数表'!Z105</f>
        <v>6.2144075843640509</v>
      </c>
      <c r="AM105" s="805">
        <f>+AD105*'11各種係数表'!Z105</f>
        <v>0.36739379843194947</v>
      </c>
      <c r="AN105" s="792">
        <f t="shared" si="15"/>
        <v>6.5818013827960007</v>
      </c>
      <c r="AO105" s="523"/>
    </row>
    <row r="106" spans="1:41" ht="15.5" customHeight="1">
      <c r="A106" s="730">
        <v>100</v>
      </c>
      <c r="B106" s="796" t="s">
        <v>293</v>
      </c>
      <c r="C106" s="777" t="s">
        <v>294</v>
      </c>
      <c r="D106" s="861">
        <f>'7結果'!D106</f>
        <v>0</v>
      </c>
      <c r="E106" s="862">
        <f>'7結果'!E106</f>
        <v>0</v>
      </c>
      <c r="F106" s="863">
        <f>'7結果'!F106</f>
        <v>0</v>
      </c>
      <c r="G106" s="797">
        <f>+$E106*'11各種係数表'!E106</f>
        <v>0</v>
      </c>
      <c r="H106" s="798">
        <f>+$E106*'11各種係数表'!F106</f>
        <v>0</v>
      </c>
      <c r="I106" s="798">
        <f>+$E106*'11各種係数表'!G106</f>
        <v>0</v>
      </c>
      <c r="J106" s="798">
        <f>+$E106*'11各種係数表'!H106</f>
        <v>0</v>
      </c>
      <c r="K106" s="798">
        <f>+$E106*'11各種係数表'!I106</f>
        <v>0</v>
      </c>
      <c r="L106" s="798">
        <f>+$E106*'11各種係数表'!J106</f>
        <v>0</v>
      </c>
      <c r="M106" s="798">
        <f>+$E106*'11各種係数表'!K106</f>
        <v>0</v>
      </c>
      <c r="N106" s="798">
        <f>+$E106*'11各種係数表'!L106</f>
        <v>0</v>
      </c>
      <c r="O106" s="799">
        <f>+$E106*'11各種係数表'!M106</f>
        <v>0</v>
      </c>
      <c r="P106" s="797">
        <f>+$F106*'11各種係数表'!E106</f>
        <v>0</v>
      </c>
      <c r="Q106" s="798">
        <f>+$F106*'11各種係数表'!F106</f>
        <v>0</v>
      </c>
      <c r="R106" s="798">
        <f>+$F106*'11各種係数表'!G106</f>
        <v>0</v>
      </c>
      <c r="S106" s="798">
        <f>+$F106*'11各種係数表'!H106</f>
        <v>0</v>
      </c>
      <c r="T106" s="798">
        <f>+$F106*'11各種係数表'!I106</f>
        <v>0</v>
      </c>
      <c r="U106" s="798">
        <f>+$F106*'11各種係数表'!J106</f>
        <v>0</v>
      </c>
      <c r="V106" s="798">
        <f>+$F106*'11各種係数表'!K106</f>
        <v>0</v>
      </c>
      <c r="W106" s="798">
        <f>+$F106*'11各種係数表'!L106</f>
        <v>0</v>
      </c>
      <c r="X106" s="799">
        <f>+$F106*'11各種係数表'!M106</f>
        <v>0</v>
      </c>
      <c r="Y106" s="806">
        <f t="shared" si="16"/>
        <v>0</v>
      </c>
      <c r="Z106" s="807">
        <v>95.141697494559949</v>
      </c>
      <c r="AA106" s="802">
        <f t="shared" si="14"/>
        <v>95.141697494559949</v>
      </c>
      <c r="AB106" s="803">
        <f>+Z106*'11各種係数表'!AJ106</f>
        <v>11.421997867344759</v>
      </c>
      <c r="AC106" s="523"/>
      <c r="AD106" s="789">
        <f>+AC$7*'11各種係数表'!AM106</f>
        <v>12.102400689455088</v>
      </c>
      <c r="AE106" s="789">
        <f t="shared" si="17"/>
        <v>107.24409818401503</v>
      </c>
      <c r="AF106" s="790">
        <f>+Z106*'11各種係数表'!AD106</f>
        <v>27.650501004037014</v>
      </c>
      <c r="AG106" s="791">
        <f>+AD106*'11各種係数表'!AD106</f>
        <v>3.517253225739116</v>
      </c>
      <c r="AH106" s="792">
        <f t="shared" si="10"/>
        <v>31.167754229776129</v>
      </c>
      <c r="AI106" s="790">
        <f>+Z106*'11各種係数表'!Y106</f>
        <v>2.8246037737758933</v>
      </c>
      <c r="AJ106" s="791">
        <f>+AD106*'11各種係数表'!Y106</f>
        <v>0.35930078566379825</v>
      </c>
      <c r="AK106" s="792">
        <f t="shared" si="11"/>
        <v>3.1839045594396915</v>
      </c>
      <c r="AL106" s="804">
        <f>+Z106*'11各種係数表'!Z106</f>
        <v>2.7111924231183449</v>
      </c>
      <c r="AM106" s="805">
        <f>+AD106*'11各種係数表'!Z106</f>
        <v>0.34487441274283553</v>
      </c>
      <c r="AN106" s="792">
        <f t="shared" si="15"/>
        <v>3.0560668358611802</v>
      </c>
      <c r="AO106" s="523"/>
    </row>
    <row r="107" spans="1:41" ht="15.5" customHeight="1">
      <c r="A107" s="730">
        <v>101</v>
      </c>
      <c r="B107" s="796" t="s">
        <v>295</v>
      </c>
      <c r="C107" s="777" t="s">
        <v>296</v>
      </c>
      <c r="D107" s="861">
        <f>'7結果'!D107</f>
        <v>0</v>
      </c>
      <c r="E107" s="862">
        <f>'7結果'!E107</f>
        <v>0</v>
      </c>
      <c r="F107" s="863">
        <f>'7結果'!F107</f>
        <v>0</v>
      </c>
      <c r="G107" s="797">
        <f>+$E107*'11各種係数表'!E107</f>
        <v>0</v>
      </c>
      <c r="H107" s="798">
        <f>+$E107*'11各種係数表'!F107</f>
        <v>0</v>
      </c>
      <c r="I107" s="798">
        <f>+$E107*'11各種係数表'!G107</f>
        <v>0</v>
      </c>
      <c r="J107" s="798">
        <f>+$E107*'11各種係数表'!H107</f>
        <v>0</v>
      </c>
      <c r="K107" s="798">
        <f>+$E107*'11各種係数表'!I107</f>
        <v>0</v>
      </c>
      <c r="L107" s="798">
        <f>+$E107*'11各種係数表'!J107</f>
        <v>0</v>
      </c>
      <c r="M107" s="798">
        <f>+$E107*'11各種係数表'!K107</f>
        <v>0</v>
      </c>
      <c r="N107" s="798">
        <f>+$E107*'11各種係数表'!L107</f>
        <v>0</v>
      </c>
      <c r="O107" s="799">
        <f>+$E107*'11各種係数表'!M107</f>
        <v>0</v>
      </c>
      <c r="P107" s="797">
        <f>+$F107*'11各種係数表'!E107</f>
        <v>0</v>
      </c>
      <c r="Q107" s="798">
        <f>+$F107*'11各種係数表'!F107</f>
        <v>0</v>
      </c>
      <c r="R107" s="798">
        <f>+$F107*'11各種係数表'!G107</f>
        <v>0</v>
      </c>
      <c r="S107" s="798">
        <f>+$F107*'11各種係数表'!H107</f>
        <v>0</v>
      </c>
      <c r="T107" s="798">
        <f>+$F107*'11各種係数表'!I107</f>
        <v>0</v>
      </c>
      <c r="U107" s="798">
        <f>+$F107*'11各種係数表'!J107</f>
        <v>0</v>
      </c>
      <c r="V107" s="798">
        <f>+$F107*'11各種係数表'!K107</f>
        <v>0</v>
      </c>
      <c r="W107" s="798">
        <f>+$F107*'11各種係数表'!L107</f>
        <v>0</v>
      </c>
      <c r="X107" s="799">
        <f>+$F107*'11各種係数表'!M107</f>
        <v>0</v>
      </c>
      <c r="Y107" s="806">
        <f t="shared" si="16"/>
        <v>0</v>
      </c>
      <c r="Z107" s="807">
        <v>144.41036092743695</v>
      </c>
      <c r="AA107" s="802">
        <f t="shared" si="14"/>
        <v>144.41036092743695</v>
      </c>
      <c r="AB107" s="803">
        <f>+Z107*'11各種係数表'!AJ107</f>
        <v>32.61831205398493</v>
      </c>
      <c r="AC107" s="523"/>
      <c r="AD107" s="789">
        <f>+AC$7*'11各種係数表'!AM107</f>
        <v>32.040236928452572</v>
      </c>
      <c r="AE107" s="789">
        <f t="shared" si="17"/>
        <v>176.45059785588953</v>
      </c>
      <c r="AF107" s="790">
        <f>+Z107*'11各種係数表'!AD107</f>
        <v>53.389463413235823</v>
      </c>
      <c r="AG107" s="791">
        <f>+AD107*'11各種係数表'!AD107</f>
        <v>11.845487029165245</v>
      </c>
      <c r="AH107" s="792">
        <f t="shared" si="10"/>
        <v>65.234950442401072</v>
      </c>
      <c r="AI107" s="790">
        <f>+Z107*'11各種係数表'!Y107</f>
        <v>9.2954515864064735</v>
      </c>
      <c r="AJ107" s="791">
        <f>+AD107*'11各種係数表'!Y107</f>
        <v>2.0623760599495768</v>
      </c>
      <c r="AK107" s="792">
        <f t="shared" si="11"/>
        <v>11.35782764635605</v>
      </c>
      <c r="AL107" s="804">
        <f>+Z107*'11各種係数表'!Z107</f>
        <v>8.5683652649209119</v>
      </c>
      <c r="AM107" s="805">
        <f>+AD107*'11各種係数表'!Z107</f>
        <v>1.9010578701865848</v>
      </c>
      <c r="AN107" s="792">
        <f t="shared" si="15"/>
        <v>10.469423135107498</v>
      </c>
      <c r="AO107" s="523"/>
    </row>
    <row r="108" spans="1:41" ht="15.5" customHeight="1">
      <c r="A108" s="730">
        <v>102</v>
      </c>
      <c r="B108" s="796" t="s">
        <v>297</v>
      </c>
      <c r="C108" s="777" t="s">
        <v>298</v>
      </c>
      <c r="D108" s="861">
        <f>'7結果'!D108</f>
        <v>0</v>
      </c>
      <c r="E108" s="862">
        <f>'7結果'!E108</f>
        <v>0</v>
      </c>
      <c r="F108" s="863">
        <f>'7結果'!F108</f>
        <v>0</v>
      </c>
      <c r="G108" s="797">
        <f>+$E108*'11各種係数表'!E108</f>
        <v>0</v>
      </c>
      <c r="H108" s="798">
        <f>+$E108*'11各種係数表'!F108</f>
        <v>0</v>
      </c>
      <c r="I108" s="798">
        <f>+$E108*'11各種係数表'!G108</f>
        <v>0</v>
      </c>
      <c r="J108" s="798">
        <f>+$E108*'11各種係数表'!H108</f>
        <v>0</v>
      </c>
      <c r="K108" s="798">
        <f>+$E108*'11各種係数表'!I108</f>
        <v>0</v>
      </c>
      <c r="L108" s="798">
        <f>+$E108*'11各種係数表'!J108</f>
        <v>0</v>
      </c>
      <c r="M108" s="798">
        <f>+$E108*'11各種係数表'!K108</f>
        <v>0</v>
      </c>
      <c r="N108" s="798">
        <f>+$E108*'11各種係数表'!L108</f>
        <v>0</v>
      </c>
      <c r="O108" s="799">
        <f>+$E108*'11各種係数表'!M108</f>
        <v>0</v>
      </c>
      <c r="P108" s="797">
        <f>+$F108*'11各種係数表'!E108</f>
        <v>0</v>
      </c>
      <c r="Q108" s="798">
        <f>+$F108*'11各種係数表'!F108</f>
        <v>0</v>
      </c>
      <c r="R108" s="798">
        <f>+$F108*'11各種係数表'!G108</f>
        <v>0</v>
      </c>
      <c r="S108" s="798">
        <f>+$F108*'11各種係数表'!H108</f>
        <v>0</v>
      </c>
      <c r="T108" s="798">
        <f>+$F108*'11各種係数表'!I108</f>
        <v>0</v>
      </c>
      <c r="U108" s="798">
        <f>+$F108*'11各種係数表'!J108</f>
        <v>0</v>
      </c>
      <c r="V108" s="798">
        <f>+$F108*'11各種係数表'!K108</f>
        <v>0</v>
      </c>
      <c r="W108" s="798">
        <f>+$F108*'11各種係数表'!L108</f>
        <v>0</v>
      </c>
      <c r="X108" s="799">
        <f>+$F108*'11各種係数表'!M108</f>
        <v>0</v>
      </c>
      <c r="Y108" s="806">
        <f t="shared" si="16"/>
        <v>0</v>
      </c>
      <c r="Z108" s="807">
        <v>480.6828689580355</v>
      </c>
      <c r="AA108" s="802">
        <f t="shared" si="14"/>
        <v>480.6828689580355</v>
      </c>
      <c r="AB108" s="803">
        <f>+Z108*'11各種係数表'!AJ108</f>
        <v>202.57540442584025</v>
      </c>
      <c r="AC108" s="523"/>
      <c r="AD108" s="789">
        <f>+AC$7*'11各種係数表'!AM108</f>
        <v>66.772169092992698</v>
      </c>
      <c r="AE108" s="789">
        <f t="shared" si="17"/>
        <v>547.45503805102817</v>
      </c>
      <c r="AF108" s="790">
        <f>+Z108*'11各種係数表'!AD108</f>
        <v>360.15691373687275</v>
      </c>
      <c r="AG108" s="791">
        <f>+AD108*'11各種係数表'!AD108</f>
        <v>50.029780333503687</v>
      </c>
      <c r="AH108" s="792">
        <f t="shared" si="10"/>
        <v>410.18669407037646</v>
      </c>
      <c r="AI108" s="790">
        <f>+Z108*'11各種係数表'!Y108</f>
        <v>68.654375771541652</v>
      </c>
      <c r="AJ108" s="791">
        <f>+AD108*'11各種係数表'!Y108</f>
        <v>9.5368524323080237</v>
      </c>
      <c r="AK108" s="792">
        <f t="shared" si="11"/>
        <v>78.191228203849676</v>
      </c>
      <c r="AL108" s="804">
        <f>+Z108*'11各種係数表'!Z108</f>
        <v>61.99884616271833</v>
      </c>
      <c r="AM108" s="805">
        <f>+AD108*'11各種係数表'!Z108</f>
        <v>8.6123257284396413</v>
      </c>
      <c r="AN108" s="792">
        <f t="shared" si="15"/>
        <v>70.611171891157966</v>
      </c>
      <c r="AO108" s="523"/>
    </row>
    <row r="109" spans="1:41" ht="15.5" customHeight="1">
      <c r="A109" s="730">
        <v>103</v>
      </c>
      <c r="B109" s="796" t="s">
        <v>299</v>
      </c>
      <c r="C109" s="777" t="s">
        <v>300</v>
      </c>
      <c r="D109" s="861">
        <f>'7結果'!D109</f>
        <v>1382.16</v>
      </c>
      <c r="E109" s="862">
        <f>'7結果'!E109</f>
        <v>1382.16</v>
      </c>
      <c r="F109" s="863">
        <f>'7結果'!F109</f>
        <v>0</v>
      </c>
      <c r="G109" s="797">
        <f>+$E109*'11各種係数表'!E109</f>
        <v>0</v>
      </c>
      <c r="H109" s="798">
        <f>+$E109*'11各種係数表'!F109</f>
        <v>0</v>
      </c>
      <c r="I109" s="798">
        <f>+$E109*'11各種係数表'!G109</f>
        <v>0</v>
      </c>
      <c r="J109" s="798">
        <f>+$E109*'11各種係数表'!H109</f>
        <v>0</v>
      </c>
      <c r="K109" s="798">
        <f>+$E109*'11各種係数表'!I109</f>
        <v>0</v>
      </c>
      <c r="L109" s="798">
        <f>+$E109*'11各種係数表'!J109</f>
        <v>0</v>
      </c>
      <c r="M109" s="798">
        <f>+$E109*'11各種係数表'!K109</f>
        <v>0</v>
      </c>
      <c r="N109" s="798">
        <f>+$E109*'11各種係数表'!L109</f>
        <v>0</v>
      </c>
      <c r="O109" s="799">
        <f>+$E109*'11各種係数表'!M109</f>
        <v>0</v>
      </c>
      <c r="P109" s="797">
        <f>+$F109*'11各種係数表'!E109</f>
        <v>0</v>
      </c>
      <c r="Q109" s="798">
        <f>+$F109*'11各種係数表'!F109</f>
        <v>0</v>
      </c>
      <c r="R109" s="798">
        <f>+$F109*'11各種係数表'!G109</f>
        <v>0</v>
      </c>
      <c r="S109" s="798">
        <f>+$F109*'11各種係数表'!H109</f>
        <v>0</v>
      </c>
      <c r="T109" s="798">
        <f>+$F109*'11各種係数表'!I109</f>
        <v>0</v>
      </c>
      <c r="U109" s="798">
        <f>+$F109*'11各種係数表'!J109</f>
        <v>0</v>
      </c>
      <c r="V109" s="798">
        <f>+$F109*'11各種係数表'!K109</f>
        <v>0</v>
      </c>
      <c r="W109" s="798">
        <f>+$F109*'11各種係数表'!L109</f>
        <v>0</v>
      </c>
      <c r="X109" s="799">
        <f>+$F109*'11各種係数表'!M109</f>
        <v>0</v>
      </c>
      <c r="Y109" s="806">
        <f t="shared" si="16"/>
        <v>1382.16</v>
      </c>
      <c r="Z109" s="807">
        <v>1382.16</v>
      </c>
      <c r="AA109" s="802">
        <f t="shared" si="14"/>
        <v>0</v>
      </c>
      <c r="AB109" s="803">
        <f>+Z109*'11各種係数表'!AJ109</f>
        <v>293.27843112244898</v>
      </c>
      <c r="AC109" s="523"/>
      <c r="AD109" s="789">
        <f>+AC$7*'11各種係数表'!AM109</f>
        <v>2.1757676038640219</v>
      </c>
      <c r="AE109" s="789">
        <f t="shared" si="17"/>
        <v>1384.335767603864</v>
      </c>
      <c r="AF109" s="790">
        <f>+Z109*'11各種係数表'!AD109</f>
        <v>670.48389030612248</v>
      </c>
      <c r="AG109" s="791">
        <f>+AD109*'11各種係数表'!AD109</f>
        <v>1.0554618332470769</v>
      </c>
      <c r="AH109" s="792">
        <f t="shared" si="10"/>
        <v>671.5393521393695</v>
      </c>
      <c r="AI109" s="790">
        <f>+Z109*'11各種係数表'!Y109</f>
        <v>133.8069068877551</v>
      </c>
      <c r="AJ109" s="791">
        <f>+AD109*'11各種係数表'!Y109</f>
        <v>0.21063605746051628</v>
      </c>
      <c r="AK109" s="792">
        <f t="shared" si="11"/>
        <v>134.01754294521561</v>
      </c>
      <c r="AL109" s="804">
        <f>+Z109*'11各種係数表'!Z109</f>
        <v>130.60306760204082</v>
      </c>
      <c r="AM109" s="805">
        <f>+AD109*'11各種係数表'!Z109</f>
        <v>0.20559264010952655</v>
      </c>
      <c r="AN109" s="792">
        <f t="shared" si="15"/>
        <v>130.80866024215035</v>
      </c>
      <c r="AO109" s="523"/>
    </row>
    <row r="110" spans="1:41" ht="15.5" customHeight="1">
      <c r="A110" s="730">
        <v>104</v>
      </c>
      <c r="B110" s="796" t="s">
        <v>301</v>
      </c>
      <c r="C110" s="777" t="s">
        <v>302</v>
      </c>
      <c r="D110" s="861">
        <f>'7結果'!D110</f>
        <v>2840.9549999999999</v>
      </c>
      <c r="E110" s="862">
        <f>'7結果'!E110</f>
        <v>2840.9549999999999</v>
      </c>
      <c r="F110" s="863">
        <f>'7結果'!F110</f>
        <v>0</v>
      </c>
      <c r="G110" s="797">
        <f>+$E110*'11各種係数表'!E110</f>
        <v>0</v>
      </c>
      <c r="H110" s="798">
        <f>+$E110*'11各種係数表'!F110</f>
        <v>0</v>
      </c>
      <c r="I110" s="798">
        <f>+$E110*'11各種係数表'!G110</f>
        <v>0</v>
      </c>
      <c r="J110" s="798">
        <f>+$E110*'11各種係数表'!H110</f>
        <v>0</v>
      </c>
      <c r="K110" s="798">
        <f>+$E110*'11各種係数表'!I110</f>
        <v>0</v>
      </c>
      <c r="L110" s="798">
        <f>+$E110*'11各種係数表'!J110</f>
        <v>0</v>
      </c>
      <c r="M110" s="798">
        <f>+$E110*'11各種係数表'!K110</f>
        <v>0</v>
      </c>
      <c r="N110" s="798">
        <f>+$E110*'11各種係数表'!L110</f>
        <v>0</v>
      </c>
      <c r="O110" s="799">
        <f>+$E110*'11各種係数表'!M110</f>
        <v>0</v>
      </c>
      <c r="P110" s="797">
        <f>+$F110*'11各種係数表'!E110</f>
        <v>0</v>
      </c>
      <c r="Q110" s="798">
        <f>+$F110*'11各種係数表'!F110</f>
        <v>0</v>
      </c>
      <c r="R110" s="798">
        <f>+$F110*'11各種係数表'!G110</f>
        <v>0</v>
      </c>
      <c r="S110" s="798">
        <f>+$F110*'11各種係数表'!H110</f>
        <v>0</v>
      </c>
      <c r="T110" s="798">
        <f>+$F110*'11各種係数表'!I110</f>
        <v>0</v>
      </c>
      <c r="U110" s="798">
        <f>+$F110*'11各種係数表'!J110</f>
        <v>0</v>
      </c>
      <c r="V110" s="798">
        <f>+$F110*'11各種係数表'!K110</f>
        <v>0</v>
      </c>
      <c r="W110" s="798">
        <f>+$F110*'11各種係数表'!L110</f>
        <v>0</v>
      </c>
      <c r="X110" s="799">
        <f>+$F110*'11各種係数表'!M110</f>
        <v>0</v>
      </c>
      <c r="Y110" s="806">
        <f t="shared" si="16"/>
        <v>2840.9549999999999</v>
      </c>
      <c r="Z110" s="807">
        <v>2862.8156387522454</v>
      </c>
      <c r="AA110" s="802">
        <f t="shared" si="14"/>
        <v>21.86063875224545</v>
      </c>
      <c r="AB110" s="803">
        <f>+Z110*'11各種係数表'!AJ110</f>
        <v>732.07891913845106</v>
      </c>
      <c r="AC110" s="523"/>
      <c r="AD110" s="789">
        <f>+AC$7*'11各種係数表'!AM110</f>
        <v>71.536822386726115</v>
      </c>
      <c r="AE110" s="789">
        <f t="shared" si="17"/>
        <v>2934.3524611389716</v>
      </c>
      <c r="AF110" s="790">
        <f>+Z110*'11各種係数表'!AD110</f>
        <v>1152.0780142957494</v>
      </c>
      <c r="AG110" s="791">
        <f>+AD110*'11各種係数表'!AD110</f>
        <v>28.788441410166406</v>
      </c>
      <c r="AH110" s="792">
        <f t="shared" si="10"/>
        <v>1180.8664557059158</v>
      </c>
      <c r="AI110" s="790">
        <f>+Z110*'11各種係数表'!Y110</f>
        <v>703.54118938015824</v>
      </c>
      <c r="AJ110" s="791">
        <f>+AD110*'11各種係数表'!Y110</f>
        <v>17.580280205668533</v>
      </c>
      <c r="AK110" s="792">
        <f t="shared" si="11"/>
        <v>721.12146958582673</v>
      </c>
      <c r="AL110" s="804">
        <f>+Z110*'11各種係数表'!Z110</f>
        <v>644.78081420657804</v>
      </c>
      <c r="AM110" s="805">
        <f>+AD110*'11各種係数表'!Z110</f>
        <v>16.111959834189111</v>
      </c>
      <c r="AN110" s="792">
        <f t="shared" si="15"/>
        <v>660.89277404076711</v>
      </c>
      <c r="AO110" s="523"/>
    </row>
    <row r="111" spans="1:41" ht="15.5" customHeight="1">
      <c r="A111" s="730">
        <v>105</v>
      </c>
      <c r="B111" s="796" t="s">
        <v>303</v>
      </c>
      <c r="C111" s="777" t="s">
        <v>304</v>
      </c>
      <c r="D111" s="861">
        <f>'7結果'!D111</f>
        <v>52.67</v>
      </c>
      <c r="E111" s="862">
        <f>'7結果'!E111</f>
        <v>52.67</v>
      </c>
      <c r="F111" s="863">
        <f>'7結果'!F111</f>
        <v>0</v>
      </c>
      <c r="G111" s="797">
        <f>+$E111*'11各種係数表'!E111</f>
        <v>0</v>
      </c>
      <c r="H111" s="798">
        <f>+$E111*'11各種係数表'!F111</f>
        <v>0</v>
      </c>
      <c r="I111" s="798">
        <f>+$E111*'11各種係数表'!G111</f>
        <v>0</v>
      </c>
      <c r="J111" s="798">
        <f>+$E111*'11各種係数表'!H111</f>
        <v>0</v>
      </c>
      <c r="K111" s="798">
        <f>+$E111*'11各種係数表'!I111</f>
        <v>0</v>
      </c>
      <c r="L111" s="798">
        <f>+$E111*'11各種係数表'!J111</f>
        <v>0</v>
      </c>
      <c r="M111" s="798">
        <f>+$E111*'11各種係数表'!K111</f>
        <v>0</v>
      </c>
      <c r="N111" s="798">
        <f>+$E111*'11各種係数表'!L111</f>
        <v>0</v>
      </c>
      <c r="O111" s="799">
        <f>+$E111*'11各種係数表'!M111</f>
        <v>0</v>
      </c>
      <c r="P111" s="797">
        <f>+$F111*'11各種係数表'!E111</f>
        <v>0</v>
      </c>
      <c r="Q111" s="798">
        <f>+$F111*'11各種係数表'!F111</f>
        <v>0</v>
      </c>
      <c r="R111" s="798">
        <f>+$F111*'11各種係数表'!G111</f>
        <v>0</v>
      </c>
      <c r="S111" s="798">
        <f>+$F111*'11各種係数表'!H111</f>
        <v>0</v>
      </c>
      <c r="T111" s="798">
        <f>+$F111*'11各種係数表'!I111</f>
        <v>0</v>
      </c>
      <c r="U111" s="798">
        <f>+$F111*'11各種係数表'!J111</f>
        <v>0</v>
      </c>
      <c r="V111" s="798">
        <f>+$F111*'11各種係数表'!K111</f>
        <v>0</v>
      </c>
      <c r="W111" s="798">
        <f>+$F111*'11各種係数表'!L111</f>
        <v>0</v>
      </c>
      <c r="X111" s="799">
        <f>+$F111*'11各種係数表'!M111</f>
        <v>0</v>
      </c>
      <c r="Y111" s="806">
        <f t="shared" si="16"/>
        <v>52.67</v>
      </c>
      <c r="Z111" s="807">
        <v>88.193662113311362</v>
      </c>
      <c r="AA111" s="802">
        <f t="shared" si="14"/>
        <v>35.52366211331136</v>
      </c>
      <c r="AB111" s="803">
        <f>+Z111*'11各種係数表'!AJ111</f>
        <v>20.628886888848278</v>
      </c>
      <c r="AC111" s="523"/>
      <c r="AD111" s="789">
        <f>+AC$7*'11各種係数表'!AM111</f>
        <v>29.654843933507244</v>
      </c>
      <c r="AE111" s="789">
        <f t="shared" si="17"/>
        <v>117.84850604681861</v>
      </c>
      <c r="AF111" s="790">
        <f>+Z111*'11各種係数表'!AD111</f>
        <v>59.904344062173458</v>
      </c>
      <c r="AG111" s="791">
        <f>+AD111*'11各種係数表'!AD111</f>
        <v>20.142648933440185</v>
      </c>
      <c r="AH111" s="792">
        <f t="shared" si="10"/>
        <v>80.046992995613635</v>
      </c>
      <c r="AI111" s="790">
        <f>+Z111*'11各種係数表'!Y111</f>
        <v>8.7202700041238952</v>
      </c>
      <c r="AJ111" s="791">
        <f>+AD111*'11各種係数表'!Y111</f>
        <v>2.9321636026191005</v>
      </c>
      <c r="AK111" s="792">
        <f t="shared" si="11"/>
        <v>11.652433606742996</v>
      </c>
      <c r="AL111" s="804">
        <f>+Z111*'11各種係数表'!Z111</f>
        <v>6.4310495025799952</v>
      </c>
      <c r="AM111" s="805">
        <f>+AD111*'11各種係数表'!Z111</f>
        <v>2.16242034583667</v>
      </c>
      <c r="AN111" s="792">
        <f t="shared" si="15"/>
        <v>8.5934698484166656</v>
      </c>
      <c r="AO111" s="523"/>
    </row>
    <row r="112" spans="1:41" ht="15.5" customHeight="1">
      <c r="A112" s="730">
        <v>106</v>
      </c>
      <c r="B112" s="796" t="s">
        <v>305</v>
      </c>
      <c r="C112" s="777" t="s">
        <v>306</v>
      </c>
      <c r="D112" s="861">
        <f>'7結果'!D112</f>
        <v>982.61500000000001</v>
      </c>
      <c r="E112" s="862">
        <f>'7結果'!E112</f>
        <v>982.61500000000001</v>
      </c>
      <c r="F112" s="863">
        <f>'7結果'!F112</f>
        <v>0</v>
      </c>
      <c r="G112" s="797">
        <f>+$E112*'11各種係数表'!E112</f>
        <v>0</v>
      </c>
      <c r="H112" s="798">
        <f>+$E112*'11各種係数表'!F112</f>
        <v>0</v>
      </c>
      <c r="I112" s="798">
        <f>+$E112*'11各種係数表'!G112</f>
        <v>0</v>
      </c>
      <c r="J112" s="798">
        <f>+$E112*'11各種係数表'!H112</f>
        <v>0</v>
      </c>
      <c r="K112" s="798">
        <f>+$E112*'11各種係数表'!I112</f>
        <v>0</v>
      </c>
      <c r="L112" s="798">
        <f>+$E112*'11各種係数表'!J112</f>
        <v>0</v>
      </c>
      <c r="M112" s="798">
        <f>+$E112*'11各種係数表'!K112</f>
        <v>0</v>
      </c>
      <c r="N112" s="798">
        <f>+$E112*'11各種係数表'!L112</f>
        <v>0</v>
      </c>
      <c r="O112" s="799">
        <f>+$E112*'11各種係数表'!M112</f>
        <v>0</v>
      </c>
      <c r="P112" s="797">
        <f>+$F112*'11各種係数表'!E112</f>
        <v>0</v>
      </c>
      <c r="Q112" s="798">
        <f>+$F112*'11各種係数表'!F112</f>
        <v>0</v>
      </c>
      <c r="R112" s="798">
        <f>+$F112*'11各種係数表'!G112</f>
        <v>0</v>
      </c>
      <c r="S112" s="798">
        <f>+$F112*'11各種係数表'!H112</f>
        <v>0</v>
      </c>
      <c r="T112" s="798">
        <f>+$F112*'11各種係数表'!I112</f>
        <v>0</v>
      </c>
      <c r="U112" s="798">
        <f>+$F112*'11各種係数表'!J112</f>
        <v>0</v>
      </c>
      <c r="V112" s="798">
        <f>+$F112*'11各種係数表'!K112</f>
        <v>0</v>
      </c>
      <c r="W112" s="798">
        <f>+$F112*'11各種係数表'!L112</f>
        <v>0</v>
      </c>
      <c r="X112" s="799">
        <f>+$F112*'11各種係数表'!M112</f>
        <v>0</v>
      </c>
      <c r="Y112" s="806">
        <f t="shared" si="16"/>
        <v>982.61500000000001</v>
      </c>
      <c r="Z112" s="807">
        <v>999.63879086424254</v>
      </c>
      <c r="AA112" s="802">
        <f t="shared" si="14"/>
        <v>17.023790864242528</v>
      </c>
      <c r="AB112" s="803">
        <f>+Z112*'11各種係数表'!AJ112</f>
        <v>199.64538071503279</v>
      </c>
      <c r="AC112" s="523"/>
      <c r="AD112" s="789">
        <f>+AC$7*'11各種係数表'!AM112</f>
        <v>41.095266480920714</v>
      </c>
      <c r="AE112" s="789">
        <f t="shared" si="17"/>
        <v>1040.7340573451634</v>
      </c>
      <c r="AF112" s="790">
        <f>+Z112*'11各種係数表'!AD112</f>
        <v>693.70427600771347</v>
      </c>
      <c r="AG112" s="791">
        <f>+AD112*'11各種係数表'!AD112</f>
        <v>28.518263138672783</v>
      </c>
      <c r="AH112" s="792">
        <f t="shared" si="10"/>
        <v>722.22253914638623</v>
      </c>
      <c r="AI112" s="790">
        <f>+Z112*'11各種係数表'!Y112</f>
        <v>105.79214981574054</v>
      </c>
      <c r="AJ112" s="791">
        <f>+AD112*'11各種係数表'!Y112</f>
        <v>4.3491275328647898</v>
      </c>
      <c r="AK112" s="792">
        <f t="shared" si="11"/>
        <v>110.14127734860533</v>
      </c>
      <c r="AL112" s="804">
        <f>+Z112*'11各種係数表'!Z112</f>
        <v>99.846410063972911</v>
      </c>
      <c r="AM112" s="805">
        <f>+AD112*'11各種係数表'!Z112</f>
        <v>4.1046974829726208</v>
      </c>
      <c r="AN112" s="792">
        <f t="shared" si="15"/>
        <v>103.95110754694554</v>
      </c>
      <c r="AO112" s="523"/>
    </row>
    <row r="113" spans="1:41" ht="15.5" customHeight="1">
      <c r="A113" s="730">
        <v>107</v>
      </c>
      <c r="B113" s="796" t="s">
        <v>307</v>
      </c>
      <c r="C113" s="777" t="s">
        <v>308</v>
      </c>
      <c r="D113" s="861">
        <f>'7結果'!D113</f>
        <v>10.211</v>
      </c>
      <c r="E113" s="862">
        <f>'7結果'!E113</f>
        <v>10.211</v>
      </c>
      <c r="F113" s="863">
        <f>'7結果'!F113</f>
        <v>0</v>
      </c>
      <c r="G113" s="797">
        <f>+$E113*'11各種係数表'!E113</f>
        <v>1.3867423573669416E-3</v>
      </c>
      <c r="H113" s="798">
        <f>+$E113*'11各種係数表'!F113</f>
        <v>0</v>
      </c>
      <c r="I113" s="798">
        <f>+$E113*'11各種係数表'!G113</f>
        <v>0</v>
      </c>
      <c r="J113" s="798">
        <f>+$E113*'11各種係数表'!H113</f>
        <v>4.6364820231157341E-4</v>
      </c>
      <c r="K113" s="798">
        <f>+$E113*'11各種係数表'!I113</f>
        <v>0</v>
      </c>
      <c r="L113" s="798">
        <f>+$E113*'11各種係数表'!J113</f>
        <v>0</v>
      </c>
      <c r="M113" s="798">
        <f>+$E113*'11各種係数表'!K113</f>
        <v>0</v>
      </c>
      <c r="N113" s="798">
        <f>+$E113*'11各種係数表'!L113</f>
        <v>2.8014997118524071E-5</v>
      </c>
      <c r="O113" s="799">
        <f>+$E113*'11各種係数表'!M113</f>
        <v>0</v>
      </c>
      <c r="P113" s="797">
        <f>+$F113*'11各種係数表'!E113</f>
        <v>0</v>
      </c>
      <c r="Q113" s="798">
        <f>+$F113*'11各種係数表'!F113</f>
        <v>0</v>
      </c>
      <c r="R113" s="798">
        <f>+$F113*'11各種係数表'!G113</f>
        <v>0</v>
      </c>
      <c r="S113" s="798">
        <f>+$F113*'11各種係数表'!H113</f>
        <v>0</v>
      </c>
      <c r="T113" s="798">
        <f>+$F113*'11各種係数表'!I113</f>
        <v>0</v>
      </c>
      <c r="U113" s="798">
        <f>+$F113*'11各種係数表'!J113</f>
        <v>0</v>
      </c>
      <c r="V113" s="798">
        <f>+$F113*'11各種係数表'!K113</f>
        <v>0</v>
      </c>
      <c r="W113" s="798">
        <f>+$F113*'11各種係数表'!L113</f>
        <v>0</v>
      </c>
      <c r="X113" s="799">
        <f>+$F113*'11各種係数表'!M113</f>
        <v>0</v>
      </c>
      <c r="Y113" s="806">
        <f t="shared" si="16"/>
        <v>10.209121594443204</v>
      </c>
      <c r="Z113" s="807">
        <v>19.803396787336421</v>
      </c>
      <c r="AA113" s="802">
        <f t="shared" si="14"/>
        <v>9.5942751928932175</v>
      </c>
      <c r="AB113" s="803">
        <f>+Z113*'11各種係数表'!AJ113</f>
        <v>4.7690835138429382</v>
      </c>
      <c r="AC113" s="523"/>
      <c r="AD113" s="789">
        <f>+AC$7*'11各種係数表'!AM113</f>
        <v>39.553068259580918</v>
      </c>
      <c r="AE113" s="789">
        <f t="shared" si="17"/>
        <v>59.356465046917336</v>
      </c>
      <c r="AF113" s="790">
        <f>+Z113*'11各種係数表'!AD113</f>
        <v>13.846442472084732</v>
      </c>
      <c r="AG113" s="791">
        <f>+AD113*'11各種係数表'!AD113</f>
        <v>27.655320454970791</v>
      </c>
      <c r="AH113" s="792">
        <f t="shared" ref="AH113" si="18">+AF113+AG113</f>
        <v>41.501762927055523</v>
      </c>
      <c r="AI113" s="790">
        <f>+Z113*'11各種係数表'!Y113</f>
        <v>4.1670229708550703</v>
      </c>
      <c r="AJ113" s="791">
        <f>+AD113*'11各種係数表'!Y113</f>
        <v>8.3227410820182097</v>
      </c>
      <c r="AK113" s="792">
        <f t="shared" ref="AK113:AK115" si="19">+AI113+AJ113</f>
        <v>12.48976405287328</v>
      </c>
      <c r="AL113" s="804">
        <f>+Z113*'11各種係数表'!Z113</f>
        <v>3.3308083274758578</v>
      </c>
      <c r="AM113" s="805">
        <f>+AD113*'11各種係数表'!Z113</f>
        <v>6.6525803906771497</v>
      </c>
      <c r="AN113" s="792">
        <f t="shared" ref="AN113:AN115" si="20">+AL113+AM113</f>
        <v>9.983388718153007</v>
      </c>
      <c r="AO113" s="523"/>
    </row>
    <row r="114" spans="1:41" ht="15.5" customHeight="1">
      <c r="A114" s="730">
        <v>108</v>
      </c>
      <c r="B114" s="796" t="s">
        <v>309</v>
      </c>
      <c r="C114" s="777" t="s">
        <v>631</v>
      </c>
      <c r="D114" s="861">
        <f>'7結果'!D114</f>
        <v>0</v>
      </c>
      <c r="E114" s="862">
        <f>'7結果'!E114</f>
        <v>0</v>
      </c>
      <c r="F114" s="863">
        <f>'7結果'!F114</f>
        <v>0</v>
      </c>
      <c r="G114" s="797">
        <f>+$E114*'11各種係数表'!E114</f>
        <v>0</v>
      </c>
      <c r="H114" s="798">
        <f>+$E114*'11各種係数表'!F114</f>
        <v>0</v>
      </c>
      <c r="I114" s="798">
        <f>+$E114*'11各種係数表'!G114</f>
        <v>0</v>
      </c>
      <c r="J114" s="798">
        <f>+$E114*'11各種係数表'!H114</f>
        <v>0</v>
      </c>
      <c r="K114" s="798">
        <f>+$E114*'11各種係数表'!I114</f>
        <v>0</v>
      </c>
      <c r="L114" s="798">
        <f>+$E114*'11各種係数表'!J114</f>
        <v>0</v>
      </c>
      <c r="M114" s="798">
        <f>+$E114*'11各種係数表'!K114</f>
        <v>0</v>
      </c>
      <c r="N114" s="798">
        <f>+$E114*'11各種係数表'!L114</f>
        <v>0</v>
      </c>
      <c r="O114" s="799">
        <f>+$E114*'11各種係数表'!M114</f>
        <v>0</v>
      </c>
      <c r="P114" s="797">
        <f>+$F114*'11各種係数表'!E114</f>
        <v>0</v>
      </c>
      <c r="Q114" s="798">
        <f>+$F114*'11各種係数表'!F114</f>
        <v>0</v>
      </c>
      <c r="R114" s="798">
        <f>+$F114*'11各種係数表'!G114</f>
        <v>0</v>
      </c>
      <c r="S114" s="798">
        <f>+$F114*'11各種係数表'!H114</f>
        <v>0</v>
      </c>
      <c r="T114" s="798">
        <f>+$F114*'11各種係数表'!I114</f>
        <v>0</v>
      </c>
      <c r="U114" s="798">
        <f>+$F114*'11各種係数表'!J114</f>
        <v>0</v>
      </c>
      <c r="V114" s="798">
        <f>+$F114*'11各種係数表'!K114</f>
        <v>0</v>
      </c>
      <c r="W114" s="798">
        <f>+$F114*'11各種係数表'!L114</f>
        <v>0</v>
      </c>
      <c r="X114" s="799">
        <f>+$F114*'11各種係数表'!M114</f>
        <v>0</v>
      </c>
      <c r="Y114" s="806">
        <f t="shared" si="16"/>
        <v>0</v>
      </c>
      <c r="Z114" s="807">
        <v>25.638067609138727</v>
      </c>
      <c r="AA114" s="802">
        <f t="shared" si="14"/>
        <v>25.638067609138727</v>
      </c>
      <c r="AB114" s="803">
        <f>+Z114*'11各種係数表'!AJ114</f>
        <v>0</v>
      </c>
      <c r="AC114" s="523"/>
      <c r="AD114" s="789">
        <f>+AC$7*'11各種係数表'!AM114</f>
        <v>2.5917460123729494</v>
      </c>
      <c r="AE114" s="789">
        <f t="shared" si="17"/>
        <v>28.229813621511674</v>
      </c>
      <c r="AF114" s="790">
        <f>+Z114*'11各種係数表'!AD114</f>
        <v>-1.372649220418825E-3</v>
      </c>
      <c r="AG114" s="791">
        <f>+AD114*'11各種係数表'!AD114</f>
        <v>-1.3876077548602883E-4</v>
      </c>
      <c r="AH114" s="792">
        <f t="shared" ref="AH114:AH115" si="21">+AF114+AG114</f>
        <v>-1.5114099959048538E-3</v>
      </c>
      <c r="AI114" s="790">
        <f>+Z114*'11各種係数表'!Y114</f>
        <v>0</v>
      </c>
      <c r="AJ114" s="791">
        <f>+AD114*'11各種係数表'!Y114</f>
        <v>0</v>
      </c>
      <c r="AK114" s="792">
        <f t="shared" si="19"/>
        <v>0</v>
      </c>
      <c r="AL114" s="804">
        <f>+Z114*'11各種係数表'!Z114</f>
        <v>0</v>
      </c>
      <c r="AM114" s="805">
        <f>+AD114*'11各種係数表'!Z114</f>
        <v>0</v>
      </c>
      <c r="AN114" s="792">
        <f t="shared" si="20"/>
        <v>0</v>
      </c>
      <c r="AO114" s="523"/>
    </row>
    <row r="115" spans="1:41" ht="15.5" customHeight="1" thickBot="1">
      <c r="A115" s="730">
        <v>109</v>
      </c>
      <c r="B115" s="796" t="s">
        <v>310</v>
      </c>
      <c r="C115" s="777" t="s">
        <v>632</v>
      </c>
      <c r="D115" s="864">
        <f>'7結果'!D115</f>
        <v>0</v>
      </c>
      <c r="E115" s="865">
        <f>'7結果'!E115</f>
        <v>0</v>
      </c>
      <c r="F115" s="866">
        <f>'7結果'!F115</f>
        <v>0</v>
      </c>
      <c r="G115" s="797">
        <f>+$E115*'11各種係数表'!E115</f>
        <v>0</v>
      </c>
      <c r="H115" s="798">
        <f>+$E115*'11各種係数表'!F115</f>
        <v>0</v>
      </c>
      <c r="I115" s="798">
        <f>+$E115*'11各種係数表'!G115</f>
        <v>0</v>
      </c>
      <c r="J115" s="798">
        <f>+$E115*'11各種係数表'!H115</f>
        <v>0</v>
      </c>
      <c r="K115" s="798">
        <f>+$E115*'11各種係数表'!I115</f>
        <v>0</v>
      </c>
      <c r="L115" s="798">
        <f>+$E115*'11各種係数表'!J115</f>
        <v>0</v>
      </c>
      <c r="M115" s="798">
        <f>+$E115*'11各種係数表'!K115</f>
        <v>0</v>
      </c>
      <c r="N115" s="798">
        <f>+$E115*'11各種係数表'!L115</f>
        <v>0</v>
      </c>
      <c r="O115" s="799">
        <f>+$E115*'11各種係数表'!M115</f>
        <v>0</v>
      </c>
      <c r="P115" s="797">
        <f>+$F115*'11各種係数表'!E115</f>
        <v>0</v>
      </c>
      <c r="Q115" s="798">
        <f>+$F115*'11各種係数表'!F115</f>
        <v>0</v>
      </c>
      <c r="R115" s="798">
        <f>+$F115*'11各種係数表'!G115</f>
        <v>0</v>
      </c>
      <c r="S115" s="798">
        <f>+$F115*'11各種係数表'!H115</f>
        <v>0</v>
      </c>
      <c r="T115" s="798">
        <f>+$F115*'11各種係数表'!I115</f>
        <v>0</v>
      </c>
      <c r="U115" s="798">
        <f>+$F115*'11各種係数表'!J115</f>
        <v>0</v>
      </c>
      <c r="V115" s="798">
        <f>+$F115*'11各種係数表'!K115</f>
        <v>0</v>
      </c>
      <c r="W115" s="798">
        <f>+$F115*'11各種係数表'!L115</f>
        <v>0</v>
      </c>
      <c r="X115" s="799">
        <f>+$F115*'11各種係数表'!M115</f>
        <v>0</v>
      </c>
      <c r="Y115" s="806">
        <f t="shared" si="16"/>
        <v>0</v>
      </c>
      <c r="Z115" s="807">
        <v>74.669882672797613</v>
      </c>
      <c r="AA115" s="802">
        <f t="shared" si="14"/>
        <v>74.669882672797613</v>
      </c>
      <c r="AB115" s="803">
        <f>+Z115*'11各種係数表'!AJ115</f>
        <v>0.79207207900727283</v>
      </c>
      <c r="AC115" s="523"/>
      <c r="AD115" s="789">
        <f>+AC$7*'11各種係数表'!AM115</f>
        <v>7.2422096115753378</v>
      </c>
      <c r="AE115" s="789">
        <f t="shared" si="17"/>
        <v>81.912092284372946</v>
      </c>
      <c r="AF115" s="790">
        <f>+Z115*'11各種係数表'!AD115</f>
        <v>30.746230801108688</v>
      </c>
      <c r="AG115" s="791">
        <f>+AD115*'11各種係数表'!AD115</f>
        <v>2.9820677394558488</v>
      </c>
      <c r="AH115" s="792">
        <f t="shared" si="21"/>
        <v>33.728298540564538</v>
      </c>
      <c r="AI115" s="790">
        <f>+Z115*'11各種係数表'!Y115</f>
        <v>0.17197729386664759</v>
      </c>
      <c r="AJ115" s="791">
        <f>+AD115*'11各種係数表'!Y115</f>
        <v>1.6680026351072443E-2</v>
      </c>
      <c r="AK115" s="792">
        <f t="shared" si="19"/>
        <v>0.18865732021772003</v>
      </c>
      <c r="AL115" s="804">
        <f>+Z115*'11各種係数表'!Z115</f>
        <v>0.17143477874403987</v>
      </c>
      <c r="AM115" s="805">
        <f>+AD115*'11各種係数表'!Z115</f>
        <v>1.6627407971416059E-2</v>
      </c>
      <c r="AN115" s="792">
        <f t="shared" si="20"/>
        <v>0.18806218671545594</v>
      </c>
      <c r="AO115" s="523"/>
    </row>
    <row r="116" spans="1:41" ht="36" customHeight="1" thickBot="1">
      <c r="B116" s="935" t="s">
        <v>34</v>
      </c>
      <c r="C116" s="936"/>
      <c r="D116" s="813">
        <f>SUM(D7:D115)</f>
        <v>13409.569</v>
      </c>
      <c r="E116" s="853">
        <f t="shared" ref="E116:AN116" si="22">SUM(E7:E115)</f>
        <v>10881.887583174499</v>
      </c>
      <c r="F116" s="814">
        <f t="shared" si="22"/>
        <v>2527.6814168255</v>
      </c>
      <c r="G116" s="815">
        <f t="shared" si="22"/>
        <v>71.064244870440021</v>
      </c>
      <c r="H116" s="816">
        <f t="shared" si="22"/>
        <v>110.76893467671829</v>
      </c>
      <c r="I116" s="816">
        <f t="shared" si="22"/>
        <v>0.16332216511546338</v>
      </c>
      <c r="J116" s="816">
        <f t="shared" si="22"/>
        <v>14.433795958593343</v>
      </c>
      <c r="K116" s="816">
        <f t="shared" si="22"/>
        <v>0.20168628807356384</v>
      </c>
      <c r="L116" s="816">
        <f t="shared" si="22"/>
        <v>0.26338518124168403</v>
      </c>
      <c r="M116" s="816">
        <f t="shared" si="22"/>
        <v>0.11715391752151895</v>
      </c>
      <c r="N116" s="816">
        <f t="shared" si="22"/>
        <v>1.2222345655935725</v>
      </c>
      <c r="O116" s="817">
        <f t="shared" si="22"/>
        <v>2.2246557141204026</v>
      </c>
      <c r="P116" s="816">
        <f t="shared" si="22"/>
        <v>296.24859868118506</v>
      </c>
      <c r="Q116" s="816">
        <f t="shared" si="22"/>
        <v>582.10256949535074</v>
      </c>
      <c r="R116" s="816">
        <f t="shared" si="22"/>
        <v>0.65366625285552926</v>
      </c>
      <c r="S116" s="816">
        <f t="shared" si="22"/>
        <v>62.281298102640548</v>
      </c>
      <c r="T116" s="816">
        <f t="shared" si="22"/>
        <v>3.1260047912874742</v>
      </c>
      <c r="U116" s="816">
        <f t="shared" si="22"/>
        <v>1.006911790787332</v>
      </c>
      <c r="V116" s="816">
        <f t="shared" si="22"/>
        <v>0.38173664927100892</v>
      </c>
      <c r="W116" s="816">
        <f t="shared" si="22"/>
        <v>5.3049692309181138</v>
      </c>
      <c r="X116" s="817">
        <f t="shared" si="22"/>
        <v>6.4578632315212605</v>
      </c>
      <c r="Y116" s="818">
        <f t="shared" si="22"/>
        <v>11526.852188293082</v>
      </c>
      <c r="Z116" s="819">
        <f t="shared" si="22"/>
        <v>15827.910060169983</v>
      </c>
      <c r="AA116" s="820">
        <f t="shared" si="22"/>
        <v>4301.0578718768984</v>
      </c>
      <c r="AB116" s="820">
        <f t="shared" si="22"/>
        <v>3814.2410698995668</v>
      </c>
      <c r="AC116" s="819">
        <f t="shared" si="22"/>
        <v>1946.2913847365458</v>
      </c>
      <c r="AD116" s="820">
        <f t="shared" si="22"/>
        <v>1732.5022666970867</v>
      </c>
      <c r="AE116" s="820">
        <f t="shared" si="22"/>
        <v>17560.412326867063</v>
      </c>
      <c r="AF116" s="821">
        <f t="shared" si="22"/>
        <v>8826.9788867347816</v>
      </c>
      <c r="AG116" s="822">
        <f t="shared" si="22"/>
        <v>1128.8003544481303</v>
      </c>
      <c r="AH116" s="823">
        <f t="shared" si="22"/>
        <v>9955.7792411829178</v>
      </c>
      <c r="AI116" s="821">
        <f t="shared" si="22"/>
        <v>1643.1560748134987</v>
      </c>
      <c r="AJ116" s="822">
        <f t="shared" si="22"/>
        <v>125.86303212507039</v>
      </c>
      <c r="AK116" s="823">
        <f t="shared" si="22"/>
        <v>1769.0191069385692</v>
      </c>
      <c r="AL116" s="821">
        <f t="shared" si="22"/>
        <v>1508.6546589404406</v>
      </c>
      <c r="AM116" s="822">
        <f t="shared" si="22"/>
        <v>113.03056722775354</v>
      </c>
      <c r="AN116" s="823">
        <f t="shared" si="22"/>
        <v>1621.6852261681943</v>
      </c>
      <c r="AO116" s="523"/>
    </row>
    <row r="117" spans="1:41" ht="22.75" customHeight="1">
      <c r="B117" s="824"/>
      <c r="C117" s="824"/>
      <c r="D117" s="825"/>
      <c r="E117" s="825"/>
      <c r="F117" s="825"/>
      <c r="G117" s="791"/>
      <c r="H117" s="826"/>
      <c r="I117" s="826"/>
      <c r="J117" s="826"/>
      <c r="K117" s="826"/>
      <c r="L117" s="826"/>
      <c r="M117" s="826"/>
      <c r="N117" s="826"/>
      <c r="O117" s="855">
        <f>SUM(G116:O116)</f>
        <v>200.45941333741786</v>
      </c>
      <c r="P117" s="826"/>
      <c r="Q117" s="826"/>
      <c r="R117" s="826"/>
      <c r="S117" s="826"/>
      <c r="T117" s="826"/>
      <c r="U117" s="826"/>
      <c r="V117" s="826"/>
      <c r="W117" s="826"/>
      <c r="X117" s="826">
        <f>SUM(P116:X116)</f>
        <v>957.56361822581709</v>
      </c>
      <c r="Y117" s="825"/>
      <c r="Z117" s="825"/>
      <c r="AA117" s="825"/>
      <c r="AB117" s="825"/>
      <c r="AC117" s="523"/>
      <c r="AD117" s="523"/>
      <c r="AE117" s="523"/>
      <c r="AF117" s="523"/>
      <c r="AG117" s="523"/>
      <c r="AH117" s="523"/>
      <c r="AI117" s="523"/>
      <c r="AJ117" s="523"/>
      <c r="AK117" s="523"/>
      <c r="AL117" s="523"/>
      <c r="AM117" s="523"/>
      <c r="AN117" s="523"/>
      <c r="AO117" s="523"/>
    </row>
    <row r="118" spans="1:41" ht="20" customHeight="1">
      <c r="B118" s="620"/>
      <c r="C118" s="620"/>
      <c r="D118" s="523"/>
      <c r="E118" s="523"/>
      <c r="F118" s="523"/>
      <c r="X118" s="791">
        <f>+O117+X117</f>
        <v>1158.023031563235</v>
      </c>
      <c r="Z118" s="523"/>
      <c r="AA118" s="523"/>
      <c r="AB118" s="523"/>
      <c r="AC118" s="523"/>
      <c r="AD118" s="523"/>
      <c r="AE118" s="523"/>
      <c r="AF118" s="523"/>
      <c r="AG118" s="523"/>
      <c r="AH118" s="523"/>
      <c r="AI118" s="523"/>
      <c r="AJ118" s="523"/>
      <c r="AK118" s="523"/>
      <c r="AL118" s="523"/>
      <c r="AM118" s="523"/>
      <c r="AN118" s="523"/>
      <c r="AO118" s="523"/>
    </row>
    <row r="119" spans="1:41" ht="20" customHeight="1">
      <c r="B119" s="620"/>
      <c r="C119" s="620"/>
      <c r="D119" s="523"/>
      <c r="E119" s="523"/>
      <c r="F119" s="523"/>
      <c r="G119" s="827">
        <f>+G116*'11各種係数表'!$T$78</f>
        <v>49.241530341941839</v>
      </c>
      <c r="H119" s="828">
        <f>+H116*'11各種係数表'!$T$79</f>
        <v>87.48946106785651</v>
      </c>
      <c r="I119" s="828">
        <f>+I116*+'11各種係数表'!$T$84</f>
        <v>0.1613020197841773</v>
      </c>
      <c r="J119" s="828">
        <f>+J116*'11各種係数表'!$T$85</f>
        <v>6.1393841791668784</v>
      </c>
      <c r="K119" s="828">
        <f>+K116*'11各種係数表'!$T$87</f>
        <v>6.5752777692979783E-2</v>
      </c>
      <c r="L119" s="828">
        <f>+L116*'11各種係数表'!$T$87</f>
        <v>8.5867549228199849E-2</v>
      </c>
      <c r="M119" s="828">
        <f>+M116*'11各種係数表'!$T$88</f>
        <v>5.0294295808777083E-2</v>
      </c>
      <c r="N119" s="828">
        <f>+N116*'11各種係数表'!$T$85</f>
        <v>0.51987485320994975</v>
      </c>
      <c r="O119" s="829">
        <f>+O116*'11各種係数表'!$T$89</f>
        <v>1.466685781468662</v>
      </c>
      <c r="P119" s="827">
        <f>+P116*'11各種係数表'!$T$78</f>
        <v>205.27530247190819</v>
      </c>
      <c r="Q119" s="828">
        <f>+Q116*'11各種係数表'!$T$79</f>
        <v>459.76645202914352</v>
      </c>
      <c r="R119" s="828">
        <f>+R116*+'11各種係数表'!$T$84</f>
        <v>0.64558100105892335</v>
      </c>
      <c r="S119" s="828">
        <f>+S116*'11各種係数表'!$T$85</f>
        <v>26.491216678290328</v>
      </c>
      <c r="T119" s="828">
        <f>+T116*'11各種係数表'!$T$87</f>
        <v>1.0191248005602851</v>
      </c>
      <c r="U119" s="828">
        <f>+U116*'11各種係数表'!$T$87</f>
        <v>0.32826845973748559</v>
      </c>
      <c r="V119" s="828">
        <f>+V116*'11各種係数表'!$T$88</f>
        <v>0.16387993133871079</v>
      </c>
      <c r="W119" s="828">
        <f>+W116*'11各種係数表'!$T$85</f>
        <v>2.2564572937498979</v>
      </c>
      <c r="X119" s="829">
        <f>+X116*'11各種係数表'!$T$89</f>
        <v>4.2575829240554901</v>
      </c>
      <c r="Y119" s="830"/>
      <c r="Z119" s="523"/>
      <c r="AA119" s="523"/>
      <c r="AB119" s="523"/>
      <c r="AC119" s="523"/>
      <c r="AD119" s="523"/>
      <c r="AE119" s="523"/>
      <c r="AF119" s="523"/>
      <c r="AG119" s="523"/>
      <c r="AH119" s="523"/>
      <c r="AI119" s="523"/>
      <c r="AJ119" s="523"/>
      <c r="AK119" s="523"/>
      <c r="AL119" s="523"/>
      <c r="AM119" s="523"/>
      <c r="AN119" s="523"/>
      <c r="AO119" s="523"/>
    </row>
    <row r="120" spans="1:41" ht="20" customHeight="1">
      <c r="B120" s="620"/>
      <c r="C120" s="620"/>
      <c r="D120" s="523"/>
      <c r="E120" s="831"/>
      <c r="F120" s="523"/>
      <c r="G120" s="832"/>
      <c r="H120" s="833"/>
      <c r="I120" s="833"/>
      <c r="J120" s="833"/>
      <c r="K120" s="833"/>
      <c r="L120" s="833"/>
      <c r="M120" s="833"/>
      <c r="N120" s="833"/>
      <c r="O120" s="854">
        <f>SUM(G119:O119)</f>
        <v>145.220152866158</v>
      </c>
      <c r="P120" s="832"/>
      <c r="Q120" s="833"/>
      <c r="R120" s="833"/>
      <c r="S120" s="833"/>
      <c r="T120" s="833"/>
      <c r="U120" s="833"/>
      <c r="V120" s="833"/>
      <c r="W120" s="833"/>
      <c r="X120" s="854">
        <f>SUM(P119:X119)</f>
        <v>700.20386558984274</v>
      </c>
      <c r="Y120" s="856">
        <f>+E116-O117+O120+X120</f>
        <v>11526.852188293082</v>
      </c>
      <c r="Z120" s="523"/>
      <c r="AA120" s="523"/>
      <c r="AB120" s="523"/>
      <c r="AC120" s="523"/>
      <c r="AD120" s="523"/>
      <c r="AE120" s="523"/>
      <c r="AF120" s="523"/>
      <c r="AG120" s="523"/>
      <c r="AH120" s="523"/>
      <c r="AI120" s="523"/>
      <c r="AJ120" s="523"/>
      <c r="AK120" s="523"/>
      <c r="AL120" s="523"/>
      <c r="AM120" s="523"/>
      <c r="AN120" s="523"/>
      <c r="AO120" s="523"/>
    </row>
    <row r="121" spans="1:41" ht="20" customHeight="1">
      <c r="B121" s="620"/>
      <c r="C121" s="620"/>
      <c r="D121" s="523"/>
      <c r="E121" s="523"/>
      <c r="F121" s="834">
        <f>+E116+F116</f>
        <v>13409.569</v>
      </c>
      <c r="X121" s="835">
        <f>+O120+X120</f>
        <v>845.42401845600079</v>
      </c>
      <c r="Z121" s="523"/>
      <c r="AA121" s="523"/>
      <c r="AB121" s="523"/>
      <c r="AC121" s="523"/>
      <c r="AD121" s="523"/>
      <c r="AE121" s="523"/>
      <c r="AF121" s="523"/>
      <c r="AG121" s="523"/>
      <c r="AH121" s="523"/>
      <c r="AI121" s="523"/>
      <c r="AJ121" s="523"/>
      <c r="AK121" s="523"/>
      <c r="AL121" s="523"/>
      <c r="AM121" s="523"/>
      <c r="AN121" s="523"/>
      <c r="AO121" s="523"/>
    </row>
    <row r="122" spans="1:41" ht="20" customHeight="1">
      <c r="B122" s="620"/>
      <c r="C122" s="620"/>
      <c r="D122" s="523"/>
      <c r="E122" s="523"/>
      <c r="F122" s="523"/>
      <c r="Y122" s="835">
        <f>+Y116-Y120</f>
        <v>0</v>
      </c>
      <c r="Z122" s="523"/>
      <c r="AA122" s="523"/>
      <c r="AB122" s="523"/>
      <c r="AC122" s="523"/>
      <c r="AD122" s="523"/>
      <c r="AE122" s="523"/>
      <c r="AF122" s="523"/>
      <c r="AG122" s="523"/>
      <c r="AH122" s="523"/>
      <c r="AI122" s="523"/>
      <c r="AJ122" s="523"/>
      <c r="AK122" s="523"/>
      <c r="AL122" s="523"/>
      <c r="AM122" s="523"/>
      <c r="AN122" s="523"/>
      <c r="AO122" s="523"/>
    </row>
  </sheetData>
  <mergeCells count="25">
    <mergeCell ref="AL3:AN3"/>
    <mergeCell ref="AL4:AL5"/>
    <mergeCell ref="AM4:AM5"/>
    <mergeCell ref="AN4:AN5"/>
    <mergeCell ref="AB4:AB5"/>
    <mergeCell ref="AD4:AD5"/>
    <mergeCell ref="AE4:AE5"/>
    <mergeCell ref="AI3:AK3"/>
    <mergeCell ref="AF3:AH3"/>
    <mergeCell ref="AI4:AI5"/>
    <mergeCell ref="AJ4:AJ5"/>
    <mergeCell ref="AK4:AK5"/>
    <mergeCell ref="AF4:AF5"/>
    <mergeCell ref="AG4:AG5"/>
    <mergeCell ref="AH4:AH5"/>
    <mergeCell ref="AC4:AC5"/>
    <mergeCell ref="AA4:AA5"/>
    <mergeCell ref="Y4:Y5"/>
    <mergeCell ref="B116:C116"/>
    <mergeCell ref="B3:C6"/>
    <mergeCell ref="D4:D5"/>
    <mergeCell ref="E4:E5"/>
    <mergeCell ref="D3:F3"/>
    <mergeCell ref="F4:F5"/>
    <mergeCell ref="Z4:Z5"/>
  </mergeCells>
  <phoneticPr fontId="3"/>
  <pageMargins left="0.25" right="0.25" top="0.75" bottom="0.75" header="0.3" footer="0.3"/>
  <pageSetup paperSize="8" scale="4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Q195"/>
  <sheetViews>
    <sheetView zoomScaleNormal="100" zoomScaleSheetLayoutView="100" workbookViewId="0">
      <pane xSplit="3" ySplit="6" topLeftCell="AD97" activePane="bottomRight" state="frozen"/>
      <selection pane="topRight"/>
      <selection pane="bottomLeft"/>
      <selection pane="bottomRight" activeCell="AM110" sqref="AM110"/>
    </sheetView>
  </sheetViews>
  <sheetFormatPr defaultColWidth="9" defaultRowHeight="12"/>
  <cols>
    <col min="1" max="1" width="5.36328125" style="273" customWidth="1"/>
    <col min="2" max="2" width="5.1796875" style="74" customWidth="1"/>
    <col min="3" max="3" width="29.08984375" style="143" customWidth="1"/>
    <col min="4" max="4" width="2.453125" style="143" customWidth="1"/>
    <col min="5" max="13" width="10.453125" style="143" customWidth="1"/>
    <col min="14" max="14" width="5" style="143" customWidth="1"/>
    <col min="15" max="16" width="13.08984375" style="149" customWidth="1"/>
    <col min="17" max="17" width="10" style="149" customWidth="1"/>
    <col min="18" max="18" width="11.90625" style="149" customWidth="1"/>
    <col min="19" max="19" width="11.453125" style="149" customWidth="1"/>
    <col min="20" max="20" width="11.54296875" style="149" customWidth="1"/>
    <col min="21" max="21" width="4.90625" style="149" customWidth="1"/>
    <col min="22" max="22" width="12.1796875" style="149" customWidth="1"/>
    <col min="23" max="23" width="10.08984375" style="149" customWidth="1"/>
    <col min="24" max="24" width="9.81640625" style="149" customWidth="1"/>
    <col min="25" max="26" width="9.1796875" style="149" bestFit="1" customWidth="1"/>
    <col min="27" max="27" width="4" style="149" customWidth="1"/>
    <col min="28" max="30" width="12.6328125" style="143" customWidth="1"/>
    <col min="31" max="31" width="4.1796875" style="143" customWidth="1"/>
    <col min="32" max="33" width="11.81640625" style="143" customWidth="1"/>
    <col min="34" max="36" width="12.36328125" style="143" customWidth="1"/>
    <col min="37" max="37" width="2.36328125" style="143" customWidth="1"/>
    <col min="38" max="38" width="13.453125" style="143" customWidth="1"/>
    <col min="39" max="39" width="12.81640625" style="143" customWidth="1"/>
    <col min="40" max="40" width="2.54296875" style="143" customWidth="1"/>
    <col min="41" max="41" width="17.08984375" style="143" customWidth="1"/>
    <col min="42" max="42" width="21.1796875" style="143" customWidth="1"/>
    <col min="43" max="43" width="12.453125" style="143" customWidth="1"/>
    <col min="44" max="44" width="2.1796875" style="143" customWidth="1"/>
    <col min="45" max="16384" width="9" style="143"/>
  </cols>
  <sheetData>
    <row r="1" spans="1:43" ht="27" customHeight="1">
      <c r="B1" s="147"/>
      <c r="C1" s="148"/>
      <c r="D1" s="148"/>
      <c r="E1" s="144"/>
      <c r="F1" s="144"/>
      <c r="G1" s="144"/>
      <c r="H1" s="144"/>
      <c r="I1" s="144"/>
      <c r="J1" s="144"/>
      <c r="K1" s="144"/>
      <c r="L1" s="144"/>
      <c r="M1" s="144"/>
      <c r="N1" s="144"/>
      <c r="AB1" s="144"/>
      <c r="AC1" s="144"/>
      <c r="AD1" s="144"/>
      <c r="AE1" s="144"/>
      <c r="AF1" s="144"/>
      <c r="AG1" s="144"/>
      <c r="AH1" s="144"/>
      <c r="AI1" s="144"/>
      <c r="AJ1" s="144"/>
      <c r="AK1" s="144"/>
      <c r="AL1" s="144"/>
      <c r="AN1" s="144"/>
    </row>
    <row r="2" spans="1:43" ht="20" customHeight="1" thickBot="1">
      <c r="B2" s="150"/>
      <c r="C2" s="148"/>
      <c r="D2" s="148"/>
      <c r="E2" s="144"/>
      <c r="F2" s="144"/>
      <c r="G2" s="144"/>
      <c r="H2" s="144"/>
      <c r="I2" s="144"/>
      <c r="J2" s="144"/>
      <c r="K2" s="144"/>
      <c r="L2" s="144"/>
      <c r="M2" s="144"/>
      <c r="N2" s="144"/>
      <c r="V2" s="151"/>
      <c r="AB2" s="144"/>
      <c r="AC2" s="144"/>
      <c r="AD2" s="144"/>
      <c r="AE2" s="144"/>
      <c r="AF2" s="144"/>
      <c r="AG2" s="144"/>
      <c r="AH2" s="144"/>
      <c r="AI2" s="144"/>
      <c r="AJ2" s="144"/>
      <c r="AK2" s="144"/>
      <c r="AL2" s="144"/>
      <c r="AM2" s="144"/>
      <c r="AN2" s="144"/>
    </row>
    <row r="3" spans="1:43" ht="18" customHeight="1">
      <c r="B3" s="978" t="s">
        <v>680</v>
      </c>
      <c r="C3" s="979"/>
      <c r="D3" s="152"/>
      <c r="E3" s="153"/>
      <c r="F3" s="154"/>
      <c r="G3" s="153"/>
      <c r="H3" s="155"/>
      <c r="I3" s="155"/>
      <c r="J3" s="155"/>
      <c r="K3" s="155"/>
      <c r="L3" s="155"/>
      <c r="M3" s="154"/>
      <c r="N3" s="156"/>
      <c r="O3" s="157"/>
      <c r="P3" s="158"/>
      <c r="Q3" s="159"/>
      <c r="R3" s="158"/>
      <c r="S3" s="160"/>
      <c r="T3" s="161"/>
      <c r="V3" s="162"/>
      <c r="W3" s="159"/>
      <c r="X3" s="163"/>
      <c r="Y3" s="159"/>
      <c r="Z3" s="164"/>
      <c r="AB3" s="972" t="s">
        <v>36</v>
      </c>
      <c r="AC3" s="975" t="s">
        <v>31</v>
      </c>
      <c r="AD3" s="970" t="s">
        <v>47</v>
      </c>
      <c r="AE3" s="144"/>
      <c r="AF3" s="972" t="s">
        <v>36</v>
      </c>
      <c r="AG3" s="975" t="s">
        <v>44</v>
      </c>
      <c r="AH3" s="970" t="s">
        <v>46</v>
      </c>
      <c r="AI3" s="975" t="s">
        <v>321</v>
      </c>
      <c r="AJ3" s="970" t="s">
        <v>322</v>
      </c>
      <c r="AK3" s="165"/>
      <c r="AL3" s="992" t="s">
        <v>45</v>
      </c>
      <c r="AM3" s="995" t="s">
        <v>72</v>
      </c>
      <c r="AN3" s="150"/>
      <c r="AO3" s="984" t="s">
        <v>2074</v>
      </c>
      <c r="AP3" s="985"/>
      <c r="AQ3" s="988" t="s">
        <v>328</v>
      </c>
    </row>
    <row r="4" spans="1:43" ht="31.25" customHeight="1">
      <c r="B4" s="980"/>
      <c r="C4" s="981"/>
      <c r="D4" s="152"/>
      <c r="E4" s="166" t="s">
        <v>311</v>
      </c>
      <c r="F4" s="167" t="s">
        <v>312</v>
      </c>
      <c r="G4" s="168" t="s">
        <v>313</v>
      </c>
      <c r="H4" s="169" t="s">
        <v>314</v>
      </c>
      <c r="I4" s="169" t="s">
        <v>315</v>
      </c>
      <c r="J4" s="169" t="s">
        <v>316</v>
      </c>
      <c r="K4" s="169" t="s">
        <v>317</v>
      </c>
      <c r="L4" s="169" t="s">
        <v>318</v>
      </c>
      <c r="M4" s="167" t="s">
        <v>264</v>
      </c>
      <c r="N4" s="156"/>
      <c r="O4" s="170" t="s">
        <v>319</v>
      </c>
      <c r="P4" s="171" t="s">
        <v>68</v>
      </c>
      <c r="Q4" s="172" t="s">
        <v>69</v>
      </c>
      <c r="R4" s="171" t="s">
        <v>58</v>
      </c>
      <c r="S4" s="173" t="s">
        <v>59</v>
      </c>
      <c r="T4" s="220" t="s">
        <v>324</v>
      </c>
      <c r="V4" s="175" t="s">
        <v>60</v>
      </c>
      <c r="W4" s="176" t="s">
        <v>115</v>
      </c>
      <c r="X4" s="177" t="s">
        <v>116</v>
      </c>
      <c r="Y4" s="172" t="s">
        <v>57</v>
      </c>
      <c r="Z4" s="178" t="s">
        <v>61</v>
      </c>
      <c r="AB4" s="973"/>
      <c r="AC4" s="976"/>
      <c r="AD4" s="971"/>
      <c r="AE4" s="144"/>
      <c r="AF4" s="973"/>
      <c r="AG4" s="976"/>
      <c r="AH4" s="971"/>
      <c r="AI4" s="976"/>
      <c r="AJ4" s="971"/>
      <c r="AK4" s="179"/>
      <c r="AL4" s="993"/>
      <c r="AM4" s="996"/>
      <c r="AN4" s="144"/>
      <c r="AO4" s="986"/>
      <c r="AP4" s="987"/>
      <c r="AQ4" s="989"/>
    </row>
    <row r="5" spans="1:43" ht="18" customHeight="1">
      <c r="B5" s="980"/>
      <c r="C5" s="981"/>
      <c r="D5" s="152"/>
      <c r="E5" s="166"/>
      <c r="F5" s="167"/>
      <c r="G5" s="168"/>
      <c r="H5" s="169"/>
      <c r="I5" s="169"/>
      <c r="J5" s="169"/>
      <c r="K5" s="169"/>
      <c r="L5" s="169"/>
      <c r="M5" s="167"/>
      <c r="N5" s="156"/>
      <c r="O5" s="170"/>
      <c r="P5" s="171"/>
      <c r="Q5" s="172"/>
      <c r="R5" s="171"/>
      <c r="S5" s="172"/>
      <c r="T5" s="174"/>
      <c r="U5" s="171"/>
      <c r="V5" s="175"/>
      <c r="W5" s="176"/>
      <c r="X5" s="177"/>
      <c r="Y5" s="172"/>
      <c r="Z5" s="178"/>
      <c r="AB5" s="973"/>
      <c r="AC5" s="976"/>
      <c r="AD5" s="971"/>
      <c r="AE5" s="144"/>
      <c r="AF5" s="973"/>
      <c r="AG5" s="976"/>
      <c r="AH5" s="971"/>
      <c r="AI5" s="976"/>
      <c r="AJ5" s="971"/>
      <c r="AK5" s="179"/>
      <c r="AL5" s="993"/>
      <c r="AM5" s="996"/>
      <c r="AN5" s="144"/>
      <c r="AO5" s="986"/>
      <c r="AP5" s="987"/>
      <c r="AQ5" s="989"/>
    </row>
    <row r="6" spans="1:43" ht="18" customHeight="1" thickBot="1">
      <c r="B6" s="982"/>
      <c r="C6" s="983"/>
      <c r="D6" s="152"/>
      <c r="E6" s="217"/>
      <c r="F6" s="218"/>
      <c r="G6" s="217"/>
      <c r="H6" s="219"/>
      <c r="I6" s="219"/>
      <c r="J6" s="219"/>
      <c r="K6" s="219"/>
      <c r="L6" s="219"/>
      <c r="M6" s="218"/>
      <c r="N6" s="174"/>
      <c r="O6" s="180"/>
      <c r="P6" s="181"/>
      <c r="Q6" s="182"/>
      <c r="R6" s="181"/>
      <c r="S6" s="182"/>
      <c r="T6" s="183"/>
      <c r="U6" s="65"/>
      <c r="V6" s="184"/>
      <c r="W6" s="182"/>
      <c r="X6" s="185"/>
      <c r="Y6" s="182"/>
      <c r="Z6" s="186"/>
      <c r="AB6" s="973"/>
      <c r="AC6" s="976"/>
      <c r="AD6" s="971"/>
      <c r="AE6" s="144"/>
      <c r="AF6" s="974"/>
      <c r="AG6" s="977"/>
      <c r="AH6" s="991"/>
      <c r="AI6" s="977"/>
      <c r="AJ6" s="991"/>
      <c r="AK6" s="179"/>
      <c r="AL6" s="994"/>
      <c r="AM6" s="997"/>
      <c r="AN6" s="144"/>
      <c r="AO6" s="187" t="s">
        <v>70</v>
      </c>
      <c r="AP6" s="188" t="s">
        <v>71</v>
      </c>
      <c r="AQ6" s="990"/>
    </row>
    <row r="7" spans="1:43" ht="12" customHeight="1" thickBot="1">
      <c r="A7" s="274">
        <v>1</v>
      </c>
      <c r="B7" s="86" t="s">
        <v>120</v>
      </c>
      <c r="C7" s="87" t="s">
        <v>121</v>
      </c>
      <c r="D7" s="189"/>
      <c r="E7" s="456">
        <v>0.20840140775332036</v>
      </c>
      <c r="F7" s="457">
        <v>0.12627808901667639</v>
      </c>
      <c r="G7" s="458">
        <v>8.9944137744454975E-4</v>
      </c>
      <c r="H7" s="459">
        <v>3.1170385004119307E-2</v>
      </c>
      <c r="I7" s="459">
        <v>1.4466421039584048E-3</v>
      </c>
      <c r="J7" s="459">
        <v>1.6485334379019345E-3</v>
      </c>
      <c r="K7" s="459">
        <v>3.3535492577617745E-4</v>
      </c>
      <c r="L7" s="459">
        <v>3.3159434943172161E-3</v>
      </c>
      <c r="M7" s="457">
        <v>1.1198037775505537E-2</v>
      </c>
      <c r="N7" s="460"/>
      <c r="O7" s="461">
        <f>'13生産者価格評価表'!DQ7</f>
        <v>436518</v>
      </c>
      <c r="P7" s="462">
        <f>ABS('13生産者価格評価表'!DW7)</f>
        <v>170485</v>
      </c>
      <c r="Q7" s="463">
        <f>+P7/O7</f>
        <v>0.39055663225800541</v>
      </c>
      <c r="R7" s="462">
        <f>ABS('13生産者価格評価表'!DY7)</f>
        <v>281047</v>
      </c>
      <c r="S7" s="463">
        <f t="shared" ref="S7:S8" si="0">R7/O7</f>
        <v>0.64383828387374631</v>
      </c>
      <c r="T7" s="464">
        <f t="shared" ref="T7:T70" si="1">1-S7</f>
        <v>0.35616171612625369</v>
      </c>
      <c r="U7" s="465"/>
      <c r="V7" s="466">
        <f>'13生産者価格評価表'!EA7</f>
        <v>222798</v>
      </c>
      <c r="W7" s="467">
        <f>'16雇用表'!D7</f>
        <v>79404</v>
      </c>
      <c r="X7" s="402">
        <f>'16雇用表'!G7</f>
        <v>8683</v>
      </c>
      <c r="Y7" s="468">
        <f>W7/V7</f>
        <v>0.35639458163897342</v>
      </c>
      <c r="Z7" s="469">
        <f>X7/V7</f>
        <v>3.8972522194992774E-2</v>
      </c>
      <c r="AA7" s="470"/>
      <c r="AB7" s="466">
        <f>'13生産者価格評価表'!EA7</f>
        <v>222798</v>
      </c>
      <c r="AC7" s="471" cm="1">
        <f t="array" ref="AC7:AC115">TRANSPOSE('13生産者価格評価表'!D124:DH124)</f>
        <v>125300</v>
      </c>
      <c r="AD7" s="472">
        <f>+AC7/AB7</f>
        <v>0.56239284015116831</v>
      </c>
      <c r="AE7" s="145"/>
      <c r="AF7" s="466">
        <f>'13生産者価格評価表'!EA7</f>
        <v>222798</v>
      </c>
      <c r="AG7" s="504" cm="1">
        <f t="array" ref="AG7:AG115">TRANSPOSE('13生産者価格評価表'!D118:DH118)</f>
        <v>20221</v>
      </c>
      <c r="AH7" s="515">
        <f>+AG7/AF7</f>
        <v>9.0759342543469873E-2</v>
      </c>
      <c r="AI7" s="504">
        <f>'12 7211'!Q5</f>
        <v>17869</v>
      </c>
      <c r="AJ7" s="472">
        <f>+AI7/AF7</f>
        <v>8.0202694817727266E-2</v>
      </c>
      <c r="AK7" s="190"/>
      <c r="AL7" s="516">
        <f>'13生産者価格評価表'!DK7</f>
        <v>142024</v>
      </c>
      <c r="AM7" s="517">
        <f t="array" ref="AM7:AM115">MMULT('15逆行列係数表'!D124:DH232,'11各種係数表'!AL7:AL115)/'11各種係数表'!AL116</f>
        <v>4.2886504574963513E-3</v>
      </c>
      <c r="AN7" s="144"/>
      <c r="AO7" s="191">
        <v>4144721</v>
      </c>
      <c r="AP7" s="192">
        <v>199397</v>
      </c>
      <c r="AQ7" s="193">
        <f>(+AO7-AP7)/AO7</f>
        <v>0.95189133357830358</v>
      </c>
    </row>
    <row r="8" spans="1:43" ht="12" customHeight="1">
      <c r="A8" s="274">
        <v>2</v>
      </c>
      <c r="B8" s="88" t="s">
        <v>122</v>
      </c>
      <c r="C8" s="87" t="s">
        <v>123</v>
      </c>
      <c r="D8" s="146"/>
      <c r="E8" s="473">
        <v>5.3230086113090269E-2</v>
      </c>
      <c r="F8" s="474">
        <v>1.6692941781941171E-2</v>
      </c>
      <c r="G8" s="475">
        <v>1.1019269948322128E-5</v>
      </c>
      <c r="H8" s="476">
        <v>1.7081621485572896E-2</v>
      </c>
      <c r="I8" s="476">
        <v>0</v>
      </c>
      <c r="J8" s="476">
        <v>1.9984948679002405E-4</v>
      </c>
      <c r="K8" s="476">
        <v>0</v>
      </c>
      <c r="L8" s="476">
        <v>1.1555207168535977E-3</v>
      </c>
      <c r="M8" s="474">
        <v>5.6473758485150907E-4</v>
      </c>
      <c r="N8" s="460"/>
      <c r="O8" s="477">
        <f>'13生産者価格評価表'!DQ8</f>
        <v>122527</v>
      </c>
      <c r="P8" s="478">
        <f>ABS('13生産者価格評価表'!DW8)</f>
        <v>3585</v>
      </c>
      <c r="Q8" s="479">
        <f t="shared" ref="Q8:Q71" si="2">+P8/O8</f>
        <v>2.9258857231467351E-2</v>
      </c>
      <c r="R8" s="478">
        <f>ABS('13生産者価格評価表'!DY8)</f>
        <v>70180</v>
      </c>
      <c r="S8" s="479">
        <f t="shared" si="0"/>
        <v>0.57277171562186291</v>
      </c>
      <c r="T8" s="480">
        <f t="shared" si="1"/>
        <v>0.42722828437813709</v>
      </c>
      <c r="U8" s="465"/>
      <c r="V8" s="481">
        <f>'13生産者価格評価表'!EA8</f>
        <v>98373</v>
      </c>
      <c r="W8" s="482">
        <f>'16雇用表'!D8</f>
        <v>4194</v>
      </c>
      <c r="X8" s="405">
        <f>'16雇用表'!G8</f>
        <v>1582</v>
      </c>
      <c r="Y8" s="483">
        <f t="shared" ref="Y8:Y71" si="3">W8/V8</f>
        <v>4.2633649476990637E-2</v>
      </c>
      <c r="Z8" s="484">
        <f t="shared" ref="Z8:Z71" si="4">X8/V8</f>
        <v>1.6081648419789984E-2</v>
      </c>
      <c r="AA8" s="470"/>
      <c r="AB8" s="481">
        <f>'13生産者価格評価表'!EA8</f>
        <v>98373</v>
      </c>
      <c r="AC8" s="485">
        <v>26082</v>
      </c>
      <c r="AD8" s="486">
        <f t="shared" ref="AD8:AD71" si="5">+AC8/AB8</f>
        <v>0.26513372571742244</v>
      </c>
      <c r="AE8" s="145"/>
      <c r="AF8" s="481">
        <f>'13生産者価格評価表'!EA8</f>
        <v>98373</v>
      </c>
      <c r="AG8" s="505">
        <v>6493</v>
      </c>
      <c r="AH8" s="507">
        <f t="shared" ref="AH8:AH71" si="6">+AG8/AF8</f>
        <v>6.6003883179327663E-2</v>
      </c>
      <c r="AI8" s="505">
        <f>'12 7211'!Q6</f>
        <v>5733</v>
      </c>
      <c r="AJ8" s="486">
        <f t="shared" ref="AJ8:AJ71" si="7">+AI8/AF8</f>
        <v>5.8278186087645997E-2</v>
      </c>
      <c r="AK8" s="190"/>
      <c r="AL8" s="509">
        <f>'13生産者価格評価表'!DK8</f>
        <v>13984</v>
      </c>
      <c r="AM8" s="510">
        <v>1.0359177434611185E-3</v>
      </c>
      <c r="AN8" s="144"/>
    </row>
    <row r="9" spans="1:43" ht="12" customHeight="1">
      <c r="A9" s="274">
        <v>3</v>
      </c>
      <c r="B9" s="88" t="s">
        <v>124</v>
      </c>
      <c r="C9" s="87" t="s">
        <v>125</v>
      </c>
      <c r="D9" s="146"/>
      <c r="E9" s="473">
        <v>0</v>
      </c>
      <c r="F9" s="474">
        <v>0</v>
      </c>
      <c r="G9" s="475">
        <v>0</v>
      </c>
      <c r="H9" s="476">
        <v>0</v>
      </c>
      <c r="I9" s="476">
        <v>0</v>
      </c>
      <c r="J9" s="476">
        <v>0</v>
      </c>
      <c r="K9" s="476">
        <v>0</v>
      </c>
      <c r="L9" s="476">
        <v>0</v>
      </c>
      <c r="M9" s="474">
        <v>0</v>
      </c>
      <c r="N9" s="460"/>
      <c r="O9" s="477">
        <f>'13生産者価格評価表'!DQ9</f>
        <v>41153</v>
      </c>
      <c r="P9" s="478">
        <f>ABS('13生産者価格評価表'!DW9)</f>
        <v>0</v>
      </c>
      <c r="Q9" s="479">
        <f t="shared" si="2"/>
        <v>0</v>
      </c>
      <c r="R9" s="478">
        <f>ABS('13生産者価格評価表'!DY9)</f>
        <v>2182</v>
      </c>
      <c r="S9" s="479">
        <f t="shared" ref="S9:S72" si="8">R9/O9</f>
        <v>5.3021650912448669E-2</v>
      </c>
      <c r="T9" s="480">
        <f t="shared" si="1"/>
        <v>0.9469783490875513</v>
      </c>
      <c r="U9" s="465"/>
      <c r="V9" s="481">
        <f>'13生産者価格評価表'!EA9</f>
        <v>39451</v>
      </c>
      <c r="W9" s="482">
        <f>'16雇用表'!D9</f>
        <v>3498</v>
      </c>
      <c r="X9" s="405">
        <f>'16雇用表'!G9</f>
        <v>3129</v>
      </c>
      <c r="Y9" s="483">
        <f t="shared" si="3"/>
        <v>8.8666953942865834E-2</v>
      </c>
      <c r="Z9" s="484">
        <f t="shared" si="4"/>
        <v>7.9313578869990617E-2</v>
      </c>
      <c r="AA9" s="470"/>
      <c r="AB9" s="481">
        <f>'13生産者価格評価表'!EA9</f>
        <v>39451</v>
      </c>
      <c r="AC9" s="485">
        <v>25477</v>
      </c>
      <c r="AD9" s="486">
        <f t="shared" si="5"/>
        <v>0.64578844642721356</v>
      </c>
      <c r="AE9" s="145"/>
      <c r="AF9" s="481">
        <f>'13生産者価格評価表'!EA9</f>
        <v>39451</v>
      </c>
      <c r="AG9" s="505">
        <v>16034</v>
      </c>
      <c r="AH9" s="507">
        <f t="shared" si="6"/>
        <v>0.40642822742135815</v>
      </c>
      <c r="AI9" s="505">
        <f>'12 7211'!Q7</f>
        <v>14047</v>
      </c>
      <c r="AJ9" s="486">
        <f t="shared" si="7"/>
        <v>0.35606195026742032</v>
      </c>
      <c r="AK9" s="190"/>
      <c r="AL9" s="509">
        <f>'13生産者価格評価表'!DK9</f>
        <v>28949</v>
      </c>
      <c r="AM9" s="510">
        <v>1.7051865159710671E-3</v>
      </c>
      <c r="AN9" s="144"/>
      <c r="AO9" s="313"/>
      <c r="AP9" s="313"/>
    </row>
    <row r="10" spans="1:43" ht="12" customHeight="1">
      <c r="A10" s="274">
        <v>4</v>
      </c>
      <c r="B10" s="88" t="s">
        <v>126</v>
      </c>
      <c r="C10" s="87" t="s">
        <v>127</v>
      </c>
      <c r="D10" s="146"/>
      <c r="E10" s="473">
        <v>0.14383952751664283</v>
      </c>
      <c r="F10" s="474">
        <v>7.4137491203725273E-2</v>
      </c>
      <c r="G10" s="475">
        <v>3.080177007505365E-5</v>
      </c>
      <c r="H10" s="476">
        <v>1.9168968243375054E-2</v>
      </c>
      <c r="I10" s="476">
        <v>1.822832957262149E-3</v>
      </c>
      <c r="J10" s="476">
        <v>5.3595079930593348E-3</v>
      </c>
      <c r="K10" s="476">
        <v>8.2927842509759821E-5</v>
      </c>
      <c r="L10" s="476">
        <v>1.2589236281957824E-3</v>
      </c>
      <c r="M10" s="474">
        <v>4.0808396404564667E-3</v>
      </c>
      <c r="N10" s="460"/>
      <c r="O10" s="477">
        <f>'13生産者価格評価表'!DQ10</f>
        <v>32074</v>
      </c>
      <c r="P10" s="478">
        <f>ABS('13生産者価格評価表'!DW10)</f>
        <v>6939</v>
      </c>
      <c r="Q10" s="479">
        <f t="shared" si="2"/>
        <v>0.21634345575855835</v>
      </c>
      <c r="R10" s="478">
        <f>ABS('13生産者価格評価表'!DY10)</f>
        <v>28767</v>
      </c>
      <c r="S10" s="479">
        <f t="shared" si="8"/>
        <v>0.89689468105007175</v>
      </c>
      <c r="T10" s="480">
        <f t="shared" si="1"/>
        <v>0.10310531894992825</v>
      </c>
      <c r="U10" s="465"/>
      <c r="V10" s="481">
        <f>'13生産者価格評価表'!EA10</f>
        <v>5554</v>
      </c>
      <c r="W10" s="482">
        <f>'16雇用表'!D10</f>
        <v>1719</v>
      </c>
      <c r="X10" s="405">
        <f>'16雇用表'!G10</f>
        <v>592</v>
      </c>
      <c r="Y10" s="483">
        <f t="shared" si="3"/>
        <v>0.30950666186532227</v>
      </c>
      <c r="Z10" s="484">
        <f t="shared" si="4"/>
        <v>0.10658984515664387</v>
      </c>
      <c r="AA10" s="470"/>
      <c r="AB10" s="481">
        <f>'13生産者価格評価表'!EA10</f>
        <v>5554</v>
      </c>
      <c r="AC10" s="485">
        <v>3786</v>
      </c>
      <c r="AD10" s="486">
        <f t="shared" si="5"/>
        <v>0.68167086784299602</v>
      </c>
      <c r="AE10" s="145"/>
      <c r="AF10" s="481">
        <f>'13生産者価格評価表'!EA10</f>
        <v>5554</v>
      </c>
      <c r="AG10" s="505">
        <v>1447</v>
      </c>
      <c r="AH10" s="507">
        <f t="shared" si="6"/>
        <v>0.26053294922578324</v>
      </c>
      <c r="AI10" s="505">
        <f>'12 7211'!Q8</f>
        <v>1314</v>
      </c>
      <c r="AJ10" s="486">
        <f t="shared" si="7"/>
        <v>0.23658624414836155</v>
      </c>
      <c r="AK10" s="190"/>
      <c r="AL10" s="509">
        <f>'13生産者価格評価表'!DK10</f>
        <v>10327</v>
      </c>
      <c r="AM10" s="510">
        <v>7.1367118347841262E-5</v>
      </c>
      <c r="AN10" s="144"/>
    </row>
    <row r="11" spans="1:43" ht="12" customHeight="1">
      <c r="A11" s="274">
        <v>5</v>
      </c>
      <c r="B11" s="88" t="s">
        <v>128</v>
      </c>
      <c r="C11" s="87" t="s">
        <v>129</v>
      </c>
      <c r="D11" s="146"/>
      <c r="E11" s="473">
        <v>0.12301966873504828</v>
      </c>
      <c r="F11" s="474">
        <v>0.12628062490647585</v>
      </c>
      <c r="G11" s="475">
        <v>8.9394507679182552E-6</v>
      </c>
      <c r="H11" s="476">
        <v>2.2013591851884961E-2</v>
      </c>
      <c r="I11" s="476">
        <v>0</v>
      </c>
      <c r="J11" s="476">
        <v>4.7417956247218566E-4</v>
      </c>
      <c r="K11" s="476">
        <v>1.2934996589405196E-3</v>
      </c>
      <c r="L11" s="476">
        <v>3.2551260948397993E-3</v>
      </c>
      <c r="M11" s="474">
        <v>6.2630569423580331E-3</v>
      </c>
      <c r="N11" s="460"/>
      <c r="O11" s="477">
        <f>'13生産者価格評価表'!DQ11</f>
        <v>62750</v>
      </c>
      <c r="P11" s="478">
        <f>ABS('13生産者価格評価表'!DW11)</f>
        <v>9006</v>
      </c>
      <c r="Q11" s="479">
        <f t="shared" si="2"/>
        <v>0.14352191235059761</v>
      </c>
      <c r="R11" s="478">
        <f>ABS('13生産者価格評価表'!DY11)</f>
        <v>43873</v>
      </c>
      <c r="S11" s="479">
        <f t="shared" si="8"/>
        <v>0.69917131474103589</v>
      </c>
      <c r="T11" s="480">
        <f t="shared" si="1"/>
        <v>0.30082868525896411</v>
      </c>
      <c r="U11" s="465"/>
      <c r="V11" s="481">
        <f>'13生産者価格評価表'!EA11</f>
        <v>39325</v>
      </c>
      <c r="W11" s="482">
        <f>'16雇用表'!D11</f>
        <v>4080</v>
      </c>
      <c r="X11" s="405">
        <f>'16雇用表'!G11</f>
        <v>1230</v>
      </c>
      <c r="Y11" s="483">
        <f t="shared" si="3"/>
        <v>0.10375079465988557</v>
      </c>
      <c r="Z11" s="484">
        <f t="shared" si="4"/>
        <v>3.1277813095994915E-2</v>
      </c>
      <c r="AA11" s="470"/>
      <c r="AB11" s="481">
        <f>'13生産者価格評価表'!EA11</f>
        <v>39325</v>
      </c>
      <c r="AC11" s="485">
        <v>17533</v>
      </c>
      <c r="AD11" s="486">
        <f t="shared" si="5"/>
        <v>0.44584869675778765</v>
      </c>
      <c r="AE11" s="145"/>
      <c r="AF11" s="481">
        <f>'13生産者価格評価表'!EA11</f>
        <v>39325</v>
      </c>
      <c r="AG11" s="505">
        <v>6092</v>
      </c>
      <c r="AH11" s="507">
        <f t="shared" si="6"/>
        <v>0.15491417673235855</v>
      </c>
      <c r="AI11" s="505">
        <f>'12 7211'!Q9</f>
        <v>5406</v>
      </c>
      <c r="AJ11" s="486">
        <f t="shared" si="7"/>
        <v>0.13746980292434838</v>
      </c>
      <c r="AK11" s="190"/>
      <c r="AL11" s="509">
        <f>'13生産者価格評価表'!DK11</f>
        <v>17450</v>
      </c>
      <c r="AM11" s="510">
        <v>5.2031909730385832E-4</v>
      </c>
      <c r="AN11" s="144"/>
    </row>
    <row r="12" spans="1:43" ht="12" customHeight="1">
      <c r="A12" s="274">
        <v>6</v>
      </c>
      <c r="B12" s="88" t="s">
        <v>130</v>
      </c>
      <c r="C12" s="87" t="s">
        <v>131</v>
      </c>
      <c r="D12" s="146"/>
      <c r="E12" s="473">
        <v>2.0954495570204446E-2</v>
      </c>
      <c r="F12" s="474">
        <v>8.0985363452966712E-6</v>
      </c>
      <c r="G12" s="475">
        <v>1.0901875849437826E-5</v>
      </c>
      <c r="H12" s="476">
        <v>1.8111597830838187E-2</v>
      </c>
      <c r="I12" s="476">
        <v>6.1098784492756479E-3</v>
      </c>
      <c r="J12" s="476">
        <v>7.2476189784007883E-3</v>
      </c>
      <c r="K12" s="476">
        <v>0</v>
      </c>
      <c r="L12" s="476">
        <v>1.9899557383840512E-3</v>
      </c>
      <c r="M12" s="474">
        <v>2.0467752770374308E-2</v>
      </c>
      <c r="N12" s="460"/>
      <c r="O12" s="477">
        <f>'13生産者価格評価表'!DQ12</f>
        <v>1235936</v>
      </c>
      <c r="P12" s="478">
        <f>ABS('13生産者価格評価表'!DW12)</f>
        <v>1220567</v>
      </c>
      <c r="Q12" s="479">
        <f t="shared" si="2"/>
        <v>0.98756489009139636</v>
      </c>
      <c r="R12" s="478">
        <f>ABS('13生産者価格評価表'!DY12)</f>
        <v>1235936</v>
      </c>
      <c r="S12" s="479">
        <f t="shared" si="8"/>
        <v>1</v>
      </c>
      <c r="T12" s="480">
        <f t="shared" si="1"/>
        <v>0</v>
      </c>
      <c r="U12" s="465"/>
      <c r="V12" s="481">
        <f>'13生産者価格評価表'!EA12</f>
        <v>0</v>
      </c>
      <c r="W12" s="482">
        <f>'16雇用表'!D12</f>
        <v>0</v>
      </c>
      <c r="X12" s="405">
        <f>'16雇用表'!G12</f>
        <v>0</v>
      </c>
      <c r="Y12" s="483">
        <v>0</v>
      </c>
      <c r="Z12" s="484">
        <v>0</v>
      </c>
      <c r="AA12" s="470"/>
      <c r="AB12" s="481">
        <f>'13生産者価格評価表'!EA12</f>
        <v>0</v>
      </c>
      <c r="AC12" s="485">
        <v>0</v>
      </c>
      <c r="AD12" s="486">
        <v>0</v>
      </c>
      <c r="AE12" s="145"/>
      <c r="AF12" s="481">
        <f>'13生産者価格評価表'!EA12</f>
        <v>0</v>
      </c>
      <c r="AG12" s="505">
        <v>0</v>
      </c>
      <c r="AH12" s="311">
        <v>0</v>
      </c>
      <c r="AI12" s="505">
        <f>'12 7211'!Q10</f>
        <v>0</v>
      </c>
      <c r="AJ12" s="311">
        <v>0</v>
      </c>
      <c r="AK12" s="190"/>
      <c r="AL12" s="509">
        <f>'13生産者価格評価表'!DK12</f>
        <v>1</v>
      </c>
      <c r="AM12" s="510">
        <v>0</v>
      </c>
      <c r="AN12" s="144"/>
    </row>
    <row r="13" spans="1:43" ht="12" customHeight="1">
      <c r="A13" s="274">
        <v>7</v>
      </c>
      <c r="B13" s="88" t="s">
        <v>132</v>
      </c>
      <c r="C13" s="87" t="s">
        <v>133</v>
      </c>
      <c r="D13" s="146"/>
      <c r="E13" s="473">
        <v>3.0109189092658022E-2</v>
      </c>
      <c r="F13" s="474">
        <v>6.8997846861308242E-5</v>
      </c>
      <c r="G13" s="475">
        <v>5.3600165594832466E-4</v>
      </c>
      <c r="H13" s="476">
        <v>7.3260746921985753E-2</v>
      </c>
      <c r="I13" s="476">
        <v>8.0390101650063221E-3</v>
      </c>
      <c r="J13" s="476">
        <v>2.1195276082708124E-2</v>
      </c>
      <c r="K13" s="476">
        <v>0</v>
      </c>
      <c r="L13" s="476">
        <v>6.1347203253451412E-3</v>
      </c>
      <c r="M13" s="474">
        <v>1.8147448398742615E-2</v>
      </c>
      <c r="N13" s="460"/>
      <c r="O13" s="477">
        <f>'13生産者価格評価表'!DQ13</f>
        <v>151372</v>
      </c>
      <c r="P13" s="478">
        <f>ABS('13生産者価格評価表'!DW13)</f>
        <v>122473</v>
      </c>
      <c r="Q13" s="479">
        <f t="shared" si="2"/>
        <v>0.80908622466506352</v>
      </c>
      <c r="R13" s="478">
        <f>ABS('13生産者価格評価表'!DY13)</f>
        <v>140457</v>
      </c>
      <c r="S13" s="479">
        <f t="shared" si="8"/>
        <v>0.92789287318658664</v>
      </c>
      <c r="T13" s="480">
        <f t="shared" si="1"/>
        <v>7.2107126813413358E-2</v>
      </c>
      <c r="U13" s="465"/>
      <c r="V13" s="481">
        <f>'13生産者価格評価表'!EA13</f>
        <v>15560</v>
      </c>
      <c r="W13" s="482">
        <f>'16雇用表'!D13</f>
        <v>857</v>
      </c>
      <c r="X13" s="405">
        <f>'16雇用表'!G13</f>
        <v>820</v>
      </c>
      <c r="Y13" s="483">
        <f t="shared" si="3"/>
        <v>5.507712082262211E-2</v>
      </c>
      <c r="Z13" s="484">
        <f t="shared" si="4"/>
        <v>5.2699228791773779E-2</v>
      </c>
      <c r="AA13" s="470"/>
      <c r="AB13" s="481">
        <f>'13生産者価格評価表'!EA13</f>
        <v>15560</v>
      </c>
      <c r="AC13" s="485">
        <v>7675</v>
      </c>
      <c r="AD13" s="486">
        <f t="shared" si="5"/>
        <v>0.49325192802056556</v>
      </c>
      <c r="AE13" s="145"/>
      <c r="AF13" s="481">
        <f>'13生産者価格評価表'!EA13</f>
        <v>15560</v>
      </c>
      <c r="AG13" s="505">
        <v>3526</v>
      </c>
      <c r="AH13" s="507">
        <f t="shared" si="6"/>
        <v>0.22660668380462726</v>
      </c>
      <c r="AI13" s="505">
        <f>'12 7211'!Q11</f>
        <v>2944</v>
      </c>
      <c r="AJ13" s="486">
        <f t="shared" si="7"/>
        <v>0.18920308483290488</v>
      </c>
      <c r="AK13" s="190"/>
      <c r="AL13" s="509">
        <f>'13生産者価格評価表'!DK13</f>
        <v>-375</v>
      </c>
      <c r="AM13" s="510">
        <v>-6.4765597536038735E-7</v>
      </c>
      <c r="AN13" s="144"/>
    </row>
    <row r="14" spans="1:43" ht="12" customHeight="1">
      <c r="A14" s="274">
        <v>8</v>
      </c>
      <c r="B14" s="88" t="s">
        <v>134</v>
      </c>
      <c r="C14" s="87" t="s">
        <v>135</v>
      </c>
      <c r="D14" s="146"/>
      <c r="E14" s="473">
        <v>0.11333255298000534</v>
      </c>
      <c r="F14" s="474">
        <v>0.21639129525200076</v>
      </c>
      <c r="G14" s="475">
        <v>2.6196380081423988E-4</v>
      </c>
      <c r="H14" s="476">
        <v>2.2131362597948331E-2</v>
      </c>
      <c r="I14" s="476">
        <v>1.8034159886437534E-4</v>
      </c>
      <c r="J14" s="476">
        <v>2.5019861241483931E-4</v>
      </c>
      <c r="K14" s="476">
        <v>1.0557759376473606E-4</v>
      </c>
      <c r="L14" s="476">
        <v>1.7558143068438796E-3</v>
      </c>
      <c r="M14" s="474">
        <v>3.7530950994087908E-3</v>
      </c>
      <c r="N14" s="460"/>
      <c r="O14" s="477">
        <f>'13生産者価格評価表'!DQ14</f>
        <v>1939796</v>
      </c>
      <c r="P14" s="478">
        <f>ABS('13生産者価格評価表'!DW14)</f>
        <v>316355</v>
      </c>
      <c r="Q14" s="479">
        <f t="shared" si="2"/>
        <v>0.16308673695584483</v>
      </c>
      <c r="R14" s="478">
        <f>ABS('13生産者価格評価表'!DY14)</f>
        <v>1299638</v>
      </c>
      <c r="S14" s="479">
        <f t="shared" si="8"/>
        <v>0.66998694708103324</v>
      </c>
      <c r="T14" s="480">
        <f t="shared" si="1"/>
        <v>0.33001305291896676</v>
      </c>
      <c r="U14" s="465"/>
      <c r="V14" s="481">
        <f>'13生産者価格評価表'!EA14</f>
        <v>1625871</v>
      </c>
      <c r="W14" s="482">
        <f>'16雇用表'!D14</f>
        <v>71205</v>
      </c>
      <c r="X14" s="405">
        <f>'16雇用表'!G14</f>
        <v>69446</v>
      </c>
      <c r="Y14" s="483">
        <f t="shared" si="3"/>
        <v>4.3794987425201631E-2</v>
      </c>
      <c r="Z14" s="484">
        <f t="shared" si="4"/>
        <v>4.271310577530444E-2</v>
      </c>
      <c r="AA14" s="470"/>
      <c r="AB14" s="481">
        <f>'13生産者価格評価表'!EA14</f>
        <v>1625871</v>
      </c>
      <c r="AC14" s="485">
        <v>543065</v>
      </c>
      <c r="AD14" s="486">
        <f t="shared" si="5"/>
        <v>0.33401481421342777</v>
      </c>
      <c r="AE14" s="145"/>
      <c r="AF14" s="481">
        <f>'13生産者価格評価表'!EA14</f>
        <v>1625871</v>
      </c>
      <c r="AG14" s="505">
        <v>262272</v>
      </c>
      <c r="AH14" s="507">
        <f t="shared" si="6"/>
        <v>0.16131169077989582</v>
      </c>
      <c r="AI14" s="505">
        <f>'12 7211'!Q12</f>
        <v>222345</v>
      </c>
      <c r="AJ14" s="486">
        <f t="shared" si="7"/>
        <v>0.13675439195360517</v>
      </c>
      <c r="AK14" s="190"/>
      <c r="AL14" s="509">
        <f>'13生産者価格評価表'!DK14</f>
        <v>1159508</v>
      </c>
      <c r="AM14" s="510">
        <v>2.5615129382504636E-2</v>
      </c>
      <c r="AN14" s="144"/>
    </row>
    <row r="15" spans="1:43" ht="12" customHeight="1">
      <c r="A15" s="274">
        <v>9</v>
      </c>
      <c r="B15" s="88" t="s">
        <v>136</v>
      </c>
      <c r="C15" s="87" t="s">
        <v>137</v>
      </c>
      <c r="D15" s="146"/>
      <c r="E15" s="473">
        <v>0.16354533479269792</v>
      </c>
      <c r="F15" s="474">
        <v>0.15197688353081373</v>
      </c>
      <c r="G15" s="475">
        <v>5.0229163229706722E-4</v>
      </c>
      <c r="H15" s="476">
        <v>3.6216499585052513E-2</v>
      </c>
      <c r="I15" s="476">
        <v>1.456294012278426E-4</v>
      </c>
      <c r="J15" s="476">
        <v>2.3414594930020006E-4</v>
      </c>
      <c r="K15" s="476">
        <v>4.8822277697430841E-5</v>
      </c>
      <c r="L15" s="476">
        <v>2.8533815917402422E-3</v>
      </c>
      <c r="M15" s="474">
        <v>2.9178638453028864E-3</v>
      </c>
      <c r="N15" s="460"/>
      <c r="O15" s="477">
        <f>'13生産者価格評価表'!DQ15</f>
        <v>387676</v>
      </c>
      <c r="P15" s="478">
        <f>ABS('13生産者価格評価表'!DW15)</f>
        <v>33023</v>
      </c>
      <c r="Q15" s="479">
        <f t="shared" si="2"/>
        <v>8.5181956066405967E-2</v>
      </c>
      <c r="R15" s="478">
        <f>ABS('13生産者価格評価表'!DY15)</f>
        <v>241723</v>
      </c>
      <c r="S15" s="479">
        <f t="shared" si="8"/>
        <v>0.6235180924276974</v>
      </c>
      <c r="T15" s="480">
        <f t="shared" si="1"/>
        <v>0.3764819075723026</v>
      </c>
      <c r="U15" s="465"/>
      <c r="V15" s="481">
        <f>'13生産者価格評価表'!EA15</f>
        <v>431827</v>
      </c>
      <c r="W15" s="482">
        <f>'16雇用表'!D15</f>
        <v>6555</v>
      </c>
      <c r="X15" s="405">
        <f>'16雇用表'!G15</f>
        <v>6065</v>
      </c>
      <c r="Y15" s="483">
        <f t="shared" si="3"/>
        <v>1.5179690014751277E-2</v>
      </c>
      <c r="Z15" s="484">
        <f t="shared" si="4"/>
        <v>1.4044976344693592E-2</v>
      </c>
      <c r="AA15" s="470"/>
      <c r="AB15" s="481">
        <f>'13生産者価格評価表'!EA15</f>
        <v>431827</v>
      </c>
      <c r="AC15" s="485">
        <v>252591</v>
      </c>
      <c r="AD15" s="486">
        <f t="shared" si="5"/>
        <v>0.58493563394600157</v>
      </c>
      <c r="AE15" s="145"/>
      <c r="AF15" s="481">
        <f>'13生産者価格評価表'!EA15</f>
        <v>431827</v>
      </c>
      <c r="AG15" s="505">
        <v>33520</v>
      </c>
      <c r="AH15" s="507">
        <f t="shared" si="6"/>
        <v>7.7623678000680832E-2</v>
      </c>
      <c r="AI15" s="505">
        <f>'12 7211'!Q13</f>
        <v>27213</v>
      </c>
      <c r="AJ15" s="486">
        <f t="shared" si="7"/>
        <v>6.3018292047509764E-2</v>
      </c>
      <c r="AK15" s="190"/>
      <c r="AL15" s="509">
        <f>'13生産者価格評価表'!DK15</f>
        <v>236821</v>
      </c>
      <c r="AM15" s="510">
        <v>6.1389830953402546E-3</v>
      </c>
      <c r="AN15" s="144"/>
    </row>
    <row r="16" spans="1:43" ht="12" customHeight="1">
      <c r="A16" s="274">
        <v>10</v>
      </c>
      <c r="B16" s="88" t="s">
        <v>138</v>
      </c>
      <c r="C16" s="87" t="s">
        <v>139</v>
      </c>
      <c r="D16" s="146"/>
      <c r="E16" s="473">
        <v>0.12824159112700145</v>
      </c>
      <c r="F16" s="474">
        <v>0.18184694920433114</v>
      </c>
      <c r="G16" s="475">
        <v>2.0932184638726648E-4</v>
      </c>
      <c r="H16" s="476">
        <v>7.0398168082632953E-2</v>
      </c>
      <c r="I16" s="476">
        <v>4.9454042264749989E-3</v>
      </c>
      <c r="J16" s="476">
        <v>3.6020215713889348E-3</v>
      </c>
      <c r="K16" s="476">
        <v>0</v>
      </c>
      <c r="L16" s="476">
        <v>5.0598990619150136E-3</v>
      </c>
      <c r="M16" s="474">
        <v>8.200429180027325E-3</v>
      </c>
      <c r="N16" s="460"/>
      <c r="O16" s="477">
        <f>'13生産者価格評価表'!DQ16</f>
        <v>69039</v>
      </c>
      <c r="P16" s="478">
        <f>ABS('13生産者価格評価表'!DW16)</f>
        <v>7857</v>
      </c>
      <c r="Q16" s="479">
        <f t="shared" si="2"/>
        <v>0.11380524051622996</v>
      </c>
      <c r="R16" s="478">
        <f>ABS('13生産者価格評価表'!DY16)</f>
        <v>26095</v>
      </c>
      <c r="S16" s="479">
        <f t="shared" si="8"/>
        <v>0.37797476788481871</v>
      </c>
      <c r="T16" s="480">
        <f t="shared" si="1"/>
        <v>0.62202523211518135</v>
      </c>
      <c r="U16" s="465"/>
      <c r="V16" s="481">
        <f>'13生産者価格評価表'!EA16</f>
        <v>147017</v>
      </c>
      <c r="W16" s="482">
        <f>'16雇用表'!D16</f>
        <v>1355</v>
      </c>
      <c r="X16" s="405">
        <f>'16雇用表'!G16</f>
        <v>1325</v>
      </c>
      <c r="Y16" s="483">
        <f t="shared" si="3"/>
        <v>9.2166212070712919E-3</v>
      </c>
      <c r="Z16" s="484">
        <f t="shared" si="4"/>
        <v>9.0125631729663924E-3</v>
      </c>
      <c r="AA16" s="470"/>
      <c r="AB16" s="481">
        <f>'13生産者価格評価表'!EA16</f>
        <v>147017</v>
      </c>
      <c r="AC16" s="485">
        <v>26347</v>
      </c>
      <c r="AD16" s="486">
        <f t="shared" si="5"/>
        <v>0.17921056748539285</v>
      </c>
      <c r="AE16" s="145"/>
      <c r="AF16" s="481">
        <f>'13生産者価格評価表'!EA16</f>
        <v>147017</v>
      </c>
      <c r="AG16" s="505">
        <v>7509</v>
      </c>
      <c r="AH16" s="507">
        <f t="shared" si="6"/>
        <v>5.1075725936456332E-2</v>
      </c>
      <c r="AI16" s="505">
        <f>'12 7211'!Q14</f>
        <v>6189</v>
      </c>
      <c r="AJ16" s="486">
        <f t="shared" si="7"/>
        <v>4.2097172435840755E-2</v>
      </c>
      <c r="AK16" s="190"/>
      <c r="AL16" s="509">
        <f>'13生産者価格評価表'!DK16</f>
        <v>12422</v>
      </c>
      <c r="AM16" s="510">
        <v>7.5429432084028335E-4</v>
      </c>
      <c r="AN16" s="144"/>
    </row>
    <row r="17" spans="1:40" ht="12" customHeight="1">
      <c r="A17" s="274">
        <v>11</v>
      </c>
      <c r="B17" s="88" t="s">
        <v>140</v>
      </c>
      <c r="C17" s="87" t="s">
        <v>141</v>
      </c>
      <c r="D17" s="146"/>
      <c r="E17" s="473">
        <v>8.1152854579463488E-2</v>
      </c>
      <c r="F17" s="474">
        <v>0.19102498090543574</v>
      </c>
      <c r="G17" s="475">
        <v>2.6217898931409181E-4</v>
      </c>
      <c r="H17" s="476">
        <v>7.7419321061128182E-3</v>
      </c>
      <c r="I17" s="476">
        <v>1.1014739412811693E-4</v>
      </c>
      <c r="J17" s="476">
        <v>1.1538291926034917E-4</v>
      </c>
      <c r="K17" s="476">
        <v>3.7051408628105143E-5</v>
      </c>
      <c r="L17" s="476">
        <v>7.851274034835976E-4</v>
      </c>
      <c r="M17" s="474">
        <v>1.6461699213845629E-3</v>
      </c>
      <c r="N17" s="460"/>
      <c r="O17" s="477">
        <f>'13生産者価格評価表'!DQ17</f>
        <v>187161</v>
      </c>
      <c r="P17" s="478">
        <f>ABS('13生産者価格評価表'!DW17)</f>
        <v>75356</v>
      </c>
      <c r="Q17" s="479">
        <f t="shared" si="2"/>
        <v>0.40262661558764912</v>
      </c>
      <c r="R17" s="478">
        <f>ABS('13生産者価格評価表'!DY17)</f>
        <v>187161</v>
      </c>
      <c r="S17" s="479">
        <f t="shared" si="8"/>
        <v>1</v>
      </c>
      <c r="T17" s="480">
        <f t="shared" si="1"/>
        <v>0</v>
      </c>
      <c r="U17" s="465"/>
      <c r="V17" s="481">
        <f>'13生産者価格評価表'!EA17</f>
        <v>0</v>
      </c>
      <c r="W17" s="482">
        <f>'16雇用表'!D17</f>
        <v>0</v>
      </c>
      <c r="X17" s="405">
        <f>'16雇用表'!G17</f>
        <v>0</v>
      </c>
      <c r="Y17" s="483">
        <v>0</v>
      </c>
      <c r="Z17" s="484">
        <v>0</v>
      </c>
      <c r="AA17" s="470"/>
      <c r="AB17" s="481">
        <f>'13生産者価格評価表'!EA17</f>
        <v>0</v>
      </c>
      <c r="AC17" s="485">
        <v>0</v>
      </c>
      <c r="AD17" s="486">
        <v>0</v>
      </c>
      <c r="AE17" s="145"/>
      <c r="AF17" s="481">
        <f>'13生産者価格評価表'!EA17</f>
        <v>0</v>
      </c>
      <c r="AG17" s="505">
        <v>0</v>
      </c>
      <c r="AH17" s="311">
        <v>0</v>
      </c>
      <c r="AI17" s="505">
        <f>'12 7211'!Q15</f>
        <v>0</v>
      </c>
      <c r="AJ17" s="311">
        <v>0</v>
      </c>
      <c r="AK17" s="190"/>
      <c r="AL17" s="509">
        <f>'13生産者価格評価表'!DK17</f>
        <v>173450</v>
      </c>
      <c r="AM17" s="510">
        <v>0</v>
      </c>
      <c r="AN17" s="144"/>
    </row>
    <row r="18" spans="1:40" ht="12" customHeight="1">
      <c r="A18" s="274">
        <v>12</v>
      </c>
      <c r="B18" s="88" t="s">
        <v>142</v>
      </c>
      <c r="C18" s="87" t="s">
        <v>143</v>
      </c>
      <c r="D18" s="146"/>
      <c r="E18" s="473">
        <v>0.12508040605431411</v>
      </c>
      <c r="F18" s="474">
        <v>4.8841148410022364E-2</v>
      </c>
      <c r="G18" s="475">
        <v>1.8592230499207799E-4</v>
      </c>
      <c r="H18" s="476">
        <v>1.143913694438615E-2</v>
      </c>
      <c r="I18" s="476">
        <v>3.8466683791464415E-6</v>
      </c>
      <c r="J18" s="476">
        <v>1.688260010847605E-4</v>
      </c>
      <c r="K18" s="476">
        <v>1.7096303907317518E-5</v>
      </c>
      <c r="L18" s="476">
        <v>8.6550038530794934E-4</v>
      </c>
      <c r="M18" s="474">
        <v>4.9074940365954932E-3</v>
      </c>
      <c r="N18" s="460"/>
      <c r="O18" s="477">
        <f>'13生産者価格評価表'!DQ18</f>
        <v>104452</v>
      </c>
      <c r="P18" s="478">
        <f>ABS('13生産者価格評価表'!DW18)</f>
        <v>37087</v>
      </c>
      <c r="Q18" s="479">
        <f t="shared" si="2"/>
        <v>0.35506261249186227</v>
      </c>
      <c r="R18" s="478">
        <f>ABS('13生産者価格評価表'!DY18)</f>
        <v>85207</v>
      </c>
      <c r="S18" s="479">
        <f t="shared" si="8"/>
        <v>0.81575269023091945</v>
      </c>
      <c r="T18" s="480">
        <f t="shared" si="1"/>
        <v>0.18424730976908055</v>
      </c>
      <c r="U18" s="465"/>
      <c r="V18" s="481">
        <f>'13生産者価格評価表'!EA18</f>
        <v>162938</v>
      </c>
      <c r="W18" s="482">
        <f>'16雇用表'!D18</f>
        <v>16594</v>
      </c>
      <c r="X18" s="405">
        <f>'16雇用表'!G18</f>
        <v>10793</v>
      </c>
      <c r="Y18" s="483">
        <f t="shared" ref="Y18" si="9">W18/V18</f>
        <v>0.10184241858866563</v>
      </c>
      <c r="Z18" s="484">
        <f t="shared" ref="Z18" si="10">X18/V18</f>
        <v>6.6239919478574674E-2</v>
      </c>
      <c r="AA18" s="470"/>
      <c r="AB18" s="481">
        <f>'13生産者価格評価表'!EA18</f>
        <v>162938</v>
      </c>
      <c r="AC18" s="485">
        <v>64146</v>
      </c>
      <c r="AD18" s="486">
        <f t="shared" si="5"/>
        <v>0.39368348697050409</v>
      </c>
      <c r="AE18" s="145"/>
      <c r="AF18" s="481">
        <f>'13生産者価格評価表'!EA18</f>
        <v>162938</v>
      </c>
      <c r="AG18" s="505">
        <v>38997</v>
      </c>
      <c r="AH18" s="507">
        <f t="shared" si="6"/>
        <v>0.23933643471749991</v>
      </c>
      <c r="AI18" s="505">
        <f>'12 7211'!Q16</f>
        <v>32533</v>
      </c>
      <c r="AJ18" s="486">
        <f t="shared" si="7"/>
        <v>0.19966490321471972</v>
      </c>
      <c r="AK18" s="190"/>
      <c r="AL18" s="509">
        <f>'13生産者価格評価表'!DK18</f>
        <v>4363</v>
      </c>
      <c r="AM18" s="510">
        <v>1.5405479510507823E-4</v>
      </c>
      <c r="AN18" s="144"/>
    </row>
    <row r="19" spans="1:40" ht="12" customHeight="1">
      <c r="A19" s="274">
        <v>13</v>
      </c>
      <c r="B19" s="88" t="s">
        <v>144</v>
      </c>
      <c r="C19" s="87" t="s">
        <v>145</v>
      </c>
      <c r="D19" s="146"/>
      <c r="E19" s="473">
        <v>0.14233984872399127</v>
      </c>
      <c r="F19" s="474">
        <v>0.34158865941848698</v>
      </c>
      <c r="G19" s="475">
        <v>2.3268826180794484E-5</v>
      </c>
      <c r="H19" s="476">
        <v>2.1835824469998787E-2</v>
      </c>
      <c r="I19" s="476">
        <v>2.6848645593224406E-5</v>
      </c>
      <c r="J19" s="476">
        <v>3.3084691009677326E-4</v>
      </c>
      <c r="K19" s="476">
        <v>1.8185482615143997E-4</v>
      </c>
      <c r="L19" s="476">
        <v>1.6381969595161802E-3</v>
      </c>
      <c r="M19" s="474">
        <v>1.6777181658294065E-3</v>
      </c>
      <c r="N19" s="460"/>
      <c r="O19" s="477">
        <f>'13生産者価格評価表'!DQ19</f>
        <v>412428</v>
      </c>
      <c r="P19" s="478">
        <f>ABS('13生産者価格評価表'!DW19)</f>
        <v>284967</v>
      </c>
      <c r="Q19" s="479">
        <f t="shared" si="2"/>
        <v>0.69094969303733011</v>
      </c>
      <c r="R19" s="478">
        <f>ABS('13生産者価格評価表'!DY19)</f>
        <v>372855</v>
      </c>
      <c r="S19" s="479">
        <f t="shared" si="8"/>
        <v>0.90404870668334836</v>
      </c>
      <c r="T19" s="480">
        <f t="shared" si="1"/>
        <v>9.5951293316651642E-2</v>
      </c>
      <c r="U19" s="465"/>
      <c r="V19" s="481">
        <f>'13生産者価格評価表'!EA19</f>
        <v>119152</v>
      </c>
      <c r="W19" s="482">
        <f>'16雇用表'!D19</f>
        <v>15637</v>
      </c>
      <c r="X19" s="405">
        <f>'16雇用表'!G19</f>
        <v>11608</v>
      </c>
      <c r="Y19" s="483">
        <f t="shared" si="3"/>
        <v>0.13123573250973547</v>
      </c>
      <c r="Z19" s="484">
        <f t="shared" si="4"/>
        <v>9.7421780582785014E-2</v>
      </c>
      <c r="AA19" s="470"/>
      <c r="AB19" s="481">
        <f>'13生産者価格評価表'!EA19</f>
        <v>119152</v>
      </c>
      <c r="AC19" s="485">
        <v>49580</v>
      </c>
      <c r="AD19" s="486">
        <f t="shared" si="5"/>
        <v>0.41610715724452801</v>
      </c>
      <c r="AE19" s="145"/>
      <c r="AF19" s="481">
        <f>'13生産者価格評価表'!EA19</f>
        <v>119152</v>
      </c>
      <c r="AG19" s="505">
        <v>30239</v>
      </c>
      <c r="AH19" s="507">
        <f t="shared" si="6"/>
        <v>0.2537850812407681</v>
      </c>
      <c r="AI19" s="505">
        <f>'12 7211'!Q17</f>
        <v>25441</v>
      </c>
      <c r="AJ19" s="486">
        <f t="shared" si="7"/>
        <v>0.21351718812944809</v>
      </c>
      <c r="AK19" s="190"/>
      <c r="AL19" s="509">
        <f>'13生産者価格評価表'!DK19</f>
        <v>257834</v>
      </c>
      <c r="AM19" s="510">
        <v>1.5193579232322483E-3</v>
      </c>
      <c r="AN19" s="144"/>
    </row>
    <row r="20" spans="1:40" ht="12" customHeight="1">
      <c r="A20" s="274">
        <v>14</v>
      </c>
      <c r="B20" s="88" t="s">
        <v>146</v>
      </c>
      <c r="C20" s="87" t="s">
        <v>147</v>
      </c>
      <c r="D20" s="146"/>
      <c r="E20" s="473">
        <v>0.1224533480028651</v>
      </c>
      <c r="F20" s="474">
        <v>1.4257971529097534E-2</v>
      </c>
      <c r="G20" s="475">
        <v>8.7020175562110982E-5</v>
      </c>
      <c r="H20" s="476">
        <v>5.9580615228268352E-2</v>
      </c>
      <c r="I20" s="476">
        <v>1.2117231481538167E-3</v>
      </c>
      <c r="J20" s="476">
        <v>1.7198510074662437E-3</v>
      </c>
      <c r="K20" s="476">
        <v>2.0771147433167195E-5</v>
      </c>
      <c r="L20" s="476">
        <v>3.9016960625775639E-3</v>
      </c>
      <c r="M20" s="474">
        <v>3.608057630969737E-3</v>
      </c>
      <c r="N20" s="460"/>
      <c r="O20" s="477">
        <f>'13生産者価格評価表'!DQ20</f>
        <v>242403</v>
      </c>
      <c r="P20" s="478">
        <f>ABS('13生産者価格評価表'!DW20)</f>
        <v>82135</v>
      </c>
      <c r="Q20" s="479">
        <f t="shared" si="2"/>
        <v>0.33883656555405667</v>
      </c>
      <c r="R20" s="478">
        <f>ABS('13生産者価格評価表'!DY20)</f>
        <v>174751</v>
      </c>
      <c r="S20" s="479">
        <f t="shared" si="8"/>
        <v>0.72091104483030322</v>
      </c>
      <c r="T20" s="480">
        <f t="shared" si="1"/>
        <v>0.27908895516969678</v>
      </c>
      <c r="U20" s="465"/>
      <c r="V20" s="481">
        <f>'13生産者価格評価表'!EA20</f>
        <v>135811</v>
      </c>
      <c r="W20" s="482">
        <f>'16雇用表'!D20</f>
        <v>7060</v>
      </c>
      <c r="X20" s="405">
        <f>'16雇用表'!G20</f>
        <v>5844</v>
      </c>
      <c r="Y20" s="483">
        <f t="shared" si="3"/>
        <v>5.1984007186457654E-2</v>
      </c>
      <c r="Z20" s="484">
        <f t="shared" si="4"/>
        <v>4.3030387818365226E-2</v>
      </c>
      <c r="AA20" s="470"/>
      <c r="AB20" s="481">
        <f>'13生産者価格評価表'!EA20</f>
        <v>135811</v>
      </c>
      <c r="AC20" s="485">
        <v>58675</v>
      </c>
      <c r="AD20" s="486">
        <f t="shared" si="5"/>
        <v>0.43203422403192671</v>
      </c>
      <c r="AE20" s="145"/>
      <c r="AF20" s="481">
        <f>'13生産者価格評価表'!EA20</f>
        <v>135811</v>
      </c>
      <c r="AG20" s="505">
        <v>22273</v>
      </c>
      <c r="AH20" s="507">
        <f t="shared" si="6"/>
        <v>0.1639999705473047</v>
      </c>
      <c r="AI20" s="505">
        <f>'12 7211'!Q18</f>
        <v>18751</v>
      </c>
      <c r="AJ20" s="486">
        <f t="shared" si="7"/>
        <v>0.13806687234465545</v>
      </c>
      <c r="AK20" s="190"/>
      <c r="AL20" s="509">
        <f>'13生産者価格評価表'!DK20</f>
        <v>2538</v>
      </c>
      <c r="AM20" s="510">
        <v>1.4513231399935933E-4</v>
      </c>
      <c r="AN20" s="144"/>
    </row>
    <row r="21" spans="1:40" ht="12" customHeight="1">
      <c r="A21" s="274">
        <v>15</v>
      </c>
      <c r="B21" s="88" t="s">
        <v>148</v>
      </c>
      <c r="C21" s="87" t="s">
        <v>149</v>
      </c>
      <c r="D21" s="146"/>
      <c r="E21" s="473">
        <v>0.23530637646861649</v>
      </c>
      <c r="F21" s="474">
        <v>0.17390099729255537</v>
      </c>
      <c r="G21" s="475">
        <v>1.0836798256986555E-4</v>
      </c>
      <c r="H21" s="476">
        <v>1.8181251812531288E-2</v>
      </c>
      <c r="I21" s="476">
        <v>1.0222566776833471E-4</v>
      </c>
      <c r="J21" s="476">
        <v>3.5735110041763352E-4</v>
      </c>
      <c r="K21" s="476">
        <v>8.2043776277590508E-5</v>
      </c>
      <c r="L21" s="476">
        <v>1.3252044184302789E-3</v>
      </c>
      <c r="M21" s="474">
        <v>1.4579222918204987E-3</v>
      </c>
      <c r="N21" s="460"/>
      <c r="O21" s="477">
        <f>'13生産者価格評価表'!DQ21</f>
        <v>156782</v>
      </c>
      <c r="P21" s="478">
        <f>ABS('13生産者価格評価表'!DW21)</f>
        <v>47256</v>
      </c>
      <c r="Q21" s="479">
        <f t="shared" si="2"/>
        <v>0.30141215190519322</v>
      </c>
      <c r="R21" s="478">
        <f>ABS('13生産者価格評価表'!DY21)</f>
        <v>124153</v>
      </c>
      <c r="S21" s="479">
        <f t="shared" si="8"/>
        <v>0.79188299677258867</v>
      </c>
      <c r="T21" s="480">
        <f t="shared" si="1"/>
        <v>0.20811700322741133</v>
      </c>
      <c r="U21" s="465"/>
      <c r="V21" s="481">
        <f>'13生産者価格評価表'!EA21</f>
        <v>134455</v>
      </c>
      <c r="W21" s="482">
        <f>'16雇用表'!D21</f>
        <v>12613</v>
      </c>
      <c r="X21" s="405">
        <f>'16雇用表'!G21</f>
        <v>8867</v>
      </c>
      <c r="Y21" s="483">
        <f t="shared" si="3"/>
        <v>9.3808337361942662E-2</v>
      </c>
      <c r="Z21" s="484">
        <f t="shared" si="4"/>
        <v>6.5947714848834188E-2</v>
      </c>
      <c r="AA21" s="470"/>
      <c r="AB21" s="481">
        <f>'13生産者価格評価表'!EA21</f>
        <v>134455</v>
      </c>
      <c r="AC21" s="485">
        <v>52693</v>
      </c>
      <c r="AD21" s="486">
        <f t="shared" si="5"/>
        <v>0.39190063590048713</v>
      </c>
      <c r="AE21" s="145"/>
      <c r="AF21" s="481">
        <f>'13生産者価格評価表'!EA21</f>
        <v>134455</v>
      </c>
      <c r="AG21" s="505">
        <v>35904</v>
      </c>
      <c r="AH21" s="507">
        <f t="shared" si="6"/>
        <v>0.26703358000818117</v>
      </c>
      <c r="AI21" s="505">
        <f>'12 7211'!Q19</f>
        <v>29969</v>
      </c>
      <c r="AJ21" s="486">
        <f t="shared" si="7"/>
        <v>0.22289241753746605</v>
      </c>
      <c r="AK21" s="190"/>
      <c r="AL21" s="509">
        <f>'13生産者価格評価表'!DK21</f>
        <v>7234</v>
      </c>
      <c r="AM21" s="510">
        <v>3.618497192884821E-4</v>
      </c>
      <c r="AN21" s="144"/>
    </row>
    <row r="22" spans="1:40" ht="12" customHeight="1">
      <c r="A22" s="274">
        <v>16</v>
      </c>
      <c r="B22" s="88" t="s">
        <v>150</v>
      </c>
      <c r="C22" s="87" t="s">
        <v>151</v>
      </c>
      <c r="D22" s="146"/>
      <c r="E22" s="473">
        <v>0.19092874387174821</v>
      </c>
      <c r="F22" s="474">
        <v>1.9235407752834138E-2</v>
      </c>
      <c r="G22" s="475">
        <v>1.9628410564387425E-3</v>
      </c>
      <c r="H22" s="476">
        <v>4.7206901700559793E-2</v>
      </c>
      <c r="I22" s="476">
        <v>7.9624977222289659E-4</v>
      </c>
      <c r="J22" s="476">
        <v>2.7223050204712245E-3</v>
      </c>
      <c r="K22" s="476">
        <v>0</v>
      </c>
      <c r="L22" s="476">
        <v>4.8149052990499952E-3</v>
      </c>
      <c r="M22" s="474">
        <v>7.8338250007527893E-3</v>
      </c>
      <c r="N22" s="460"/>
      <c r="O22" s="477">
        <f>'13生産者価格評価表'!DQ22</f>
        <v>265510</v>
      </c>
      <c r="P22" s="478">
        <f>ABS('13生産者価格評価表'!DW22)</f>
        <v>21559</v>
      </c>
      <c r="Q22" s="479">
        <f t="shared" si="2"/>
        <v>8.1198448269368381E-2</v>
      </c>
      <c r="R22" s="478">
        <f>ABS('13生産者価格評価表'!DY22)</f>
        <v>229140</v>
      </c>
      <c r="S22" s="479">
        <f t="shared" si="8"/>
        <v>0.86301834205867956</v>
      </c>
      <c r="T22" s="480">
        <f t="shared" si="1"/>
        <v>0.13698165794132044</v>
      </c>
      <c r="U22" s="465"/>
      <c r="V22" s="481">
        <f>'13生産者価格評価表'!EA22</f>
        <v>198522</v>
      </c>
      <c r="W22" s="482">
        <f>'16雇用表'!D22</f>
        <v>2798</v>
      </c>
      <c r="X22" s="405">
        <f>'16雇用表'!G22</f>
        <v>2757</v>
      </c>
      <c r="Y22" s="483">
        <f t="shared" si="3"/>
        <v>1.4094155811446591E-2</v>
      </c>
      <c r="Z22" s="484">
        <f t="shared" si="4"/>
        <v>1.3887629582615529E-2</v>
      </c>
      <c r="AA22" s="470"/>
      <c r="AB22" s="481">
        <f>'13生産者価格評価表'!EA22</f>
        <v>198522</v>
      </c>
      <c r="AC22" s="485">
        <v>44063</v>
      </c>
      <c r="AD22" s="486">
        <f t="shared" si="5"/>
        <v>0.22195524929226987</v>
      </c>
      <c r="AE22" s="145"/>
      <c r="AF22" s="481">
        <f>'13生産者価格評価表'!EA22</f>
        <v>198522</v>
      </c>
      <c r="AG22" s="505">
        <v>14661</v>
      </c>
      <c r="AH22" s="507">
        <f t="shared" si="6"/>
        <v>7.3850757094931538E-2</v>
      </c>
      <c r="AI22" s="505">
        <f>'12 7211'!Q20</f>
        <v>12078</v>
      </c>
      <c r="AJ22" s="486">
        <f t="shared" si="7"/>
        <v>6.0839604678574667E-2</v>
      </c>
      <c r="AK22" s="190"/>
      <c r="AL22" s="509">
        <f>'13生産者価格評価表'!DK22</f>
        <v>-6313</v>
      </c>
      <c r="AM22" s="510">
        <v>1.7353296136937775E-4</v>
      </c>
      <c r="AN22" s="144"/>
    </row>
    <row r="23" spans="1:40" ht="12" customHeight="1">
      <c r="A23" s="274">
        <v>17</v>
      </c>
      <c r="B23" s="88" t="s">
        <v>152</v>
      </c>
      <c r="C23" s="87" t="s">
        <v>153</v>
      </c>
      <c r="D23" s="146"/>
      <c r="E23" s="473">
        <v>0.14149758021023212</v>
      </c>
      <c r="F23" s="474">
        <v>4.9717343917105708E-2</v>
      </c>
      <c r="G23" s="475">
        <v>6.2408153798085026E-4</v>
      </c>
      <c r="H23" s="476">
        <v>5.422069190110889E-2</v>
      </c>
      <c r="I23" s="476">
        <v>1.8175612479110039E-3</v>
      </c>
      <c r="J23" s="476">
        <v>1.8149185573592935E-3</v>
      </c>
      <c r="K23" s="476">
        <v>0</v>
      </c>
      <c r="L23" s="476">
        <v>4.088852135161831E-3</v>
      </c>
      <c r="M23" s="474">
        <v>8.2811757696175554E-3</v>
      </c>
      <c r="N23" s="460"/>
      <c r="O23" s="477">
        <f>'13生産者価格評価表'!DQ23</f>
        <v>210955</v>
      </c>
      <c r="P23" s="478">
        <f>ABS('13生産者価格評価表'!DW23)</f>
        <v>10275</v>
      </c>
      <c r="Q23" s="479">
        <f t="shared" si="2"/>
        <v>4.8707070228247731E-2</v>
      </c>
      <c r="R23" s="478">
        <f>ABS('13生産者価格評価表'!DY23)</f>
        <v>111831</v>
      </c>
      <c r="S23" s="479">
        <f t="shared" si="8"/>
        <v>0.53011779763456657</v>
      </c>
      <c r="T23" s="480">
        <f t="shared" si="1"/>
        <v>0.46988220236543343</v>
      </c>
      <c r="U23" s="465"/>
      <c r="V23" s="481">
        <f>'13生産者価格評価表'!EA23</f>
        <v>216776</v>
      </c>
      <c r="W23" s="482">
        <f>'16雇用表'!D23</f>
        <v>14132</v>
      </c>
      <c r="X23" s="405">
        <f>'16雇用表'!G23</f>
        <v>13559</v>
      </c>
      <c r="Y23" s="483">
        <f t="shared" si="3"/>
        <v>6.5191718640439905E-2</v>
      </c>
      <c r="Z23" s="484">
        <f t="shared" si="4"/>
        <v>6.2548437096357531E-2</v>
      </c>
      <c r="AA23" s="470"/>
      <c r="AB23" s="481">
        <f>'13生産者価格評価表'!EA23</f>
        <v>216776</v>
      </c>
      <c r="AC23" s="485">
        <v>95522</v>
      </c>
      <c r="AD23" s="486">
        <f t="shared" si="5"/>
        <v>0.44064841126323945</v>
      </c>
      <c r="AE23" s="145"/>
      <c r="AF23" s="481">
        <f>'13生産者価格評価表'!EA23</f>
        <v>216776</v>
      </c>
      <c r="AG23" s="505">
        <v>49249</v>
      </c>
      <c r="AH23" s="507">
        <f t="shared" si="6"/>
        <v>0.22718843414400119</v>
      </c>
      <c r="AI23" s="505">
        <f>'12 7211'!Q21</f>
        <v>41639</v>
      </c>
      <c r="AJ23" s="486">
        <f t="shared" si="7"/>
        <v>0.19208307192678156</v>
      </c>
      <c r="AK23" s="190"/>
      <c r="AL23" s="509">
        <f>'13生産者価格評価表'!DK23</f>
        <v>16288</v>
      </c>
      <c r="AM23" s="510">
        <v>1.6598970379511635E-3</v>
      </c>
      <c r="AN23" s="144"/>
    </row>
    <row r="24" spans="1:40" ht="12" customHeight="1">
      <c r="A24" s="274">
        <v>18</v>
      </c>
      <c r="B24" s="88" t="s">
        <v>154</v>
      </c>
      <c r="C24" s="87" t="s">
        <v>155</v>
      </c>
      <c r="D24" s="146"/>
      <c r="E24" s="473">
        <v>3.8644111385543169E-2</v>
      </c>
      <c r="F24" s="474">
        <v>1.679166609476599E-2</v>
      </c>
      <c r="G24" s="475">
        <v>5.3638263550614652E-5</v>
      </c>
      <c r="H24" s="476">
        <v>2.6833399192211362E-2</v>
      </c>
      <c r="I24" s="476">
        <v>0</v>
      </c>
      <c r="J24" s="476">
        <v>0</v>
      </c>
      <c r="K24" s="476">
        <v>0</v>
      </c>
      <c r="L24" s="476">
        <v>1.6884314004535232E-3</v>
      </c>
      <c r="M24" s="474">
        <v>6.3432213154486147E-3</v>
      </c>
      <c r="N24" s="460"/>
      <c r="O24" s="477">
        <f>'13生産者価格評価表'!DQ24</f>
        <v>308245</v>
      </c>
      <c r="P24" s="478">
        <f>ABS('13生産者価格評価表'!DW24)</f>
        <v>3968</v>
      </c>
      <c r="Q24" s="479">
        <f t="shared" si="2"/>
        <v>1.287287709451897E-2</v>
      </c>
      <c r="R24" s="478">
        <f>ABS('13生産者価格評価表'!DY24)</f>
        <v>191464</v>
      </c>
      <c r="S24" s="479">
        <f t="shared" si="8"/>
        <v>0.62114227319177928</v>
      </c>
      <c r="T24" s="480">
        <f t="shared" si="1"/>
        <v>0.37885772680822072</v>
      </c>
      <c r="U24" s="465"/>
      <c r="V24" s="481">
        <f>'13生産者価格評価表'!EA24</f>
        <v>306525</v>
      </c>
      <c r="W24" s="482">
        <f>'16雇用表'!D24</f>
        <v>19214</v>
      </c>
      <c r="X24" s="405">
        <f>'16雇用表'!G24</f>
        <v>17260</v>
      </c>
      <c r="Y24" s="483">
        <f t="shared" si="3"/>
        <v>6.2683304787537725E-2</v>
      </c>
      <c r="Z24" s="484">
        <f t="shared" si="4"/>
        <v>5.6308620830274853E-2</v>
      </c>
      <c r="AA24" s="470"/>
      <c r="AB24" s="481">
        <f>'13生産者価格評価表'!EA24</f>
        <v>306525</v>
      </c>
      <c r="AC24" s="485">
        <v>164394</v>
      </c>
      <c r="AD24" s="486">
        <f t="shared" si="5"/>
        <v>0.53631514558355764</v>
      </c>
      <c r="AE24" s="145"/>
      <c r="AF24" s="481">
        <f>'13生産者価格評価表'!EA24</f>
        <v>306525</v>
      </c>
      <c r="AG24" s="505">
        <v>82157</v>
      </c>
      <c r="AH24" s="507">
        <f t="shared" si="6"/>
        <v>0.2680270777261235</v>
      </c>
      <c r="AI24" s="505">
        <f>'12 7211'!Q22</f>
        <v>68548</v>
      </c>
      <c r="AJ24" s="486">
        <f t="shared" si="7"/>
        <v>0.22362939401353887</v>
      </c>
      <c r="AK24" s="190"/>
      <c r="AL24" s="509">
        <f>'13生産者価格評価表'!DK24</f>
        <v>2625</v>
      </c>
      <c r="AM24" s="510">
        <v>1.8439826952516534E-3</v>
      </c>
      <c r="AN24" s="144"/>
    </row>
    <row r="25" spans="1:40" ht="12" customHeight="1">
      <c r="A25" s="274">
        <v>19</v>
      </c>
      <c r="B25" s="88" t="s">
        <v>156</v>
      </c>
      <c r="C25" s="87" t="s">
        <v>157</v>
      </c>
      <c r="D25" s="146"/>
      <c r="E25" s="473">
        <v>0.12607740337898379</v>
      </c>
      <c r="F25" s="474">
        <v>0.11842708571412547</v>
      </c>
      <c r="G25" s="475">
        <v>3.827963201074634E-4</v>
      </c>
      <c r="H25" s="476">
        <v>1.9744157448473233E-2</v>
      </c>
      <c r="I25" s="476">
        <v>1.4512607740337898E-3</v>
      </c>
      <c r="J25" s="476">
        <v>1.5296428776748418E-2</v>
      </c>
      <c r="K25" s="476">
        <v>0</v>
      </c>
      <c r="L25" s="476">
        <v>1.7681544309725691E-3</v>
      </c>
      <c r="M25" s="474">
        <v>3.3428074254072994E-3</v>
      </c>
      <c r="N25" s="460"/>
      <c r="O25" s="477">
        <f>'13生産者価格評価表'!DQ25</f>
        <v>15340</v>
      </c>
      <c r="P25" s="478">
        <f>ABS('13生産者価格評価表'!DW25)</f>
        <v>3712</v>
      </c>
      <c r="Q25" s="479">
        <f t="shared" si="2"/>
        <v>0.24198174706649284</v>
      </c>
      <c r="R25" s="478">
        <f>ABS('13生産者価格評価表'!DY25)</f>
        <v>8170</v>
      </c>
      <c r="S25" s="479">
        <f t="shared" si="8"/>
        <v>0.5325945241199479</v>
      </c>
      <c r="T25" s="480">
        <f t="shared" si="1"/>
        <v>0.4674054758800521</v>
      </c>
      <c r="U25" s="465"/>
      <c r="V25" s="481">
        <f>'13生産者価格評価表'!EA25</f>
        <v>14581</v>
      </c>
      <c r="W25" s="482">
        <f>'16雇用表'!D25</f>
        <v>185</v>
      </c>
      <c r="X25" s="405">
        <f>'16雇用表'!G25</f>
        <v>185</v>
      </c>
      <c r="Y25" s="483">
        <f t="shared" si="3"/>
        <v>1.2687744324806254E-2</v>
      </c>
      <c r="Z25" s="484">
        <f t="shared" si="4"/>
        <v>1.2687744324806254E-2</v>
      </c>
      <c r="AA25" s="470"/>
      <c r="AB25" s="481">
        <f>'13生産者価格評価表'!EA25</f>
        <v>14581</v>
      </c>
      <c r="AC25" s="485">
        <v>4615</v>
      </c>
      <c r="AD25" s="486">
        <f t="shared" si="5"/>
        <v>0.31650778410259928</v>
      </c>
      <c r="AE25" s="145"/>
      <c r="AF25" s="481">
        <f>'13生産者価格評価表'!EA25</f>
        <v>14581</v>
      </c>
      <c r="AG25" s="505">
        <v>1154</v>
      </c>
      <c r="AH25" s="507">
        <f t="shared" si="6"/>
        <v>7.914409162608875E-2</v>
      </c>
      <c r="AI25" s="505">
        <f>'12 7211'!Q23</f>
        <v>938</v>
      </c>
      <c r="AJ25" s="486">
        <f t="shared" si="7"/>
        <v>6.43302928468555E-2</v>
      </c>
      <c r="AK25" s="190"/>
      <c r="AL25" s="509">
        <f>'13生産者価格評価表'!DK25</f>
        <v>483</v>
      </c>
      <c r="AM25" s="510">
        <v>1.0797214488536782E-4</v>
      </c>
      <c r="AN25" s="144"/>
    </row>
    <row r="26" spans="1:40" ht="12" customHeight="1">
      <c r="A26" s="274">
        <v>20</v>
      </c>
      <c r="B26" s="88" t="s">
        <v>158</v>
      </c>
      <c r="C26" s="87" t="s">
        <v>159</v>
      </c>
      <c r="D26" s="146"/>
      <c r="E26" s="473">
        <v>0.11979410449661587</v>
      </c>
      <c r="F26" s="474">
        <v>3.9922857922806863E-3</v>
      </c>
      <c r="G26" s="475">
        <v>7.217340470590238E-4</v>
      </c>
      <c r="H26" s="476">
        <v>2.727107283393047E-2</v>
      </c>
      <c r="I26" s="476">
        <v>3.7962228924220218E-3</v>
      </c>
      <c r="J26" s="476">
        <v>2.2332840830311652E-3</v>
      </c>
      <c r="K26" s="476">
        <v>1.8984387632391554E-5</v>
      </c>
      <c r="L26" s="476">
        <v>2.866642532491125E-3</v>
      </c>
      <c r="M26" s="474">
        <v>4.453802801964688E-3</v>
      </c>
      <c r="N26" s="460"/>
      <c r="O26" s="477">
        <f>'13生産者価格評価表'!DQ26</f>
        <v>146087</v>
      </c>
      <c r="P26" s="478">
        <f>ABS('13生産者価格評価表'!DW26)</f>
        <v>36744</v>
      </c>
      <c r="Q26" s="479">
        <f t="shared" si="2"/>
        <v>0.25152135371388284</v>
      </c>
      <c r="R26" s="478">
        <f>ABS('13生産者価格評価表'!DY26)</f>
        <v>110330</v>
      </c>
      <c r="S26" s="479">
        <f t="shared" si="8"/>
        <v>0.75523489427532908</v>
      </c>
      <c r="T26" s="480">
        <f t="shared" si="1"/>
        <v>0.24476510572467092</v>
      </c>
      <c r="U26" s="465"/>
      <c r="V26" s="481">
        <f>'13生産者価格評価表'!EA26</f>
        <v>80966</v>
      </c>
      <c r="W26" s="482">
        <f>'16雇用表'!D26</f>
        <v>1421</v>
      </c>
      <c r="X26" s="405">
        <f>'16雇用表'!G26</f>
        <v>1414</v>
      </c>
      <c r="Y26" s="483">
        <f t="shared" si="3"/>
        <v>1.7550576785317292E-2</v>
      </c>
      <c r="Z26" s="484">
        <f t="shared" si="4"/>
        <v>1.746412074203987E-2</v>
      </c>
      <c r="AA26" s="470"/>
      <c r="AB26" s="481">
        <f>'13生産者価格評価表'!EA26</f>
        <v>80966</v>
      </c>
      <c r="AC26" s="485">
        <v>29130</v>
      </c>
      <c r="AD26" s="486">
        <f t="shared" si="5"/>
        <v>0.35978064866734183</v>
      </c>
      <c r="AE26" s="145"/>
      <c r="AF26" s="481">
        <f>'13生産者価格評価表'!EA26</f>
        <v>80966</v>
      </c>
      <c r="AG26" s="505">
        <v>9811</v>
      </c>
      <c r="AH26" s="507">
        <f t="shared" si="6"/>
        <v>0.12117432008497395</v>
      </c>
      <c r="AI26" s="505">
        <f>'12 7211'!Q24</f>
        <v>7967</v>
      </c>
      <c r="AJ26" s="486">
        <f t="shared" si="7"/>
        <v>9.8399328113035103E-2</v>
      </c>
      <c r="AK26" s="190"/>
      <c r="AL26" s="509">
        <f>'13生産者価格評価表'!DK26</f>
        <v>539</v>
      </c>
      <c r="AM26" s="510">
        <v>1.5632261040217301E-4</v>
      </c>
      <c r="AN26" s="144"/>
    </row>
    <row r="27" spans="1:40" ht="12" customHeight="1">
      <c r="A27" s="274">
        <v>21</v>
      </c>
      <c r="B27" s="88" t="s">
        <v>160</v>
      </c>
      <c r="C27" s="87" t="s">
        <v>161</v>
      </c>
      <c r="D27" s="146"/>
      <c r="E27" s="473">
        <v>2.1810981916768953E-2</v>
      </c>
      <c r="F27" s="474">
        <v>0</v>
      </c>
      <c r="G27" s="475">
        <v>3.937087211143671E-4</v>
      </c>
      <c r="H27" s="476">
        <v>3.5625375775273832E-2</v>
      </c>
      <c r="I27" s="476">
        <v>5.7618624678288238E-3</v>
      </c>
      <c r="J27" s="476">
        <v>4.5927671286603405E-4</v>
      </c>
      <c r="K27" s="476">
        <v>0</v>
      </c>
      <c r="L27" s="476">
        <v>3.3614122743882099E-3</v>
      </c>
      <c r="M27" s="474">
        <v>3.8585860834042902E-3</v>
      </c>
      <c r="N27" s="460"/>
      <c r="O27" s="477">
        <f>'13生産者価格評価表'!DQ27</f>
        <v>83055</v>
      </c>
      <c r="P27" s="478">
        <f>ABS('13生産者価格評価表'!DW27)</f>
        <v>2289</v>
      </c>
      <c r="Q27" s="479">
        <f t="shared" si="2"/>
        <v>2.7560050568900128E-2</v>
      </c>
      <c r="R27" s="478">
        <f>ABS('13生産者価格評価表'!DY27)</f>
        <v>81111</v>
      </c>
      <c r="S27" s="479">
        <f t="shared" si="8"/>
        <v>0.97659382337005596</v>
      </c>
      <c r="T27" s="480">
        <f t="shared" si="1"/>
        <v>2.3406176629944042E-2</v>
      </c>
      <c r="U27" s="465"/>
      <c r="V27" s="481">
        <f>'13生産者価格評価表'!EA27</f>
        <v>75335</v>
      </c>
      <c r="W27" s="482">
        <f>'16雇用表'!D27</f>
        <v>168</v>
      </c>
      <c r="X27" s="405">
        <f>'16雇用表'!G27</f>
        <v>168</v>
      </c>
      <c r="Y27" s="483">
        <f t="shared" si="3"/>
        <v>2.2300391584256984E-3</v>
      </c>
      <c r="Z27" s="484">
        <f t="shared" si="4"/>
        <v>2.2300391584256984E-3</v>
      </c>
      <c r="AA27" s="470"/>
      <c r="AB27" s="481">
        <f>'13生産者価格評価表'!EA27</f>
        <v>75335</v>
      </c>
      <c r="AC27" s="485">
        <v>9229</v>
      </c>
      <c r="AD27" s="486">
        <f t="shared" si="5"/>
        <v>0.12250613924470698</v>
      </c>
      <c r="AE27" s="145"/>
      <c r="AF27" s="481">
        <f>'13生産者価格評価表'!EA27</f>
        <v>75335</v>
      </c>
      <c r="AG27" s="505">
        <v>1598</v>
      </c>
      <c r="AH27" s="507">
        <f t="shared" si="6"/>
        <v>2.121192009026349E-2</v>
      </c>
      <c r="AI27" s="505">
        <f>'12 7211'!Q25</f>
        <v>1324</v>
      </c>
      <c r="AJ27" s="486">
        <f t="shared" si="7"/>
        <v>1.7574832415212054E-2</v>
      </c>
      <c r="AK27" s="190"/>
      <c r="AL27" s="509">
        <f>'13生産者価格評価表'!DK27</f>
        <v>0</v>
      </c>
      <c r="AM27" s="510">
        <v>1.8819190262230574E-6</v>
      </c>
      <c r="AN27" s="144"/>
    </row>
    <row r="28" spans="1:40" ht="12" customHeight="1">
      <c r="A28" s="274">
        <v>22</v>
      </c>
      <c r="B28" s="88" t="s">
        <v>162</v>
      </c>
      <c r="C28" s="87" t="s">
        <v>163</v>
      </c>
      <c r="D28" s="146"/>
      <c r="E28" s="473">
        <v>7.7980621896177854E-2</v>
      </c>
      <c r="F28" s="474">
        <v>2.9090115287011851E-5</v>
      </c>
      <c r="G28" s="475">
        <v>2.8453017720808698E-4</v>
      </c>
      <c r="H28" s="476">
        <v>1.7019760963397301E-2</v>
      </c>
      <c r="I28" s="476">
        <v>2.6106575363773693E-3</v>
      </c>
      <c r="J28" s="476">
        <v>2.8957887490252708E-4</v>
      </c>
      <c r="K28" s="476">
        <v>2.7166801879606109E-5</v>
      </c>
      <c r="L28" s="476">
        <v>1.719923014572585E-3</v>
      </c>
      <c r="M28" s="474">
        <v>2.2561668339748987E-3</v>
      </c>
      <c r="N28" s="460"/>
      <c r="O28" s="477">
        <f>'13生産者価格評価表'!DQ28</f>
        <v>377743</v>
      </c>
      <c r="P28" s="478">
        <f>ABS('13生産者価格評価表'!DW28)</f>
        <v>118713</v>
      </c>
      <c r="Q28" s="479">
        <f t="shared" si="2"/>
        <v>0.31426922537280638</v>
      </c>
      <c r="R28" s="478">
        <f>ABS('13生産者価格評価表'!DY28)</f>
        <v>337029</v>
      </c>
      <c r="S28" s="479">
        <f t="shared" si="8"/>
        <v>0.89221772474936667</v>
      </c>
      <c r="T28" s="480">
        <f t="shared" si="1"/>
        <v>0.10778227525063333</v>
      </c>
      <c r="U28" s="465"/>
      <c r="V28" s="481">
        <f>'13生産者価格評価表'!EA28</f>
        <v>204816</v>
      </c>
      <c r="W28" s="482">
        <f>'16雇用表'!D28</f>
        <v>2177</v>
      </c>
      <c r="X28" s="405">
        <f>'16雇用表'!G28</f>
        <v>2174</v>
      </c>
      <c r="Y28" s="483">
        <f t="shared" si="3"/>
        <v>1.0629052417779861E-2</v>
      </c>
      <c r="Z28" s="484">
        <f t="shared" si="4"/>
        <v>1.061440512459964E-2</v>
      </c>
      <c r="AA28" s="470"/>
      <c r="AB28" s="481">
        <f>'13生産者価格評価表'!EA28</f>
        <v>204816</v>
      </c>
      <c r="AC28" s="485">
        <v>58062</v>
      </c>
      <c r="AD28" s="486">
        <f t="shared" si="5"/>
        <v>0.28348371220998358</v>
      </c>
      <c r="AE28" s="145"/>
      <c r="AF28" s="481">
        <f>'13生産者価格評価表'!EA28</f>
        <v>204816</v>
      </c>
      <c r="AG28" s="505">
        <v>18540</v>
      </c>
      <c r="AH28" s="507">
        <f t="shared" si="6"/>
        <v>9.0520271853761422E-2</v>
      </c>
      <c r="AI28" s="505">
        <f>'12 7211'!Q26</f>
        <v>14897</v>
      </c>
      <c r="AJ28" s="486">
        <f t="shared" si="7"/>
        <v>7.2733575501913908E-2</v>
      </c>
      <c r="AK28" s="190"/>
      <c r="AL28" s="509">
        <f>'13生産者価格評価表'!DK28</f>
        <v>9</v>
      </c>
      <c r="AM28" s="510">
        <v>8.6253640690920038E-5</v>
      </c>
      <c r="AN28" s="144"/>
    </row>
    <row r="29" spans="1:40" ht="12" customHeight="1">
      <c r="A29" s="274">
        <v>23</v>
      </c>
      <c r="B29" s="88" t="s">
        <v>164</v>
      </c>
      <c r="C29" s="87" t="s">
        <v>165</v>
      </c>
      <c r="D29" s="146"/>
      <c r="E29" s="473">
        <v>0.1350226522105252</v>
      </c>
      <c r="F29" s="474">
        <v>0</v>
      </c>
      <c r="G29" s="475">
        <v>1.7392490536438974E-4</v>
      </c>
      <c r="H29" s="476">
        <v>2.1669259363219735E-2</v>
      </c>
      <c r="I29" s="476">
        <v>1.663173303182852E-4</v>
      </c>
      <c r="J29" s="476">
        <v>4.3756673023801217E-4</v>
      </c>
      <c r="K29" s="476">
        <v>1.1017867308151386E-5</v>
      </c>
      <c r="L29" s="476">
        <v>1.4782305305103109E-3</v>
      </c>
      <c r="M29" s="474">
        <v>5.1642318054349566E-3</v>
      </c>
      <c r="N29" s="460"/>
      <c r="O29" s="477">
        <f>'13生産者価格評価表'!DQ29</f>
        <v>285108</v>
      </c>
      <c r="P29" s="478">
        <f>ABS('13生産者価格評価表'!DW29)</f>
        <v>86338</v>
      </c>
      <c r="Q29" s="479">
        <f t="shared" si="2"/>
        <v>0.30282559591453062</v>
      </c>
      <c r="R29" s="478">
        <f>ABS('13生産者価格評価表'!DY29)</f>
        <v>246738</v>
      </c>
      <c r="S29" s="479">
        <f t="shared" si="8"/>
        <v>0.86541942000925964</v>
      </c>
      <c r="T29" s="480">
        <f t="shared" si="1"/>
        <v>0.13458057999074036</v>
      </c>
      <c r="U29" s="465"/>
      <c r="V29" s="481">
        <f>'13生産者価格評価表'!EA29</f>
        <v>123904</v>
      </c>
      <c r="W29" s="482">
        <f>'16雇用表'!D29</f>
        <v>1335</v>
      </c>
      <c r="X29" s="405">
        <f>'16雇用表'!G29</f>
        <v>1335</v>
      </c>
      <c r="Y29" s="483">
        <f t="shared" si="3"/>
        <v>1.077447055785124E-2</v>
      </c>
      <c r="Z29" s="484">
        <f t="shared" si="4"/>
        <v>1.077447055785124E-2</v>
      </c>
      <c r="AA29" s="470"/>
      <c r="AB29" s="481">
        <f>'13生産者価格評価表'!EA29</f>
        <v>123904</v>
      </c>
      <c r="AC29" s="485">
        <v>31644</v>
      </c>
      <c r="AD29" s="486">
        <f t="shared" si="5"/>
        <v>0.25539127066115702</v>
      </c>
      <c r="AE29" s="145"/>
      <c r="AF29" s="481">
        <f>'13生産者価格評価表'!EA29</f>
        <v>123904</v>
      </c>
      <c r="AG29" s="505">
        <v>11877</v>
      </c>
      <c r="AH29" s="507">
        <f t="shared" si="6"/>
        <v>9.5856469524793389E-2</v>
      </c>
      <c r="AI29" s="505">
        <f>'12 7211'!Q27</f>
        <v>9907</v>
      </c>
      <c r="AJ29" s="486">
        <f t="shared" si="7"/>
        <v>7.9957063533057857E-2</v>
      </c>
      <c r="AK29" s="190"/>
      <c r="AL29" s="509">
        <f>'13生産者価格評価表'!DK29</f>
        <v>0</v>
      </c>
      <c r="AM29" s="510">
        <v>6.7367600230942688E-5</v>
      </c>
      <c r="AN29" s="144"/>
    </row>
    <row r="30" spans="1:40" ht="12" customHeight="1">
      <c r="A30" s="274">
        <v>24</v>
      </c>
      <c r="B30" s="88" t="s">
        <v>166</v>
      </c>
      <c r="C30" s="87" t="s">
        <v>167</v>
      </c>
      <c r="D30" s="146"/>
      <c r="E30" s="473">
        <v>0.17117289410564732</v>
      </c>
      <c r="F30" s="474">
        <v>0</v>
      </c>
      <c r="G30" s="475">
        <v>0</v>
      </c>
      <c r="H30" s="476">
        <v>2.7674850390061598E-2</v>
      </c>
      <c r="I30" s="476">
        <v>1.3280953253700737E-6</v>
      </c>
      <c r="J30" s="476">
        <v>4.5155241062582511E-5</v>
      </c>
      <c r="K30" s="476">
        <v>2.3905715856661328E-5</v>
      </c>
      <c r="L30" s="476">
        <v>1.7265239229810958E-3</v>
      </c>
      <c r="M30" s="474">
        <v>5.1941808175223585E-3</v>
      </c>
      <c r="N30" s="460"/>
      <c r="O30" s="477">
        <f>'13生産者価格評価表'!DQ30</f>
        <v>29526</v>
      </c>
      <c r="P30" s="478">
        <f>ABS('13生産者価格評価表'!DW30)</f>
        <v>8723</v>
      </c>
      <c r="Q30" s="479">
        <f t="shared" si="2"/>
        <v>0.29543453227663752</v>
      </c>
      <c r="R30" s="478">
        <f>ABS('13生産者価格評価表'!DY30)</f>
        <v>23161</v>
      </c>
      <c r="S30" s="479">
        <f t="shared" si="8"/>
        <v>0.78442728442728438</v>
      </c>
      <c r="T30" s="480">
        <f t="shared" si="1"/>
        <v>0.21557271557271562</v>
      </c>
      <c r="U30" s="465"/>
      <c r="V30" s="481">
        <f>'13生産者価格評価表'!EA30</f>
        <v>61611</v>
      </c>
      <c r="W30" s="482">
        <f>'16雇用表'!D30</f>
        <v>1311</v>
      </c>
      <c r="X30" s="405">
        <f>'16雇用表'!G30</f>
        <v>1311</v>
      </c>
      <c r="Y30" s="483">
        <f t="shared" si="3"/>
        <v>2.1278667770365682E-2</v>
      </c>
      <c r="Z30" s="484">
        <f t="shared" si="4"/>
        <v>2.1278667770365682E-2</v>
      </c>
      <c r="AA30" s="470"/>
      <c r="AB30" s="481">
        <f>'13生産者価格評価表'!EA30</f>
        <v>61611</v>
      </c>
      <c r="AC30" s="485">
        <v>21303</v>
      </c>
      <c r="AD30" s="486">
        <f t="shared" si="5"/>
        <v>0.34576617811754395</v>
      </c>
      <c r="AE30" s="145"/>
      <c r="AF30" s="481">
        <f>'13生産者価格評価表'!EA30</f>
        <v>61611</v>
      </c>
      <c r="AG30" s="505">
        <v>8151</v>
      </c>
      <c r="AH30" s="507">
        <f t="shared" si="6"/>
        <v>0.13229780396357793</v>
      </c>
      <c r="AI30" s="505">
        <f>'12 7211'!Q28</f>
        <v>6465</v>
      </c>
      <c r="AJ30" s="486">
        <f t="shared" si="7"/>
        <v>0.10493256074402298</v>
      </c>
      <c r="AK30" s="190"/>
      <c r="AL30" s="509">
        <f>'13生産者価格評価表'!DK30</f>
        <v>0</v>
      </c>
      <c r="AM30" s="510">
        <v>2.9692897845547628E-5</v>
      </c>
      <c r="AN30" s="144"/>
    </row>
    <row r="31" spans="1:40" ht="12" customHeight="1">
      <c r="A31" s="274">
        <v>25</v>
      </c>
      <c r="B31" s="88" t="s">
        <v>168</v>
      </c>
      <c r="C31" s="87" t="s">
        <v>169</v>
      </c>
      <c r="D31" s="146"/>
      <c r="E31" s="473">
        <v>0.19483243531991754</v>
      </c>
      <c r="F31" s="474">
        <v>4.784023753758581E-2</v>
      </c>
      <c r="G31" s="475">
        <v>4.6311756344195328E-4</v>
      </c>
      <c r="H31" s="476">
        <v>2.2603443544959904E-2</v>
      </c>
      <c r="I31" s="476">
        <v>1.1622669186056748E-4</v>
      </c>
      <c r="J31" s="476">
        <v>2.8333834549013954E-4</v>
      </c>
      <c r="K31" s="476">
        <v>7.7579885453728538E-5</v>
      </c>
      <c r="L31" s="476">
        <v>1.9415726129835807E-3</v>
      </c>
      <c r="M31" s="474">
        <v>1.5485918463540387E-3</v>
      </c>
      <c r="N31" s="460"/>
      <c r="O31" s="477">
        <f>'13生産者価格評価表'!DQ31</f>
        <v>513216</v>
      </c>
      <c r="P31" s="478">
        <f>ABS('13生産者価格評価表'!DW31)</f>
        <v>166504</v>
      </c>
      <c r="Q31" s="479">
        <f t="shared" si="2"/>
        <v>0.32443259758074572</v>
      </c>
      <c r="R31" s="478">
        <f>ABS('13生産者価格評価表'!DY31)</f>
        <v>457894</v>
      </c>
      <c r="S31" s="479">
        <f t="shared" si="8"/>
        <v>0.8922052313256017</v>
      </c>
      <c r="T31" s="480">
        <f t="shared" si="1"/>
        <v>0.1077947686743983</v>
      </c>
      <c r="U31" s="465"/>
      <c r="V31" s="481">
        <f>'13生産者価格評価表'!EA31</f>
        <v>208019</v>
      </c>
      <c r="W31" s="482">
        <f>'16雇用表'!D31</f>
        <v>2658</v>
      </c>
      <c r="X31" s="405">
        <f>'16雇用表'!G31</f>
        <v>2654</v>
      </c>
      <c r="Y31" s="483">
        <f t="shared" si="3"/>
        <v>1.2777678962017893E-2</v>
      </c>
      <c r="Z31" s="484">
        <f t="shared" si="4"/>
        <v>1.275844994928348E-2</v>
      </c>
      <c r="AA31" s="470"/>
      <c r="AB31" s="481">
        <f>'13生産者価格評価表'!EA31</f>
        <v>208019</v>
      </c>
      <c r="AC31" s="485">
        <v>109890</v>
      </c>
      <c r="AD31" s="486">
        <f t="shared" si="5"/>
        <v>0.52826905234617993</v>
      </c>
      <c r="AE31" s="145"/>
      <c r="AF31" s="481">
        <f>'13生産者価格評価表'!EA31</f>
        <v>208019</v>
      </c>
      <c r="AG31" s="505">
        <v>17949</v>
      </c>
      <c r="AH31" s="507">
        <f t="shared" si="6"/>
        <v>8.6285387392497803E-2</v>
      </c>
      <c r="AI31" s="505">
        <f>'12 7211'!Q29</f>
        <v>14896</v>
      </c>
      <c r="AJ31" s="486">
        <f t="shared" si="7"/>
        <v>7.160884342295655E-2</v>
      </c>
      <c r="AK31" s="190"/>
      <c r="AL31" s="509">
        <f>'13生産者価格評価表'!DK31</f>
        <v>33008</v>
      </c>
      <c r="AM31" s="510">
        <v>7.7076299155776637E-4</v>
      </c>
      <c r="AN31" s="144"/>
    </row>
    <row r="32" spans="1:40" ht="12" customHeight="1">
      <c r="A32" s="274">
        <v>26</v>
      </c>
      <c r="B32" s="88" t="s">
        <v>170</v>
      </c>
      <c r="C32" s="87" t="s">
        <v>171</v>
      </c>
      <c r="D32" s="146"/>
      <c r="E32" s="473">
        <v>0.16821196848510195</v>
      </c>
      <c r="F32" s="474">
        <v>0.15343827179829944</v>
      </c>
      <c r="G32" s="475">
        <v>2.5767460668416227E-4</v>
      </c>
      <c r="H32" s="476">
        <v>1.3755202614660929E-2</v>
      </c>
      <c r="I32" s="476">
        <v>9.3973530382130552E-5</v>
      </c>
      <c r="J32" s="476">
        <v>2.8126969223465394E-4</v>
      </c>
      <c r="K32" s="476">
        <v>2.009650389990151E-5</v>
      </c>
      <c r="L32" s="476">
        <v>1.1193020410969437E-3</v>
      </c>
      <c r="M32" s="474">
        <v>1.4585830988402201E-3</v>
      </c>
      <c r="N32" s="460"/>
      <c r="O32" s="477">
        <f>'13生産者価格評価表'!DQ32</f>
        <v>501317</v>
      </c>
      <c r="P32" s="478">
        <f>ABS('13生産者価格評価表'!DW32)</f>
        <v>94761</v>
      </c>
      <c r="Q32" s="479">
        <f t="shared" si="2"/>
        <v>0.18902411049296153</v>
      </c>
      <c r="R32" s="478">
        <f>ABS('13生産者価格評価表'!DY32)</f>
        <v>426226</v>
      </c>
      <c r="S32" s="479">
        <f t="shared" si="8"/>
        <v>0.85021254016919434</v>
      </c>
      <c r="T32" s="480">
        <f t="shared" si="1"/>
        <v>0.14978745983080566</v>
      </c>
      <c r="U32" s="465"/>
      <c r="V32" s="481">
        <f>'13生産者価格評価表'!EA32</f>
        <v>372114</v>
      </c>
      <c r="W32" s="482">
        <f>'16雇用表'!D32</f>
        <v>6573</v>
      </c>
      <c r="X32" s="405">
        <f>'16雇用表'!G32</f>
        <v>6537</v>
      </c>
      <c r="Y32" s="483">
        <f t="shared" si="3"/>
        <v>1.7663941695286928E-2</v>
      </c>
      <c r="Z32" s="484">
        <f t="shared" si="4"/>
        <v>1.7567197149260711E-2</v>
      </c>
      <c r="AA32" s="470"/>
      <c r="AB32" s="481">
        <f>'13生産者価格評価表'!EA32</f>
        <v>372114</v>
      </c>
      <c r="AC32" s="485">
        <v>116919</v>
      </c>
      <c r="AD32" s="486">
        <f t="shared" si="5"/>
        <v>0.31420209935664878</v>
      </c>
      <c r="AE32" s="145"/>
      <c r="AF32" s="481">
        <f>'13生産者価格評価表'!EA32</f>
        <v>372114</v>
      </c>
      <c r="AG32" s="505">
        <v>42832</v>
      </c>
      <c r="AH32" s="507">
        <f t="shared" si="6"/>
        <v>0.11510451098319333</v>
      </c>
      <c r="AI32" s="505">
        <f>'12 7211'!Q30</f>
        <v>35174</v>
      </c>
      <c r="AJ32" s="486">
        <f t="shared" si="7"/>
        <v>9.4524796164616218E-2</v>
      </c>
      <c r="AK32" s="190"/>
      <c r="AL32" s="509">
        <f>'13生産者価格評価表'!DK32</f>
        <v>117766</v>
      </c>
      <c r="AM32" s="510">
        <v>1.2483764595655014E-3</v>
      </c>
      <c r="AN32" s="144"/>
    </row>
    <row r="33" spans="1:40" ht="12" customHeight="1">
      <c r="A33" s="274">
        <v>27</v>
      </c>
      <c r="B33" s="88" t="s">
        <v>172</v>
      </c>
      <c r="C33" s="87" t="s">
        <v>173</v>
      </c>
      <c r="D33" s="146"/>
      <c r="E33" s="473">
        <v>9.6564234565738413E-2</v>
      </c>
      <c r="F33" s="474">
        <v>0.11001968240615849</v>
      </c>
      <c r="G33" s="475">
        <v>6.4766874323252566E-4</v>
      </c>
      <c r="H33" s="476">
        <v>9.3324894755385628E-3</v>
      </c>
      <c r="I33" s="476">
        <v>5.6987378698035995E-3</v>
      </c>
      <c r="J33" s="476">
        <v>2.5392101064380598E-4</v>
      </c>
      <c r="K33" s="476">
        <v>1.1206059639396472E-6</v>
      </c>
      <c r="L33" s="476">
        <v>1.8940315986809555E-3</v>
      </c>
      <c r="M33" s="474">
        <v>1.6153327450567061E-3</v>
      </c>
      <c r="N33" s="460"/>
      <c r="O33" s="477">
        <f>'13生産者価格評価表'!DQ33</f>
        <v>1054178</v>
      </c>
      <c r="P33" s="478">
        <f>ABS('13生産者価格評価表'!DW33)</f>
        <v>167169</v>
      </c>
      <c r="Q33" s="479">
        <f t="shared" si="2"/>
        <v>0.15857758367182773</v>
      </c>
      <c r="R33" s="478">
        <f>ABS('13生産者価格評価表'!DY33)</f>
        <v>641740</v>
      </c>
      <c r="S33" s="479">
        <f t="shared" si="8"/>
        <v>0.60875867263403338</v>
      </c>
      <c r="T33" s="480">
        <f t="shared" si="1"/>
        <v>0.39124132736596662</v>
      </c>
      <c r="U33" s="465"/>
      <c r="V33" s="481">
        <f>'13生産者価格評価表'!EA33</f>
        <v>890598</v>
      </c>
      <c r="W33" s="482">
        <f>'16雇用表'!D33</f>
        <v>628</v>
      </c>
      <c r="X33" s="405">
        <f>'16雇用表'!G33</f>
        <v>628</v>
      </c>
      <c r="Y33" s="483">
        <f t="shared" si="3"/>
        <v>7.0514418402017518E-4</v>
      </c>
      <c r="Z33" s="484">
        <f t="shared" si="4"/>
        <v>7.0514418402017518E-4</v>
      </c>
      <c r="AA33" s="470"/>
      <c r="AB33" s="481">
        <f>'13生産者価格評価表'!EA33</f>
        <v>890598</v>
      </c>
      <c r="AC33" s="485">
        <v>279709</v>
      </c>
      <c r="AD33" s="486">
        <f t="shared" si="5"/>
        <v>0.31406874931225987</v>
      </c>
      <c r="AE33" s="145"/>
      <c r="AF33" s="481">
        <f>'13生産者価格評価表'!EA33</f>
        <v>890598</v>
      </c>
      <c r="AG33" s="505">
        <v>8247</v>
      </c>
      <c r="AH33" s="507">
        <f t="shared" si="6"/>
        <v>9.2600702000229067E-3</v>
      </c>
      <c r="AI33" s="505">
        <f>'12 7211'!Q31</f>
        <v>6410</v>
      </c>
      <c r="AJ33" s="486">
        <f t="shared" si="7"/>
        <v>7.1974111776581581E-3</v>
      </c>
      <c r="AK33" s="190"/>
      <c r="AL33" s="509">
        <f>'13生産者価格評価表'!DK33</f>
        <v>385601</v>
      </c>
      <c r="AM33" s="510">
        <v>1.1199806067984333E-2</v>
      </c>
      <c r="AN33" s="144"/>
    </row>
    <row r="34" spans="1:40" ht="12" customHeight="1">
      <c r="A34" s="274">
        <v>28</v>
      </c>
      <c r="B34" s="88" t="s">
        <v>174</v>
      </c>
      <c r="C34" s="87" t="s">
        <v>175</v>
      </c>
      <c r="D34" s="146"/>
      <c r="E34" s="473">
        <v>5.147111410733652E-2</v>
      </c>
      <c r="F34" s="474">
        <v>5.4166544537913655E-4</v>
      </c>
      <c r="G34" s="475">
        <v>5.9208019462438083E-5</v>
      </c>
      <c r="H34" s="476">
        <v>3.2918486385086612E-2</v>
      </c>
      <c r="I34" s="476">
        <v>3.7576574728141396E-3</v>
      </c>
      <c r="J34" s="476">
        <v>6.3956385379722721E-3</v>
      </c>
      <c r="K34" s="476">
        <v>0</v>
      </c>
      <c r="L34" s="476">
        <v>2.5095993199871032E-3</v>
      </c>
      <c r="M34" s="474">
        <v>6.6652988246328811E-4</v>
      </c>
      <c r="N34" s="460"/>
      <c r="O34" s="477">
        <f>'13生産者価格評価表'!DQ34</f>
        <v>109506</v>
      </c>
      <c r="P34" s="478">
        <f>ABS('13生産者価格評価表'!DW34)</f>
        <v>6931</v>
      </c>
      <c r="Q34" s="479">
        <f t="shared" si="2"/>
        <v>6.3293335524994068E-2</v>
      </c>
      <c r="R34" s="478">
        <f>ABS('13生産者価格評価表'!DY34)</f>
        <v>81518</v>
      </c>
      <c r="S34" s="479">
        <f t="shared" si="8"/>
        <v>0.74441583109601306</v>
      </c>
      <c r="T34" s="480">
        <f t="shared" si="1"/>
        <v>0.25558416890398694</v>
      </c>
      <c r="U34" s="465"/>
      <c r="V34" s="481">
        <f>'13生産者価格評価表'!EA34</f>
        <v>62066</v>
      </c>
      <c r="W34" s="482">
        <f>'16雇用表'!D34</f>
        <v>334</v>
      </c>
      <c r="X34" s="405">
        <f>'16雇用表'!G34</f>
        <v>334</v>
      </c>
      <c r="Y34" s="483">
        <f t="shared" si="3"/>
        <v>5.3813682209261108E-3</v>
      </c>
      <c r="Z34" s="484">
        <f t="shared" si="4"/>
        <v>5.3813682209261108E-3</v>
      </c>
      <c r="AA34" s="470"/>
      <c r="AB34" s="481">
        <f>'13生産者価格評価表'!EA34</f>
        <v>62066</v>
      </c>
      <c r="AC34" s="485">
        <v>12477</v>
      </c>
      <c r="AD34" s="486">
        <f t="shared" si="5"/>
        <v>0.2010279380014823</v>
      </c>
      <c r="AE34" s="145"/>
      <c r="AF34" s="481">
        <f>'13生産者価格評価表'!EA34</f>
        <v>62066</v>
      </c>
      <c r="AG34" s="505">
        <v>2861</v>
      </c>
      <c r="AH34" s="507">
        <f t="shared" si="6"/>
        <v>4.6096091257693421E-2</v>
      </c>
      <c r="AI34" s="505">
        <f>'12 7211'!Q32</f>
        <v>2326</v>
      </c>
      <c r="AJ34" s="486">
        <f t="shared" si="7"/>
        <v>3.7476234975671062E-2</v>
      </c>
      <c r="AK34" s="190"/>
      <c r="AL34" s="509">
        <f>'13生産者価格評価表'!DK34</f>
        <v>-94</v>
      </c>
      <c r="AM34" s="510">
        <v>5.5001543009957499E-5</v>
      </c>
      <c r="AN34" s="144"/>
    </row>
    <row r="35" spans="1:40" ht="12" customHeight="1">
      <c r="A35" s="274">
        <v>29</v>
      </c>
      <c r="B35" s="88" t="s">
        <v>176</v>
      </c>
      <c r="C35" s="87" t="s">
        <v>80</v>
      </c>
      <c r="D35" s="146"/>
      <c r="E35" s="473">
        <v>0.14043267283851993</v>
      </c>
      <c r="F35" s="474">
        <v>3.2088813591341317E-2</v>
      </c>
      <c r="G35" s="475">
        <v>1.3619209449440277E-4</v>
      </c>
      <c r="H35" s="476">
        <v>2.4500575952549147E-2</v>
      </c>
      <c r="I35" s="476">
        <v>1.0108896733499939E-4</v>
      </c>
      <c r="J35" s="476">
        <v>3.7762657976632972E-4</v>
      </c>
      <c r="K35" s="476">
        <v>1.7484572879015799E-5</v>
      </c>
      <c r="L35" s="476">
        <v>1.64884211598167E-3</v>
      </c>
      <c r="M35" s="474">
        <v>4.2098296125023405E-3</v>
      </c>
      <c r="N35" s="460"/>
      <c r="O35" s="477">
        <f>'13生産者価格評価表'!DQ35</f>
        <v>1211443</v>
      </c>
      <c r="P35" s="478">
        <f>ABS('13生産者価格評価表'!DW35)</f>
        <v>89165</v>
      </c>
      <c r="Q35" s="479">
        <f t="shared" si="2"/>
        <v>7.3602307331009378E-2</v>
      </c>
      <c r="R35" s="478">
        <f>ABS('13生産者価格評価表'!DY35)</f>
        <v>651752</v>
      </c>
      <c r="S35" s="479">
        <f t="shared" si="8"/>
        <v>0.53799642244827039</v>
      </c>
      <c r="T35" s="480">
        <f t="shared" si="1"/>
        <v>0.46200357755172961</v>
      </c>
      <c r="U35" s="465"/>
      <c r="V35" s="481">
        <f>'13生産者価格評価表'!EA35</f>
        <v>1435469</v>
      </c>
      <c r="W35" s="482">
        <f>'16雇用表'!D35</f>
        <v>68217</v>
      </c>
      <c r="X35" s="405">
        <f>'16雇用表'!G35</f>
        <v>65296</v>
      </c>
      <c r="Y35" s="483">
        <f t="shared" si="3"/>
        <v>4.7522447367376097E-2</v>
      </c>
      <c r="Z35" s="484">
        <f t="shared" si="4"/>
        <v>4.5487572354401241E-2</v>
      </c>
      <c r="AA35" s="470"/>
      <c r="AB35" s="481">
        <f>'13生産者価格評価表'!EA35</f>
        <v>1435469</v>
      </c>
      <c r="AC35" s="485">
        <v>513571</v>
      </c>
      <c r="AD35" s="486">
        <f t="shared" si="5"/>
        <v>0.35777226815765439</v>
      </c>
      <c r="AE35" s="145"/>
      <c r="AF35" s="481">
        <f>'13生産者価格評価表'!EA35</f>
        <v>1435469</v>
      </c>
      <c r="AG35" s="505">
        <v>320913</v>
      </c>
      <c r="AH35" s="507">
        <f t="shared" si="6"/>
        <v>0.22355968676439547</v>
      </c>
      <c r="AI35" s="505">
        <f>'12 7211'!Q33</f>
        <v>271842</v>
      </c>
      <c r="AJ35" s="486">
        <f t="shared" si="7"/>
        <v>0.18937504049199252</v>
      </c>
      <c r="AK35" s="190"/>
      <c r="AL35" s="509">
        <f>'13生産者価格評価表'!DK35</f>
        <v>23264</v>
      </c>
      <c r="AM35" s="510">
        <v>2.6213399708933409E-3</v>
      </c>
      <c r="AN35" s="144"/>
    </row>
    <row r="36" spans="1:40" ht="12" customHeight="1">
      <c r="A36" s="274">
        <v>30</v>
      </c>
      <c r="B36" s="88" t="s">
        <v>177</v>
      </c>
      <c r="C36" s="87" t="s">
        <v>81</v>
      </c>
      <c r="D36" s="146"/>
      <c r="E36" s="473">
        <v>0.10526348400819169</v>
      </c>
      <c r="F36" s="474">
        <v>0.10338661213549002</v>
      </c>
      <c r="G36" s="475">
        <v>9.895072798257115E-5</v>
      </c>
      <c r="H36" s="476">
        <v>2.2992994776640793E-2</v>
      </c>
      <c r="I36" s="476">
        <v>1.7110777687005141E-3</v>
      </c>
      <c r="J36" s="476">
        <v>3.7683892041939337E-4</v>
      </c>
      <c r="K36" s="476">
        <v>7.8296875841996527E-5</v>
      </c>
      <c r="L36" s="476">
        <v>1.8838190775125928E-3</v>
      </c>
      <c r="M36" s="474">
        <v>1.6162578111460579E-3</v>
      </c>
      <c r="N36" s="460"/>
      <c r="O36" s="477">
        <f>'13生産者価格評価表'!DQ36</f>
        <v>426477</v>
      </c>
      <c r="P36" s="478">
        <f>ABS('13生産者価格評価表'!DW36)</f>
        <v>83398</v>
      </c>
      <c r="Q36" s="479">
        <f t="shared" si="2"/>
        <v>0.19555099102647974</v>
      </c>
      <c r="R36" s="478">
        <f>ABS('13生産者価格評価表'!DY36)</f>
        <v>237172</v>
      </c>
      <c r="S36" s="479">
        <f t="shared" si="8"/>
        <v>0.55611908731303217</v>
      </c>
      <c r="T36" s="480">
        <f t="shared" si="1"/>
        <v>0.44388091268696783</v>
      </c>
      <c r="U36" s="465"/>
      <c r="V36" s="481">
        <f>'13生産者価格評価表'!EA36</f>
        <v>427602</v>
      </c>
      <c r="W36" s="482">
        <f>'16雇用表'!D36</f>
        <v>15557</v>
      </c>
      <c r="X36" s="405">
        <f>'16雇用表'!G36</f>
        <v>14644</v>
      </c>
      <c r="Y36" s="483">
        <f t="shared" si="3"/>
        <v>3.6381962666217654E-2</v>
      </c>
      <c r="Z36" s="484">
        <f t="shared" si="4"/>
        <v>3.4246799594014998E-2</v>
      </c>
      <c r="AA36" s="470"/>
      <c r="AB36" s="481">
        <f>'13生産者価格評価表'!EA36</f>
        <v>427602</v>
      </c>
      <c r="AC36" s="485">
        <v>200501</v>
      </c>
      <c r="AD36" s="486">
        <f t="shared" si="5"/>
        <v>0.46889631012015848</v>
      </c>
      <c r="AE36" s="145"/>
      <c r="AF36" s="481">
        <f>'13生産者価格評価表'!EA36</f>
        <v>427602</v>
      </c>
      <c r="AG36" s="505">
        <v>99228</v>
      </c>
      <c r="AH36" s="507">
        <f t="shared" si="6"/>
        <v>0.23205691273661022</v>
      </c>
      <c r="AI36" s="505">
        <f>'12 7211'!Q34</f>
        <v>83947</v>
      </c>
      <c r="AJ36" s="486">
        <f t="shared" si="7"/>
        <v>0.19632041010098175</v>
      </c>
      <c r="AK36" s="190"/>
      <c r="AL36" s="509">
        <f>'13生産者価格評価表'!DK36</f>
        <v>32081</v>
      </c>
      <c r="AM36" s="510">
        <v>1.3340796122478394E-3</v>
      </c>
      <c r="AN36" s="144"/>
    </row>
    <row r="37" spans="1:40" ht="12" customHeight="1">
      <c r="A37" s="274">
        <v>31</v>
      </c>
      <c r="B37" s="88" t="s">
        <v>178</v>
      </c>
      <c r="C37" s="87" t="s">
        <v>179</v>
      </c>
      <c r="D37" s="146"/>
      <c r="E37" s="473">
        <v>0.12870080132192521</v>
      </c>
      <c r="F37" s="474">
        <v>0.27708325644722281</v>
      </c>
      <c r="G37" s="475">
        <v>1.19049461479761E-5</v>
      </c>
      <c r="H37" s="476">
        <v>1.3535923770248825E-2</v>
      </c>
      <c r="I37" s="476">
        <v>4.1230796825823894E-4</v>
      </c>
      <c r="J37" s="476">
        <v>2.7302009832691856E-4</v>
      </c>
      <c r="K37" s="476">
        <v>9.0477590724618358E-5</v>
      </c>
      <c r="L37" s="476">
        <v>1.0095394333483733E-3</v>
      </c>
      <c r="M37" s="474">
        <v>1.75836054605607E-3</v>
      </c>
      <c r="N37" s="460"/>
      <c r="O37" s="477">
        <f>'13生産者価格評価表'!DQ37</f>
        <v>84828</v>
      </c>
      <c r="P37" s="478">
        <f>ABS('13生産者価格評価表'!DW37)</f>
        <v>67106</v>
      </c>
      <c r="Q37" s="479">
        <f t="shared" si="2"/>
        <v>0.79108313292780685</v>
      </c>
      <c r="R37" s="478">
        <f>ABS('13生産者価格評価表'!DY37)</f>
        <v>73939</v>
      </c>
      <c r="S37" s="479">
        <f t="shared" si="8"/>
        <v>0.87163436601122268</v>
      </c>
      <c r="T37" s="480">
        <f t="shared" si="1"/>
        <v>0.12836563398877732</v>
      </c>
      <c r="U37" s="465"/>
      <c r="V37" s="481">
        <f>'13生産者価格評価表'!EA37</f>
        <v>13841</v>
      </c>
      <c r="W37" s="482">
        <f>'16雇用表'!D37</f>
        <v>1346</v>
      </c>
      <c r="X37" s="405">
        <f>'16雇用表'!G37</f>
        <v>913</v>
      </c>
      <c r="Y37" s="483">
        <f t="shared" si="3"/>
        <v>9.7247308720468176E-2</v>
      </c>
      <c r="Z37" s="484">
        <f t="shared" si="4"/>
        <v>6.5963441947836141E-2</v>
      </c>
      <c r="AA37" s="470"/>
      <c r="AB37" s="481">
        <f>'13生産者価格評価表'!EA37</f>
        <v>13841</v>
      </c>
      <c r="AC37" s="485">
        <v>5594</v>
      </c>
      <c r="AD37" s="486">
        <f t="shared" si="5"/>
        <v>0.40416154902102447</v>
      </c>
      <c r="AE37" s="145"/>
      <c r="AF37" s="481">
        <f>'13生産者価格評価表'!EA37</f>
        <v>13841</v>
      </c>
      <c r="AG37" s="505">
        <v>3250</v>
      </c>
      <c r="AH37" s="507">
        <f t="shared" si="6"/>
        <v>0.23480962358211113</v>
      </c>
      <c r="AI37" s="505">
        <f>'12 7211'!Q35</f>
        <v>2790</v>
      </c>
      <c r="AJ37" s="486">
        <f t="shared" si="7"/>
        <v>0.20157503070587385</v>
      </c>
      <c r="AK37" s="190"/>
      <c r="AL37" s="509">
        <f>'13生産者価格評価表'!DK37</f>
        <v>65646</v>
      </c>
      <c r="AM37" s="510">
        <v>5.0682851673551708E-4</v>
      </c>
      <c r="AN37" s="144"/>
    </row>
    <row r="38" spans="1:40" ht="12" customHeight="1">
      <c r="A38" s="274">
        <v>32</v>
      </c>
      <c r="B38" s="88" t="s">
        <v>180</v>
      </c>
      <c r="C38" s="87" t="s">
        <v>181</v>
      </c>
      <c r="D38" s="146"/>
      <c r="E38" s="473">
        <v>8.3442392772935595E-2</v>
      </c>
      <c r="F38" s="474">
        <v>6.880440829734813E-2</v>
      </c>
      <c r="G38" s="475">
        <v>2.5061594298884677E-4</v>
      </c>
      <c r="H38" s="476">
        <v>3.7306275995443346E-2</v>
      </c>
      <c r="I38" s="476">
        <v>2.9083105942194084E-3</v>
      </c>
      <c r="J38" s="476">
        <v>1.8062362571860016E-3</v>
      </c>
      <c r="K38" s="476">
        <v>3.020107558216547E-5</v>
      </c>
      <c r="L38" s="476">
        <v>2.9024823164754813E-3</v>
      </c>
      <c r="M38" s="474">
        <v>6.2627493575648395E-3</v>
      </c>
      <c r="N38" s="460"/>
      <c r="O38" s="477">
        <f>'13生産者価格評価表'!DQ38</f>
        <v>123568</v>
      </c>
      <c r="P38" s="478">
        <f>ABS('13生産者価格評価表'!DW38)</f>
        <v>21735</v>
      </c>
      <c r="Q38" s="479">
        <f t="shared" si="2"/>
        <v>0.17589505373559497</v>
      </c>
      <c r="R38" s="478">
        <f>ABS('13生産者価格評価表'!DY38)</f>
        <v>77066</v>
      </c>
      <c r="S38" s="479">
        <f t="shared" si="8"/>
        <v>0.62367279554577237</v>
      </c>
      <c r="T38" s="480">
        <f t="shared" si="1"/>
        <v>0.37632720445422763</v>
      </c>
      <c r="U38" s="465"/>
      <c r="V38" s="481">
        <f>'13生産者価格評価表'!EA38</f>
        <v>113388</v>
      </c>
      <c r="W38" s="482">
        <f>'16雇用表'!D38</f>
        <v>4059</v>
      </c>
      <c r="X38" s="405">
        <f>'16雇用表'!G38</f>
        <v>3913</v>
      </c>
      <c r="Y38" s="483">
        <f t="shared" si="3"/>
        <v>3.5797438882421422E-2</v>
      </c>
      <c r="Z38" s="484">
        <f t="shared" si="4"/>
        <v>3.4509824672804883E-2</v>
      </c>
      <c r="AA38" s="470"/>
      <c r="AB38" s="481">
        <f>'13生産者価格評価表'!EA38</f>
        <v>113388</v>
      </c>
      <c r="AC38" s="485">
        <v>56921</v>
      </c>
      <c r="AD38" s="486">
        <f t="shared" si="5"/>
        <v>0.50200197551769143</v>
      </c>
      <c r="AE38" s="145"/>
      <c r="AF38" s="481">
        <f>'13生産者価格評価表'!EA38</f>
        <v>113388</v>
      </c>
      <c r="AG38" s="505">
        <v>25047</v>
      </c>
      <c r="AH38" s="507">
        <f t="shared" si="6"/>
        <v>0.2208963911525029</v>
      </c>
      <c r="AI38" s="505">
        <f>'12 7211'!Q36</f>
        <v>20800</v>
      </c>
      <c r="AJ38" s="486">
        <f t="shared" si="7"/>
        <v>0.183440928493315</v>
      </c>
      <c r="AK38" s="190"/>
      <c r="AL38" s="509">
        <f>'13生産者価格評価表'!DK38</f>
        <v>1070</v>
      </c>
      <c r="AM38" s="510">
        <v>1.4003800623657876E-4</v>
      </c>
      <c r="AN38" s="144"/>
    </row>
    <row r="39" spans="1:40" ht="12" customHeight="1">
      <c r="A39" s="274">
        <v>33</v>
      </c>
      <c r="B39" s="88" t="s">
        <v>182</v>
      </c>
      <c r="C39" s="87" t="s">
        <v>183</v>
      </c>
      <c r="D39" s="146"/>
      <c r="E39" s="473">
        <v>0.20158490613762778</v>
      </c>
      <c r="F39" s="474">
        <v>2.2599882821532134E-4</v>
      </c>
      <c r="G39" s="475">
        <v>3.1975260001754105E-4</v>
      </c>
      <c r="H39" s="476">
        <v>4.8012378797130863E-2</v>
      </c>
      <c r="I39" s="476">
        <v>5.9710979941366774E-3</v>
      </c>
      <c r="J39" s="476">
        <v>2.3952576537857417E-3</v>
      </c>
      <c r="K39" s="476">
        <v>0</v>
      </c>
      <c r="L39" s="476">
        <v>2.9357852648214128E-3</v>
      </c>
      <c r="M39" s="474">
        <v>3.4202255754240844E-4</v>
      </c>
      <c r="N39" s="460"/>
      <c r="O39" s="477">
        <f>'13生産者価格評価表'!DQ39</f>
        <v>130645</v>
      </c>
      <c r="P39" s="478">
        <f>ABS('13生産者価格評価表'!DW39)</f>
        <v>912</v>
      </c>
      <c r="Q39" s="479">
        <f t="shared" si="2"/>
        <v>6.9807493589498261E-3</v>
      </c>
      <c r="R39" s="478">
        <f>ABS('13生産者価格評価表'!DY39)</f>
        <v>108082</v>
      </c>
      <c r="S39" s="479">
        <f t="shared" si="8"/>
        <v>0.82729534233992885</v>
      </c>
      <c r="T39" s="480">
        <f t="shared" si="1"/>
        <v>0.17270465766007115</v>
      </c>
      <c r="U39" s="465"/>
      <c r="V39" s="481">
        <f>'13生産者価格評価表'!EA39</f>
        <v>114807</v>
      </c>
      <c r="W39" s="482">
        <f>'16雇用表'!D39</f>
        <v>5252</v>
      </c>
      <c r="X39" s="405">
        <f>'16雇用表'!G39</f>
        <v>5196</v>
      </c>
      <c r="Y39" s="483">
        <f t="shared" si="3"/>
        <v>4.5746339508914963E-2</v>
      </c>
      <c r="Z39" s="484">
        <f t="shared" si="4"/>
        <v>4.5258564373252499E-2</v>
      </c>
      <c r="AA39" s="470"/>
      <c r="AB39" s="481">
        <f>'13生産者価格評価表'!EA39</f>
        <v>114807</v>
      </c>
      <c r="AC39" s="485">
        <v>57517</v>
      </c>
      <c r="AD39" s="486">
        <f t="shared" si="5"/>
        <v>0.50098861567674446</v>
      </c>
      <c r="AE39" s="145"/>
      <c r="AF39" s="481">
        <f>'13生産者価格評価表'!EA39</f>
        <v>114807</v>
      </c>
      <c r="AG39" s="505">
        <v>24980</v>
      </c>
      <c r="AH39" s="507">
        <f t="shared" si="6"/>
        <v>0.21758255158657572</v>
      </c>
      <c r="AI39" s="505">
        <f>'12 7211'!Q37</f>
        <v>21210</v>
      </c>
      <c r="AJ39" s="486">
        <f t="shared" si="7"/>
        <v>0.18474483263215657</v>
      </c>
      <c r="AK39" s="190"/>
      <c r="AL39" s="509">
        <f>'13生産者価格評価表'!DK39</f>
        <v>99</v>
      </c>
      <c r="AM39" s="510">
        <v>8.8367554480986285E-6</v>
      </c>
      <c r="AN39" s="144"/>
    </row>
    <row r="40" spans="1:40" ht="12" customHeight="1">
      <c r="A40" s="274">
        <v>34</v>
      </c>
      <c r="B40" s="88" t="s">
        <v>184</v>
      </c>
      <c r="C40" s="87" t="s">
        <v>82</v>
      </c>
      <c r="D40" s="146"/>
      <c r="E40" s="473">
        <v>0.10949096739628233</v>
      </c>
      <c r="F40" s="474">
        <v>7.2947305679178481E-2</v>
      </c>
      <c r="G40" s="475">
        <v>3.6949129799375947E-5</v>
      </c>
      <c r="H40" s="476">
        <v>2.6382651022275463E-2</v>
      </c>
      <c r="I40" s="476">
        <v>1.900935493625789E-3</v>
      </c>
      <c r="J40" s="476">
        <v>1.557697524700007E-3</v>
      </c>
      <c r="K40" s="476">
        <v>7.7787641682896738E-6</v>
      </c>
      <c r="L40" s="476">
        <v>1.9067695667520062E-3</v>
      </c>
      <c r="M40" s="474">
        <v>7.6329123401342423E-4</v>
      </c>
      <c r="N40" s="460"/>
      <c r="O40" s="477">
        <f>'13生産者価格評価表'!DQ40</f>
        <v>27738</v>
      </c>
      <c r="P40" s="478">
        <f>ABS('13生産者価格評価表'!DW40)</f>
        <v>6268</v>
      </c>
      <c r="Q40" s="479">
        <f t="shared" si="2"/>
        <v>0.22597159131876848</v>
      </c>
      <c r="R40" s="478">
        <f>ABS('13生産者価格評価表'!DY40)</f>
        <v>25347</v>
      </c>
      <c r="S40" s="479">
        <f t="shared" si="8"/>
        <v>0.91380056240536445</v>
      </c>
      <c r="T40" s="480">
        <f t="shared" si="1"/>
        <v>8.6199437594635553E-2</v>
      </c>
      <c r="U40" s="465"/>
      <c r="V40" s="481">
        <f>'13生産者価格評価表'!EA40</f>
        <v>191309</v>
      </c>
      <c r="W40" s="482">
        <f>'16雇用表'!D40</f>
        <v>14876</v>
      </c>
      <c r="X40" s="405">
        <f>'16雇用表'!G40</f>
        <v>11256</v>
      </c>
      <c r="Y40" s="483">
        <f t="shared" si="3"/>
        <v>7.7759018132968136E-2</v>
      </c>
      <c r="Z40" s="484">
        <f t="shared" si="4"/>
        <v>5.8836751015373036E-2</v>
      </c>
      <c r="AA40" s="470"/>
      <c r="AB40" s="481">
        <f>'13生産者価格評価表'!EA40</f>
        <v>191309</v>
      </c>
      <c r="AC40" s="485">
        <v>91058</v>
      </c>
      <c r="AD40" s="486">
        <f t="shared" si="5"/>
        <v>0.47597342519170555</v>
      </c>
      <c r="AE40" s="145"/>
      <c r="AF40" s="481">
        <f>'13生産者価格評価表'!EA40</f>
        <v>191309</v>
      </c>
      <c r="AG40" s="505">
        <v>56135</v>
      </c>
      <c r="AH40" s="507">
        <f t="shared" si="6"/>
        <v>0.29342581896303888</v>
      </c>
      <c r="AI40" s="505">
        <f>'12 7211'!Q38</f>
        <v>45953</v>
      </c>
      <c r="AJ40" s="486">
        <f t="shared" si="7"/>
        <v>0.24020302233559321</v>
      </c>
      <c r="AK40" s="190"/>
      <c r="AL40" s="509">
        <f>'13生産者価格評価表'!DK40</f>
        <v>1377</v>
      </c>
      <c r="AM40" s="510">
        <v>1.6436750988586506E-5</v>
      </c>
      <c r="AN40" s="144"/>
    </row>
    <row r="41" spans="1:40" ht="12" customHeight="1">
      <c r="A41" s="274">
        <v>35</v>
      </c>
      <c r="B41" s="88" t="s">
        <v>185</v>
      </c>
      <c r="C41" s="87" t="s">
        <v>83</v>
      </c>
      <c r="D41" s="146"/>
      <c r="E41" s="473">
        <v>0.12845693724005794</v>
      </c>
      <c r="F41" s="474">
        <v>2.0195647771702727E-2</v>
      </c>
      <c r="G41" s="475">
        <v>1.5732822406031434E-4</v>
      </c>
      <c r="H41" s="476">
        <v>3.902440924030718E-2</v>
      </c>
      <c r="I41" s="476">
        <v>2.4716887081950869E-3</v>
      </c>
      <c r="J41" s="476">
        <v>1.5530320731498356E-3</v>
      </c>
      <c r="K41" s="476">
        <v>1.0125083726653893E-5</v>
      </c>
      <c r="L41" s="476">
        <v>2.8420331168123123E-3</v>
      </c>
      <c r="M41" s="474">
        <v>4.7950059971649762E-3</v>
      </c>
      <c r="N41" s="460"/>
      <c r="O41" s="477">
        <f>'13生産者価格評価表'!DQ41</f>
        <v>155426</v>
      </c>
      <c r="P41" s="478">
        <f>ABS('13生産者価格評価表'!DW41)</f>
        <v>29641</v>
      </c>
      <c r="Q41" s="479">
        <f t="shared" si="2"/>
        <v>0.19070811833284007</v>
      </c>
      <c r="R41" s="478">
        <f>ABS('13生産者価格評価表'!DY41)</f>
        <v>106114</v>
      </c>
      <c r="S41" s="479">
        <f t="shared" si="8"/>
        <v>0.6827300451661884</v>
      </c>
      <c r="T41" s="480">
        <f t="shared" si="1"/>
        <v>0.3172699548338116</v>
      </c>
      <c r="U41" s="465"/>
      <c r="V41" s="481">
        <f>'13生産者価格評価表'!EA41</f>
        <v>204292</v>
      </c>
      <c r="W41" s="482">
        <f>'16雇用表'!D41</f>
        <v>9967</v>
      </c>
      <c r="X41" s="405">
        <f>'16雇用表'!G41</f>
        <v>9075</v>
      </c>
      <c r="Y41" s="483">
        <f t="shared" si="3"/>
        <v>4.8788009319992949E-2</v>
      </c>
      <c r="Z41" s="484">
        <f t="shared" si="4"/>
        <v>4.4421710101227654E-2</v>
      </c>
      <c r="AA41" s="470"/>
      <c r="AB41" s="481">
        <f>'13生産者価格評価表'!EA41</f>
        <v>204292</v>
      </c>
      <c r="AC41" s="485">
        <v>101300</v>
      </c>
      <c r="AD41" s="486">
        <f t="shared" si="5"/>
        <v>0.49585886867816653</v>
      </c>
      <c r="AE41" s="145"/>
      <c r="AF41" s="481">
        <f>'13生産者価格評価表'!EA41</f>
        <v>204292</v>
      </c>
      <c r="AG41" s="505">
        <v>45284</v>
      </c>
      <c r="AH41" s="507">
        <f t="shared" si="6"/>
        <v>0.22166310966655572</v>
      </c>
      <c r="AI41" s="505">
        <f>'12 7211'!Q39</f>
        <v>37958</v>
      </c>
      <c r="AJ41" s="486">
        <f t="shared" si="7"/>
        <v>0.18580267460301922</v>
      </c>
      <c r="AK41" s="190"/>
      <c r="AL41" s="509">
        <f>'13生産者価格評価表'!DK41</f>
        <v>4844</v>
      </c>
      <c r="AM41" s="510">
        <v>1.5148465575490083E-4</v>
      </c>
      <c r="AN41" s="144"/>
    </row>
    <row r="42" spans="1:40" ht="12" customHeight="1">
      <c r="A42" s="274">
        <v>36</v>
      </c>
      <c r="B42" s="88" t="s">
        <v>186</v>
      </c>
      <c r="C42" s="87" t="s">
        <v>187</v>
      </c>
      <c r="D42" s="146"/>
      <c r="E42" s="473">
        <v>7.2131985849033077E-3</v>
      </c>
      <c r="F42" s="474">
        <v>0</v>
      </c>
      <c r="G42" s="475">
        <v>2.7990878841328258E-5</v>
      </c>
      <c r="H42" s="476">
        <v>7.505016219950901E-3</v>
      </c>
      <c r="I42" s="476">
        <v>4.9548944799849442E-4</v>
      </c>
      <c r="J42" s="476">
        <v>1.2522610268540419E-3</v>
      </c>
      <c r="K42" s="476">
        <v>0</v>
      </c>
      <c r="L42" s="476">
        <v>5.5788366156116426E-4</v>
      </c>
      <c r="M42" s="474">
        <v>1.0147965892656099E-3</v>
      </c>
      <c r="N42" s="460"/>
      <c r="O42" s="477">
        <f>'13生産者価格評価表'!DQ42</f>
        <v>1027207</v>
      </c>
      <c r="P42" s="478">
        <f>ABS('13生産者価格評価表'!DW42)</f>
        <v>59452</v>
      </c>
      <c r="Q42" s="479">
        <f t="shared" si="2"/>
        <v>5.7877331443418903E-2</v>
      </c>
      <c r="R42" s="478">
        <f>ABS('13生産者価格評価表'!DY42)</f>
        <v>112013</v>
      </c>
      <c r="S42" s="479">
        <f t="shared" si="8"/>
        <v>0.10904618056535829</v>
      </c>
      <c r="T42" s="480">
        <f t="shared" si="1"/>
        <v>0.89095381943464169</v>
      </c>
      <c r="U42" s="465"/>
      <c r="V42" s="481">
        <f>'13生産者価格評価表'!EA42</f>
        <v>923248</v>
      </c>
      <c r="W42" s="482">
        <f>'16雇用表'!D42</f>
        <v>3215</v>
      </c>
      <c r="X42" s="405">
        <f>'16雇用表'!G42</f>
        <v>3215</v>
      </c>
      <c r="Y42" s="483">
        <f t="shared" si="3"/>
        <v>3.4822712857217131E-3</v>
      </c>
      <c r="Z42" s="484">
        <f t="shared" si="4"/>
        <v>3.4822712857217131E-3</v>
      </c>
      <c r="AA42" s="470"/>
      <c r="AB42" s="481">
        <f>'13生産者価格評価表'!EA42</f>
        <v>923248</v>
      </c>
      <c r="AC42" s="485">
        <v>265909</v>
      </c>
      <c r="AD42" s="486">
        <f t="shared" si="5"/>
        <v>0.28801470460807932</v>
      </c>
      <c r="AE42" s="145"/>
      <c r="AF42" s="481">
        <f>'13生産者価格評価表'!EA42</f>
        <v>923248</v>
      </c>
      <c r="AG42" s="505">
        <v>30493</v>
      </c>
      <c r="AH42" s="507">
        <f t="shared" si="6"/>
        <v>3.3027962151014681E-2</v>
      </c>
      <c r="AI42" s="505">
        <f>'12 7211'!Q40</f>
        <v>25128</v>
      </c>
      <c r="AJ42" s="486">
        <f t="shared" si="7"/>
        <v>2.7216955790860094E-2</v>
      </c>
      <c r="AK42" s="190"/>
      <c r="AL42" s="509">
        <f>'13生産者価格評価表'!DK42</f>
        <v>-2116</v>
      </c>
      <c r="AM42" s="510">
        <v>-4.5929884209140544E-5</v>
      </c>
      <c r="AN42" s="144"/>
    </row>
    <row r="43" spans="1:40" ht="12" customHeight="1">
      <c r="A43" s="274">
        <v>37</v>
      </c>
      <c r="B43" s="88" t="s">
        <v>188</v>
      </c>
      <c r="C43" s="87" t="s">
        <v>189</v>
      </c>
      <c r="D43" s="146"/>
      <c r="E43" s="473">
        <v>9.4703725171434869E-2</v>
      </c>
      <c r="F43" s="474">
        <v>0</v>
      </c>
      <c r="G43" s="475">
        <v>1.3969859546309542E-5</v>
      </c>
      <c r="H43" s="476">
        <v>2.3904416775826266E-2</v>
      </c>
      <c r="I43" s="476">
        <v>1.6311617467671517E-3</v>
      </c>
      <c r="J43" s="476">
        <v>4.6863459435803135E-3</v>
      </c>
      <c r="K43" s="476">
        <v>0</v>
      </c>
      <c r="L43" s="476">
        <v>1.6949293384031078E-3</v>
      </c>
      <c r="M43" s="474">
        <v>3.2488955681945317E-3</v>
      </c>
      <c r="N43" s="460"/>
      <c r="O43" s="477">
        <f>'13生産者価格評価表'!DQ43</f>
        <v>1576399</v>
      </c>
      <c r="P43" s="478">
        <f>ABS('13生産者価格評価表'!DW43)</f>
        <v>72964</v>
      </c>
      <c r="Q43" s="479">
        <f t="shared" si="2"/>
        <v>4.6285236161657042E-2</v>
      </c>
      <c r="R43" s="478">
        <f>ABS('13生産者価格評価表'!DY43)</f>
        <v>1170468</v>
      </c>
      <c r="S43" s="479">
        <f t="shared" si="8"/>
        <v>0.74249476179571283</v>
      </c>
      <c r="T43" s="480">
        <f t="shared" si="1"/>
        <v>0.25750523820428717</v>
      </c>
      <c r="U43" s="465"/>
      <c r="V43" s="481">
        <f>'13生産者価格評価表'!EA43</f>
        <v>1671873</v>
      </c>
      <c r="W43" s="482">
        <f>'16雇用表'!D43</f>
        <v>10912</v>
      </c>
      <c r="X43" s="405">
        <f>'16雇用表'!G43</f>
        <v>10912</v>
      </c>
      <c r="Y43" s="483">
        <f t="shared" si="3"/>
        <v>6.5268115460923168E-3</v>
      </c>
      <c r="Z43" s="484">
        <f t="shared" si="4"/>
        <v>6.5268115460923168E-3</v>
      </c>
      <c r="AA43" s="470"/>
      <c r="AB43" s="481">
        <f>'13生産者価格評価表'!EA43</f>
        <v>1671873</v>
      </c>
      <c r="AC43" s="485">
        <v>385981</v>
      </c>
      <c r="AD43" s="486">
        <f t="shared" si="5"/>
        <v>0.23086741636475977</v>
      </c>
      <c r="AE43" s="145"/>
      <c r="AF43" s="481">
        <f>'13生産者価格評価表'!EA43</f>
        <v>1671873</v>
      </c>
      <c r="AG43" s="505">
        <v>99306</v>
      </c>
      <c r="AH43" s="507">
        <f t="shared" si="6"/>
        <v>5.9398052364025261E-2</v>
      </c>
      <c r="AI43" s="505">
        <f>'12 7211'!Q41</f>
        <v>82391</v>
      </c>
      <c r="AJ43" s="486">
        <f t="shared" si="7"/>
        <v>4.9280657083402866E-2</v>
      </c>
      <c r="AK43" s="190"/>
      <c r="AL43" s="509">
        <f>'13生産者価格評価表'!DK43</f>
        <v>0</v>
      </c>
      <c r="AM43" s="510">
        <v>2.0540228269534991E-4</v>
      </c>
      <c r="AN43" s="144"/>
    </row>
    <row r="44" spans="1:40" ht="12" customHeight="1">
      <c r="A44" s="274">
        <v>38</v>
      </c>
      <c r="B44" s="88" t="s">
        <v>190</v>
      </c>
      <c r="C44" s="87" t="s">
        <v>191</v>
      </c>
      <c r="D44" s="146"/>
      <c r="E44" s="473">
        <v>3.1671031589331128E-2</v>
      </c>
      <c r="F44" s="474">
        <v>1.1599447866281566E-5</v>
      </c>
      <c r="G44" s="475">
        <v>4.992805820703804E-5</v>
      </c>
      <c r="H44" s="476">
        <v>2.2938664641302203E-2</v>
      </c>
      <c r="I44" s="476">
        <v>1.5028849844138724E-3</v>
      </c>
      <c r="J44" s="476">
        <v>5.5964814335707188E-3</v>
      </c>
      <c r="K44" s="476">
        <v>0</v>
      </c>
      <c r="L44" s="476">
        <v>1.6632599592607219E-3</v>
      </c>
      <c r="M44" s="474">
        <v>3.1268076856932913E-3</v>
      </c>
      <c r="N44" s="460"/>
      <c r="O44" s="477">
        <f>'13生産者価格評価表'!DQ44</f>
        <v>351372</v>
      </c>
      <c r="P44" s="478">
        <f>ABS('13生産者価格評価表'!DW44)</f>
        <v>6365</v>
      </c>
      <c r="Q44" s="479">
        <f t="shared" si="2"/>
        <v>1.8114704643511718E-2</v>
      </c>
      <c r="R44" s="478">
        <f>ABS('13生産者価格評価表'!DY44)</f>
        <v>172254</v>
      </c>
      <c r="S44" s="479">
        <f t="shared" si="8"/>
        <v>0.49023257402411119</v>
      </c>
      <c r="T44" s="480">
        <f t="shared" si="1"/>
        <v>0.50976742597588887</v>
      </c>
      <c r="U44" s="465"/>
      <c r="V44" s="481">
        <f>'13生産者価格評価表'!EA44</f>
        <v>388412</v>
      </c>
      <c r="W44" s="482">
        <f>'16雇用表'!D44</f>
        <v>11730</v>
      </c>
      <c r="X44" s="405">
        <f>'16雇用表'!G44</f>
        <v>11455</v>
      </c>
      <c r="Y44" s="483">
        <f t="shared" si="3"/>
        <v>3.0199890837564237E-2</v>
      </c>
      <c r="Z44" s="484">
        <f t="shared" si="4"/>
        <v>2.9491879756547171E-2</v>
      </c>
      <c r="AA44" s="470"/>
      <c r="AB44" s="481">
        <f>'13生産者価格評価表'!EA44</f>
        <v>388412</v>
      </c>
      <c r="AC44" s="485">
        <v>158210</v>
      </c>
      <c r="AD44" s="486">
        <f t="shared" si="5"/>
        <v>0.40732521137348998</v>
      </c>
      <c r="AE44" s="145"/>
      <c r="AF44" s="481">
        <f>'13生産者価格評価表'!EA44</f>
        <v>388412</v>
      </c>
      <c r="AG44" s="505">
        <v>71170</v>
      </c>
      <c r="AH44" s="507">
        <f t="shared" si="6"/>
        <v>0.18323326776721627</v>
      </c>
      <c r="AI44" s="505">
        <f>'12 7211'!Q42</f>
        <v>60018</v>
      </c>
      <c r="AJ44" s="486">
        <f t="shared" si="7"/>
        <v>0.15452148749266242</v>
      </c>
      <c r="AK44" s="190"/>
      <c r="AL44" s="509">
        <f>'13生産者価格評価表'!DK44</f>
        <v>2</v>
      </c>
      <c r="AM44" s="510">
        <v>7.4722050308833007E-5</v>
      </c>
      <c r="AN44" s="144"/>
    </row>
    <row r="45" spans="1:40" ht="12" customHeight="1">
      <c r="A45" s="274">
        <v>39</v>
      </c>
      <c r="B45" s="88" t="s">
        <v>192</v>
      </c>
      <c r="C45" s="87" t="s">
        <v>193</v>
      </c>
      <c r="D45" s="146"/>
      <c r="E45" s="473">
        <v>4.9466479192518828E-2</v>
      </c>
      <c r="F45" s="474">
        <v>0</v>
      </c>
      <c r="G45" s="475">
        <v>4.8640718163235988E-5</v>
      </c>
      <c r="H45" s="476">
        <v>2.0625549800365673E-2</v>
      </c>
      <c r="I45" s="476">
        <v>1.3125452707459261E-3</v>
      </c>
      <c r="J45" s="476">
        <v>4.3919929082587034E-3</v>
      </c>
      <c r="K45" s="476">
        <v>0</v>
      </c>
      <c r="L45" s="476">
        <v>1.466385681680812E-3</v>
      </c>
      <c r="M45" s="474">
        <v>2.774406234458065E-3</v>
      </c>
      <c r="N45" s="460"/>
      <c r="O45" s="477">
        <f>'13生産者価格評価表'!DQ45</f>
        <v>311715</v>
      </c>
      <c r="P45" s="478">
        <f>ABS('13生産者価格評価表'!DW45)</f>
        <v>23436</v>
      </c>
      <c r="Q45" s="479">
        <f t="shared" si="2"/>
        <v>7.518406236466002E-2</v>
      </c>
      <c r="R45" s="478">
        <f>ABS('13生産者価格評価表'!DY45)</f>
        <v>94306</v>
      </c>
      <c r="S45" s="479">
        <f t="shared" si="8"/>
        <v>0.30253917841618144</v>
      </c>
      <c r="T45" s="480">
        <f t="shared" si="1"/>
        <v>0.6974608215838185</v>
      </c>
      <c r="U45" s="465"/>
      <c r="V45" s="481">
        <f>'13生産者価格評価表'!EA45</f>
        <v>427818</v>
      </c>
      <c r="W45" s="482">
        <f>'16雇用表'!D45</f>
        <v>8826</v>
      </c>
      <c r="X45" s="405">
        <f>'16雇用表'!G45</f>
        <v>8072</v>
      </c>
      <c r="Y45" s="483">
        <f t="shared" si="3"/>
        <v>2.0630268011163626E-2</v>
      </c>
      <c r="Z45" s="484">
        <f t="shared" si="4"/>
        <v>1.8867836322922365E-2</v>
      </c>
      <c r="AA45" s="470"/>
      <c r="AB45" s="481">
        <f>'13生産者価格評価表'!EA45</f>
        <v>427818</v>
      </c>
      <c r="AC45" s="485">
        <v>120931</v>
      </c>
      <c r="AD45" s="486">
        <f t="shared" si="5"/>
        <v>0.28266926590279046</v>
      </c>
      <c r="AE45" s="145"/>
      <c r="AF45" s="481">
        <f>'13生産者価格評価表'!EA45</f>
        <v>427818</v>
      </c>
      <c r="AG45" s="505">
        <v>46191</v>
      </c>
      <c r="AH45" s="507">
        <f t="shared" si="6"/>
        <v>0.10796880916651473</v>
      </c>
      <c r="AI45" s="505">
        <f>'12 7211'!Q43</f>
        <v>38342</v>
      </c>
      <c r="AJ45" s="486">
        <f t="shared" si="7"/>
        <v>8.9622222533881232E-2</v>
      </c>
      <c r="AK45" s="190"/>
      <c r="AL45" s="509">
        <f>'13生産者価格評価表'!DK45</f>
        <v>0</v>
      </c>
      <c r="AM45" s="510">
        <v>1.8415461445400559E-4</v>
      </c>
      <c r="AN45" s="144"/>
    </row>
    <row r="46" spans="1:40" ht="12" customHeight="1">
      <c r="A46" s="274">
        <v>40</v>
      </c>
      <c r="B46" s="88" t="s">
        <v>194</v>
      </c>
      <c r="C46" s="87" t="s">
        <v>195</v>
      </c>
      <c r="D46" s="146"/>
      <c r="E46" s="473">
        <v>8.1252128694144873E-2</v>
      </c>
      <c r="F46" s="474">
        <v>3.1086688396859605E-2</v>
      </c>
      <c r="G46" s="475">
        <v>1.0159758948486688E-4</v>
      </c>
      <c r="H46" s="476">
        <v>1.9640364823754995E-2</v>
      </c>
      <c r="I46" s="476">
        <v>1.5435297118599606E-4</v>
      </c>
      <c r="J46" s="476">
        <v>9.3003100103336773E-4</v>
      </c>
      <c r="K46" s="476">
        <v>1.0724995180998787E-5</v>
      </c>
      <c r="L46" s="476">
        <v>1.3413490594614023E-3</v>
      </c>
      <c r="M46" s="474">
        <v>8.4936164538817957E-3</v>
      </c>
      <c r="N46" s="460"/>
      <c r="O46" s="477">
        <f>'13生産者価格評価表'!DQ46</f>
        <v>587176</v>
      </c>
      <c r="P46" s="478">
        <f>ABS('13生産者価格評価表'!DW46)</f>
        <v>318741</v>
      </c>
      <c r="Q46" s="479">
        <f t="shared" si="2"/>
        <v>0.54283724130414046</v>
      </c>
      <c r="R46" s="478">
        <f>ABS('13生産者価格評価表'!DY46)</f>
        <v>499103</v>
      </c>
      <c r="S46" s="479">
        <f t="shared" si="8"/>
        <v>0.85000579042740165</v>
      </c>
      <c r="T46" s="480">
        <f t="shared" si="1"/>
        <v>0.14999420957259835</v>
      </c>
      <c r="U46" s="465"/>
      <c r="V46" s="481">
        <f>'13生産者価格評価表'!EA46</f>
        <v>136964</v>
      </c>
      <c r="W46" s="482">
        <f>'16雇用表'!D46</f>
        <v>845</v>
      </c>
      <c r="X46" s="405">
        <f>'16雇用表'!G46</f>
        <v>814</v>
      </c>
      <c r="Y46" s="483">
        <f t="shared" si="3"/>
        <v>6.1695043953155573E-3</v>
      </c>
      <c r="Z46" s="484">
        <f t="shared" si="4"/>
        <v>5.9431675476767616E-3</v>
      </c>
      <c r="AA46" s="470"/>
      <c r="AB46" s="481">
        <f>'13生産者価格評価表'!EA46</f>
        <v>136964</v>
      </c>
      <c r="AC46" s="485">
        <v>23474</v>
      </c>
      <c r="AD46" s="486">
        <f t="shared" si="5"/>
        <v>0.17138810198300283</v>
      </c>
      <c r="AE46" s="145"/>
      <c r="AF46" s="481">
        <f>'13生産者価格評価表'!EA46</f>
        <v>136964</v>
      </c>
      <c r="AG46" s="505">
        <v>9348</v>
      </c>
      <c r="AH46" s="507">
        <f t="shared" si="6"/>
        <v>6.8251511346047136E-2</v>
      </c>
      <c r="AI46" s="505">
        <f>'12 7211'!Q44</f>
        <v>7821</v>
      </c>
      <c r="AJ46" s="486">
        <f t="shared" si="7"/>
        <v>5.7102596302678076E-2</v>
      </c>
      <c r="AK46" s="190"/>
      <c r="AL46" s="509">
        <f>'13生産者価格評価表'!DK46</f>
        <v>9879</v>
      </c>
      <c r="AM46" s="510">
        <v>1.1986103842875064E-4</v>
      </c>
      <c r="AN46" s="144"/>
    </row>
    <row r="47" spans="1:40" ht="12" customHeight="1">
      <c r="A47" s="274">
        <v>41</v>
      </c>
      <c r="B47" s="88" t="s">
        <v>196</v>
      </c>
      <c r="C47" s="87" t="s">
        <v>197</v>
      </c>
      <c r="D47" s="146"/>
      <c r="E47" s="473">
        <v>9.0420324669188604E-2</v>
      </c>
      <c r="F47" s="474">
        <v>1.2612388099164044E-3</v>
      </c>
      <c r="G47" s="475">
        <v>3.8981056685042875E-5</v>
      </c>
      <c r="H47" s="476">
        <v>2.0181299550467765E-2</v>
      </c>
      <c r="I47" s="476">
        <v>1.2608355576058694E-4</v>
      </c>
      <c r="J47" s="476">
        <v>1.0199595107796735E-3</v>
      </c>
      <c r="K47" s="476">
        <v>9.1403857054583294E-6</v>
      </c>
      <c r="L47" s="476">
        <v>1.3112420964227353E-3</v>
      </c>
      <c r="M47" s="474">
        <v>5.556010334550214E-3</v>
      </c>
      <c r="N47" s="460"/>
      <c r="O47" s="477">
        <f>'13生産者価格評価表'!DQ47</f>
        <v>753105</v>
      </c>
      <c r="P47" s="478">
        <f>ABS('13生産者価格評価表'!DW47)</f>
        <v>156914</v>
      </c>
      <c r="Q47" s="479">
        <f t="shared" si="2"/>
        <v>0.20835607252640734</v>
      </c>
      <c r="R47" s="478">
        <f>ABS('13生産者価格評価表'!DY47)</f>
        <v>561649</v>
      </c>
      <c r="S47" s="479">
        <f t="shared" si="8"/>
        <v>0.74577781318674019</v>
      </c>
      <c r="T47" s="480">
        <f t="shared" si="1"/>
        <v>0.25422218681325981</v>
      </c>
      <c r="U47" s="465"/>
      <c r="V47" s="481">
        <f>'13生産者価格評価表'!EA47</f>
        <v>596888</v>
      </c>
      <c r="W47" s="482">
        <f>'16雇用表'!D47</f>
        <v>9701</v>
      </c>
      <c r="X47" s="405">
        <f>'16雇用表'!G47</f>
        <v>9112</v>
      </c>
      <c r="Y47" s="483">
        <f t="shared" si="3"/>
        <v>1.6252630309203736E-2</v>
      </c>
      <c r="Z47" s="484">
        <f t="shared" si="4"/>
        <v>1.5265845518757287E-2</v>
      </c>
      <c r="AA47" s="470"/>
      <c r="AB47" s="481">
        <f>'13生産者価格評価表'!EA47</f>
        <v>596888</v>
      </c>
      <c r="AC47" s="485">
        <v>95770</v>
      </c>
      <c r="AD47" s="486">
        <f t="shared" si="5"/>
        <v>0.16044886142793957</v>
      </c>
      <c r="AE47" s="145"/>
      <c r="AF47" s="481">
        <f>'13生産者価格評価表'!EA47</f>
        <v>596888</v>
      </c>
      <c r="AG47" s="505">
        <v>101615</v>
      </c>
      <c r="AH47" s="507">
        <f t="shared" si="6"/>
        <v>0.1702413183042715</v>
      </c>
      <c r="AI47" s="505">
        <f>'12 7211'!Q45</f>
        <v>84674</v>
      </c>
      <c r="AJ47" s="486">
        <f t="shared" si="7"/>
        <v>0.14185910924662584</v>
      </c>
      <c r="AK47" s="190"/>
      <c r="AL47" s="509">
        <f>'13生産者価格評価表'!DK47</f>
        <v>389</v>
      </c>
      <c r="AM47" s="510">
        <v>1.6504727040831882E-4</v>
      </c>
      <c r="AN47" s="144"/>
    </row>
    <row r="48" spans="1:40" ht="12" customHeight="1">
      <c r="A48" s="274">
        <v>42</v>
      </c>
      <c r="B48" s="88" t="s">
        <v>198</v>
      </c>
      <c r="C48" s="87" t="s">
        <v>199</v>
      </c>
      <c r="D48" s="146"/>
      <c r="E48" s="473">
        <v>0.10647924748008103</v>
      </c>
      <c r="F48" s="474">
        <v>4.6924807992400324E-3</v>
      </c>
      <c r="G48" s="475">
        <v>1.3598813984066249E-4</v>
      </c>
      <c r="H48" s="476">
        <v>6.4782685078701358E-2</v>
      </c>
      <c r="I48" s="476">
        <v>1.7123113943287607E-4</v>
      </c>
      <c r="J48" s="476">
        <v>2.0522817439304168E-4</v>
      </c>
      <c r="K48" s="476">
        <v>0</v>
      </c>
      <c r="L48" s="476">
        <v>4.1244989219736006E-3</v>
      </c>
      <c r="M48" s="474">
        <v>9.7292038268201721E-4</v>
      </c>
      <c r="N48" s="460"/>
      <c r="O48" s="477">
        <f>'13生産者価格評価表'!DQ48</f>
        <v>230105</v>
      </c>
      <c r="P48" s="478">
        <f>ABS('13生産者価格評価表'!DW48)</f>
        <v>18656</v>
      </c>
      <c r="Q48" s="479">
        <f t="shared" si="2"/>
        <v>8.1076030507811647E-2</v>
      </c>
      <c r="R48" s="478">
        <f>ABS('13生産者価格評価表'!DY48)</f>
        <v>94724</v>
      </c>
      <c r="S48" s="479">
        <f t="shared" si="8"/>
        <v>0.41165554855392106</v>
      </c>
      <c r="T48" s="480">
        <f t="shared" si="1"/>
        <v>0.58834445144607894</v>
      </c>
      <c r="U48" s="465"/>
      <c r="V48" s="481">
        <f>'13生産者価格評価表'!EA48</f>
        <v>243215</v>
      </c>
      <c r="W48" s="482">
        <f>'16雇用表'!D48</f>
        <v>14253</v>
      </c>
      <c r="X48" s="405">
        <f>'16雇用表'!G48</f>
        <v>13396</v>
      </c>
      <c r="Y48" s="483">
        <f t="shared" si="3"/>
        <v>5.8602471064695842E-2</v>
      </c>
      <c r="Z48" s="484">
        <f t="shared" si="4"/>
        <v>5.5078839709721848E-2</v>
      </c>
      <c r="AA48" s="470"/>
      <c r="AB48" s="481">
        <f>'13生産者価格評価表'!EA48</f>
        <v>243215</v>
      </c>
      <c r="AC48" s="485">
        <v>94992</v>
      </c>
      <c r="AD48" s="486">
        <f t="shared" si="5"/>
        <v>0.39056801595296342</v>
      </c>
      <c r="AE48" s="145"/>
      <c r="AF48" s="481">
        <f>'13生産者価格評価表'!EA48</f>
        <v>243215</v>
      </c>
      <c r="AG48" s="505">
        <v>55780</v>
      </c>
      <c r="AH48" s="507">
        <f t="shared" si="6"/>
        <v>0.22934440721172625</v>
      </c>
      <c r="AI48" s="505">
        <f>'12 7211'!Q46</f>
        <v>47538</v>
      </c>
      <c r="AJ48" s="486">
        <f t="shared" si="7"/>
        <v>0.19545669469399501</v>
      </c>
      <c r="AK48" s="190"/>
      <c r="AL48" s="509">
        <f>'13生産者価格評価表'!DK48</f>
        <v>2033</v>
      </c>
      <c r="AM48" s="510">
        <v>1.1751419328622569E-4</v>
      </c>
      <c r="AN48" s="144"/>
    </row>
    <row r="49" spans="1:40" ht="12" customHeight="1">
      <c r="A49" s="274">
        <v>43</v>
      </c>
      <c r="B49" s="88" t="s">
        <v>200</v>
      </c>
      <c r="C49" s="87" t="s">
        <v>201</v>
      </c>
      <c r="D49" s="146"/>
      <c r="E49" s="473">
        <v>0.11215219126560114</v>
      </c>
      <c r="F49" s="474">
        <v>3.2645042630892275E-2</v>
      </c>
      <c r="G49" s="475">
        <v>1.2602399421964691E-4</v>
      </c>
      <c r="H49" s="476">
        <v>2.3561067591722853E-2</v>
      </c>
      <c r="I49" s="476">
        <v>1.1245596919693746E-3</v>
      </c>
      <c r="J49" s="476">
        <v>4.2763419461553368E-4</v>
      </c>
      <c r="K49" s="476">
        <v>8.4738573126580409E-6</v>
      </c>
      <c r="L49" s="476">
        <v>1.7204886341432798E-3</v>
      </c>
      <c r="M49" s="474">
        <v>2.1594541495838795E-3</v>
      </c>
      <c r="N49" s="460"/>
      <c r="O49" s="477">
        <f>'13生産者価格評価表'!DQ49</f>
        <v>743155</v>
      </c>
      <c r="P49" s="478">
        <f>ABS('13生産者価格評価表'!DW49)</f>
        <v>78863</v>
      </c>
      <c r="Q49" s="479">
        <f t="shared" si="2"/>
        <v>0.10611918105913302</v>
      </c>
      <c r="R49" s="478">
        <f>ABS('13生産者価格評価表'!DY49)</f>
        <v>301385</v>
      </c>
      <c r="S49" s="479">
        <f t="shared" si="8"/>
        <v>0.4055479677859935</v>
      </c>
      <c r="T49" s="480">
        <f t="shared" si="1"/>
        <v>0.59445203221400655</v>
      </c>
      <c r="U49" s="465"/>
      <c r="V49" s="481">
        <f>'13生産者価格評価表'!EA49</f>
        <v>870793</v>
      </c>
      <c r="W49" s="482">
        <f>'16雇用表'!D49</f>
        <v>66501</v>
      </c>
      <c r="X49" s="405">
        <f>'16雇用表'!G49</f>
        <v>60804</v>
      </c>
      <c r="Y49" s="483">
        <f t="shared" si="3"/>
        <v>7.6368321748107759E-2</v>
      </c>
      <c r="Z49" s="484">
        <f t="shared" si="4"/>
        <v>6.9826009166357561E-2</v>
      </c>
      <c r="AA49" s="470"/>
      <c r="AB49" s="481">
        <f>'13生産者価格評価表'!EA49</f>
        <v>870793</v>
      </c>
      <c r="AC49" s="485">
        <v>379868</v>
      </c>
      <c r="AD49" s="486">
        <f t="shared" si="5"/>
        <v>0.43623226185786979</v>
      </c>
      <c r="AE49" s="145"/>
      <c r="AF49" s="481">
        <f>'13生産者価格評価表'!EA49</f>
        <v>870793</v>
      </c>
      <c r="AG49" s="505">
        <v>247448</v>
      </c>
      <c r="AH49" s="507">
        <f t="shared" si="6"/>
        <v>0.28416397467595628</v>
      </c>
      <c r="AI49" s="505">
        <f>'12 7211'!Q47</f>
        <v>209601</v>
      </c>
      <c r="AJ49" s="486">
        <f t="shared" si="7"/>
        <v>0.24070129181102742</v>
      </c>
      <c r="AK49" s="190"/>
      <c r="AL49" s="509">
        <f>'13生産者価格評価表'!DK49</f>
        <v>16431</v>
      </c>
      <c r="AM49" s="510">
        <v>1.6561899173021413E-3</v>
      </c>
      <c r="AN49" s="144"/>
    </row>
    <row r="50" spans="1:40" ht="12" customHeight="1">
      <c r="A50" s="274">
        <v>44</v>
      </c>
      <c r="B50" s="88" t="s">
        <v>202</v>
      </c>
      <c r="C50" s="87" t="s">
        <v>0</v>
      </c>
      <c r="D50" s="146"/>
      <c r="E50" s="473">
        <v>0.1020025449023484</v>
      </c>
      <c r="F50" s="474">
        <v>8.4687630551501117E-4</v>
      </c>
      <c r="G50" s="475">
        <v>1.9009403760472671E-5</v>
      </c>
      <c r="H50" s="476">
        <v>1.0857464101330438E-2</v>
      </c>
      <c r="I50" s="476">
        <v>4.3765836564809171E-5</v>
      </c>
      <c r="J50" s="476">
        <v>3.239703423829393E-4</v>
      </c>
      <c r="K50" s="476">
        <v>3.1829699319861218E-5</v>
      </c>
      <c r="L50" s="476">
        <v>7.3274620309263846E-4</v>
      </c>
      <c r="M50" s="474">
        <v>1.1860983788220506E-3</v>
      </c>
      <c r="N50" s="487"/>
      <c r="O50" s="477">
        <f>'13生産者価格評価表'!DQ50</f>
        <v>894119</v>
      </c>
      <c r="P50" s="478">
        <f>ABS('13生産者価格評価表'!DW50)</f>
        <v>157252</v>
      </c>
      <c r="Q50" s="479">
        <f t="shared" si="2"/>
        <v>0.17587368124377181</v>
      </c>
      <c r="R50" s="478">
        <f>ABS('13生産者価格評価表'!DY50)</f>
        <v>675783</v>
      </c>
      <c r="S50" s="479">
        <f t="shared" si="8"/>
        <v>0.75580879055248795</v>
      </c>
      <c r="T50" s="480">
        <f t="shared" si="1"/>
        <v>0.24419120944751205</v>
      </c>
      <c r="U50" s="465"/>
      <c r="V50" s="481">
        <f>'13生産者価格評価表'!EA50</f>
        <v>973875</v>
      </c>
      <c r="W50" s="482">
        <f>'16雇用表'!D50</f>
        <v>34755</v>
      </c>
      <c r="X50" s="405">
        <f>'16雇用表'!G50</f>
        <v>33666</v>
      </c>
      <c r="Y50" s="483">
        <f t="shared" si="3"/>
        <v>3.5687331536388138E-2</v>
      </c>
      <c r="Z50" s="484">
        <f t="shared" si="4"/>
        <v>3.4569118213323063E-2</v>
      </c>
      <c r="AA50" s="470"/>
      <c r="AB50" s="481">
        <f>'13生産者価格評価表'!EA50</f>
        <v>973875</v>
      </c>
      <c r="AC50" s="485">
        <v>417584</v>
      </c>
      <c r="AD50" s="486">
        <f t="shared" si="5"/>
        <v>0.4287860351687845</v>
      </c>
      <c r="AE50" s="145"/>
      <c r="AF50" s="481">
        <f>'13生産者価格評価表'!EA50</f>
        <v>973875</v>
      </c>
      <c r="AG50" s="505">
        <v>224337</v>
      </c>
      <c r="AH50" s="507">
        <f t="shared" si="6"/>
        <v>0.23035502502887947</v>
      </c>
      <c r="AI50" s="505">
        <f>'12 7211'!Q48</f>
        <v>189026</v>
      </c>
      <c r="AJ50" s="486">
        <f t="shared" si="7"/>
        <v>0.1940967783339751</v>
      </c>
      <c r="AK50" s="190"/>
      <c r="AL50" s="509">
        <f>'13生産者価格評価表'!DK50</f>
        <v>812</v>
      </c>
      <c r="AM50" s="510">
        <v>2.7541133904934636E-4</v>
      </c>
      <c r="AN50" s="144"/>
    </row>
    <row r="51" spans="1:40" ht="12" customHeight="1">
      <c r="A51" s="274">
        <v>45</v>
      </c>
      <c r="B51" s="88" t="s">
        <v>203</v>
      </c>
      <c r="C51" s="87" t="s">
        <v>1</v>
      </c>
      <c r="D51" s="146"/>
      <c r="E51" s="473">
        <v>0.10928623092364149</v>
      </c>
      <c r="F51" s="474">
        <v>1.3165959199168551E-2</v>
      </c>
      <c r="G51" s="475">
        <v>1.9369794714385212E-5</v>
      </c>
      <c r="H51" s="476">
        <v>9.5929486180830296E-3</v>
      </c>
      <c r="I51" s="476">
        <v>5.954247158025812E-5</v>
      </c>
      <c r="J51" s="476">
        <v>2.6475134684793343E-4</v>
      </c>
      <c r="K51" s="476">
        <v>7.9050952175653249E-6</v>
      </c>
      <c r="L51" s="476">
        <v>6.1844657205022753E-4</v>
      </c>
      <c r="M51" s="474">
        <v>1.072180546087676E-3</v>
      </c>
      <c r="N51" s="487"/>
      <c r="O51" s="477">
        <f>'13生産者価格評価表'!DQ51</f>
        <v>1508258</v>
      </c>
      <c r="P51" s="478">
        <f>ABS('13生産者価格評価表'!DW51)</f>
        <v>176962</v>
      </c>
      <c r="Q51" s="479">
        <f t="shared" si="2"/>
        <v>0.11732873288257049</v>
      </c>
      <c r="R51" s="478">
        <f>ABS('13生産者価格評価表'!DY51)</f>
        <v>1003536</v>
      </c>
      <c r="S51" s="479">
        <f t="shared" si="8"/>
        <v>0.66536096609466022</v>
      </c>
      <c r="T51" s="480">
        <f t="shared" si="1"/>
        <v>0.33463903390533978</v>
      </c>
      <c r="U51" s="465"/>
      <c r="V51" s="481">
        <f>'13生産者価格評価表'!EA51</f>
        <v>1978015</v>
      </c>
      <c r="W51" s="482">
        <f>'16雇用表'!D51</f>
        <v>84505</v>
      </c>
      <c r="X51" s="405">
        <f>'16雇用表'!G51</f>
        <v>79588</v>
      </c>
      <c r="Y51" s="483">
        <f t="shared" si="3"/>
        <v>4.2722122936378136E-2</v>
      </c>
      <c r="Z51" s="484">
        <f t="shared" si="4"/>
        <v>4.0236297500271738E-2</v>
      </c>
      <c r="AA51" s="470"/>
      <c r="AB51" s="481">
        <f>'13生産者価格評価表'!EA51</f>
        <v>1978015</v>
      </c>
      <c r="AC51" s="485">
        <v>931667</v>
      </c>
      <c r="AD51" s="486">
        <f t="shared" si="5"/>
        <v>0.47101108940023206</v>
      </c>
      <c r="AE51" s="145"/>
      <c r="AF51" s="481">
        <f>'13生産者価格評価表'!EA51</f>
        <v>1978015</v>
      </c>
      <c r="AG51" s="505">
        <v>516561</v>
      </c>
      <c r="AH51" s="507">
        <f t="shared" si="6"/>
        <v>0.26115120461674962</v>
      </c>
      <c r="AI51" s="505">
        <f>'12 7211'!Q49</f>
        <v>432781</v>
      </c>
      <c r="AJ51" s="486">
        <f t="shared" si="7"/>
        <v>0.21879561075118237</v>
      </c>
      <c r="AK51" s="190"/>
      <c r="AL51" s="509">
        <f>'13生産者価格評価表'!DK51</f>
        <v>461</v>
      </c>
      <c r="AM51" s="510">
        <v>4.3306247069048627E-4</v>
      </c>
      <c r="AN51" s="144"/>
    </row>
    <row r="52" spans="1:40" ht="12" customHeight="1">
      <c r="A52" s="274">
        <v>46</v>
      </c>
      <c r="B52" s="88" t="s">
        <v>204</v>
      </c>
      <c r="C52" s="87" t="s">
        <v>2</v>
      </c>
      <c r="D52" s="146"/>
      <c r="E52" s="473">
        <v>0.12930169126711452</v>
      </c>
      <c r="F52" s="474">
        <v>4.6414234775345245E-2</v>
      </c>
      <c r="G52" s="475">
        <v>6.2946260888691494E-6</v>
      </c>
      <c r="H52" s="476">
        <v>1.1731744257974639E-2</v>
      </c>
      <c r="I52" s="476">
        <v>4.0195683738921571E-5</v>
      </c>
      <c r="J52" s="476">
        <v>2.6059752007918279E-4</v>
      </c>
      <c r="K52" s="476">
        <v>4.5591077529380842E-5</v>
      </c>
      <c r="L52" s="476">
        <v>8.544505299490666E-4</v>
      </c>
      <c r="M52" s="474">
        <v>9.2162318264028451E-4</v>
      </c>
      <c r="N52" s="487"/>
      <c r="O52" s="477">
        <f>'13生産者価格評価表'!DQ52</f>
        <v>549113</v>
      </c>
      <c r="P52" s="478">
        <f>ABS('13生産者価格評価表'!DW52)</f>
        <v>141609</v>
      </c>
      <c r="Q52" s="479">
        <f t="shared" si="2"/>
        <v>0.25788681018296783</v>
      </c>
      <c r="R52" s="478">
        <f>ABS('13生産者価格評価表'!DY52)</f>
        <v>374287</v>
      </c>
      <c r="S52" s="479">
        <f t="shared" si="8"/>
        <v>0.68162108709864822</v>
      </c>
      <c r="T52" s="480">
        <f t="shared" si="1"/>
        <v>0.31837891290135178</v>
      </c>
      <c r="U52" s="465"/>
      <c r="V52" s="481">
        <f>'13生産者価格評価表'!EA52</f>
        <v>1192125</v>
      </c>
      <c r="W52" s="482">
        <f>'16雇用表'!D52</f>
        <v>18144</v>
      </c>
      <c r="X52" s="405">
        <f>'16雇用表'!G52</f>
        <v>17784</v>
      </c>
      <c r="Y52" s="483">
        <f t="shared" si="3"/>
        <v>1.5219880465555205E-2</v>
      </c>
      <c r="Z52" s="484">
        <f t="shared" si="4"/>
        <v>1.4917898710286254E-2</v>
      </c>
      <c r="AA52" s="470"/>
      <c r="AB52" s="481">
        <f>'13生産者価格評価表'!EA52</f>
        <v>1192125</v>
      </c>
      <c r="AC52" s="485">
        <v>446609</v>
      </c>
      <c r="AD52" s="486">
        <f t="shared" si="5"/>
        <v>0.37463269371919888</v>
      </c>
      <c r="AE52" s="145"/>
      <c r="AF52" s="481">
        <f>'13生産者価格評価表'!EA52</f>
        <v>1192125</v>
      </c>
      <c r="AG52" s="505">
        <v>189627</v>
      </c>
      <c r="AH52" s="507">
        <f t="shared" si="6"/>
        <v>0.15906637307329349</v>
      </c>
      <c r="AI52" s="505">
        <f>'12 7211'!Q50</f>
        <v>158277</v>
      </c>
      <c r="AJ52" s="486">
        <f t="shared" si="7"/>
        <v>0.1327687952186222</v>
      </c>
      <c r="AK52" s="190"/>
      <c r="AL52" s="509">
        <f>'13生産者価格評価表'!DK52</f>
        <v>6389</v>
      </c>
      <c r="AM52" s="510">
        <v>4.7945339873223404E-4</v>
      </c>
      <c r="AN52" s="144"/>
    </row>
    <row r="53" spans="1:40" ht="12" customHeight="1">
      <c r="A53" s="274">
        <v>47</v>
      </c>
      <c r="B53" s="88" t="s">
        <v>205</v>
      </c>
      <c r="C53" s="87" t="s">
        <v>206</v>
      </c>
      <c r="D53" s="146"/>
      <c r="E53" s="473">
        <v>6.2229544360437643E-2</v>
      </c>
      <c r="F53" s="474">
        <v>3.8597086169627088E-5</v>
      </c>
      <c r="G53" s="475">
        <v>5.3767085211420817E-6</v>
      </c>
      <c r="H53" s="476">
        <v>6.6931379949524226E-3</v>
      </c>
      <c r="I53" s="476">
        <v>3.0916073996566971E-5</v>
      </c>
      <c r="J53" s="476">
        <v>2.4876878175498455E-4</v>
      </c>
      <c r="K53" s="476">
        <v>2.6979555257873659E-4</v>
      </c>
      <c r="L53" s="476">
        <v>8.3348583342918593E-4</v>
      </c>
      <c r="M53" s="474">
        <v>9.3477918146141626E-4</v>
      </c>
      <c r="N53" s="487"/>
      <c r="O53" s="477">
        <f>'13生産者価格評価表'!DQ53</f>
        <v>544034</v>
      </c>
      <c r="P53" s="478">
        <f>ABS('13生産者価格評価表'!DW53)</f>
        <v>257361</v>
      </c>
      <c r="Q53" s="479">
        <f t="shared" si="2"/>
        <v>0.47306050724770876</v>
      </c>
      <c r="R53" s="478">
        <f>ABS('13生産者価格評価表'!DY53)</f>
        <v>437485</v>
      </c>
      <c r="S53" s="479">
        <f t="shared" si="8"/>
        <v>0.80415010826529221</v>
      </c>
      <c r="T53" s="480">
        <f t="shared" si="1"/>
        <v>0.19584989173470779</v>
      </c>
      <c r="U53" s="465"/>
      <c r="V53" s="481">
        <f>'13生産者価格評価表'!EA53</f>
        <v>286597</v>
      </c>
      <c r="W53" s="482">
        <f>'16雇用表'!D53</f>
        <v>4373</v>
      </c>
      <c r="X53" s="405">
        <f>'16雇用表'!G53</f>
        <v>4373</v>
      </c>
      <c r="Y53" s="483">
        <f t="shared" si="3"/>
        <v>1.5258359298945907E-2</v>
      </c>
      <c r="Z53" s="484">
        <f t="shared" si="4"/>
        <v>1.5258359298945907E-2</v>
      </c>
      <c r="AA53" s="470"/>
      <c r="AB53" s="481">
        <f>'13生産者価格評価表'!EA53</f>
        <v>286597</v>
      </c>
      <c r="AC53" s="485">
        <v>117395</v>
      </c>
      <c r="AD53" s="486">
        <f t="shared" si="5"/>
        <v>0.40961698831460203</v>
      </c>
      <c r="AE53" s="145"/>
      <c r="AF53" s="481">
        <f>'13生産者価格評価表'!EA53</f>
        <v>286597</v>
      </c>
      <c r="AG53" s="505">
        <v>35547</v>
      </c>
      <c r="AH53" s="507">
        <f t="shared" si="6"/>
        <v>0.12403130528233024</v>
      </c>
      <c r="AI53" s="505">
        <f>'12 7211'!Q51</f>
        <v>29724</v>
      </c>
      <c r="AJ53" s="486">
        <f t="shared" si="7"/>
        <v>0.10371357690415461</v>
      </c>
      <c r="AK53" s="190"/>
      <c r="AL53" s="509">
        <f>'13生産者価格評価表'!DK53</f>
        <v>107</v>
      </c>
      <c r="AM53" s="510">
        <v>1.633237605924642E-4</v>
      </c>
      <c r="AN53" s="144"/>
    </row>
    <row r="54" spans="1:40" ht="12" customHeight="1">
      <c r="A54" s="274">
        <v>48</v>
      </c>
      <c r="B54" s="88" t="s">
        <v>207</v>
      </c>
      <c r="C54" s="87" t="s">
        <v>208</v>
      </c>
      <c r="D54" s="146"/>
      <c r="E54" s="473">
        <v>4.9526700706307818E-2</v>
      </c>
      <c r="F54" s="474">
        <v>5.3737372985342919E-3</v>
      </c>
      <c r="G54" s="475">
        <v>6.8634563063065159E-6</v>
      </c>
      <c r="H54" s="476">
        <v>7.9378780426632451E-3</v>
      </c>
      <c r="I54" s="476">
        <v>4.3739992731716102E-5</v>
      </c>
      <c r="J54" s="476">
        <v>2.7139734851886615E-4</v>
      </c>
      <c r="K54" s="476">
        <v>8.7130996159721702E-5</v>
      </c>
      <c r="L54" s="476">
        <v>6.7192073941061759E-4</v>
      </c>
      <c r="M54" s="474">
        <v>1.0929181694533849E-3</v>
      </c>
      <c r="N54" s="487"/>
      <c r="O54" s="477">
        <f>'13生産者価格評価表'!DQ54</f>
        <v>371616</v>
      </c>
      <c r="P54" s="478">
        <f>ABS('13生産者価格評価表'!DW54)</f>
        <v>84768</v>
      </c>
      <c r="Q54" s="479">
        <f t="shared" si="2"/>
        <v>0.22810643244639628</v>
      </c>
      <c r="R54" s="478">
        <f>ABS('13生産者価格評価表'!DY54)</f>
        <v>274333</v>
      </c>
      <c r="S54" s="479">
        <f t="shared" si="8"/>
        <v>0.73821633083613192</v>
      </c>
      <c r="T54" s="480">
        <f t="shared" si="1"/>
        <v>0.26178366916386808</v>
      </c>
      <c r="U54" s="465"/>
      <c r="V54" s="481">
        <f>'13生産者価格評価表'!EA54</f>
        <v>145497</v>
      </c>
      <c r="W54" s="482">
        <f>'16雇用表'!D54</f>
        <v>8045</v>
      </c>
      <c r="X54" s="405">
        <f>'16雇用表'!G54</f>
        <v>7830</v>
      </c>
      <c r="Y54" s="483">
        <f t="shared" si="3"/>
        <v>5.5293236286658831E-2</v>
      </c>
      <c r="Z54" s="484">
        <f t="shared" si="4"/>
        <v>5.381554258850698E-2</v>
      </c>
      <c r="AA54" s="470"/>
      <c r="AB54" s="481">
        <f>'13生産者価格評価表'!EA54</f>
        <v>145497</v>
      </c>
      <c r="AC54" s="485">
        <v>52691</v>
      </c>
      <c r="AD54" s="486">
        <f t="shared" si="5"/>
        <v>0.362144923950322</v>
      </c>
      <c r="AE54" s="145"/>
      <c r="AF54" s="481">
        <f>'13生産者価格評価表'!EA54</f>
        <v>145497</v>
      </c>
      <c r="AG54" s="505">
        <v>42393</v>
      </c>
      <c r="AH54" s="507">
        <f t="shared" si="6"/>
        <v>0.29136683230582072</v>
      </c>
      <c r="AI54" s="505">
        <f>'12 7211'!Q52</f>
        <v>35863</v>
      </c>
      <c r="AJ54" s="486">
        <f t="shared" si="7"/>
        <v>0.24648618184567381</v>
      </c>
      <c r="AK54" s="190"/>
      <c r="AL54" s="509">
        <f>'13生産者価格評価表'!DK54</f>
        <v>9292</v>
      </c>
      <c r="AM54" s="510">
        <v>4.7311201627384889E-4</v>
      </c>
      <c r="AN54" s="144"/>
    </row>
    <row r="55" spans="1:40" ht="12" customHeight="1">
      <c r="A55" s="274">
        <v>49</v>
      </c>
      <c r="B55" s="88" t="s">
        <v>209</v>
      </c>
      <c r="C55" s="87" t="s">
        <v>210</v>
      </c>
      <c r="D55" s="146"/>
      <c r="E55" s="473">
        <v>9.0527039657886443E-2</v>
      </c>
      <c r="F55" s="474">
        <v>1.0882807992294698E-3</v>
      </c>
      <c r="G55" s="475">
        <v>4.8414445883376624E-6</v>
      </c>
      <c r="H55" s="476">
        <v>8.4693003998653517E-3</v>
      </c>
      <c r="I55" s="476">
        <v>3.7022811557876246E-5</v>
      </c>
      <c r="J55" s="476">
        <v>2.6162786834232546E-4</v>
      </c>
      <c r="K55" s="476">
        <v>4.7465143022918264E-6</v>
      </c>
      <c r="L55" s="476">
        <v>5.1319312636379226E-4</v>
      </c>
      <c r="M55" s="474">
        <v>9.5661249248389462E-4</v>
      </c>
      <c r="N55" s="487"/>
      <c r="O55" s="477">
        <f>'13生産者価格評価表'!DQ55</f>
        <v>1127534</v>
      </c>
      <c r="P55" s="478">
        <f>ABS('13生産者価格評価表'!DW55)</f>
        <v>178189</v>
      </c>
      <c r="Q55" s="479">
        <f t="shared" si="2"/>
        <v>0.15803425883387995</v>
      </c>
      <c r="R55" s="478">
        <f>ABS('13生産者価格評価表'!DY55)</f>
        <v>691581</v>
      </c>
      <c r="S55" s="479">
        <f t="shared" si="8"/>
        <v>0.61335711384313019</v>
      </c>
      <c r="T55" s="480">
        <f t="shared" si="1"/>
        <v>0.38664288615686981</v>
      </c>
      <c r="U55" s="465"/>
      <c r="V55" s="481">
        <f>'13生産者価格評価表'!EA55</f>
        <v>1585208</v>
      </c>
      <c r="W55" s="482">
        <f>'16雇用表'!D55</f>
        <v>46759</v>
      </c>
      <c r="X55" s="405">
        <f>'16雇用表'!G55</f>
        <v>45361</v>
      </c>
      <c r="Y55" s="483">
        <f t="shared" si="3"/>
        <v>2.949707546265222E-2</v>
      </c>
      <c r="Z55" s="484">
        <f t="shared" si="4"/>
        <v>2.8615172267614092E-2</v>
      </c>
      <c r="AA55" s="470"/>
      <c r="AB55" s="481">
        <f>'13生産者価格評価表'!EA55</f>
        <v>1585208</v>
      </c>
      <c r="AC55" s="485">
        <v>574548</v>
      </c>
      <c r="AD55" s="486">
        <f t="shared" si="5"/>
        <v>0.36244328819940347</v>
      </c>
      <c r="AE55" s="145"/>
      <c r="AF55" s="481">
        <f>'13生産者価格評価表'!EA55</f>
        <v>1585208</v>
      </c>
      <c r="AG55" s="505">
        <v>333624</v>
      </c>
      <c r="AH55" s="507">
        <f t="shared" si="6"/>
        <v>0.21046070925708171</v>
      </c>
      <c r="AI55" s="505">
        <f>'12 7211'!Q53</f>
        <v>275922</v>
      </c>
      <c r="AJ55" s="486">
        <f t="shared" si="7"/>
        <v>0.17406043875630201</v>
      </c>
      <c r="AK55" s="190"/>
      <c r="AL55" s="509">
        <f>'13生産者価格評価表'!DK55</f>
        <v>497</v>
      </c>
      <c r="AM55" s="510">
        <v>2.3600839727262325E-4</v>
      </c>
      <c r="AN55" s="144"/>
    </row>
    <row r="56" spans="1:40" ht="12" customHeight="1">
      <c r="A56" s="274">
        <v>50</v>
      </c>
      <c r="B56" s="88" t="s">
        <v>211</v>
      </c>
      <c r="C56" s="87" t="s">
        <v>212</v>
      </c>
      <c r="D56" s="146"/>
      <c r="E56" s="473">
        <v>0.12434521759695294</v>
      </c>
      <c r="F56" s="474">
        <v>0.23824793895916918</v>
      </c>
      <c r="G56" s="475">
        <v>3.1034897663669669E-5</v>
      </c>
      <c r="H56" s="476">
        <v>5.746434928366643E-3</v>
      </c>
      <c r="I56" s="476">
        <v>3.1034897663669669E-5</v>
      </c>
      <c r="J56" s="476">
        <v>1.6778760180732638E-4</v>
      </c>
      <c r="K56" s="476">
        <v>2.6553923134690625E-5</v>
      </c>
      <c r="L56" s="476">
        <v>4.3847165576157895E-4</v>
      </c>
      <c r="M56" s="474">
        <v>7.3039884822358409E-4</v>
      </c>
      <c r="N56" s="487"/>
      <c r="O56" s="477">
        <f>'13生産者価格評価表'!DQ56</f>
        <v>210728</v>
      </c>
      <c r="P56" s="478">
        <f>ABS('13生産者価格評価表'!DW56)</f>
        <v>57018</v>
      </c>
      <c r="Q56" s="479">
        <f t="shared" si="2"/>
        <v>0.27057628791617633</v>
      </c>
      <c r="R56" s="478">
        <f>ABS('13生産者価格評価表'!DY56)</f>
        <v>190918</v>
      </c>
      <c r="S56" s="479">
        <f t="shared" si="8"/>
        <v>0.90599255912835508</v>
      </c>
      <c r="T56" s="480">
        <f t="shared" si="1"/>
        <v>9.4007440871644921E-2</v>
      </c>
      <c r="U56" s="465"/>
      <c r="V56" s="481">
        <f>'13生産者価格評価表'!EA56</f>
        <v>145435</v>
      </c>
      <c r="W56" s="482">
        <f>'16雇用表'!D56</f>
        <v>3427</v>
      </c>
      <c r="X56" s="405">
        <f>'16雇用表'!G56</f>
        <v>3373</v>
      </c>
      <c r="Y56" s="483">
        <f t="shared" si="3"/>
        <v>2.3563791384467288E-2</v>
      </c>
      <c r="Z56" s="484">
        <f t="shared" si="4"/>
        <v>2.3192491491044111E-2</v>
      </c>
      <c r="AA56" s="470"/>
      <c r="AB56" s="481">
        <f>'13生産者価格評価表'!EA56</f>
        <v>145435</v>
      </c>
      <c r="AC56" s="485">
        <v>48246</v>
      </c>
      <c r="AD56" s="486">
        <f t="shared" si="5"/>
        <v>0.33173582700175336</v>
      </c>
      <c r="AE56" s="145"/>
      <c r="AF56" s="481">
        <f>'13生産者価格評価表'!EA56</f>
        <v>145435</v>
      </c>
      <c r="AG56" s="505">
        <v>25417</v>
      </c>
      <c r="AH56" s="507">
        <f t="shared" si="6"/>
        <v>0.17476535909512841</v>
      </c>
      <c r="AI56" s="505">
        <f>'12 7211'!Q54</f>
        <v>21092</v>
      </c>
      <c r="AJ56" s="486">
        <f t="shared" si="7"/>
        <v>0.1450269880015127</v>
      </c>
      <c r="AK56" s="190"/>
      <c r="AL56" s="509">
        <f>'13生産者価格評価表'!DK56</f>
        <v>146984</v>
      </c>
      <c r="AM56" s="510">
        <v>7.8161458380185986E-4</v>
      </c>
      <c r="AN56" s="144"/>
    </row>
    <row r="57" spans="1:40" ht="12" customHeight="1">
      <c r="A57" s="274">
        <v>51</v>
      </c>
      <c r="B57" s="88" t="s">
        <v>213</v>
      </c>
      <c r="C57" s="87" t="s">
        <v>214</v>
      </c>
      <c r="D57" s="146"/>
      <c r="E57" s="473">
        <v>0.10445498359856649</v>
      </c>
      <c r="F57" s="474">
        <v>1.7740131096839554E-5</v>
      </c>
      <c r="G57" s="475">
        <v>8.7336030015210124E-6</v>
      </c>
      <c r="H57" s="476">
        <v>9.3408613352205187E-3</v>
      </c>
      <c r="I57" s="476">
        <v>3.7663662944059364E-5</v>
      </c>
      <c r="J57" s="476">
        <v>2.2243395144498827E-4</v>
      </c>
      <c r="K57" s="476">
        <v>2.9202985036335881E-5</v>
      </c>
      <c r="L57" s="476">
        <v>6.2226921385837204E-4</v>
      </c>
      <c r="M57" s="474">
        <v>9.5387320282237298E-4</v>
      </c>
      <c r="N57" s="487"/>
      <c r="O57" s="477">
        <f>'13生産者価格評価表'!DQ57</f>
        <v>132043</v>
      </c>
      <c r="P57" s="478">
        <f>ABS('13生産者価格評価表'!DW57)</f>
        <v>96201</v>
      </c>
      <c r="Q57" s="479">
        <f t="shared" si="2"/>
        <v>0.72855812121808805</v>
      </c>
      <c r="R57" s="478">
        <f>ABS('13生産者価格評価表'!DY57)</f>
        <v>118852</v>
      </c>
      <c r="S57" s="479">
        <f t="shared" si="8"/>
        <v>0.90010072476390268</v>
      </c>
      <c r="T57" s="480">
        <f t="shared" si="1"/>
        <v>9.9899275236097318E-2</v>
      </c>
      <c r="U57" s="465"/>
      <c r="V57" s="481">
        <f>'13生産者価格評価表'!EA57</f>
        <v>63837</v>
      </c>
      <c r="W57" s="482">
        <f>'16雇用表'!D57</f>
        <v>1535</v>
      </c>
      <c r="X57" s="405">
        <f>'16雇用表'!G57</f>
        <v>1510</v>
      </c>
      <c r="Y57" s="483">
        <f t="shared" si="3"/>
        <v>2.404561617870514E-2</v>
      </c>
      <c r="Z57" s="484">
        <f t="shared" si="4"/>
        <v>2.3653993765371181E-2</v>
      </c>
      <c r="AA57" s="470"/>
      <c r="AB57" s="481">
        <f>'13生産者価格評価表'!EA57</f>
        <v>63837</v>
      </c>
      <c r="AC57" s="485">
        <v>23607</v>
      </c>
      <c r="AD57" s="486">
        <f t="shared" si="5"/>
        <v>0.36980121246299169</v>
      </c>
      <c r="AE57" s="145"/>
      <c r="AF57" s="481">
        <f>'13生産者価格評価表'!EA57</f>
        <v>63837</v>
      </c>
      <c r="AG57" s="505">
        <v>13411</v>
      </c>
      <c r="AH57" s="507">
        <f t="shared" si="6"/>
        <v>0.21008192740886947</v>
      </c>
      <c r="AI57" s="505">
        <f>'12 7211'!Q55</f>
        <v>10947</v>
      </c>
      <c r="AJ57" s="486">
        <f t="shared" si="7"/>
        <v>0.17148362235067438</v>
      </c>
      <c r="AK57" s="190"/>
      <c r="AL57" s="509">
        <f>'13生産者価格評価表'!DK57</f>
        <v>6</v>
      </c>
      <c r="AM57" s="510">
        <v>6.5846901797510403E-6</v>
      </c>
      <c r="AN57" s="144"/>
    </row>
    <row r="58" spans="1:40" ht="12" customHeight="1">
      <c r="A58" s="274">
        <v>52</v>
      </c>
      <c r="B58" s="88" t="s">
        <v>215</v>
      </c>
      <c r="C58" s="87" t="s">
        <v>216</v>
      </c>
      <c r="D58" s="146"/>
      <c r="E58" s="473">
        <v>0.10175105137827732</v>
      </c>
      <c r="F58" s="474">
        <v>6.6899689279698041E-2</v>
      </c>
      <c r="G58" s="475">
        <v>1.3411834195142957E-4</v>
      </c>
      <c r="H58" s="476">
        <v>5.7223185410537588E-3</v>
      </c>
      <c r="I58" s="476">
        <v>2.6324087173847924E-5</v>
      </c>
      <c r="J58" s="476">
        <v>2.3845395753828666E-4</v>
      </c>
      <c r="K58" s="476">
        <v>7.9932994630078365E-5</v>
      </c>
      <c r="L58" s="476">
        <v>6.1948070838310733E-4</v>
      </c>
      <c r="M58" s="474">
        <v>7.701236598013319E-4</v>
      </c>
      <c r="N58" s="487"/>
      <c r="O58" s="477">
        <f>'13生産者価格評価表'!DQ58</f>
        <v>302298</v>
      </c>
      <c r="P58" s="478">
        <f>ABS('13生産者価格評価表'!DW58)</f>
        <v>96599</v>
      </c>
      <c r="Q58" s="479">
        <f t="shared" si="2"/>
        <v>0.31954892192472328</v>
      </c>
      <c r="R58" s="478">
        <f>ABS('13生産者価格評価表'!DY58)</f>
        <v>233467</v>
      </c>
      <c r="S58" s="479">
        <f t="shared" si="8"/>
        <v>0.77230745820349456</v>
      </c>
      <c r="T58" s="480">
        <f t="shared" si="1"/>
        <v>0.22769254179650544</v>
      </c>
      <c r="U58" s="465"/>
      <c r="V58" s="481">
        <f>'13生産者価格評価表'!EA58</f>
        <v>94918</v>
      </c>
      <c r="W58" s="482">
        <f>'16雇用表'!D58</f>
        <v>1697</v>
      </c>
      <c r="X58" s="405">
        <f>'16雇用表'!G58</f>
        <v>1663</v>
      </c>
      <c r="Y58" s="483">
        <f t="shared" si="3"/>
        <v>1.7878589940790997E-2</v>
      </c>
      <c r="Z58" s="484">
        <f t="shared" si="4"/>
        <v>1.7520386017404497E-2</v>
      </c>
      <c r="AA58" s="470"/>
      <c r="AB58" s="481">
        <f>'13生産者価格評価表'!EA58</f>
        <v>94918</v>
      </c>
      <c r="AC58" s="485">
        <v>35537</v>
      </c>
      <c r="AD58" s="486">
        <f t="shared" si="5"/>
        <v>0.37439684780547422</v>
      </c>
      <c r="AE58" s="145"/>
      <c r="AF58" s="481">
        <f>'13生産者価格評価表'!EA58</f>
        <v>94918</v>
      </c>
      <c r="AG58" s="505">
        <v>14251</v>
      </c>
      <c r="AH58" s="507">
        <f t="shared" si="6"/>
        <v>0.1501401209465012</v>
      </c>
      <c r="AI58" s="505">
        <f>'12 7211'!Q56</f>
        <v>11885</v>
      </c>
      <c r="AJ58" s="486">
        <f t="shared" si="7"/>
        <v>0.1252133420426052</v>
      </c>
      <c r="AK58" s="190"/>
      <c r="AL58" s="509">
        <f>'13生産者価格評価表'!DK58</f>
        <v>44874</v>
      </c>
      <c r="AM58" s="510">
        <v>6.4443106310150882E-4</v>
      </c>
      <c r="AN58" s="144"/>
    </row>
    <row r="59" spans="1:40" ht="12" customHeight="1">
      <c r="A59" s="274">
        <v>53</v>
      </c>
      <c r="B59" s="88" t="s">
        <v>217</v>
      </c>
      <c r="C59" s="87" t="s">
        <v>218</v>
      </c>
      <c r="D59" s="146"/>
      <c r="E59" s="473">
        <v>0.1078292714596743</v>
      </c>
      <c r="F59" s="474">
        <v>8.6792145710909291E-2</v>
      </c>
      <c r="G59" s="475">
        <v>2.0565433466283026E-5</v>
      </c>
      <c r="H59" s="476">
        <v>7.0424576655629522E-3</v>
      </c>
      <c r="I59" s="476">
        <v>3.653646158371559E-5</v>
      </c>
      <c r="J59" s="476">
        <v>2.7085113437508925E-4</v>
      </c>
      <c r="K59" s="476">
        <v>3.8177320636876469E-5</v>
      </c>
      <c r="L59" s="476">
        <v>5.1315132122517915E-4</v>
      </c>
      <c r="M59" s="474">
        <v>8.8409485784308203E-4</v>
      </c>
      <c r="N59" s="487"/>
      <c r="O59" s="477">
        <f>'13生産者価格評価表'!DQ59</f>
        <v>421958</v>
      </c>
      <c r="P59" s="478">
        <f>ABS('13生産者価格評価表'!DW59)</f>
        <v>244823</v>
      </c>
      <c r="Q59" s="479">
        <f t="shared" si="2"/>
        <v>0.58020703482337099</v>
      </c>
      <c r="R59" s="478">
        <f>ABS('13生産者価格評価表'!DY59)</f>
        <v>388435</v>
      </c>
      <c r="S59" s="479">
        <f t="shared" si="8"/>
        <v>0.92055370439712014</v>
      </c>
      <c r="T59" s="480">
        <f t="shared" si="1"/>
        <v>7.9446295602879857E-2</v>
      </c>
      <c r="U59" s="465"/>
      <c r="V59" s="481">
        <f>'13生産者価格評価表'!EA59</f>
        <v>230068</v>
      </c>
      <c r="W59" s="482">
        <f>'16雇用表'!D59</f>
        <v>6178</v>
      </c>
      <c r="X59" s="405">
        <f>'16雇用表'!G59</f>
        <v>6163</v>
      </c>
      <c r="Y59" s="483">
        <f t="shared" si="3"/>
        <v>2.6852930437957473E-2</v>
      </c>
      <c r="Z59" s="484">
        <f t="shared" si="4"/>
        <v>2.678773232261766E-2</v>
      </c>
      <c r="AA59" s="470"/>
      <c r="AB59" s="481">
        <f>'13生産者価格評価表'!EA59</f>
        <v>230068</v>
      </c>
      <c r="AC59" s="485">
        <v>85337</v>
      </c>
      <c r="AD59" s="486">
        <f t="shared" si="5"/>
        <v>0.37092077125023903</v>
      </c>
      <c r="AE59" s="145"/>
      <c r="AF59" s="481">
        <f>'13生産者価格評価表'!EA59</f>
        <v>230068</v>
      </c>
      <c r="AG59" s="505">
        <v>48488</v>
      </c>
      <c r="AH59" s="507">
        <f t="shared" si="6"/>
        <v>0.21075508110645549</v>
      </c>
      <c r="AI59" s="505">
        <f>'12 7211'!Q57</f>
        <v>40228</v>
      </c>
      <c r="AJ59" s="486">
        <f t="shared" si="7"/>
        <v>0.17485265225933203</v>
      </c>
      <c r="AK59" s="190"/>
      <c r="AL59" s="509">
        <f>'13生産者価格評価表'!DK59</f>
        <v>156009</v>
      </c>
      <c r="AM59" s="510">
        <v>6.9812686328597469E-4</v>
      </c>
      <c r="AN59" s="144"/>
    </row>
    <row r="60" spans="1:40" ht="12" customHeight="1">
      <c r="A60" s="274">
        <v>54</v>
      </c>
      <c r="B60" s="88" t="s">
        <v>219</v>
      </c>
      <c r="C60" s="87" t="s">
        <v>220</v>
      </c>
      <c r="D60" s="146"/>
      <c r="E60" s="473">
        <v>9.3992447863161716E-2</v>
      </c>
      <c r="F60" s="474">
        <v>5.5882832803621815E-2</v>
      </c>
      <c r="G60" s="475">
        <v>1.0300542231579366E-5</v>
      </c>
      <c r="H60" s="476">
        <v>4.9278897665400497E-3</v>
      </c>
      <c r="I60" s="476">
        <v>3.0901626694738097E-5</v>
      </c>
      <c r="J60" s="476">
        <v>2.565938645188074E-4</v>
      </c>
      <c r="K60" s="476">
        <v>6.2906882914288268E-5</v>
      </c>
      <c r="L60" s="476">
        <v>4.1882740466618243E-4</v>
      </c>
      <c r="M60" s="474">
        <v>6.9399903285265977E-4</v>
      </c>
      <c r="N60" s="487"/>
      <c r="O60" s="477">
        <f>'13生産者価格評価表'!DQ60</f>
        <v>354246</v>
      </c>
      <c r="P60" s="478">
        <f>ABS('13生産者価格評価表'!DW60)</f>
        <v>233584</v>
      </c>
      <c r="Q60" s="479">
        <f t="shared" si="2"/>
        <v>0.6593835921929958</v>
      </c>
      <c r="R60" s="478">
        <f>ABS('13生産者価格評価表'!DY60)</f>
        <v>339814</v>
      </c>
      <c r="S60" s="479">
        <f t="shared" si="8"/>
        <v>0.95925994930076841</v>
      </c>
      <c r="T60" s="480">
        <f t="shared" si="1"/>
        <v>4.0740050699231589E-2</v>
      </c>
      <c r="U60" s="465"/>
      <c r="V60" s="481">
        <f>'13生産者価格評価表'!EA60</f>
        <v>72633</v>
      </c>
      <c r="W60" s="482">
        <f>'16雇用表'!D60</f>
        <v>1832</v>
      </c>
      <c r="X60" s="405">
        <f>'16雇用表'!G60</f>
        <v>1823</v>
      </c>
      <c r="Y60" s="483">
        <f t="shared" si="3"/>
        <v>2.5222694918287832E-2</v>
      </c>
      <c r="Z60" s="484">
        <f t="shared" si="4"/>
        <v>2.5098784299147772E-2</v>
      </c>
      <c r="AA60" s="470"/>
      <c r="AB60" s="481">
        <f>'13生産者価格評価表'!EA60</f>
        <v>72633</v>
      </c>
      <c r="AC60" s="485">
        <v>22590</v>
      </c>
      <c r="AD60" s="486">
        <f t="shared" si="5"/>
        <v>0.31101565404155135</v>
      </c>
      <c r="AE60" s="145"/>
      <c r="AF60" s="481">
        <f>'13生産者価格評価表'!EA60</f>
        <v>72633</v>
      </c>
      <c r="AG60" s="505">
        <v>13596</v>
      </c>
      <c r="AH60" s="507">
        <f t="shared" si="6"/>
        <v>0.18718764198091775</v>
      </c>
      <c r="AI60" s="505">
        <f>'12 7211'!Q58</f>
        <v>11335</v>
      </c>
      <c r="AJ60" s="486">
        <f t="shared" si="7"/>
        <v>0.15605854088362039</v>
      </c>
      <c r="AK60" s="190"/>
      <c r="AL60" s="509">
        <f>'13生産者価格評価表'!DK60</f>
        <v>38546</v>
      </c>
      <c r="AM60" s="510">
        <v>8.9032133601297977E-5</v>
      </c>
      <c r="AN60" s="144"/>
    </row>
    <row r="61" spans="1:40" ht="12" customHeight="1">
      <c r="A61" s="274">
        <v>55</v>
      </c>
      <c r="B61" s="88" t="s">
        <v>221</v>
      </c>
      <c r="C61" s="87" t="s">
        <v>222</v>
      </c>
      <c r="D61" s="146"/>
      <c r="E61" s="473">
        <v>2.7972365261068246E-2</v>
      </c>
      <c r="F61" s="474">
        <v>0.1325035780272594</v>
      </c>
      <c r="G61" s="475">
        <v>1.4230925903198185E-5</v>
      </c>
      <c r="H61" s="476">
        <v>1.5561039927298115E-2</v>
      </c>
      <c r="I61" s="476">
        <v>6.5357198627909521E-4</v>
      </c>
      <c r="J61" s="476">
        <v>1.6804431262001374E-3</v>
      </c>
      <c r="K61" s="476">
        <v>0</v>
      </c>
      <c r="L61" s="476">
        <v>1.0787805911182786E-3</v>
      </c>
      <c r="M61" s="474">
        <v>9.8059675334319319E-4</v>
      </c>
      <c r="N61" s="487"/>
      <c r="O61" s="477">
        <f>'13生産者価格評価表'!DQ61</f>
        <v>602314</v>
      </c>
      <c r="P61" s="478">
        <f>ABS('13生産者価格評価表'!DW61)</f>
        <v>102002</v>
      </c>
      <c r="Q61" s="479">
        <f t="shared" si="2"/>
        <v>0.1693502060387107</v>
      </c>
      <c r="R61" s="478">
        <f>ABS('13生産者価格評価表'!DY61)</f>
        <v>563273</v>
      </c>
      <c r="S61" s="479">
        <f t="shared" si="8"/>
        <v>0.93518164943866489</v>
      </c>
      <c r="T61" s="480">
        <f t="shared" si="1"/>
        <v>6.4818350561335114E-2</v>
      </c>
      <c r="U61" s="465"/>
      <c r="V61" s="481">
        <f>'13生産者価格評価表'!EA61</f>
        <v>5256095</v>
      </c>
      <c r="W61" s="482">
        <f>'16雇用表'!D61</f>
        <v>42862</v>
      </c>
      <c r="X61" s="405">
        <f>'16雇用表'!G61</f>
        <v>42862</v>
      </c>
      <c r="Y61" s="483">
        <v>0</v>
      </c>
      <c r="Z61" s="484">
        <v>0</v>
      </c>
      <c r="AA61" s="470"/>
      <c r="AB61" s="481">
        <f>'13生産者価格評価表'!EA61</f>
        <v>5256095</v>
      </c>
      <c r="AC61" s="485">
        <v>897400</v>
      </c>
      <c r="AD61" s="484">
        <v>0</v>
      </c>
      <c r="AE61" s="145"/>
      <c r="AF61" s="481">
        <f>'13生産者価格評価表'!EA61</f>
        <v>5256095</v>
      </c>
      <c r="AG61" s="505">
        <v>340732</v>
      </c>
      <c r="AH61" s="507">
        <f t="shared" si="6"/>
        <v>6.4826073349130861E-2</v>
      </c>
      <c r="AI61" s="514">
        <f>'12 7211'!Q59</f>
        <v>286310</v>
      </c>
      <c r="AJ61" s="486">
        <f t="shared" si="7"/>
        <v>5.4471998698653656E-2</v>
      </c>
      <c r="AK61" s="190"/>
      <c r="AL61" s="509">
        <f>'13生産者価格評価表'!DK61</f>
        <v>435890</v>
      </c>
      <c r="AM61" s="510">
        <v>1.5573871566692936E-3</v>
      </c>
      <c r="AN61" s="144"/>
    </row>
    <row r="62" spans="1:40" ht="12" customHeight="1">
      <c r="A62" s="274">
        <v>56</v>
      </c>
      <c r="B62" s="88" t="s">
        <v>223</v>
      </c>
      <c r="C62" s="87" t="s">
        <v>224</v>
      </c>
      <c r="D62" s="146"/>
      <c r="E62" s="473">
        <v>3.0649781923587471E-2</v>
      </c>
      <c r="F62" s="474">
        <v>6.2433026912646024E-2</v>
      </c>
      <c r="G62" s="475">
        <v>4.7031662467679843E-6</v>
      </c>
      <c r="H62" s="476">
        <v>1.336113092711823E-2</v>
      </c>
      <c r="I62" s="476">
        <v>5.4631979122456902E-4</v>
      </c>
      <c r="J62" s="476">
        <v>1.4337131986647523E-3</v>
      </c>
      <c r="K62" s="476">
        <v>0</v>
      </c>
      <c r="L62" s="476">
        <v>9.2276121761587847E-4</v>
      </c>
      <c r="M62" s="474">
        <v>1.0424097669336559E-3</v>
      </c>
      <c r="N62" s="487"/>
      <c r="O62" s="477">
        <f>'13生産者価格評価表'!DQ62</f>
        <v>212499</v>
      </c>
      <c r="P62" s="478">
        <f>ABS('13生産者価格評価表'!DW62)</f>
        <v>18091</v>
      </c>
      <c r="Q62" s="479">
        <f t="shared" si="2"/>
        <v>8.513451828008603E-2</v>
      </c>
      <c r="R62" s="478">
        <f>ABS('13生産者価格評価表'!DY62)</f>
        <v>49461</v>
      </c>
      <c r="S62" s="479">
        <f t="shared" si="8"/>
        <v>0.23275874239408184</v>
      </c>
      <c r="T62" s="480">
        <f t="shared" si="1"/>
        <v>0.76724125760591821</v>
      </c>
      <c r="U62" s="465"/>
      <c r="V62" s="481">
        <f>'13生産者価格評価表'!EA62</f>
        <v>348151</v>
      </c>
      <c r="W62" s="482">
        <f>'16雇用表'!D62</f>
        <v>4857</v>
      </c>
      <c r="X62" s="405">
        <f>'16雇用表'!G62</f>
        <v>4857</v>
      </c>
      <c r="Y62" s="483">
        <f t="shared" si="3"/>
        <v>1.3950843168625108E-2</v>
      </c>
      <c r="Z62" s="484">
        <f t="shared" si="4"/>
        <v>1.3950843168625108E-2</v>
      </c>
      <c r="AA62" s="470"/>
      <c r="AB62" s="481">
        <f>'13生産者価格評価表'!EA62</f>
        <v>348151</v>
      </c>
      <c r="AC62" s="485">
        <v>69677</v>
      </c>
      <c r="AD62" s="486">
        <f t="shared" si="5"/>
        <v>0.20013442443077861</v>
      </c>
      <c r="AE62" s="145"/>
      <c r="AF62" s="481">
        <f>'13生産者価格評価表'!EA62</f>
        <v>348151</v>
      </c>
      <c r="AG62" s="505">
        <v>34672</v>
      </c>
      <c r="AH62" s="507">
        <f t="shared" si="6"/>
        <v>9.958897145204236E-2</v>
      </c>
      <c r="AI62" s="505">
        <f>'12 7211'!Q60</f>
        <v>131454</v>
      </c>
      <c r="AJ62" s="486">
        <f t="shared" si="7"/>
        <v>0.3775775453754262</v>
      </c>
      <c r="AK62" s="190"/>
      <c r="AL62" s="509">
        <f>'13生産者価格評価表'!DK62</f>
        <v>32362</v>
      </c>
      <c r="AM62" s="510">
        <v>1.4519381994763149E-3</v>
      </c>
      <c r="AN62" s="144"/>
    </row>
    <row r="63" spans="1:40" ht="12" customHeight="1">
      <c r="A63" s="274">
        <v>57</v>
      </c>
      <c r="B63" s="88" t="s">
        <v>225</v>
      </c>
      <c r="C63" s="87" t="s">
        <v>226</v>
      </c>
      <c r="D63" s="146"/>
      <c r="E63" s="473">
        <v>3.1128858614273024E-2</v>
      </c>
      <c r="F63" s="474">
        <v>1.4578911199346917E-4</v>
      </c>
      <c r="G63" s="475">
        <v>1.0151483194897205E-4</v>
      </c>
      <c r="H63" s="476">
        <v>9.8365787129913122E-3</v>
      </c>
      <c r="I63" s="476">
        <v>5.8068047646292616E-4</v>
      </c>
      <c r="J63" s="476">
        <v>2.0961379340272176E-3</v>
      </c>
      <c r="K63" s="476">
        <v>6.2159916353863502E-5</v>
      </c>
      <c r="L63" s="476">
        <v>9.7771553967284991E-4</v>
      </c>
      <c r="M63" s="474">
        <v>1.1723073532900546E-3</v>
      </c>
      <c r="N63" s="487"/>
      <c r="O63" s="477">
        <f>'13生産者価格評価表'!DQ63</f>
        <v>7707362</v>
      </c>
      <c r="P63" s="478">
        <f>ABS('13生産者価格評価表'!DW63)</f>
        <v>469754</v>
      </c>
      <c r="Q63" s="479">
        <f t="shared" si="2"/>
        <v>6.0948739659561858E-2</v>
      </c>
      <c r="R63" s="478">
        <f>ABS('13生産者価格評価表'!DY63)</f>
        <v>2599608</v>
      </c>
      <c r="S63" s="479">
        <f t="shared" si="8"/>
        <v>0.3372889452967176</v>
      </c>
      <c r="T63" s="480">
        <f t="shared" si="1"/>
        <v>0.6627110547032824</v>
      </c>
      <c r="U63" s="465"/>
      <c r="V63" s="481">
        <f>'13生産者価格評価表'!EA63</f>
        <v>10632281</v>
      </c>
      <c r="W63" s="482">
        <f>'16雇用表'!D63</f>
        <v>227859</v>
      </c>
      <c r="X63" s="405">
        <f>'16雇用表'!G63</f>
        <v>225847</v>
      </c>
      <c r="Y63" s="483">
        <f t="shared" si="3"/>
        <v>2.1430866998342124E-2</v>
      </c>
      <c r="Z63" s="484">
        <f t="shared" si="4"/>
        <v>2.124163196965919E-2</v>
      </c>
      <c r="AA63" s="470"/>
      <c r="AB63" s="481">
        <f>'13生産者価格評価表'!EA63</f>
        <v>10632281</v>
      </c>
      <c r="AC63" s="485">
        <v>2758997</v>
      </c>
      <c r="AD63" s="486">
        <f t="shared" si="5"/>
        <v>0.2594924833156686</v>
      </c>
      <c r="AE63" s="145"/>
      <c r="AF63" s="481">
        <f>'13生産者価格評価表'!EA63</f>
        <v>10632281</v>
      </c>
      <c r="AG63" s="505">
        <v>1654797</v>
      </c>
      <c r="AH63" s="507">
        <f t="shared" si="6"/>
        <v>0.15563894520846466</v>
      </c>
      <c r="AI63" s="505">
        <f>'12 7211'!Q61</f>
        <v>1383459</v>
      </c>
      <c r="AJ63" s="486">
        <f t="shared" si="7"/>
        <v>0.13011873933730683</v>
      </c>
      <c r="AK63" s="190"/>
      <c r="AL63" s="509">
        <f>'13生産者価格評価表'!DK63</f>
        <v>874</v>
      </c>
      <c r="AM63" s="510">
        <v>3.51051202745467E-3</v>
      </c>
      <c r="AN63" s="144"/>
    </row>
    <row r="64" spans="1:40" ht="12" customHeight="1">
      <c r="A64" s="274">
        <v>58</v>
      </c>
      <c r="B64" s="88" t="s">
        <v>227</v>
      </c>
      <c r="C64" s="87" t="s">
        <v>228</v>
      </c>
      <c r="D64" s="146"/>
      <c r="E64" s="473">
        <v>7.3518875065524028E-2</v>
      </c>
      <c r="F64" s="474">
        <v>1.2144947612272796E-3</v>
      </c>
      <c r="G64" s="475">
        <v>8.6204924356836662E-6</v>
      </c>
      <c r="H64" s="476">
        <v>2.8460887333810999E-3</v>
      </c>
      <c r="I64" s="476">
        <v>2.1551231089209167E-5</v>
      </c>
      <c r="J64" s="476">
        <v>6.6643037675862191E-5</v>
      </c>
      <c r="K64" s="476">
        <v>0</v>
      </c>
      <c r="L64" s="476">
        <v>1.8235657075484679E-4</v>
      </c>
      <c r="M64" s="474">
        <v>2.9276518541187222E-4</v>
      </c>
      <c r="N64" s="487"/>
      <c r="O64" s="477">
        <f>'13生産者価格評価表'!DQ64</f>
        <v>49390</v>
      </c>
      <c r="P64" s="478">
        <f>ABS('13生産者価格評価表'!DW64)</f>
        <v>4582</v>
      </c>
      <c r="Q64" s="479">
        <f t="shared" si="2"/>
        <v>9.2771816157116826E-2</v>
      </c>
      <c r="R64" s="478">
        <f>ABS('13生産者価格評価表'!DY64)</f>
        <v>44638</v>
      </c>
      <c r="S64" s="479">
        <f t="shared" si="8"/>
        <v>0.90378619153674833</v>
      </c>
      <c r="T64" s="480">
        <f t="shared" si="1"/>
        <v>9.6213808463251671E-2</v>
      </c>
      <c r="U64" s="465"/>
      <c r="V64" s="481">
        <f>'13生産者価格評価表'!EA64</f>
        <v>77891</v>
      </c>
      <c r="W64" s="482">
        <f>'16雇用表'!D64</f>
        <v>2111</v>
      </c>
      <c r="X64" s="405">
        <f>'16雇用表'!G64</f>
        <v>2069</v>
      </c>
      <c r="Y64" s="483">
        <f t="shared" si="3"/>
        <v>2.7101975838030069E-2</v>
      </c>
      <c r="Z64" s="484">
        <f t="shared" si="4"/>
        <v>2.6562760781091526E-2</v>
      </c>
      <c r="AA64" s="470"/>
      <c r="AB64" s="481">
        <f>'13生産者価格評価表'!EA64</f>
        <v>77891</v>
      </c>
      <c r="AC64" s="485">
        <v>27593</v>
      </c>
      <c r="AD64" s="486">
        <f t="shared" si="5"/>
        <v>0.35425145395488566</v>
      </c>
      <c r="AE64" s="145"/>
      <c r="AF64" s="481">
        <f>'13生産者価格評価表'!EA64</f>
        <v>77891</v>
      </c>
      <c r="AG64" s="505">
        <v>13019</v>
      </c>
      <c r="AH64" s="507">
        <f t="shared" si="6"/>
        <v>0.16714382919721149</v>
      </c>
      <c r="AI64" s="505">
        <f>'12 7211'!Q62</f>
        <v>10623</v>
      </c>
      <c r="AJ64" s="486">
        <f t="shared" si="7"/>
        <v>0.13638289404424131</v>
      </c>
      <c r="AK64" s="190"/>
      <c r="AL64" s="509">
        <f>'13生産者価格評価表'!DK64</f>
        <v>1385</v>
      </c>
      <c r="AM64" s="510">
        <v>1.0362263601226967E-5</v>
      </c>
      <c r="AN64" s="144"/>
    </row>
    <row r="65" spans="1:40" ht="12" customHeight="1">
      <c r="A65" s="274">
        <v>59</v>
      </c>
      <c r="B65" s="88">
        <v>355</v>
      </c>
      <c r="C65" s="87" t="s">
        <v>534</v>
      </c>
      <c r="D65" s="146"/>
      <c r="E65" s="473">
        <v>8.5657568186782024E-2</v>
      </c>
      <c r="F65" s="474">
        <v>0</v>
      </c>
      <c r="G65" s="475">
        <v>0</v>
      </c>
      <c r="H65" s="476">
        <v>9.2822578994535623E-3</v>
      </c>
      <c r="I65" s="476">
        <v>2.5934463274494141E-4</v>
      </c>
      <c r="J65" s="476">
        <v>1.9975495688946037E-4</v>
      </c>
      <c r="K65" s="476">
        <v>1.1892026616376435E-4</v>
      </c>
      <c r="L65" s="476">
        <v>8.2544655337201138E-4</v>
      </c>
      <c r="M65" s="474">
        <v>9.0032227651215926E-4</v>
      </c>
      <c r="N65" s="487"/>
      <c r="O65" s="477">
        <f>'13生産者価格評価表'!DQ65</f>
        <v>280876</v>
      </c>
      <c r="P65" s="478">
        <f>ABS('13生産者価格評価表'!DW65)</f>
        <v>178460</v>
      </c>
      <c r="Q65" s="479">
        <f t="shared" si="2"/>
        <v>0.6353693444794144</v>
      </c>
      <c r="R65" s="478">
        <f>ABS('13生産者価格評価表'!DY65)</f>
        <v>220092</v>
      </c>
      <c r="S65" s="479">
        <f t="shared" si="8"/>
        <v>0.78359133567837769</v>
      </c>
      <c r="T65" s="480">
        <f t="shared" si="1"/>
        <v>0.21640866432162231</v>
      </c>
      <c r="U65" s="465"/>
      <c r="V65" s="481">
        <f>'13生産者価格評価表'!EA65</f>
        <v>574509</v>
      </c>
      <c r="W65" s="482">
        <f>'16雇用表'!D65</f>
        <v>15099</v>
      </c>
      <c r="X65" s="405">
        <f>'16雇用表'!G65</f>
        <v>15097</v>
      </c>
      <c r="Y65" s="483">
        <f t="shared" si="3"/>
        <v>2.6281572612439491E-2</v>
      </c>
      <c r="Z65" s="484">
        <f t="shared" si="4"/>
        <v>2.62780913788992E-2</v>
      </c>
      <c r="AA65" s="470"/>
      <c r="AB65" s="481">
        <f>'13生産者価格評価表'!EA65</f>
        <v>574509</v>
      </c>
      <c r="AC65" s="485">
        <v>252264</v>
      </c>
      <c r="AD65" s="486">
        <f t="shared" si="5"/>
        <v>0.4390949489041947</v>
      </c>
      <c r="AE65" s="145"/>
      <c r="AF65" s="481">
        <f>'13生産者価格評価表'!EA65</f>
        <v>574509</v>
      </c>
      <c r="AG65" s="505">
        <v>124668</v>
      </c>
      <c r="AH65" s="507">
        <f t="shared" si="6"/>
        <v>0.21699921150060311</v>
      </c>
      <c r="AI65" s="505">
        <f>'12 7211'!Q63</f>
        <v>0</v>
      </c>
      <c r="AJ65" s="486">
        <f t="shared" si="7"/>
        <v>0</v>
      </c>
      <c r="AK65" s="190"/>
      <c r="AL65" s="509">
        <f>'13生産者価格評価表'!DK65</f>
        <v>0</v>
      </c>
      <c r="AM65" s="510">
        <v>9.8834540050485352E-5</v>
      </c>
      <c r="AN65" s="144"/>
    </row>
    <row r="66" spans="1:40" ht="12" customHeight="1">
      <c r="A66" s="274">
        <v>60</v>
      </c>
      <c r="B66" s="88" t="s">
        <v>229</v>
      </c>
      <c r="C66" s="87" t="s">
        <v>230</v>
      </c>
      <c r="D66" s="146"/>
      <c r="E66" s="473">
        <v>0.10233914792162253</v>
      </c>
      <c r="F66" s="474">
        <v>3.7662033432316472E-2</v>
      </c>
      <c r="G66" s="475">
        <v>7.7526352247525869E-5</v>
      </c>
      <c r="H66" s="476">
        <v>8.3607640138111013E-3</v>
      </c>
      <c r="I66" s="476">
        <v>4.6515811348515521E-4</v>
      </c>
      <c r="J66" s="476">
        <v>2.2586681845274852E-4</v>
      </c>
      <c r="K66" s="476">
        <v>0</v>
      </c>
      <c r="L66" s="476">
        <v>6.4471048773808305E-4</v>
      </c>
      <c r="M66" s="474">
        <v>7.9540023734474589E-4</v>
      </c>
      <c r="N66" s="487"/>
      <c r="O66" s="477">
        <f>'13生産者価格評価表'!DQ66</f>
        <v>207194</v>
      </c>
      <c r="P66" s="478">
        <f>ABS('13生産者価格評価表'!DW66)</f>
        <v>14155</v>
      </c>
      <c r="Q66" s="479">
        <f t="shared" si="2"/>
        <v>6.8317615374962601E-2</v>
      </c>
      <c r="R66" s="478">
        <f>ABS('13生産者価格評価表'!DY66)</f>
        <v>82700</v>
      </c>
      <c r="S66" s="479">
        <f t="shared" si="8"/>
        <v>0.39914283232139924</v>
      </c>
      <c r="T66" s="480">
        <f t="shared" si="1"/>
        <v>0.60085716767860076</v>
      </c>
      <c r="U66" s="465"/>
      <c r="V66" s="481">
        <f>'13生産者価格評価表'!EA66</f>
        <v>485015</v>
      </c>
      <c r="W66" s="482">
        <f>'16雇用表'!D66</f>
        <v>13763</v>
      </c>
      <c r="X66" s="405">
        <f>'16雇用表'!G66</f>
        <v>13577</v>
      </c>
      <c r="Y66" s="483">
        <f t="shared" si="3"/>
        <v>2.8376441965712401E-2</v>
      </c>
      <c r="Z66" s="484">
        <f t="shared" si="4"/>
        <v>2.7992948671690568E-2</v>
      </c>
      <c r="AA66" s="470"/>
      <c r="AB66" s="481">
        <f>'13生産者価格評価表'!EA66</f>
        <v>485015</v>
      </c>
      <c r="AC66" s="485">
        <v>156778</v>
      </c>
      <c r="AD66" s="486">
        <f t="shared" si="5"/>
        <v>0.32324361102233951</v>
      </c>
      <c r="AE66" s="145"/>
      <c r="AF66" s="481">
        <f>'13生産者価格評価表'!EA66</f>
        <v>485015</v>
      </c>
      <c r="AG66" s="505">
        <v>94835</v>
      </c>
      <c r="AH66" s="507">
        <f t="shared" si="6"/>
        <v>0.19553003515355194</v>
      </c>
      <c r="AI66" s="505">
        <f>'12 7211'!Q64</f>
        <v>75412</v>
      </c>
      <c r="AJ66" s="486">
        <f t="shared" si="7"/>
        <v>0.15548385101491707</v>
      </c>
      <c r="AK66" s="190"/>
      <c r="AL66" s="509">
        <f>'13生産者価格評価表'!DK66</f>
        <v>10167</v>
      </c>
      <c r="AM66" s="510">
        <v>1.0440111843119265E-3</v>
      </c>
      <c r="AN66" s="144"/>
    </row>
    <row r="67" spans="1:40" ht="12" customHeight="1">
      <c r="A67" s="274">
        <v>61</v>
      </c>
      <c r="B67" s="88" t="s">
        <v>231</v>
      </c>
      <c r="C67" s="87" t="s">
        <v>3</v>
      </c>
      <c r="D67" s="146"/>
      <c r="E67" s="473">
        <v>0.10811528934457751</v>
      </c>
      <c r="F67" s="474">
        <v>0.34068003395781671</v>
      </c>
      <c r="G67" s="475">
        <v>8.7675986868814956E-5</v>
      </c>
      <c r="H67" s="476">
        <v>3.8277262740141503E-2</v>
      </c>
      <c r="I67" s="476">
        <v>2.6743335502054294E-4</v>
      </c>
      <c r="J67" s="476">
        <v>4.0944253966323439E-4</v>
      </c>
      <c r="K67" s="476">
        <v>1.3725826909807582E-4</v>
      </c>
      <c r="L67" s="476">
        <v>2.5777603942257893E-3</v>
      </c>
      <c r="M67" s="474">
        <v>1.382430043200507E-3</v>
      </c>
      <c r="N67" s="487"/>
      <c r="O67" s="477">
        <f>'13生産者価格評価表'!DQ67</f>
        <v>347480</v>
      </c>
      <c r="P67" s="478">
        <f>ABS('13生産者価格評価表'!DW67)</f>
        <v>151269</v>
      </c>
      <c r="Q67" s="479">
        <f t="shared" si="2"/>
        <v>0.43533152987222284</v>
      </c>
      <c r="R67" s="478">
        <f>ABS('13生産者価格評価表'!DY67)</f>
        <v>316956</v>
      </c>
      <c r="S67" s="479">
        <f t="shared" si="8"/>
        <v>0.91215609531483821</v>
      </c>
      <c r="T67" s="480">
        <f t="shared" si="1"/>
        <v>8.7843904685161789E-2</v>
      </c>
      <c r="U67" s="465"/>
      <c r="V67" s="481">
        <f>'13生産者価格評価表'!EA67</f>
        <v>307471</v>
      </c>
      <c r="W67" s="482">
        <f>'16雇用表'!D67</f>
        <v>19649</v>
      </c>
      <c r="X67" s="405">
        <f>'16雇用表'!G67</f>
        <v>16185</v>
      </c>
      <c r="Y67" s="483">
        <f t="shared" si="3"/>
        <v>6.3905213825043661E-2</v>
      </c>
      <c r="Z67" s="484">
        <f t="shared" si="4"/>
        <v>5.263911068035685E-2</v>
      </c>
      <c r="AA67" s="470"/>
      <c r="AB67" s="481">
        <f>'13生産者価格評価表'!EA67</f>
        <v>307471</v>
      </c>
      <c r="AC67" s="485">
        <v>128828</v>
      </c>
      <c r="AD67" s="486">
        <f t="shared" si="5"/>
        <v>0.41899236025511349</v>
      </c>
      <c r="AE67" s="145"/>
      <c r="AF67" s="481">
        <f>'13生産者価格評価表'!EA67</f>
        <v>307471</v>
      </c>
      <c r="AG67" s="505">
        <v>76370</v>
      </c>
      <c r="AH67" s="507">
        <f t="shared" si="6"/>
        <v>0.24838114814080028</v>
      </c>
      <c r="AI67" s="505">
        <f>'12 7211'!Q65</f>
        <v>64765</v>
      </c>
      <c r="AJ67" s="486">
        <f t="shared" si="7"/>
        <v>0.21063775120255243</v>
      </c>
      <c r="AK67" s="190"/>
      <c r="AL67" s="509">
        <f>'13生産者価格評価表'!DK67</f>
        <v>121667</v>
      </c>
      <c r="AM67" s="510">
        <v>7.0429945584656647E-4</v>
      </c>
      <c r="AN67" s="144"/>
    </row>
    <row r="68" spans="1:40" ht="12" customHeight="1">
      <c r="A68" s="274">
        <v>62</v>
      </c>
      <c r="B68" s="88" t="s">
        <v>232</v>
      </c>
      <c r="C68" s="87" t="s">
        <v>233</v>
      </c>
      <c r="D68" s="146"/>
      <c r="E68" s="473">
        <v>0</v>
      </c>
      <c r="F68" s="474">
        <v>0</v>
      </c>
      <c r="G68" s="475">
        <v>0</v>
      </c>
      <c r="H68" s="476">
        <v>0</v>
      </c>
      <c r="I68" s="476">
        <v>0</v>
      </c>
      <c r="J68" s="476">
        <v>0</v>
      </c>
      <c r="K68" s="476">
        <v>0</v>
      </c>
      <c r="L68" s="476">
        <v>0</v>
      </c>
      <c r="M68" s="474">
        <v>0</v>
      </c>
      <c r="N68" s="487"/>
      <c r="O68" s="477">
        <f>'13生産者価格評価表'!DQ68</f>
        <v>91117</v>
      </c>
      <c r="P68" s="478">
        <f>ABS('13生産者価格評価表'!DW68)</f>
        <v>0</v>
      </c>
      <c r="Q68" s="479">
        <f t="shared" si="2"/>
        <v>0</v>
      </c>
      <c r="R68" s="478">
        <f>ABS('13生産者価格評価表'!DY68)</f>
        <v>0</v>
      </c>
      <c r="S68" s="479">
        <f t="shared" si="8"/>
        <v>0</v>
      </c>
      <c r="T68" s="480">
        <f t="shared" si="1"/>
        <v>1</v>
      </c>
      <c r="U68" s="465"/>
      <c r="V68" s="481">
        <f>'13生産者価格評価表'!EA68</f>
        <v>91131</v>
      </c>
      <c r="W68" s="482">
        <f>'16雇用表'!D68</f>
        <v>4456</v>
      </c>
      <c r="X68" s="405">
        <f>'16雇用表'!G68</f>
        <v>3917</v>
      </c>
      <c r="Y68" s="483">
        <f t="shared" si="3"/>
        <v>4.8896643293720031E-2</v>
      </c>
      <c r="Z68" s="484">
        <f t="shared" si="4"/>
        <v>4.2982080740911435E-2</v>
      </c>
      <c r="AA68" s="470"/>
      <c r="AB68" s="481">
        <f>'13生産者価格評価表'!EA68</f>
        <v>91131</v>
      </c>
      <c r="AC68" s="485">
        <v>29763</v>
      </c>
      <c r="AD68" s="486">
        <f t="shared" si="5"/>
        <v>0.32659577970174802</v>
      </c>
      <c r="AE68" s="145"/>
      <c r="AF68" s="481">
        <f>'13生産者価格評価表'!EA68</f>
        <v>91131</v>
      </c>
      <c r="AG68" s="505">
        <v>21526</v>
      </c>
      <c r="AH68" s="507">
        <f t="shared" si="6"/>
        <v>0.23620941282329833</v>
      </c>
      <c r="AI68" s="505">
        <f>'12 7211'!Q66</f>
        <v>18440</v>
      </c>
      <c r="AJ68" s="486">
        <f t="shared" si="7"/>
        <v>0.20234607323523279</v>
      </c>
      <c r="AK68" s="190"/>
      <c r="AL68" s="509">
        <f>'13生産者価格評価表'!DK68</f>
        <v>6361</v>
      </c>
      <c r="AM68" s="510">
        <v>5.3826120490054353E-4</v>
      </c>
      <c r="AN68" s="144"/>
    </row>
    <row r="69" spans="1:40" ht="12" customHeight="1">
      <c r="A69" s="274">
        <v>63</v>
      </c>
      <c r="B69" s="88">
        <v>410</v>
      </c>
      <c r="C69" s="87" t="s">
        <v>542</v>
      </c>
      <c r="D69" s="146"/>
      <c r="E69" s="473">
        <v>0</v>
      </c>
      <c r="F69" s="474">
        <v>0</v>
      </c>
      <c r="G69" s="475">
        <v>0</v>
      </c>
      <c r="H69" s="476">
        <v>0</v>
      </c>
      <c r="I69" s="476">
        <v>0</v>
      </c>
      <c r="J69" s="476">
        <v>0</v>
      </c>
      <c r="K69" s="476">
        <v>0</v>
      </c>
      <c r="L69" s="476">
        <v>0</v>
      </c>
      <c r="M69" s="474">
        <v>0</v>
      </c>
      <c r="N69" s="487"/>
      <c r="O69" s="477">
        <f>'13生産者価格評価表'!DQ69</f>
        <v>1033816</v>
      </c>
      <c r="P69" s="478">
        <f>ABS('13生産者価格評価表'!DW69)</f>
        <v>0</v>
      </c>
      <c r="Q69" s="479">
        <f t="shared" si="2"/>
        <v>0</v>
      </c>
      <c r="R69" s="478">
        <f>ABS('13生産者価格評価表'!DY69)</f>
        <v>0</v>
      </c>
      <c r="S69" s="479">
        <f t="shared" si="8"/>
        <v>0</v>
      </c>
      <c r="T69" s="480">
        <f t="shared" si="1"/>
        <v>1</v>
      </c>
      <c r="U69" s="465"/>
      <c r="V69" s="481">
        <f>'13生産者価格評価表'!EA69</f>
        <v>1033816</v>
      </c>
      <c r="W69" s="482">
        <f>'16雇用表'!D69</f>
        <v>98610</v>
      </c>
      <c r="X69" s="405">
        <f>'16雇用表'!G69</f>
        <v>88559</v>
      </c>
      <c r="Y69" s="483">
        <f t="shared" si="3"/>
        <v>9.5384478475860304E-2</v>
      </c>
      <c r="Z69" s="484">
        <f t="shared" si="4"/>
        <v>8.5662245505970111E-2</v>
      </c>
      <c r="AA69" s="470"/>
      <c r="AB69" s="481">
        <f>'13生産者価格評価表'!EA69</f>
        <v>1033816</v>
      </c>
      <c r="AC69" s="485">
        <v>480816</v>
      </c>
      <c r="AD69" s="486">
        <f t="shared" si="5"/>
        <v>0.46508856508314828</v>
      </c>
      <c r="AE69" s="145"/>
      <c r="AF69" s="481">
        <f>'13生産者価格評価表'!EA69</f>
        <v>1033816</v>
      </c>
      <c r="AG69" s="505">
        <v>356333</v>
      </c>
      <c r="AH69" s="507">
        <f t="shared" si="6"/>
        <v>0.344677389400048</v>
      </c>
      <c r="AI69" s="505">
        <f>'12 7211'!Q67</f>
        <v>304914</v>
      </c>
      <c r="AJ69" s="486">
        <f t="shared" si="7"/>
        <v>0.29494029885395467</v>
      </c>
      <c r="AK69" s="190"/>
      <c r="AL69" s="509">
        <f>'13生産者価格評価表'!DK69</f>
        <v>0</v>
      </c>
      <c r="AM69" s="510">
        <v>0</v>
      </c>
      <c r="AN69" s="144"/>
    </row>
    <row r="70" spans="1:40" ht="12" customHeight="1">
      <c r="A70" s="274">
        <v>64</v>
      </c>
      <c r="B70" s="88">
        <v>411</v>
      </c>
      <c r="C70" s="87" t="s">
        <v>544</v>
      </c>
      <c r="D70" s="146"/>
      <c r="E70" s="473">
        <v>0</v>
      </c>
      <c r="F70" s="474">
        <v>0</v>
      </c>
      <c r="G70" s="475">
        <v>0</v>
      </c>
      <c r="H70" s="476">
        <v>0</v>
      </c>
      <c r="I70" s="476">
        <v>0</v>
      </c>
      <c r="J70" s="476">
        <v>0</v>
      </c>
      <c r="K70" s="476">
        <v>0</v>
      </c>
      <c r="L70" s="476">
        <v>0</v>
      </c>
      <c r="M70" s="474">
        <v>0</v>
      </c>
      <c r="N70" s="487"/>
      <c r="O70" s="477">
        <f>'13生産者価格評価表'!DQ70</f>
        <v>535399</v>
      </c>
      <c r="P70" s="478">
        <f>ABS('13生産者価格評価表'!DW70)</f>
        <v>0</v>
      </c>
      <c r="Q70" s="479">
        <f t="shared" si="2"/>
        <v>0</v>
      </c>
      <c r="R70" s="478">
        <f>ABS('13生産者価格評価表'!DY70)</f>
        <v>0</v>
      </c>
      <c r="S70" s="479">
        <f t="shared" si="8"/>
        <v>0</v>
      </c>
      <c r="T70" s="480">
        <f t="shared" si="1"/>
        <v>1</v>
      </c>
      <c r="U70" s="465"/>
      <c r="V70" s="481">
        <f>'13生産者価格評価表'!EA70</f>
        <v>535399</v>
      </c>
      <c r="W70" s="482">
        <f>'16雇用表'!D70</f>
        <v>40295</v>
      </c>
      <c r="X70" s="405">
        <f>'16雇用表'!G70</f>
        <v>36263</v>
      </c>
      <c r="Y70" s="483">
        <f t="shared" si="3"/>
        <v>7.526162730972602E-2</v>
      </c>
      <c r="Z70" s="484">
        <f t="shared" si="4"/>
        <v>6.7730795163980506E-2</v>
      </c>
      <c r="AA70" s="470"/>
      <c r="AB70" s="481">
        <f>'13生産者価格評価表'!EA70</f>
        <v>535399</v>
      </c>
      <c r="AC70" s="485">
        <v>243080</v>
      </c>
      <c r="AD70" s="486">
        <f t="shared" si="5"/>
        <v>0.45401653719935975</v>
      </c>
      <c r="AE70" s="145"/>
      <c r="AF70" s="481">
        <f>'13生産者価格評価表'!EA70</f>
        <v>535399</v>
      </c>
      <c r="AG70" s="505">
        <v>176001</v>
      </c>
      <c r="AH70" s="507">
        <f t="shared" si="6"/>
        <v>0.32872866777860998</v>
      </c>
      <c r="AI70" s="505">
        <f>'12 7211'!Q68</f>
        <v>150544</v>
      </c>
      <c r="AJ70" s="486">
        <f t="shared" si="7"/>
        <v>0.28118095102904561</v>
      </c>
      <c r="AK70" s="190"/>
      <c r="AL70" s="509">
        <f>'13生産者価格評価表'!DK70</f>
        <v>0</v>
      </c>
      <c r="AM70" s="510">
        <v>0</v>
      </c>
      <c r="AN70" s="144"/>
    </row>
    <row r="71" spans="1:40" ht="12" customHeight="1">
      <c r="A71" s="274">
        <v>65</v>
      </c>
      <c r="B71" s="88" t="s">
        <v>234</v>
      </c>
      <c r="C71" s="87" t="s">
        <v>235</v>
      </c>
      <c r="D71" s="146"/>
      <c r="E71" s="473">
        <v>0</v>
      </c>
      <c r="F71" s="474">
        <v>0</v>
      </c>
      <c r="G71" s="475">
        <v>0</v>
      </c>
      <c r="H71" s="476">
        <v>0</v>
      </c>
      <c r="I71" s="476">
        <v>0</v>
      </c>
      <c r="J71" s="476">
        <v>0</v>
      </c>
      <c r="K71" s="476">
        <v>0</v>
      </c>
      <c r="L71" s="476">
        <v>0</v>
      </c>
      <c r="M71" s="474">
        <v>0</v>
      </c>
      <c r="N71" s="487"/>
      <c r="O71" s="477">
        <f>'13生産者価格評価表'!DQ71</f>
        <v>543344</v>
      </c>
      <c r="P71" s="478">
        <f>ABS('13生産者価格評価表'!DW71)</f>
        <v>0</v>
      </c>
      <c r="Q71" s="479">
        <f t="shared" si="2"/>
        <v>0</v>
      </c>
      <c r="R71" s="478">
        <f>ABS('13生産者価格評価表'!DY71)</f>
        <v>0</v>
      </c>
      <c r="S71" s="479">
        <f t="shared" si="8"/>
        <v>0</v>
      </c>
      <c r="T71" s="480">
        <f t="shared" ref="T71:T113" si="11">1-S71</f>
        <v>1</v>
      </c>
      <c r="U71" s="465"/>
      <c r="V71" s="481">
        <f>'13生産者価格評価表'!EA71</f>
        <v>543344</v>
      </c>
      <c r="W71" s="482">
        <f>'16雇用表'!D71</f>
        <v>48277</v>
      </c>
      <c r="X71" s="405">
        <f>'16雇用表'!G71</f>
        <v>43062</v>
      </c>
      <c r="Y71" s="483">
        <f t="shared" si="3"/>
        <v>8.8851629906652144E-2</v>
      </c>
      <c r="Z71" s="484">
        <f t="shared" si="4"/>
        <v>7.9253658823875847E-2</v>
      </c>
      <c r="AA71" s="470"/>
      <c r="AB71" s="481">
        <f>'13生産者価格評価表'!EA71</f>
        <v>543344</v>
      </c>
      <c r="AC71" s="485">
        <v>241304</v>
      </c>
      <c r="AD71" s="486">
        <f t="shared" si="5"/>
        <v>0.44410907270532113</v>
      </c>
      <c r="AE71" s="145"/>
      <c r="AF71" s="481">
        <f>'13生産者価格評価表'!EA71</f>
        <v>543344</v>
      </c>
      <c r="AG71" s="505">
        <v>181514</v>
      </c>
      <c r="AH71" s="507">
        <f t="shared" si="6"/>
        <v>0.33406828822992429</v>
      </c>
      <c r="AI71" s="505">
        <f>'12 7211'!Q69</f>
        <v>156074</v>
      </c>
      <c r="AJ71" s="486">
        <f t="shared" si="7"/>
        <v>0.28724712152890253</v>
      </c>
      <c r="AK71" s="190"/>
      <c r="AL71" s="509">
        <f>'13生産者価格評価表'!DK71</f>
        <v>0</v>
      </c>
      <c r="AM71" s="510">
        <v>6.1473548407227731E-4</v>
      </c>
      <c r="AN71" s="144"/>
    </row>
    <row r="72" spans="1:40" ht="12" customHeight="1">
      <c r="A72" s="274">
        <v>66</v>
      </c>
      <c r="B72" s="88" t="s">
        <v>236</v>
      </c>
      <c r="C72" s="87" t="s">
        <v>237</v>
      </c>
      <c r="D72" s="146"/>
      <c r="E72" s="473">
        <v>0</v>
      </c>
      <c r="F72" s="474">
        <v>0</v>
      </c>
      <c r="G72" s="475">
        <v>0</v>
      </c>
      <c r="H72" s="476">
        <v>0</v>
      </c>
      <c r="I72" s="476">
        <v>0</v>
      </c>
      <c r="J72" s="476">
        <v>0</v>
      </c>
      <c r="K72" s="476">
        <v>0</v>
      </c>
      <c r="L72" s="476">
        <v>0</v>
      </c>
      <c r="M72" s="474">
        <v>0</v>
      </c>
      <c r="N72" s="487"/>
      <c r="O72" s="477">
        <f>'13生産者価格評価表'!DQ72</f>
        <v>589688</v>
      </c>
      <c r="P72" s="478">
        <f>ABS('13生産者価格評価表'!DW72)</f>
        <v>0</v>
      </c>
      <c r="Q72" s="479">
        <f t="shared" ref="Q72:Q113" si="12">+P72/O72</f>
        <v>0</v>
      </c>
      <c r="R72" s="478">
        <f>ABS('13生産者価格評価表'!DY72)</f>
        <v>0</v>
      </c>
      <c r="S72" s="479">
        <f t="shared" si="8"/>
        <v>0</v>
      </c>
      <c r="T72" s="480">
        <f t="shared" si="11"/>
        <v>1</v>
      </c>
      <c r="U72" s="465"/>
      <c r="V72" s="481">
        <f>'13生産者価格評価表'!EA72</f>
        <v>589688</v>
      </c>
      <c r="W72" s="482">
        <f>'16雇用表'!D72</f>
        <v>56303</v>
      </c>
      <c r="X72" s="405">
        <f>'16雇用表'!G72</f>
        <v>49905</v>
      </c>
      <c r="Y72" s="483">
        <f t="shared" ref="Y72:Y113" si="13">W72/V72</f>
        <v>9.5479304310075841E-2</v>
      </c>
      <c r="Z72" s="484">
        <f t="shared" ref="Z72:Z113" si="14">X72/V72</f>
        <v>8.4629498989296031E-2</v>
      </c>
      <c r="AA72" s="470"/>
      <c r="AB72" s="481">
        <f>'13生産者価格評価表'!EA72</f>
        <v>589688</v>
      </c>
      <c r="AC72" s="485">
        <v>288704</v>
      </c>
      <c r="AD72" s="486">
        <f t="shared" ref="AD72:AD113" si="15">+AC72/AB72</f>
        <v>0.48958771418105845</v>
      </c>
      <c r="AE72" s="145"/>
      <c r="AF72" s="481">
        <f>'13生産者価格評価表'!EA72</f>
        <v>589688</v>
      </c>
      <c r="AG72" s="505">
        <v>199991</v>
      </c>
      <c r="AH72" s="507">
        <f t="shared" ref="AH72:AH115" si="16">+AG72/AF72</f>
        <v>0.33914714221757947</v>
      </c>
      <c r="AI72" s="505">
        <f>'12 7211'!Q70</f>
        <v>171601</v>
      </c>
      <c r="AJ72" s="486">
        <f t="shared" ref="AJ72:AJ115" si="17">+AI72/AF72</f>
        <v>0.29100303889514456</v>
      </c>
      <c r="AK72" s="190"/>
      <c r="AL72" s="509">
        <f>'13生産者価格評価表'!DK72</f>
        <v>0</v>
      </c>
      <c r="AM72" s="510">
        <v>0</v>
      </c>
      <c r="AN72" s="144"/>
    </row>
    <row r="73" spans="1:40" ht="12" customHeight="1">
      <c r="A73" s="274">
        <v>67</v>
      </c>
      <c r="B73" s="88" t="s">
        <v>238</v>
      </c>
      <c r="C73" s="87" t="s">
        <v>239</v>
      </c>
      <c r="D73" s="146"/>
      <c r="E73" s="473">
        <v>0</v>
      </c>
      <c r="F73" s="474">
        <v>0</v>
      </c>
      <c r="G73" s="475">
        <v>0</v>
      </c>
      <c r="H73" s="476">
        <v>0</v>
      </c>
      <c r="I73" s="476">
        <v>0</v>
      </c>
      <c r="J73" s="476">
        <v>0</v>
      </c>
      <c r="K73" s="476">
        <v>0</v>
      </c>
      <c r="L73" s="476">
        <v>0</v>
      </c>
      <c r="M73" s="474">
        <v>0</v>
      </c>
      <c r="N73" s="487"/>
      <c r="O73" s="477">
        <f>'13生産者価格評価表'!DQ73</f>
        <v>398711</v>
      </c>
      <c r="P73" s="478">
        <f>ABS('13生産者価格評価表'!DW73)</f>
        <v>0</v>
      </c>
      <c r="Q73" s="479">
        <f t="shared" si="12"/>
        <v>0</v>
      </c>
      <c r="R73" s="478">
        <f>ABS('13生産者価格評価表'!DY73)</f>
        <v>0</v>
      </c>
      <c r="S73" s="479">
        <f t="shared" ref="S73:S113" si="18">R73/O73</f>
        <v>0</v>
      </c>
      <c r="T73" s="480">
        <f t="shared" si="11"/>
        <v>1</v>
      </c>
      <c r="U73" s="465"/>
      <c r="V73" s="481">
        <f>'13生産者価格評価表'!EA73</f>
        <v>398711</v>
      </c>
      <c r="W73" s="482">
        <f>'16雇用表'!D73</f>
        <v>38227</v>
      </c>
      <c r="X73" s="405">
        <f>'16雇用表'!G73</f>
        <v>34439</v>
      </c>
      <c r="Y73" s="483">
        <f t="shared" si="13"/>
        <v>9.587646189846781E-2</v>
      </c>
      <c r="Z73" s="484">
        <f t="shared" si="14"/>
        <v>8.6375846164264344E-2</v>
      </c>
      <c r="AA73" s="470"/>
      <c r="AB73" s="481">
        <f>'13生産者価格評価表'!EA73</f>
        <v>398711</v>
      </c>
      <c r="AC73" s="485">
        <v>201685</v>
      </c>
      <c r="AD73" s="486">
        <f t="shared" si="15"/>
        <v>0.50584257770665975</v>
      </c>
      <c r="AE73" s="145"/>
      <c r="AF73" s="481">
        <f>'13生産者価格評価表'!EA73</f>
        <v>398711</v>
      </c>
      <c r="AG73" s="505">
        <v>172972</v>
      </c>
      <c r="AH73" s="507">
        <f t="shared" si="16"/>
        <v>0.43382801076468919</v>
      </c>
      <c r="AI73" s="505">
        <f>'12 7211'!Q71</f>
        <v>147973</v>
      </c>
      <c r="AJ73" s="486">
        <f t="shared" si="17"/>
        <v>0.37112846146707767</v>
      </c>
      <c r="AK73" s="190"/>
      <c r="AL73" s="509">
        <f>'13生産者価格評価表'!DK73</f>
        <v>0</v>
      </c>
      <c r="AM73" s="510">
        <v>0</v>
      </c>
      <c r="AN73" s="144"/>
    </row>
    <row r="74" spans="1:40" ht="12" customHeight="1">
      <c r="A74" s="274">
        <v>68</v>
      </c>
      <c r="B74" s="88" t="s">
        <v>240</v>
      </c>
      <c r="C74" s="87" t="s">
        <v>629</v>
      </c>
      <c r="D74" s="146"/>
      <c r="E74" s="473">
        <v>0</v>
      </c>
      <c r="F74" s="474">
        <v>0</v>
      </c>
      <c r="G74" s="475">
        <v>0</v>
      </c>
      <c r="H74" s="476">
        <v>0</v>
      </c>
      <c r="I74" s="476">
        <v>0</v>
      </c>
      <c r="J74" s="476">
        <v>0</v>
      </c>
      <c r="K74" s="476">
        <v>0</v>
      </c>
      <c r="L74" s="476">
        <v>0</v>
      </c>
      <c r="M74" s="474">
        <v>0</v>
      </c>
      <c r="N74" s="487"/>
      <c r="O74" s="477">
        <f>'13生産者価格評価表'!DQ74</f>
        <v>1485476</v>
      </c>
      <c r="P74" s="478">
        <f>ABS('13生産者価格評価表'!DW74)</f>
        <v>111</v>
      </c>
      <c r="Q74" s="479">
        <f t="shared" si="12"/>
        <v>7.4723522965029391E-5</v>
      </c>
      <c r="R74" s="478">
        <f>ABS('13生産者価格評価表'!DY74)</f>
        <v>1021175</v>
      </c>
      <c r="S74" s="479">
        <f t="shared" si="18"/>
        <v>0.68743958165598096</v>
      </c>
      <c r="T74" s="480">
        <f t="shared" si="11"/>
        <v>0.31256041834401904</v>
      </c>
      <c r="U74" s="465"/>
      <c r="V74" s="481">
        <f>'13生産者価格評価表'!EA74</f>
        <v>1542247</v>
      </c>
      <c r="W74" s="482">
        <f>'16雇用表'!D74</f>
        <v>11105</v>
      </c>
      <c r="X74" s="405">
        <f>'16雇用表'!G74</f>
        <v>11105</v>
      </c>
      <c r="Y74" s="483">
        <f t="shared" si="13"/>
        <v>7.2005327291931841E-3</v>
      </c>
      <c r="Z74" s="484">
        <f t="shared" si="14"/>
        <v>7.2005327291931841E-3</v>
      </c>
      <c r="AA74" s="470"/>
      <c r="AB74" s="481">
        <f>'13生産者価格評価表'!EA74</f>
        <v>1542247</v>
      </c>
      <c r="AC74" s="485">
        <v>560754</v>
      </c>
      <c r="AD74" s="486">
        <f t="shared" si="15"/>
        <v>0.36359545520270098</v>
      </c>
      <c r="AE74" s="145"/>
      <c r="AF74" s="481">
        <f>'13生産者価格評価表'!EA74</f>
        <v>1542247</v>
      </c>
      <c r="AG74" s="505">
        <v>99306</v>
      </c>
      <c r="AH74" s="507">
        <f t="shared" si="16"/>
        <v>6.4390464043697276E-2</v>
      </c>
      <c r="AI74" s="505">
        <f>'12 7211'!Q72</f>
        <v>78096</v>
      </c>
      <c r="AJ74" s="486">
        <f t="shared" si="17"/>
        <v>5.0637803153450775E-2</v>
      </c>
      <c r="AK74" s="190"/>
      <c r="AL74" s="509">
        <f>'13生産者価格評価表'!DK74</f>
        <v>334547</v>
      </c>
      <c r="AM74" s="510">
        <v>9.4698934547658518E-3</v>
      </c>
      <c r="AN74" s="144"/>
    </row>
    <row r="75" spans="1:40" ht="12" customHeight="1">
      <c r="A75" s="274">
        <v>69</v>
      </c>
      <c r="B75" s="88" t="s">
        <v>241</v>
      </c>
      <c r="C75" s="87" t="s">
        <v>242</v>
      </c>
      <c r="D75" s="146"/>
      <c r="E75" s="473">
        <v>0</v>
      </c>
      <c r="F75" s="474">
        <v>0</v>
      </c>
      <c r="G75" s="475">
        <v>0</v>
      </c>
      <c r="H75" s="476">
        <v>0</v>
      </c>
      <c r="I75" s="476">
        <v>0</v>
      </c>
      <c r="J75" s="476">
        <v>0</v>
      </c>
      <c r="K75" s="476">
        <v>0</v>
      </c>
      <c r="L75" s="476">
        <v>0</v>
      </c>
      <c r="M75" s="474">
        <v>0</v>
      </c>
      <c r="N75" s="487"/>
      <c r="O75" s="477">
        <f>'13生産者価格評価表'!DQ75</f>
        <v>311658</v>
      </c>
      <c r="P75" s="478">
        <f>ABS('13生産者価格評価表'!DW75)</f>
        <v>15</v>
      </c>
      <c r="Q75" s="479">
        <f t="shared" si="12"/>
        <v>4.812968061143946E-5</v>
      </c>
      <c r="R75" s="478">
        <f>ABS('13生産者価格評価表'!DY75)</f>
        <v>2661</v>
      </c>
      <c r="S75" s="479">
        <f t="shared" si="18"/>
        <v>8.5382053404693611E-3</v>
      </c>
      <c r="T75" s="480">
        <f t="shared" si="11"/>
        <v>0.99146179465953066</v>
      </c>
      <c r="U75" s="465"/>
      <c r="V75" s="481">
        <f>'13生産者価格評価表'!EA75</f>
        <v>414086</v>
      </c>
      <c r="W75" s="482">
        <f>'16雇用表'!D75</f>
        <v>5343</v>
      </c>
      <c r="X75" s="405">
        <f>'16雇用表'!G75</f>
        <v>5343</v>
      </c>
      <c r="Y75" s="483">
        <f t="shared" si="13"/>
        <v>1.2903116743864801E-2</v>
      </c>
      <c r="Z75" s="484">
        <f t="shared" si="14"/>
        <v>1.2903116743864801E-2</v>
      </c>
      <c r="AA75" s="470"/>
      <c r="AB75" s="481">
        <f>'13生産者価格評価表'!EA75</f>
        <v>414086</v>
      </c>
      <c r="AC75" s="485">
        <v>131448</v>
      </c>
      <c r="AD75" s="486">
        <f t="shared" si="15"/>
        <v>0.31744130446332403</v>
      </c>
      <c r="AE75" s="145"/>
      <c r="AF75" s="481">
        <f>'13生産者価格評価表'!EA75</f>
        <v>414086</v>
      </c>
      <c r="AG75" s="505">
        <v>36289</v>
      </c>
      <c r="AH75" s="507">
        <f t="shared" si="16"/>
        <v>8.7636384712354437E-2</v>
      </c>
      <c r="AI75" s="505">
        <f>'12 7211'!Q73</f>
        <v>29173</v>
      </c>
      <c r="AJ75" s="486">
        <f t="shared" si="17"/>
        <v>7.0451548712103282E-2</v>
      </c>
      <c r="AK75" s="190"/>
      <c r="AL75" s="509">
        <f>'13生産者価格評価表'!DK75</f>
        <v>92708</v>
      </c>
      <c r="AM75" s="510">
        <v>7.672908177031563E-3</v>
      </c>
      <c r="AN75" s="144"/>
    </row>
    <row r="76" spans="1:40" ht="12" customHeight="1">
      <c r="A76" s="274">
        <v>70</v>
      </c>
      <c r="B76" s="88" t="s">
        <v>243</v>
      </c>
      <c r="C76" s="87" t="s">
        <v>4</v>
      </c>
      <c r="D76" s="146"/>
      <c r="E76" s="473">
        <v>0</v>
      </c>
      <c r="F76" s="474">
        <v>0</v>
      </c>
      <c r="G76" s="475">
        <v>0</v>
      </c>
      <c r="H76" s="476">
        <v>0</v>
      </c>
      <c r="I76" s="476">
        <v>0</v>
      </c>
      <c r="J76" s="476">
        <v>0</v>
      </c>
      <c r="K76" s="476">
        <v>0</v>
      </c>
      <c r="L76" s="476">
        <v>0</v>
      </c>
      <c r="M76" s="474">
        <v>0</v>
      </c>
      <c r="N76" s="487"/>
      <c r="O76" s="477">
        <f>'13生産者価格評価表'!DQ76</f>
        <v>259775</v>
      </c>
      <c r="P76" s="478">
        <f>ABS('13生産者価格評価表'!DW76)</f>
        <v>96</v>
      </c>
      <c r="Q76" s="479">
        <f t="shared" si="12"/>
        <v>3.6955057261091329E-4</v>
      </c>
      <c r="R76" s="478">
        <f>ABS('13生産者価格評価表'!DY76)</f>
        <v>2739</v>
      </c>
      <c r="S76" s="479">
        <f t="shared" si="18"/>
        <v>1.0543739774805119E-2</v>
      </c>
      <c r="T76" s="480">
        <f t="shared" si="11"/>
        <v>0.98945626022519484</v>
      </c>
      <c r="U76" s="465"/>
      <c r="V76" s="481">
        <f>'13生産者価格評価表'!EA76</f>
        <v>293094</v>
      </c>
      <c r="W76" s="482">
        <f>'16雇用表'!D76</f>
        <v>6111</v>
      </c>
      <c r="X76" s="405">
        <f>'16雇用表'!G76</f>
        <v>6111</v>
      </c>
      <c r="Y76" s="483">
        <f t="shared" si="13"/>
        <v>2.0849966222440581E-2</v>
      </c>
      <c r="Z76" s="484">
        <f t="shared" si="14"/>
        <v>2.0849966222440581E-2</v>
      </c>
      <c r="AA76" s="470"/>
      <c r="AB76" s="481">
        <f>'13生産者価格評価表'!EA76</f>
        <v>293094</v>
      </c>
      <c r="AC76" s="485">
        <v>136550</v>
      </c>
      <c r="AD76" s="486">
        <f t="shared" si="15"/>
        <v>0.46589148873740166</v>
      </c>
      <c r="AE76" s="145"/>
      <c r="AF76" s="481">
        <f>'13生産者価格評価表'!EA76</f>
        <v>293094</v>
      </c>
      <c r="AG76" s="505">
        <v>40607</v>
      </c>
      <c r="AH76" s="507">
        <f t="shared" si="16"/>
        <v>0.1385459954826779</v>
      </c>
      <c r="AI76" s="505">
        <f>'12 7211'!Q74</f>
        <v>32636</v>
      </c>
      <c r="AJ76" s="486">
        <f t="shared" si="17"/>
        <v>0.11134994233931776</v>
      </c>
      <c r="AK76" s="190"/>
      <c r="AL76" s="509">
        <f>'13生産者価格評価表'!DK76</f>
        <v>105807</v>
      </c>
      <c r="AM76" s="510">
        <v>8.8181927633159147E-3</v>
      </c>
      <c r="AN76" s="144"/>
    </row>
    <row r="77" spans="1:40" ht="12" customHeight="1">
      <c r="A77" s="274">
        <v>71</v>
      </c>
      <c r="B77" s="88" t="s">
        <v>244</v>
      </c>
      <c r="C77" s="87" t="s">
        <v>5</v>
      </c>
      <c r="D77" s="146"/>
      <c r="E77" s="473">
        <v>0</v>
      </c>
      <c r="F77" s="474">
        <v>0</v>
      </c>
      <c r="G77" s="475">
        <v>0</v>
      </c>
      <c r="H77" s="476">
        <v>0</v>
      </c>
      <c r="I77" s="476">
        <v>0</v>
      </c>
      <c r="J77" s="476">
        <v>0</v>
      </c>
      <c r="K77" s="476">
        <v>0</v>
      </c>
      <c r="L77" s="476">
        <v>0</v>
      </c>
      <c r="M77" s="474">
        <v>0</v>
      </c>
      <c r="N77" s="487"/>
      <c r="O77" s="477">
        <f>'13生産者価格評価表'!DQ77</f>
        <v>259100</v>
      </c>
      <c r="P77" s="478">
        <f>ABS('13生産者価格評価表'!DW77)</f>
        <v>16</v>
      </c>
      <c r="Q77" s="479">
        <f t="shared" si="12"/>
        <v>6.1752219220378234E-5</v>
      </c>
      <c r="R77" s="478">
        <f>ABS('13生産者価格評価表'!DY77)</f>
        <v>16</v>
      </c>
      <c r="S77" s="479">
        <f t="shared" si="18"/>
        <v>6.1752219220378234E-5</v>
      </c>
      <c r="T77" s="480">
        <f t="shared" si="11"/>
        <v>0.99993824778077967</v>
      </c>
      <c r="U77" s="465"/>
      <c r="V77" s="481">
        <f>'13生産者価格評価表'!EA77</f>
        <v>322955</v>
      </c>
      <c r="W77" s="482">
        <f>'16雇用表'!D77</f>
        <v>26544</v>
      </c>
      <c r="X77" s="405">
        <f>'16雇用表'!G77</f>
        <v>25844</v>
      </c>
      <c r="Y77" s="483">
        <f t="shared" si="13"/>
        <v>8.2191017324395044E-2</v>
      </c>
      <c r="Z77" s="484">
        <f t="shared" si="14"/>
        <v>8.0023532690312899E-2</v>
      </c>
      <c r="AA77" s="470"/>
      <c r="AB77" s="481">
        <f>'13生産者価格評価表'!EA77</f>
        <v>322955</v>
      </c>
      <c r="AC77" s="485">
        <v>211501</v>
      </c>
      <c r="AD77" s="486">
        <f t="shared" si="15"/>
        <v>0.65489309656144046</v>
      </c>
      <c r="AE77" s="145"/>
      <c r="AF77" s="481">
        <f>'13生産者価格評価表'!EA77</f>
        <v>322955</v>
      </c>
      <c r="AG77" s="505">
        <v>153065</v>
      </c>
      <c r="AH77" s="507">
        <f t="shared" si="16"/>
        <v>0.47395147930826276</v>
      </c>
      <c r="AI77" s="505">
        <f>'12 7211'!Q75</f>
        <v>133736</v>
      </c>
      <c r="AJ77" s="486">
        <f t="shared" si="17"/>
        <v>0.41410103574801443</v>
      </c>
      <c r="AK77" s="190"/>
      <c r="AL77" s="509">
        <f>'13生産者価格評価表'!DK77</f>
        <v>22216</v>
      </c>
      <c r="AM77" s="510">
        <v>4.5674447670024064E-3</v>
      </c>
      <c r="AN77" s="144"/>
    </row>
    <row r="78" spans="1:40" ht="12" customHeight="1">
      <c r="A78" s="274">
        <v>72</v>
      </c>
      <c r="B78" s="194">
        <v>510</v>
      </c>
      <c r="C78" s="195" t="s">
        <v>311</v>
      </c>
      <c r="D78" s="146"/>
      <c r="E78" s="473">
        <v>76.285127205334433</v>
      </c>
      <c r="F78" s="474">
        <v>0</v>
      </c>
      <c r="G78" s="475">
        <v>0</v>
      </c>
      <c r="H78" s="476">
        <v>0</v>
      </c>
      <c r="I78" s="476">
        <v>0</v>
      </c>
      <c r="J78" s="476">
        <v>0</v>
      </c>
      <c r="K78" s="476">
        <v>0</v>
      </c>
      <c r="L78" s="476">
        <v>0</v>
      </c>
      <c r="M78" s="474">
        <v>0</v>
      </c>
      <c r="N78" s="487"/>
      <c r="O78" s="477">
        <f>'13生産者価格評価表'!DQ78</f>
        <v>3576298</v>
      </c>
      <c r="P78" s="478">
        <f>ABS('13生産者価格評価表'!DW78)</f>
        <v>14911</v>
      </c>
      <c r="Q78" s="479">
        <f t="shared" si="12"/>
        <v>4.169395279699846E-3</v>
      </c>
      <c r="R78" s="478">
        <f>ABS('13生産者価格評価表'!DY78)</f>
        <v>1098225</v>
      </c>
      <c r="S78" s="479">
        <f t="shared" si="18"/>
        <v>0.30708430896977823</v>
      </c>
      <c r="T78" s="480">
        <f t="shared" si="11"/>
        <v>0.69291569103022177</v>
      </c>
      <c r="U78" s="465"/>
      <c r="V78" s="481">
        <f>'13生産者価格評価表'!EA78</f>
        <v>4351461</v>
      </c>
      <c r="W78" s="482">
        <f>'16雇用表'!D78</f>
        <v>219544</v>
      </c>
      <c r="X78" s="405">
        <f>'16雇用表'!G78</f>
        <v>214565</v>
      </c>
      <c r="Y78" s="483">
        <f t="shared" si="13"/>
        <v>5.0452939828715002E-2</v>
      </c>
      <c r="Z78" s="484">
        <f t="shared" si="14"/>
        <v>4.9308726425446536E-2</v>
      </c>
      <c r="AA78" s="470"/>
      <c r="AB78" s="481">
        <f>'13生産者価格評価表'!EA78</f>
        <v>4351461</v>
      </c>
      <c r="AC78" s="485">
        <v>3163353</v>
      </c>
      <c r="AD78" s="486">
        <f t="shared" si="15"/>
        <v>0.72696342676632053</v>
      </c>
      <c r="AE78" s="145"/>
      <c r="AF78" s="481">
        <f>'13生産者価格評価表'!EA78</f>
        <v>4351461</v>
      </c>
      <c r="AG78" s="505">
        <v>1515242</v>
      </c>
      <c r="AH78" s="507">
        <f t="shared" si="16"/>
        <v>0.34821454219628761</v>
      </c>
      <c r="AI78" s="505">
        <f>'12 7211'!Q76</f>
        <v>0</v>
      </c>
      <c r="AJ78" s="486">
        <f t="shared" si="17"/>
        <v>0</v>
      </c>
      <c r="AK78" s="190"/>
      <c r="AL78" s="509">
        <f>'13生産者価格評価表'!DK78</f>
        <v>746514</v>
      </c>
      <c r="AM78" s="510">
        <v>3.8533575208836365E-2</v>
      </c>
      <c r="AN78" s="144"/>
    </row>
    <row r="79" spans="1:40" ht="12" customHeight="1">
      <c r="A79" s="274">
        <v>73</v>
      </c>
      <c r="B79" s="194">
        <v>511</v>
      </c>
      <c r="C79" s="195" t="s">
        <v>312</v>
      </c>
      <c r="D79" s="146"/>
      <c r="E79" s="473">
        <v>0</v>
      </c>
      <c r="F79" s="474">
        <v>-35.620690443529952</v>
      </c>
      <c r="G79" s="475">
        <v>0</v>
      </c>
      <c r="H79" s="476">
        <v>0</v>
      </c>
      <c r="I79" s="476">
        <v>0</v>
      </c>
      <c r="J79" s="476">
        <v>0</v>
      </c>
      <c r="K79" s="476">
        <v>0</v>
      </c>
      <c r="L79" s="476">
        <v>0</v>
      </c>
      <c r="M79" s="474">
        <v>0</v>
      </c>
      <c r="N79" s="487"/>
      <c r="O79" s="477">
        <f>'13生産者価格評価表'!DQ79</f>
        <v>2731106</v>
      </c>
      <c r="P79" s="478">
        <f>ABS('13生産者価格評価表'!DW79)</f>
        <v>0</v>
      </c>
      <c r="Q79" s="479">
        <f t="shared" si="12"/>
        <v>0</v>
      </c>
      <c r="R79" s="478">
        <f>ABS('13生産者価格評価表'!DY79)</f>
        <v>573976</v>
      </c>
      <c r="S79" s="479">
        <f t="shared" si="18"/>
        <v>0.21016247630081</v>
      </c>
      <c r="T79" s="480">
        <f t="shared" si="11"/>
        <v>0.78983752369919003</v>
      </c>
      <c r="U79" s="465"/>
      <c r="V79" s="481">
        <f>'13生産者価格評価表'!EA79</f>
        <v>2558637</v>
      </c>
      <c r="W79" s="482">
        <f>'16雇用表'!D79</f>
        <v>441524</v>
      </c>
      <c r="X79" s="405">
        <f>'16雇用表'!G79</f>
        <v>408250</v>
      </c>
      <c r="Y79" s="483">
        <f t="shared" si="13"/>
        <v>0.17256218838389345</v>
      </c>
      <c r="Z79" s="484">
        <f t="shared" si="14"/>
        <v>0.15955760821093418</v>
      </c>
      <c r="AA79" s="470"/>
      <c r="AB79" s="481">
        <f>'13生産者価格評価表'!EA79</f>
        <v>2558637</v>
      </c>
      <c r="AC79" s="485">
        <v>1707051</v>
      </c>
      <c r="AD79" s="486">
        <f t="shared" si="15"/>
        <v>0.66717201384956126</v>
      </c>
      <c r="AE79" s="145"/>
      <c r="AF79" s="481">
        <f>'13生産者価格評価表'!EA79</f>
        <v>2558637</v>
      </c>
      <c r="AG79" s="505">
        <v>1117508</v>
      </c>
      <c r="AH79" s="507">
        <f t="shared" si="16"/>
        <v>0.4367591026003298</v>
      </c>
      <c r="AI79" s="505">
        <f>'12 7211'!Q77</f>
        <v>2256941</v>
      </c>
      <c r="AJ79" s="486">
        <f t="shared" si="17"/>
        <v>0.88208722065693568</v>
      </c>
      <c r="AK79" s="190"/>
      <c r="AL79" s="509">
        <f>'13生産者価格評価表'!DK79</f>
        <v>2181325</v>
      </c>
      <c r="AM79" s="510">
        <v>9.9038075583801857E-2</v>
      </c>
      <c r="AN79" s="144"/>
    </row>
    <row r="80" spans="1:40" ht="12" customHeight="1">
      <c r="A80" s="274">
        <v>74</v>
      </c>
      <c r="B80" s="88" t="s">
        <v>245</v>
      </c>
      <c r="C80" s="87" t="s">
        <v>6</v>
      </c>
      <c r="D80" s="146"/>
      <c r="E80" s="473">
        <v>0</v>
      </c>
      <c r="F80" s="474">
        <v>0</v>
      </c>
      <c r="G80" s="475">
        <v>0</v>
      </c>
      <c r="H80" s="476">
        <v>0</v>
      </c>
      <c r="I80" s="476">
        <v>0</v>
      </c>
      <c r="J80" s="476">
        <v>0</v>
      </c>
      <c r="K80" s="476">
        <v>0</v>
      </c>
      <c r="L80" s="476">
        <v>0</v>
      </c>
      <c r="M80" s="474">
        <v>0</v>
      </c>
      <c r="N80" s="487"/>
      <c r="O80" s="477">
        <f>'13生産者価格評価表'!DQ80</f>
        <v>2173424</v>
      </c>
      <c r="P80" s="478">
        <f>ABS('13生産者価格評価表'!DW80)</f>
        <v>89786</v>
      </c>
      <c r="Q80" s="479">
        <f t="shared" si="12"/>
        <v>4.131085328955602E-2</v>
      </c>
      <c r="R80" s="478">
        <f>ABS('13生産者価格評価表'!DY80)</f>
        <v>506391</v>
      </c>
      <c r="S80" s="479">
        <f t="shared" si="18"/>
        <v>0.23299227394194599</v>
      </c>
      <c r="T80" s="480">
        <f t="shared" si="11"/>
        <v>0.76700772605805401</v>
      </c>
      <c r="U80" s="465"/>
      <c r="V80" s="481">
        <f>'13生産者価格評価表'!EA80</f>
        <v>1764531</v>
      </c>
      <c r="W80" s="482">
        <f>'16雇用表'!D80</f>
        <v>95409</v>
      </c>
      <c r="X80" s="405">
        <f>'16雇用表'!G80</f>
        <v>93184</v>
      </c>
      <c r="Y80" s="483">
        <f t="shared" si="13"/>
        <v>5.4070458382425697E-2</v>
      </c>
      <c r="Z80" s="484">
        <f t="shared" si="14"/>
        <v>5.2809500088125398E-2</v>
      </c>
      <c r="AA80" s="470"/>
      <c r="AB80" s="481">
        <f>'13生産者価格評価表'!EA80</f>
        <v>1764531</v>
      </c>
      <c r="AC80" s="485">
        <v>1192404</v>
      </c>
      <c r="AD80" s="486">
        <f t="shared" si="15"/>
        <v>0.67576256807049584</v>
      </c>
      <c r="AE80" s="145"/>
      <c r="AF80" s="481">
        <f>'13生産者価格評価表'!EA80</f>
        <v>1764531</v>
      </c>
      <c r="AG80" s="505">
        <v>556386</v>
      </c>
      <c r="AH80" s="507">
        <f t="shared" si="16"/>
        <v>0.3153166478798049</v>
      </c>
      <c r="AI80" s="505">
        <f>'12 7211'!Q78</f>
        <v>431976</v>
      </c>
      <c r="AJ80" s="486">
        <f t="shared" si="17"/>
        <v>0.24481066073647897</v>
      </c>
      <c r="AK80" s="190"/>
      <c r="AL80" s="509">
        <f>'13生産者価格評価表'!DK80</f>
        <v>1085137</v>
      </c>
      <c r="AM80" s="510">
        <v>6.6463998414154221E-2</v>
      </c>
      <c r="AN80" s="144"/>
    </row>
    <row r="81" spans="1:40" ht="12" customHeight="1">
      <c r="A81" s="274">
        <v>75</v>
      </c>
      <c r="B81" s="88" t="s">
        <v>246</v>
      </c>
      <c r="C81" s="87" t="s">
        <v>247</v>
      </c>
      <c r="D81" s="146"/>
      <c r="E81" s="473">
        <v>0</v>
      </c>
      <c r="F81" s="474">
        <v>0</v>
      </c>
      <c r="G81" s="475">
        <v>0</v>
      </c>
      <c r="H81" s="476">
        <v>0</v>
      </c>
      <c r="I81" s="476">
        <v>0</v>
      </c>
      <c r="J81" s="476">
        <v>0</v>
      </c>
      <c r="K81" s="476">
        <v>0</v>
      </c>
      <c r="L81" s="476">
        <v>0</v>
      </c>
      <c r="M81" s="474">
        <v>0</v>
      </c>
      <c r="N81" s="487"/>
      <c r="O81" s="477">
        <f>'13生産者価格評価表'!DQ81</f>
        <v>808657</v>
      </c>
      <c r="P81" s="478">
        <f>ABS('13生産者価格評価表'!DW81)</f>
        <v>0</v>
      </c>
      <c r="Q81" s="479">
        <f t="shared" si="12"/>
        <v>0</v>
      </c>
      <c r="R81" s="478">
        <f>ABS('13生産者価格評価表'!DY81)</f>
        <v>92241</v>
      </c>
      <c r="S81" s="479">
        <f t="shared" si="18"/>
        <v>0.11406690352028116</v>
      </c>
      <c r="T81" s="480">
        <f t="shared" si="11"/>
        <v>0.88593309647971885</v>
      </c>
      <c r="U81" s="465"/>
      <c r="V81" s="481">
        <f>'13生産者価格評価表'!EA81</f>
        <v>836367</v>
      </c>
      <c r="W81" s="482">
        <f>'16雇用表'!D81</f>
        <v>25939</v>
      </c>
      <c r="X81" s="405">
        <f>'16雇用表'!G81</f>
        <v>23863</v>
      </c>
      <c r="Y81" s="483">
        <f t="shared" si="13"/>
        <v>3.1013897009327246E-2</v>
      </c>
      <c r="Z81" s="484">
        <f t="shared" si="14"/>
        <v>2.8531733078899574E-2</v>
      </c>
      <c r="AA81" s="470"/>
      <c r="AB81" s="481">
        <f>'13生産者価格評価表'!EA81</f>
        <v>836367</v>
      </c>
      <c r="AC81" s="485">
        <v>608516</v>
      </c>
      <c r="AD81" s="486">
        <f t="shared" si="15"/>
        <v>0.7275705521619098</v>
      </c>
      <c r="AE81" s="145"/>
      <c r="AF81" s="481">
        <f>'13生産者価格評価表'!EA81</f>
        <v>836367</v>
      </c>
      <c r="AG81" s="505">
        <v>133723</v>
      </c>
      <c r="AH81" s="507">
        <f t="shared" si="16"/>
        <v>0.15988555263419049</v>
      </c>
      <c r="AI81" s="505">
        <f>'12 7211'!Q79</f>
        <v>117190</v>
      </c>
      <c r="AJ81" s="486">
        <f t="shared" si="17"/>
        <v>0.14011791474316898</v>
      </c>
      <c r="AK81" s="190"/>
      <c r="AL81" s="509">
        <f>'13生産者価格評価表'!DK81</f>
        <v>34125</v>
      </c>
      <c r="AM81" s="510">
        <v>1.5562946174464902E-2</v>
      </c>
      <c r="AN81" s="144"/>
    </row>
    <row r="82" spans="1:40" ht="12" customHeight="1">
      <c r="A82" s="274">
        <v>76</v>
      </c>
      <c r="B82" s="88" t="s">
        <v>248</v>
      </c>
      <c r="C82" s="87" t="s">
        <v>249</v>
      </c>
      <c r="D82" s="146"/>
      <c r="E82" s="473">
        <v>0</v>
      </c>
      <c r="F82" s="474">
        <v>0</v>
      </c>
      <c r="G82" s="475">
        <v>0</v>
      </c>
      <c r="H82" s="476">
        <v>0</v>
      </c>
      <c r="I82" s="476">
        <v>0</v>
      </c>
      <c r="J82" s="476">
        <v>0</v>
      </c>
      <c r="K82" s="476">
        <v>0</v>
      </c>
      <c r="L82" s="476">
        <v>0</v>
      </c>
      <c r="M82" s="474">
        <v>0</v>
      </c>
      <c r="N82" s="487"/>
      <c r="O82" s="477">
        <f>'13生産者価格評価表'!DQ82</f>
        <v>836939</v>
      </c>
      <c r="P82" s="478">
        <f>ABS('13生産者価格評価表'!DW82)</f>
        <v>116</v>
      </c>
      <c r="Q82" s="479">
        <f t="shared" si="12"/>
        <v>1.3860030420377112E-4</v>
      </c>
      <c r="R82" s="478">
        <f>ABS('13生産者価格評価表'!DY82)</f>
        <v>2629</v>
      </c>
      <c r="S82" s="479">
        <f t="shared" si="18"/>
        <v>3.1412086185492612E-3</v>
      </c>
      <c r="T82" s="480">
        <f t="shared" si="11"/>
        <v>0.99685879138145073</v>
      </c>
      <c r="U82" s="465"/>
      <c r="V82" s="481">
        <f>'13生産者価格評価表'!EA82</f>
        <v>836939</v>
      </c>
      <c r="W82" s="482">
        <f>'16雇用表'!D82</f>
        <v>23180</v>
      </c>
      <c r="X82" s="405">
        <f>'16雇用表'!G82</f>
        <v>15768</v>
      </c>
      <c r="Y82" s="483">
        <f t="shared" si="13"/>
        <v>2.769616423658116E-2</v>
      </c>
      <c r="Z82" s="484">
        <f t="shared" si="14"/>
        <v>1.8840082730043648E-2</v>
      </c>
      <c r="AA82" s="470"/>
      <c r="AB82" s="481">
        <f>'13生産者価格評価表'!EA82</f>
        <v>836939</v>
      </c>
      <c r="AC82" s="485">
        <v>620614</v>
      </c>
      <c r="AD82" s="486">
        <f t="shared" si="15"/>
        <v>0.74152835511309667</v>
      </c>
      <c r="AE82" s="145"/>
      <c r="AF82" s="481">
        <f>'13生産者価格評価表'!EA82</f>
        <v>836939</v>
      </c>
      <c r="AG82" s="505">
        <v>130928</v>
      </c>
      <c r="AH82" s="507">
        <f t="shared" si="16"/>
        <v>0.15643672955854609</v>
      </c>
      <c r="AI82" s="505">
        <f>'12 7211'!Q80</f>
        <v>121466</v>
      </c>
      <c r="AJ82" s="486">
        <f t="shared" si="17"/>
        <v>0.1451312461242695</v>
      </c>
      <c r="AK82" s="190"/>
      <c r="AL82" s="509">
        <f>'13生産者価格評価表'!DK82</f>
        <v>835756</v>
      </c>
      <c r="AM82" s="510">
        <v>4.5923486720895419E-2</v>
      </c>
      <c r="AN82" s="144"/>
    </row>
    <row r="83" spans="1:40" ht="12" customHeight="1">
      <c r="A83" s="274">
        <v>77</v>
      </c>
      <c r="B83" s="88" t="s">
        <v>250</v>
      </c>
      <c r="C83" s="87" t="s">
        <v>251</v>
      </c>
      <c r="D83" s="146"/>
      <c r="E83" s="473">
        <v>0</v>
      </c>
      <c r="F83" s="474">
        <v>0</v>
      </c>
      <c r="G83" s="475">
        <v>0</v>
      </c>
      <c r="H83" s="476">
        <v>0</v>
      </c>
      <c r="I83" s="476">
        <v>0</v>
      </c>
      <c r="J83" s="476">
        <v>0</v>
      </c>
      <c r="K83" s="476">
        <v>0</v>
      </c>
      <c r="L83" s="476">
        <v>0</v>
      </c>
      <c r="M83" s="474">
        <v>0</v>
      </c>
      <c r="N83" s="487"/>
      <c r="O83" s="477">
        <f>'13生産者価格評価表'!DQ83</f>
        <v>3021537</v>
      </c>
      <c r="P83" s="478">
        <f>ABS('13生産者価格評価表'!DW83)</f>
        <v>0</v>
      </c>
      <c r="Q83" s="479">
        <f t="shared" si="12"/>
        <v>0</v>
      </c>
      <c r="R83" s="478">
        <f>ABS('13生産者価格評価表'!DY83)</f>
        <v>0</v>
      </c>
      <c r="S83" s="479">
        <f t="shared" si="18"/>
        <v>0</v>
      </c>
      <c r="T83" s="480">
        <f t="shared" si="11"/>
        <v>1</v>
      </c>
      <c r="U83" s="465"/>
      <c r="V83" s="481">
        <f>'13生産者価格評価表'!EA83</f>
        <v>3021537</v>
      </c>
      <c r="W83" s="482">
        <f>'16雇用表'!D83</f>
        <v>0</v>
      </c>
      <c r="X83" s="405">
        <f>'16雇用表'!G83</f>
        <v>0</v>
      </c>
      <c r="Y83" s="483">
        <f t="shared" si="13"/>
        <v>0</v>
      </c>
      <c r="Z83" s="484">
        <f t="shared" si="14"/>
        <v>0</v>
      </c>
      <c r="AA83" s="470"/>
      <c r="AB83" s="481">
        <f>'13生産者価格評価表'!EA83</f>
        <v>3021537</v>
      </c>
      <c r="AC83" s="485">
        <v>2726761</v>
      </c>
      <c r="AD83" s="486">
        <f t="shared" si="15"/>
        <v>0.90244170433789161</v>
      </c>
      <c r="AE83" s="145"/>
      <c r="AF83" s="481">
        <f>'13生産者価格評価表'!EA83</f>
        <v>3021537</v>
      </c>
      <c r="AG83" s="505">
        <v>0</v>
      </c>
      <c r="AH83" s="507">
        <f t="shared" si="16"/>
        <v>0</v>
      </c>
      <c r="AI83" s="505">
        <f>'12 7211'!Q81</f>
        <v>0</v>
      </c>
      <c r="AJ83" s="486">
        <f t="shared" si="17"/>
        <v>0</v>
      </c>
      <c r="AK83" s="190"/>
      <c r="AL83" s="509">
        <f>'13生産者価格評価表'!DK83</f>
        <v>3021537</v>
      </c>
      <c r="AM83" s="510">
        <v>0.16655191271077874</v>
      </c>
      <c r="AN83" s="144"/>
    </row>
    <row r="84" spans="1:40" ht="12" customHeight="1">
      <c r="A84" s="274">
        <v>78</v>
      </c>
      <c r="B84" s="194" t="s">
        <v>252</v>
      </c>
      <c r="C84" s="195" t="s">
        <v>253</v>
      </c>
      <c r="D84" s="146"/>
      <c r="E84" s="473">
        <v>0</v>
      </c>
      <c r="F84" s="474">
        <v>0</v>
      </c>
      <c r="G84" s="475">
        <v>-1.5183774782331459E-2</v>
      </c>
      <c r="H84" s="476">
        <v>0</v>
      </c>
      <c r="I84" s="476">
        <v>0</v>
      </c>
      <c r="J84" s="476">
        <v>0</v>
      </c>
      <c r="K84" s="476">
        <v>0</v>
      </c>
      <c r="L84" s="476">
        <v>0</v>
      </c>
      <c r="M84" s="474">
        <v>0</v>
      </c>
      <c r="N84" s="487"/>
      <c r="O84" s="477">
        <f>'13生産者価格評価表'!DQ84</f>
        <v>424122</v>
      </c>
      <c r="P84" s="478">
        <f>ABS('13生産者価格評価表'!DW84)</f>
        <v>2502</v>
      </c>
      <c r="Q84" s="479">
        <f t="shared" si="12"/>
        <v>5.8992459716779603E-3</v>
      </c>
      <c r="R84" s="478">
        <f>ABS('13生産者価格評価表'!DY84)</f>
        <v>5246</v>
      </c>
      <c r="S84" s="479">
        <f t="shared" si="18"/>
        <v>1.2369082480984245E-2</v>
      </c>
      <c r="T84" s="480">
        <f t="shared" si="11"/>
        <v>0.98763091751901577</v>
      </c>
      <c r="U84" s="465"/>
      <c r="V84" s="481">
        <f>'13生産者価格評価表'!EA84</f>
        <v>510160</v>
      </c>
      <c r="W84" s="482">
        <f>'16雇用表'!D84</f>
        <v>13124</v>
      </c>
      <c r="X84" s="405">
        <f>'16雇用表'!G84</f>
        <v>13124</v>
      </c>
      <c r="Y84" s="483">
        <f t="shared" si="13"/>
        <v>2.5725262662694058E-2</v>
      </c>
      <c r="Z84" s="484">
        <f t="shared" si="14"/>
        <v>2.5725262662694058E-2</v>
      </c>
      <c r="AA84" s="470"/>
      <c r="AB84" s="481">
        <f>'13生産者価格評価表'!EA84</f>
        <v>510160</v>
      </c>
      <c r="AC84" s="485">
        <v>347164</v>
      </c>
      <c r="AD84" s="486">
        <f t="shared" si="15"/>
        <v>0.68050023522032299</v>
      </c>
      <c r="AE84" s="145"/>
      <c r="AF84" s="481">
        <f>'13生産者価格評価表'!EA84</f>
        <v>510160</v>
      </c>
      <c r="AG84" s="505">
        <v>121518</v>
      </c>
      <c r="AH84" s="507">
        <f t="shared" si="16"/>
        <v>0.23819586012231456</v>
      </c>
      <c r="AI84" s="505">
        <f>'12 7211'!Q82</f>
        <v>90812</v>
      </c>
      <c r="AJ84" s="486">
        <f t="shared" si="17"/>
        <v>0.1780068997961424</v>
      </c>
      <c r="AK84" s="190"/>
      <c r="AL84" s="509">
        <f>'13生産者価格評価表'!DK84</f>
        <v>251788</v>
      </c>
      <c r="AM84" s="510">
        <v>1.596206575978025E-2</v>
      </c>
      <c r="AN84" s="144"/>
    </row>
    <row r="85" spans="1:40" ht="12" customHeight="1">
      <c r="A85" s="274">
        <v>79</v>
      </c>
      <c r="B85" s="194" t="s">
        <v>254</v>
      </c>
      <c r="C85" s="195" t="s">
        <v>255</v>
      </c>
      <c r="D85" s="146"/>
      <c r="E85" s="473">
        <v>0</v>
      </c>
      <c r="F85" s="474">
        <v>0</v>
      </c>
      <c r="G85" s="475">
        <v>0</v>
      </c>
      <c r="H85" s="476">
        <v>-1.5861197598694479</v>
      </c>
      <c r="I85" s="476">
        <v>0</v>
      </c>
      <c r="J85" s="476">
        <v>0</v>
      </c>
      <c r="K85" s="476">
        <v>0</v>
      </c>
      <c r="L85" s="476">
        <v>-0.13225624351087598</v>
      </c>
      <c r="M85" s="474">
        <v>0</v>
      </c>
      <c r="N85" s="487"/>
      <c r="O85" s="477">
        <f>'13生産者価格評価表'!DQ85</f>
        <v>1118635</v>
      </c>
      <c r="P85" s="478">
        <f>ABS('13生産者価格評価表'!DW85)</f>
        <v>4370</v>
      </c>
      <c r="Q85" s="479">
        <f t="shared" si="12"/>
        <v>3.9065468182204206E-3</v>
      </c>
      <c r="R85" s="478">
        <f>ABS('13生産者価格評価表'!DY85)</f>
        <v>642826</v>
      </c>
      <c r="S85" s="479">
        <f t="shared" si="18"/>
        <v>0.57465214301358347</v>
      </c>
      <c r="T85" s="480">
        <f t="shared" si="11"/>
        <v>0.42534785698641653</v>
      </c>
      <c r="U85" s="465"/>
      <c r="V85" s="481">
        <f>'13生産者価格評価表'!EA85</f>
        <v>936215</v>
      </c>
      <c r="W85" s="482">
        <f>'16雇用表'!D85</f>
        <v>151753</v>
      </c>
      <c r="X85" s="405">
        <f>'16雇用表'!G85</f>
        <v>147328</v>
      </c>
      <c r="Y85" s="483">
        <f t="shared" ref="Y85:Y87" si="19">W85/V85</f>
        <v>0.16209204082395604</v>
      </c>
      <c r="Z85" s="484">
        <f t="shared" ref="Z85:Z87" si="20">X85/V85</f>
        <v>0.15736556239752622</v>
      </c>
      <c r="AA85" s="470"/>
      <c r="AB85" s="481">
        <f>'13生産者価格評価表'!EA85</f>
        <v>936215</v>
      </c>
      <c r="AC85" s="485">
        <v>708091</v>
      </c>
      <c r="AD85" s="486">
        <f t="shared" si="15"/>
        <v>0.75633374812409537</v>
      </c>
      <c r="AE85" s="145"/>
      <c r="AF85" s="481">
        <f>'13生産者価格評価表'!EA85</f>
        <v>936215</v>
      </c>
      <c r="AG85" s="505">
        <v>491382</v>
      </c>
      <c r="AH85" s="507">
        <f t="shared" si="16"/>
        <v>0.52486020839230307</v>
      </c>
      <c r="AI85" s="505">
        <f>'12 7211'!Q83</f>
        <v>419939</v>
      </c>
      <c r="AJ85" s="486">
        <f t="shared" si="17"/>
        <v>0.44854974551785648</v>
      </c>
      <c r="AK85" s="190"/>
      <c r="AL85" s="312">
        <f>'12 7211'!$F$150</f>
        <v>229930</v>
      </c>
      <c r="AM85" s="510">
        <v>7.8798254097842187E-3</v>
      </c>
      <c r="AN85" s="144"/>
    </row>
    <row r="86" spans="1:40" ht="12" customHeight="1">
      <c r="A86" s="274">
        <v>80</v>
      </c>
      <c r="B86" s="88" t="s">
        <v>256</v>
      </c>
      <c r="C86" s="87" t="s">
        <v>257</v>
      </c>
      <c r="D86" s="146"/>
      <c r="E86" s="473">
        <v>0</v>
      </c>
      <c r="F86" s="474">
        <v>0</v>
      </c>
      <c r="G86" s="475">
        <v>0</v>
      </c>
      <c r="H86" s="476">
        <v>0</v>
      </c>
      <c r="I86" s="476">
        <v>0</v>
      </c>
      <c r="J86" s="476">
        <v>0</v>
      </c>
      <c r="K86" s="476">
        <v>0</v>
      </c>
      <c r="L86" s="476">
        <v>0</v>
      </c>
      <c r="M86" s="474">
        <v>0</v>
      </c>
      <c r="N86" s="487"/>
      <c r="O86" s="477">
        <f>'13生産者価格評価表'!DQ86</f>
        <v>606012</v>
      </c>
      <c r="P86" s="478">
        <f>ABS('13生産者価格評価表'!DW86)</f>
        <v>0</v>
      </c>
      <c r="Q86" s="479">
        <f t="shared" si="12"/>
        <v>0</v>
      </c>
      <c r="R86" s="478">
        <f>ABS('13生産者価格評価表'!DY86)</f>
        <v>0</v>
      </c>
      <c r="S86" s="479">
        <f t="shared" si="18"/>
        <v>0</v>
      </c>
      <c r="T86" s="480">
        <f t="shared" si="11"/>
        <v>1</v>
      </c>
      <c r="U86" s="465"/>
      <c r="V86" s="481">
        <f>'13生産者価格評価表'!EA86</f>
        <v>606012</v>
      </c>
      <c r="W86" s="482">
        <f>'16雇用表'!D86</f>
        <v>0</v>
      </c>
      <c r="X86" s="405">
        <f>'16雇用表'!G86</f>
        <v>0</v>
      </c>
      <c r="Y86" s="483">
        <f t="shared" si="19"/>
        <v>0</v>
      </c>
      <c r="Z86" s="484">
        <f t="shared" si="20"/>
        <v>0</v>
      </c>
      <c r="AA86" s="470"/>
      <c r="AB86" s="481">
        <f>'13生産者価格評価表'!EA86</f>
        <v>606012</v>
      </c>
      <c r="AC86" s="485">
        <v>4</v>
      </c>
      <c r="AD86" s="486">
        <f t="shared" si="15"/>
        <v>6.6005293624548687E-6</v>
      </c>
      <c r="AE86" s="145"/>
      <c r="AF86" s="481">
        <f>'13生産者価格評価表'!EA86</f>
        <v>606012</v>
      </c>
      <c r="AG86" s="505">
        <v>0</v>
      </c>
      <c r="AH86" s="507">
        <f t="shared" si="16"/>
        <v>0</v>
      </c>
      <c r="AI86" s="505">
        <f>'12 7211'!Q84</f>
        <v>0</v>
      </c>
      <c r="AJ86" s="486">
        <f t="shared" si="17"/>
        <v>0</v>
      </c>
      <c r="AK86" s="508"/>
      <c r="AL86" s="509">
        <f>'13生産者価格評価表'!DK86</f>
        <v>0</v>
      </c>
      <c r="AM86" s="510">
        <v>8.7226156775844794E-3</v>
      </c>
      <c r="AN86" s="513"/>
    </row>
    <row r="87" spans="1:40" ht="12" customHeight="1">
      <c r="A87" s="274">
        <v>81</v>
      </c>
      <c r="B87" s="194" t="s">
        <v>258</v>
      </c>
      <c r="C87" s="195" t="s">
        <v>259</v>
      </c>
      <c r="D87" s="146"/>
      <c r="E87" s="473">
        <v>0</v>
      </c>
      <c r="F87" s="474">
        <v>0</v>
      </c>
      <c r="G87" s="475">
        <v>0</v>
      </c>
      <c r="H87" s="476">
        <v>0</v>
      </c>
      <c r="I87" s="476">
        <v>-8.2988022555557608E-2</v>
      </c>
      <c r="J87" s="476">
        <v>-9.8343720558624129E-2</v>
      </c>
      <c r="K87" s="476">
        <v>0</v>
      </c>
      <c r="L87" s="476">
        <v>0</v>
      </c>
      <c r="M87" s="474">
        <v>0</v>
      </c>
      <c r="N87" s="487"/>
      <c r="O87" s="477">
        <f>'13生産者価格評価表'!DQ87</f>
        <v>325580</v>
      </c>
      <c r="P87" s="478">
        <f>ABS('13生産者価格評価表'!DW87)</f>
        <v>179879</v>
      </c>
      <c r="Q87" s="479">
        <f t="shared" si="12"/>
        <v>0.55248786780514769</v>
      </c>
      <c r="R87" s="478">
        <f>ABS('13生産者価格評価表'!DY87)</f>
        <v>219436</v>
      </c>
      <c r="S87" s="479">
        <f t="shared" si="18"/>
        <v>0.67398488850666505</v>
      </c>
      <c r="T87" s="480">
        <f t="shared" si="11"/>
        <v>0.32601511149333495</v>
      </c>
      <c r="U87" s="465"/>
      <c r="V87" s="481">
        <f>'13生産者価格評価表'!EA87</f>
        <v>498531</v>
      </c>
      <c r="W87" s="482">
        <f>'16雇用表'!D87</f>
        <v>3669</v>
      </c>
      <c r="X87" s="405">
        <f>'16雇用表'!G87</f>
        <v>3586</v>
      </c>
      <c r="Y87" s="483">
        <f t="shared" si="19"/>
        <v>7.3596225711139327E-3</v>
      </c>
      <c r="Z87" s="484">
        <f t="shared" si="20"/>
        <v>7.193133426005604E-3</v>
      </c>
      <c r="AA87" s="470"/>
      <c r="AB87" s="481">
        <f>'13生産者価格評価表'!EA87</f>
        <v>498531</v>
      </c>
      <c r="AC87" s="485">
        <v>163622</v>
      </c>
      <c r="AD87" s="486">
        <f t="shared" si="15"/>
        <v>0.32820827591463719</v>
      </c>
      <c r="AE87" s="145"/>
      <c r="AF87" s="481">
        <f>'13生産者価格評価表'!EA87</f>
        <v>498531</v>
      </c>
      <c r="AG87" s="505">
        <v>71061</v>
      </c>
      <c r="AH87" s="507">
        <f t="shared" si="16"/>
        <v>0.14254078482581825</v>
      </c>
      <c r="AI87" s="505">
        <f>'12 7211'!Q85</f>
        <v>60296</v>
      </c>
      <c r="AJ87" s="486">
        <f t="shared" si="17"/>
        <v>0.12094734329459954</v>
      </c>
      <c r="AK87" s="508"/>
      <c r="AL87" s="509">
        <f>'13生産者価格評価表'!DK87</f>
        <v>12213</v>
      </c>
      <c r="AM87" s="510">
        <v>4.5426323645675982E-4</v>
      </c>
      <c r="AN87" s="513"/>
    </row>
    <row r="88" spans="1:40" ht="12" customHeight="1">
      <c r="A88" s="274">
        <v>82</v>
      </c>
      <c r="B88" s="194" t="s">
        <v>260</v>
      </c>
      <c r="C88" s="195" t="s">
        <v>261</v>
      </c>
      <c r="D88" s="146"/>
      <c r="E88" s="473">
        <v>0</v>
      </c>
      <c r="F88" s="474">
        <v>0</v>
      </c>
      <c r="G88" s="475">
        <v>0</v>
      </c>
      <c r="H88" s="476">
        <v>0</v>
      </c>
      <c r="I88" s="476">
        <v>0</v>
      </c>
      <c r="J88" s="476">
        <v>0</v>
      </c>
      <c r="K88" s="476">
        <v>-8.410041776479641E-3</v>
      </c>
      <c r="L88" s="476">
        <v>0</v>
      </c>
      <c r="M88" s="474">
        <v>0</v>
      </c>
      <c r="N88" s="487"/>
      <c r="O88" s="477">
        <f>'13生産者価格評価表'!DQ88</f>
        <v>217344</v>
      </c>
      <c r="P88" s="478">
        <f>ABS('13生産者価格評価表'!DW88)</f>
        <v>66640</v>
      </c>
      <c r="Q88" s="479">
        <f t="shared" si="12"/>
        <v>0.30661071849234395</v>
      </c>
      <c r="R88" s="478">
        <f>ABS('13生産者価格評価表'!DY88)</f>
        <v>124038</v>
      </c>
      <c r="S88" s="479">
        <f t="shared" si="18"/>
        <v>0.57069898409893993</v>
      </c>
      <c r="T88" s="480">
        <f t="shared" si="11"/>
        <v>0.42930101590106007</v>
      </c>
      <c r="U88" s="465"/>
      <c r="V88" s="481">
        <f>'13生産者価格評価表'!EA88</f>
        <v>135931</v>
      </c>
      <c r="W88" s="482">
        <f>'16雇用表'!D88</f>
        <v>1563</v>
      </c>
      <c r="X88" s="405">
        <f>'16雇用表'!G88</f>
        <v>1563</v>
      </c>
      <c r="Y88" s="483">
        <f t="shared" si="13"/>
        <v>1.1498480846900265E-2</v>
      </c>
      <c r="Z88" s="484">
        <f t="shared" si="14"/>
        <v>1.1498480846900265E-2</v>
      </c>
      <c r="AA88" s="470"/>
      <c r="AB88" s="481">
        <f>'13生産者価格評価表'!EA88</f>
        <v>135931</v>
      </c>
      <c r="AC88" s="485">
        <v>24352</v>
      </c>
      <c r="AD88" s="486">
        <f t="shared" si="15"/>
        <v>0.17914971566456511</v>
      </c>
      <c r="AE88" s="145"/>
      <c r="AF88" s="481">
        <f>'13生産者価格評価表'!EA88</f>
        <v>135931</v>
      </c>
      <c r="AG88" s="505">
        <v>15490</v>
      </c>
      <c r="AH88" s="507">
        <f t="shared" si="16"/>
        <v>0.11395487416409796</v>
      </c>
      <c r="AI88" s="505">
        <f>'12 7211'!Q86</f>
        <v>12913</v>
      </c>
      <c r="AJ88" s="486">
        <f t="shared" si="17"/>
        <v>9.4996726280245122E-2</v>
      </c>
      <c r="AK88" s="508"/>
      <c r="AL88" s="509">
        <f>'13生産者価格評価表'!DK88</f>
        <v>125661</v>
      </c>
      <c r="AM88" s="510">
        <v>3.4489436638051956E-3</v>
      </c>
      <c r="AN88" s="513"/>
    </row>
    <row r="89" spans="1:40" ht="12" customHeight="1">
      <c r="A89" s="274">
        <v>83</v>
      </c>
      <c r="B89" s="194" t="s">
        <v>263</v>
      </c>
      <c r="C89" s="195" t="s">
        <v>264</v>
      </c>
      <c r="D89" s="146"/>
      <c r="E89" s="473">
        <v>0</v>
      </c>
      <c r="F89" s="474">
        <v>0</v>
      </c>
      <c r="G89" s="475">
        <v>0</v>
      </c>
      <c r="H89" s="476">
        <v>0</v>
      </c>
      <c r="I89" s="476">
        <v>0</v>
      </c>
      <c r="J89" s="476">
        <v>0</v>
      </c>
      <c r="K89" s="476">
        <v>0</v>
      </c>
      <c r="L89" s="476">
        <v>0</v>
      </c>
      <c r="M89" s="474">
        <v>-7.9940522924552715</v>
      </c>
      <c r="N89" s="487"/>
      <c r="O89" s="477">
        <f>'13生産者価格評価表'!DQ89</f>
        <v>143405</v>
      </c>
      <c r="P89" s="478">
        <f>ABS('13生産者価格評価表'!DW89)</f>
        <v>0</v>
      </c>
      <c r="Q89" s="479">
        <f t="shared" si="12"/>
        <v>0</v>
      </c>
      <c r="R89" s="478">
        <f>ABS('13生産者価格評価表'!DY89)</f>
        <v>48860</v>
      </c>
      <c r="S89" s="479">
        <f t="shared" si="18"/>
        <v>0.3407133642481085</v>
      </c>
      <c r="T89" s="480">
        <f t="shared" si="11"/>
        <v>0.6592866357518915</v>
      </c>
      <c r="U89" s="465"/>
      <c r="V89" s="481">
        <f>'13生産者価格評価表'!EA89</f>
        <v>142414</v>
      </c>
      <c r="W89" s="482">
        <f>'16雇用表'!D89</f>
        <v>7704</v>
      </c>
      <c r="X89" s="405">
        <f>'16雇用表'!G89</f>
        <v>7684</v>
      </c>
      <c r="Y89" s="483">
        <f t="shared" si="13"/>
        <v>5.409580518769222E-2</v>
      </c>
      <c r="Z89" s="484">
        <f t="shared" si="14"/>
        <v>5.395536955636384E-2</v>
      </c>
      <c r="AA89" s="470"/>
      <c r="AB89" s="481">
        <f>'13生産者価格評価表'!EA89</f>
        <v>142414</v>
      </c>
      <c r="AC89" s="485">
        <v>90803</v>
      </c>
      <c r="AD89" s="486">
        <f t="shared" si="15"/>
        <v>0.63759883157554731</v>
      </c>
      <c r="AE89" s="145"/>
      <c r="AF89" s="481">
        <f>'13生産者価格評価表'!EA89</f>
        <v>142414</v>
      </c>
      <c r="AG89" s="505">
        <v>32440</v>
      </c>
      <c r="AH89" s="507">
        <f t="shared" si="16"/>
        <v>0.22778659401463339</v>
      </c>
      <c r="AI89" s="505">
        <f>'12 7211'!Q87</f>
        <v>26421</v>
      </c>
      <c r="AJ89" s="486">
        <f t="shared" si="17"/>
        <v>0.18552249076635724</v>
      </c>
      <c r="AK89" s="508"/>
      <c r="AL89" s="509">
        <f>'13生産者価格評価表'!DK89</f>
        <v>13761</v>
      </c>
      <c r="AM89" s="510">
        <v>1.0879716664234167E-3</v>
      </c>
      <c r="AN89" s="513"/>
    </row>
    <row r="90" spans="1:40" ht="12" customHeight="1">
      <c r="A90" s="274">
        <v>84</v>
      </c>
      <c r="B90" s="88" t="s">
        <v>265</v>
      </c>
      <c r="C90" s="87" t="s">
        <v>266</v>
      </c>
      <c r="D90" s="146"/>
      <c r="E90" s="473">
        <v>0</v>
      </c>
      <c r="F90" s="474">
        <v>0</v>
      </c>
      <c r="G90" s="475">
        <v>0</v>
      </c>
      <c r="H90" s="476">
        <v>0</v>
      </c>
      <c r="I90" s="476">
        <v>0</v>
      </c>
      <c r="J90" s="476">
        <v>0</v>
      </c>
      <c r="K90" s="476">
        <v>0</v>
      </c>
      <c r="L90" s="476">
        <v>0</v>
      </c>
      <c r="M90" s="474">
        <v>0</v>
      </c>
      <c r="N90" s="487"/>
      <c r="O90" s="477">
        <f>'13生産者価格評価表'!DQ90</f>
        <v>398559</v>
      </c>
      <c r="P90" s="478">
        <f>ABS('13生産者価格評価表'!DW90)</f>
        <v>15842</v>
      </c>
      <c r="Q90" s="479">
        <f t="shared" si="12"/>
        <v>3.9748192864795424E-2</v>
      </c>
      <c r="R90" s="478">
        <f>ABS('13生産者価格評価表'!DY90)</f>
        <v>20560</v>
      </c>
      <c r="S90" s="479">
        <f t="shared" si="18"/>
        <v>5.158583798132773E-2</v>
      </c>
      <c r="T90" s="480">
        <f t="shared" si="11"/>
        <v>0.94841416201867224</v>
      </c>
      <c r="U90" s="465"/>
      <c r="V90" s="481">
        <f>'13生産者価格評価表'!EA90</f>
        <v>481087</v>
      </c>
      <c r="W90" s="482">
        <f>'16雇用表'!D90</f>
        <v>36796</v>
      </c>
      <c r="X90" s="405">
        <f>'16雇用表'!G90</f>
        <v>33782</v>
      </c>
      <c r="Y90" s="483">
        <f t="shared" si="13"/>
        <v>7.6485126390860692E-2</v>
      </c>
      <c r="Z90" s="484">
        <f t="shared" si="14"/>
        <v>7.0220147291446239E-2</v>
      </c>
      <c r="AA90" s="470"/>
      <c r="AB90" s="481">
        <f>'13生産者価格評価表'!EA90</f>
        <v>481087</v>
      </c>
      <c r="AC90" s="485">
        <v>324607</v>
      </c>
      <c r="AD90" s="486">
        <f t="shared" si="15"/>
        <v>0.67473658610604736</v>
      </c>
      <c r="AE90" s="145"/>
      <c r="AF90" s="481">
        <f>'13生産者価格評価表'!EA90</f>
        <v>481087</v>
      </c>
      <c r="AG90" s="505">
        <v>122716</v>
      </c>
      <c r="AH90" s="507">
        <f t="shared" si="16"/>
        <v>0.25508068187250954</v>
      </c>
      <c r="AI90" s="505">
        <f>'12 7211'!Q88</f>
        <v>103994</v>
      </c>
      <c r="AJ90" s="486">
        <f t="shared" si="17"/>
        <v>0.21616464381702269</v>
      </c>
      <c r="AK90" s="508"/>
      <c r="AL90" s="509">
        <f>'13生産者価格評価表'!DK90</f>
        <v>171525</v>
      </c>
      <c r="AM90" s="510">
        <v>1.2387153082682095E-2</v>
      </c>
      <c r="AN90" s="513"/>
    </row>
    <row r="91" spans="1:40" ht="12" customHeight="1">
      <c r="A91" s="274">
        <v>85</v>
      </c>
      <c r="B91" s="88" t="s">
        <v>267</v>
      </c>
      <c r="C91" s="87" t="s">
        <v>268</v>
      </c>
      <c r="D91" s="146"/>
      <c r="E91" s="473">
        <v>0</v>
      </c>
      <c r="F91" s="474">
        <v>0</v>
      </c>
      <c r="G91" s="475">
        <v>0</v>
      </c>
      <c r="H91" s="476">
        <v>0</v>
      </c>
      <c r="I91" s="476">
        <v>0</v>
      </c>
      <c r="J91" s="476">
        <v>0</v>
      </c>
      <c r="K91" s="476">
        <v>0</v>
      </c>
      <c r="L91" s="476">
        <v>0</v>
      </c>
      <c r="M91" s="474">
        <v>0</v>
      </c>
      <c r="N91" s="487"/>
      <c r="O91" s="477">
        <f>'13生産者価格評価表'!DQ91</f>
        <v>81866</v>
      </c>
      <c r="P91" s="478">
        <f>ABS('13生産者価格評価表'!DW91)</f>
        <v>2308</v>
      </c>
      <c r="Q91" s="479">
        <f t="shared" si="12"/>
        <v>2.8192411990325655E-2</v>
      </c>
      <c r="R91" s="478">
        <f>ABS('13生産者価格評価表'!DY91)</f>
        <v>2308</v>
      </c>
      <c r="S91" s="479">
        <f t="shared" si="18"/>
        <v>2.8192411990325655E-2</v>
      </c>
      <c r="T91" s="480">
        <f t="shared" si="11"/>
        <v>0.97180758800967437</v>
      </c>
      <c r="U91" s="465"/>
      <c r="V91" s="481">
        <f>'13生産者価格評価表'!EA91</f>
        <v>96381</v>
      </c>
      <c r="W91" s="482">
        <f>'16雇用表'!D91</f>
        <v>13700</v>
      </c>
      <c r="X91" s="405">
        <f>'16雇用表'!G91</f>
        <v>13618</v>
      </c>
      <c r="Y91" s="483">
        <f t="shared" si="13"/>
        <v>0.14214419854535645</v>
      </c>
      <c r="Z91" s="484">
        <f t="shared" si="14"/>
        <v>0.1412934084518733</v>
      </c>
      <c r="AA91" s="470"/>
      <c r="AB91" s="481">
        <f>'13生産者価格評価表'!EA91</f>
        <v>96381</v>
      </c>
      <c r="AC91" s="485">
        <v>75438</v>
      </c>
      <c r="AD91" s="486">
        <f t="shared" si="15"/>
        <v>0.78270613502661313</v>
      </c>
      <c r="AE91" s="145"/>
      <c r="AF91" s="481">
        <f>'13生産者価格評価表'!EA91</f>
        <v>96381</v>
      </c>
      <c r="AG91" s="505">
        <v>63944</v>
      </c>
      <c r="AH91" s="507">
        <f t="shared" si="16"/>
        <v>0.6634502650937425</v>
      </c>
      <c r="AI91" s="505">
        <f>'12 7211'!Q89</f>
        <v>53631</v>
      </c>
      <c r="AJ91" s="486">
        <f t="shared" si="17"/>
        <v>0.55644784760481836</v>
      </c>
      <c r="AK91" s="508"/>
      <c r="AL91" s="509">
        <f>'13生産者価格評価表'!DK91</f>
        <v>9364</v>
      </c>
      <c r="AM91" s="510">
        <v>1.8695451275091172E-3</v>
      </c>
      <c r="AN91" s="513"/>
    </row>
    <row r="92" spans="1:40" ht="12" customHeight="1">
      <c r="A92" s="274">
        <v>86</v>
      </c>
      <c r="B92" s="88" t="s">
        <v>269</v>
      </c>
      <c r="C92" s="87" t="s">
        <v>270</v>
      </c>
      <c r="D92" s="146"/>
      <c r="E92" s="473">
        <v>0</v>
      </c>
      <c r="F92" s="474">
        <v>0</v>
      </c>
      <c r="G92" s="475">
        <v>0</v>
      </c>
      <c r="H92" s="476">
        <v>0</v>
      </c>
      <c r="I92" s="476">
        <v>0</v>
      </c>
      <c r="J92" s="476">
        <v>0</v>
      </c>
      <c r="K92" s="476">
        <v>0</v>
      </c>
      <c r="L92" s="476">
        <v>0</v>
      </c>
      <c r="M92" s="474">
        <v>0</v>
      </c>
      <c r="N92" s="487"/>
      <c r="O92" s="477">
        <f>'13生産者価格評価表'!DQ92</f>
        <v>1000022</v>
      </c>
      <c r="P92" s="478">
        <f>ABS('13生産者価格評価表'!DW92)</f>
        <v>10960</v>
      </c>
      <c r="Q92" s="479">
        <f t="shared" si="12"/>
        <v>1.0959758885304524E-2</v>
      </c>
      <c r="R92" s="478">
        <f>ABS('13生産者価格評価表'!DY92)</f>
        <v>75207</v>
      </c>
      <c r="S92" s="479">
        <f t="shared" si="18"/>
        <v>7.5205345482399391E-2</v>
      </c>
      <c r="T92" s="480">
        <f t="shared" si="11"/>
        <v>0.92479465451760057</v>
      </c>
      <c r="U92" s="465"/>
      <c r="V92" s="481">
        <f>'13生産者価格評価表'!EA92</f>
        <v>931808</v>
      </c>
      <c r="W92" s="482">
        <f>'16雇用表'!D92</f>
        <v>8120</v>
      </c>
      <c r="X92" s="405">
        <f>'16雇用表'!G92</f>
        <v>8070</v>
      </c>
      <c r="Y92" s="483">
        <f t="shared" si="13"/>
        <v>8.7142415604931495E-3</v>
      </c>
      <c r="Z92" s="484">
        <f t="shared" si="14"/>
        <v>8.6605824375837089E-3</v>
      </c>
      <c r="AA92" s="470"/>
      <c r="AB92" s="481">
        <f>'13生産者価格評価表'!EA92</f>
        <v>931808</v>
      </c>
      <c r="AC92" s="485">
        <v>501564</v>
      </c>
      <c r="AD92" s="486">
        <f t="shared" si="15"/>
        <v>0.53826968645901296</v>
      </c>
      <c r="AE92" s="145"/>
      <c r="AF92" s="481">
        <f>'13生産者価格評価表'!EA92</f>
        <v>931808</v>
      </c>
      <c r="AG92" s="505">
        <v>57675</v>
      </c>
      <c r="AH92" s="507">
        <f t="shared" si="16"/>
        <v>6.18957982760397E-2</v>
      </c>
      <c r="AI92" s="505">
        <f>'12 7211'!Q90</f>
        <v>51520</v>
      </c>
      <c r="AJ92" s="486">
        <f t="shared" si="17"/>
        <v>5.5290360245887564E-2</v>
      </c>
      <c r="AK92" s="508"/>
      <c r="AL92" s="509">
        <f>'13生産者価格評価表'!DK92</f>
        <v>550122</v>
      </c>
      <c r="AM92" s="510">
        <v>3.8489811525394976E-2</v>
      </c>
      <c r="AN92" s="513"/>
    </row>
    <row r="93" spans="1:40" ht="12" customHeight="1">
      <c r="A93" s="274">
        <v>87</v>
      </c>
      <c r="B93" s="88" t="s">
        <v>271</v>
      </c>
      <c r="C93" s="87" t="s">
        <v>272</v>
      </c>
      <c r="D93" s="146"/>
      <c r="E93" s="473">
        <v>0</v>
      </c>
      <c r="F93" s="474">
        <v>0</v>
      </c>
      <c r="G93" s="475">
        <v>0</v>
      </c>
      <c r="H93" s="476">
        <v>0</v>
      </c>
      <c r="I93" s="476">
        <v>0</v>
      </c>
      <c r="J93" s="476">
        <v>0</v>
      </c>
      <c r="K93" s="476">
        <v>0</v>
      </c>
      <c r="L93" s="476">
        <v>0</v>
      </c>
      <c r="M93" s="474">
        <v>0</v>
      </c>
      <c r="N93" s="487"/>
      <c r="O93" s="477">
        <f>'13生産者価格評価表'!DQ93</f>
        <v>236700</v>
      </c>
      <c r="P93" s="478">
        <f>ABS('13生産者価格評価表'!DW93)</f>
        <v>0</v>
      </c>
      <c r="Q93" s="479">
        <f t="shared" si="12"/>
        <v>0</v>
      </c>
      <c r="R93" s="478">
        <f>ABS('13生産者価格評価表'!DY93)</f>
        <v>50967</v>
      </c>
      <c r="S93" s="479">
        <f t="shared" si="18"/>
        <v>0.2153231939163498</v>
      </c>
      <c r="T93" s="480">
        <f t="shared" si="11"/>
        <v>0.7846768060836502</v>
      </c>
      <c r="U93" s="465"/>
      <c r="V93" s="481">
        <f>'13生産者価格評価表'!EA93</f>
        <v>205854</v>
      </c>
      <c r="W93" s="482">
        <f>'16雇用表'!D93</f>
        <v>3552</v>
      </c>
      <c r="X93" s="405">
        <f>'16雇用表'!G93</f>
        <v>3552</v>
      </c>
      <c r="Y93" s="483">
        <f t="shared" si="13"/>
        <v>1.7254947681366404E-2</v>
      </c>
      <c r="Z93" s="484">
        <f t="shared" si="14"/>
        <v>1.7254947681366404E-2</v>
      </c>
      <c r="AA93" s="470"/>
      <c r="AB93" s="481">
        <f>'13生産者価格評価表'!EA93</f>
        <v>205854</v>
      </c>
      <c r="AC93" s="485">
        <v>90977</v>
      </c>
      <c r="AD93" s="486">
        <f t="shared" si="15"/>
        <v>0.44194914842558319</v>
      </c>
      <c r="AE93" s="145"/>
      <c r="AF93" s="481">
        <f>'13生産者価格評価表'!EA93</f>
        <v>205854</v>
      </c>
      <c r="AG93" s="505">
        <v>28108</v>
      </c>
      <c r="AH93" s="507">
        <f t="shared" si="16"/>
        <v>0.13654337540198394</v>
      </c>
      <c r="AI93" s="505">
        <f>'12 7211'!Q91</f>
        <v>22914</v>
      </c>
      <c r="AJ93" s="486">
        <f t="shared" si="17"/>
        <v>0.11131190066746335</v>
      </c>
      <c r="AK93" s="508"/>
      <c r="AL93" s="509">
        <f>'13生産者価格評価表'!DK93</f>
        <v>79856</v>
      </c>
      <c r="AM93" s="510">
        <v>5.8902980750592058E-3</v>
      </c>
      <c r="AN93" s="513"/>
    </row>
    <row r="94" spans="1:40" ht="12" customHeight="1">
      <c r="A94" s="274">
        <v>88</v>
      </c>
      <c r="B94" s="88" t="s">
        <v>273</v>
      </c>
      <c r="C94" s="87" t="s">
        <v>274</v>
      </c>
      <c r="D94" s="146"/>
      <c r="E94" s="473">
        <v>7.8496023818862819E-3</v>
      </c>
      <c r="F94" s="474">
        <v>1.78452982349936E-2</v>
      </c>
      <c r="G94" s="475">
        <v>5.7407761156157862E-6</v>
      </c>
      <c r="H94" s="476">
        <v>1.472174195048705E-3</v>
      </c>
      <c r="I94" s="476">
        <v>0</v>
      </c>
      <c r="J94" s="476">
        <v>0</v>
      </c>
      <c r="K94" s="476">
        <v>1.0620435813889205E-5</v>
      </c>
      <c r="L94" s="476">
        <v>1.0309477107626683E-4</v>
      </c>
      <c r="M94" s="474">
        <v>3.3196037888548284E-4</v>
      </c>
      <c r="N94" s="487"/>
      <c r="O94" s="477">
        <f>'13生産者価格評価表'!DQ94</f>
        <v>1395861</v>
      </c>
      <c r="P94" s="478">
        <f>ABS('13生産者価格評価表'!DW94)</f>
        <v>121186</v>
      </c>
      <c r="Q94" s="479">
        <f t="shared" si="12"/>
        <v>8.6818100083031188E-2</v>
      </c>
      <c r="R94" s="478">
        <f>ABS('13生産者価格評価表'!DY94)</f>
        <v>465443</v>
      </c>
      <c r="S94" s="479">
        <f t="shared" si="18"/>
        <v>0.33344509231220015</v>
      </c>
      <c r="T94" s="480">
        <f t="shared" si="11"/>
        <v>0.6665549076877999</v>
      </c>
      <c r="U94" s="465"/>
      <c r="V94" s="481">
        <f>'13生産者価格評価表'!EA94</f>
        <v>951785</v>
      </c>
      <c r="W94" s="482">
        <f>'16雇用表'!D94</f>
        <v>56436</v>
      </c>
      <c r="X94" s="405">
        <f>'16雇用表'!G94</f>
        <v>54737</v>
      </c>
      <c r="Y94" s="483">
        <f t="shared" si="13"/>
        <v>5.9294903786044115E-2</v>
      </c>
      <c r="Z94" s="484">
        <f t="shared" si="14"/>
        <v>5.7509836780365316E-2</v>
      </c>
      <c r="AA94" s="470"/>
      <c r="AB94" s="481">
        <f>'13生産者価格評価表'!EA94</f>
        <v>951785</v>
      </c>
      <c r="AC94" s="485">
        <v>568125</v>
      </c>
      <c r="AD94" s="486">
        <f t="shared" si="15"/>
        <v>0.59690476315554453</v>
      </c>
      <c r="AE94" s="145"/>
      <c r="AF94" s="481">
        <f>'13生産者価格評価表'!EA94</f>
        <v>951785</v>
      </c>
      <c r="AG94" s="505">
        <v>342242</v>
      </c>
      <c r="AH94" s="507">
        <f t="shared" si="16"/>
        <v>0.3595791066259712</v>
      </c>
      <c r="AI94" s="505">
        <f>'12 7211'!Q92</f>
        <v>292213</v>
      </c>
      <c r="AJ94" s="486">
        <f t="shared" si="17"/>
        <v>0.30701576511502071</v>
      </c>
      <c r="AK94" s="508"/>
      <c r="AL94" s="509">
        <f>'13生産者価格評価表'!DK94</f>
        <v>66473</v>
      </c>
      <c r="AM94" s="510">
        <v>8.897381555026387E-3</v>
      </c>
      <c r="AN94" s="513"/>
    </row>
    <row r="95" spans="1:40" ht="12" customHeight="1">
      <c r="A95" s="274">
        <v>89</v>
      </c>
      <c r="B95" s="88" t="s">
        <v>275</v>
      </c>
      <c r="C95" s="87" t="s">
        <v>276</v>
      </c>
      <c r="D95" s="146"/>
      <c r="E95" s="473">
        <v>0</v>
      </c>
      <c r="F95" s="474">
        <v>0</v>
      </c>
      <c r="G95" s="475">
        <v>0</v>
      </c>
      <c r="H95" s="476">
        <v>0</v>
      </c>
      <c r="I95" s="476">
        <v>0</v>
      </c>
      <c r="J95" s="476">
        <v>0</v>
      </c>
      <c r="K95" s="476">
        <v>0</v>
      </c>
      <c r="L95" s="476">
        <v>0</v>
      </c>
      <c r="M95" s="474">
        <v>0</v>
      </c>
      <c r="N95" s="487"/>
      <c r="O95" s="477">
        <f>'13生産者価格評価表'!DQ95</f>
        <v>195575</v>
      </c>
      <c r="P95" s="478">
        <f>ABS('13生産者価格評価表'!DW95)</f>
        <v>249</v>
      </c>
      <c r="Q95" s="479">
        <f t="shared" si="12"/>
        <v>1.2731688610507477E-3</v>
      </c>
      <c r="R95" s="478">
        <f>ABS('13生産者価格評価表'!DY95)</f>
        <v>106317</v>
      </c>
      <c r="S95" s="479">
        <f t="shared" si="18"/>
        <v>0.5436124249009332</v>
      </c>
      <c r="T95" s="480">
        <f t="shared" si="11"/>
        <v>0.4563875750990668</v>
      </c>
      <c r="U95" s="465"/>
      <c r="V95" s="481">
        <f>'13生産者価格評価表'!EA95</f>
        <v>89429</v>
      </c>
      <c r="W95" s="482">
        <f>'16雇用表'!D95</f>
        <v>3796</v>
      </c>
      <c r="X95" s="405">
        <f>'16雇用表'!G95</f>
        <v>3169</v>
      </c>
      <c r="Y95" s="483">
        <f t="shared" si="13"/>
        <v>4.244708092453231E-2</v>
      </c>
      <c r="Z95" s="484">
        <f t="shared" si="14"/>
        <v>3.5435932415659351E-2</v>
      </c>
      <c r="AA95" s="470"/>
      <c r="AB95" s="481">
        <f>'13生産者価格評価表'!EA95</f>
        <v>89429</v>
      </c>
      <c r="AC95" s="485">
        <v>22483</v>
      </c>
      <c r="AD95" s="486">
        <f t="shared" si="15"/>
        <v>0.2514061434210379</v>
      </c>
      <c r="AE95" s="145"/>
      <c r="AF95" s="481">
        <f>'13生産者価格評価表'!EA95</f>
        <v>89429</v>
      </c>
      <c r="AG95" s="505">
        <v>14623</v>
      </c>
      <c r="AH95" s="507">
        <f t="shared" si="16"/>
        <v>0.16351519082176921</v>
      </c>
      <c r="AI95" s="505">
        <f>'12 7211'!Q93</f>
        <v>12925</v>
      </c>
      <c r="AJ95" s="486">
        <f t="shared" si="17"/>
        <v>0.14452806136711804</v>
      </c>
      <c r="AK95" s="508"/>
      <c r="AL95" s="509">
        <f>'13生産者価格評価表'!DK95</f>
        <v>47584</v>
      </c>
      <c r="AM95" s="510">
        <v>2.6207076701540576E-3</v>
      </c>
      <c r="AN95" s="513"/>
    </row>
    <row r="96" spans="1:40" ht="12" customHeight="1">
      <c r="A96" s="274">
        <v>90</v>
      </c>
      <c r="B96" s="88" t="s">
        <v>277</v>
      </c>
      <c r="C96" s="87" t="s">
        <v>278</v>
      </c>
      <c r="D96" s="146"/>
      <c r="E96" s="473">
        <v>2.6003169132800524E-2</v>
      </c>
      <c r="F96" s="474">
        <v>0.16674984586090466</v>
      </c>
      <c r="G96" s="475">
        <v>1.3948144363294161E-4</v>
      </c>
      <c r="H96" s="476">
        <v>1.6704882895537967E-2</v>
      </c>
      <c r="I96" s="476">
        <v>2.0900216317238884E-6</v>
      </c>
      <c r="J96" s="476">
        <v>2.2990237948962771E-5</v>
      </c>
      <c r="K96" s="476">
        <v>5.4340562424821096E-5</v>
      </c>
      <c r="L96" s="476">
        <v>1.2546729858654037E-3</v>
      </c>
      <c r="M96" s="474">
        <v>2.1687824468983254E-3</v>
      </c>
      <c r="N96" s="487"/>
      <c r="O96" s="477">
        <f>'13生産者価格評価表'!DQ96</f>
        <v>379397</v>
      </c>
      <c r="P96" s="478">
        <f>ABS('13生産者価格評価表'!DW96)</f>
        <v>15398</v>
      </c>
      <c r="Q96" s="479">
        <f t="shared" si="12"/>
        <v>4.0585455340975282E-2</v>
      </c>
      <c r="R96" s="478">
        <f>ABS('13生産者価格評価表'!DY96)</f>
        <v>150398</v>
      </c>
      <c r="S96" s="479">
        <f t="shared" si="18"/>
        <v>0.3964132557716587</v>
      </c>
      <c r="T96" s="480">
        <f t="shared" si="11"/>
        <v>0.60358674422834135</v>
      </c>
      <c r="U96" s="465"/>
      <c r="V96" s="481">
        <f>'13生産者価格評価表'!EA96</f>
        <v>236034</v>
      </c>
      <c r="W96" s="482">
        <f>'16雇用表'!D96</f>
        <v>10093</v>
      </c>
      <c r="X96" s="405">
        <f>'16雇用表'!G96</f>
        <v>9335</v>
      </c>
      <c r="Y96" s="483">
        <f t="shared" si="13"/>
        <v>4.2760788699933064E-2</v>
      </c>
      <c r="Z96" s="484">
        <f t="shared" si="14"/>
        <v>3.9549386952727146E-2</v>
      </c>
      <c r="AA96" s="470"/>
      <c r="AB96" s="481">
        <f>'13生産者価格評価表'!EA96</f>
        <v>236034</v>
      </c>
      <c r="AC96" s="485">
        <v>106451</v>
      </c>
      <c r="AD96" s="486">
        <f t="shared" si="15"/>
        <v>0.45099858494962591</v>
      </c>
      <c r="AE96" s="145"/>
      <c r="AF96" s="481">
        <f>'13生産者価格評価表'!EA96</f>
        <v>236034</v>
      </c>
      <c r="AG96" s="505">
        <v>56276</v>
      </c>
      <c r="AH96" s="507">
        <f t="shared" si="16"/>
        <v>0.23842327800232169</v>
      </c>
      <c r="AI96" s="505">
        <f>'12 7211'!Q94</f>
        <v>46850</v>
      </c>
      <c r="AJ96" s="486">
        <f t="shared" si="17"/>
        <v>0.19848835337281917</v>
      </c>
      <c r="AK96" s="508"/>
      <c r="AL96" s="509">
        <f>'13生産者価格評価表'!DK96</f>
        <v>71422</v>
      </c>
      <c r="AM96" s="510">
        <v>5.5379404768316036E-3</v>
      </c>
      <c r="AN96" s="513"/>
    </row>
    <row r="97" spans="1:40" ht="12" customHeight="1">
      <c r="A97" s="274">
        <v>91</v>
      </c>
      <c r="B97" s="88" t="s">
        <v>279</v>
      </c>
      <c r="C97" s="87" t="s">
        <v>7</v>
      </c>
      <c r="D97" s="146"/>
      <c r="E97" s="473">
        <v>0</v>
      </c>
      <c r="F97" s="474">
        <v>0</v>
      </c>
      <c r="G97" s="475">
        <v>0</v>
      </c>
      <c r="H97" s="476">
        <v>0</v>
      </c>
      <c r="I97" s="476">
        <v>0</v>
      </c>
      <c r="J97" s="476">
        <v>0</v>
      </c>
      <c r="K97" s="476">
        <v>0</v>
      </c>
      <c r="L97" s="476">
        <v>0</v>
      </c>
      <c r="M97" s="474">
        <v>0</v>
      </c>
      <c r="N97" s="487"/>
      <c r="O97" s="477">
        <f>'13生産者価格評価表'!DQ97</f>
        <v>1366940</v>
      </c>
      <c r="P97" s="478">
        <f>ABS('13生産者価格評価表'!DW97)</f>
        <v>0</v>
      </c>
      <c r="Q97" s="479">
        <f t="shared" si="12"/>
        <v>0</v>
      </c>
      <c r="R97" s="478">
        <f>ABS('13生産者価格評価表'!DY97)</f>
        <v>0</v>
      </c>
      <c r="S97" s="479">
        <f t="shared" si="18"/>
        <v>0</v>
      </c>
      <c r="T97" s="480">
        <f t="shared" si="11"/>
        <v>1</v>
      </c>
      <c r="U97" s="465"/>
      <c r="V97" s="481">
        <f>'13生産者価格評価表'!EA97</f>
        <v>1366940</v>
      </c>
      <c r="W97" s="482">
        <f>'16雇用表'!D97</f>
        <v>86188</v>
      </c>
      <c r="X97" s="405">
        <f>'16雇用表'!G97</f>
        <v>86188</v>
      </c>
      <c r="Y97" s="483">
        <f t="shared" si="13"/>
        <v>6.3051779887924861E-2</v>
      </c>
      <c r="Z97" s="484">
        <f t="shared" si="14"/>
        <v>6.3051779887924861E-2</v>
      </c>
      <c r="AA97" s="470"/>
      <c r="AB97" s="481">
        <f>'13生産者価格評価表'!EA97</f>
        <v>1366940</v>
      </c>
      <c r="AC97" s="485">
        <v>983373</v>
      </c>
      <c r="AD97" s="486">
        <f t="shared" si="15"/>
        <v>0.71939734004418632</v>
      </c>
      <c r="AE97" s="145"/>
      <c r="AF97" s="481">
        <f>'13生産者価格評価表'!EA97</f>
        <v>1366940</v>
      </c>
      <c r="AG97" s="505">
        <v>501922</v>
      </c>
      <c r="AH97" s="507">
        <f t="shared" si="16"/>
        <v>0.36718656268746253</v>
      </c>
      <c r="AI97" s="505">
        <f>'12 7211'!Q95</f>
        <v>370995</v>
      </c>
      <c r="AJ97" s="486">
        <f t="shared" si="17"/>
        <v>0.27140547500256046</v>
      </c>
      <c r="AK97" s="508"/>
      <c r="AL97" s="509">
        <f>'13生産者価格評価表'!DK97</f>
        <v>77781</v>
      </c>
      <c r="AM97" s="510">
        <v>5.2050138815531288E-3</v>
      </c>
      <c r="AN97" s="513"/>
    </row>
    <row r="98" spans="1:40" ht="12" customHeight="1">
      <c r="A98" s="274">
        <v>92</v>
      </c>
      <c r="B98" s="88" t="s">
        <v>280</v>
      </c>
      <c r="C98" s="87" t="s">
        <v>281</v>
      </c>
      <c r="D98" s="146"/>
      <c r="E98" s="473">
        <v>0</v>
      </c>
      <c r="F98" s="474">
        <v>0</v>
      </c>
      <c r="G98" s="475">
        <v>0</v>
      </c>
      <c r="H98" s="476">
        <v>2.4948418847498499E-5</v>
      </c>
      <c r="I98" s="476">
        <v>0</v>
      </c>
      <c r="J98" s="476">
        <v>0</v>
      </c>
      <c r="K98" s="476">
        <v>0</v>
      </c>
      <c r="L98" s="476">
        <v>0</v>
      </c>
      <c r="M98" s="474">
        <v>0</v>
      </c>
      <c r="N98" s="487"/>
      <c r="O98" s="477">
        <f>'13生産者価格評価表'!DQ98</f>
        <v>1378212</v>
      </c>
      <c r="P98" s="478">
        <f>ABS('13生産者価格評価表'!DW98)</f>
        <v>14055</v>
      </c>
      <c r="Q98" s="479">
        <f t="shared" si="12"/>
        <v>1.0197995663947201E-2</v>
      </c>
      <c r="R98" s="478">
        <f>ABS('13生産者価格評価表'!DY98)</f>
        <v>49829</v>
      </c>
      <c r="S98" s="479">
        <f t="shared" si="18"/>
        <v>3.6154815079247601E-2</v>
      </c>
      <c r="T98" s="480">
        <f t="shared" si="11"/>
        <v>0.96384518492075244</v>
      </c>
      <c r="U98" s="465"/>
      <c r="V98" s="481">
        <f>'13生産者価格評価表'!EA98</f>
        <v>1387936</v>
      </c>
      <c r="W98" s="482">
        <f>'16雇用表'!D98</f>
        <v>139442</v>
      </c>
      <c r="X98" s="405">
        <f>'16雇用表'!G98</f>
        <v>138967</v>
      </c>
      <c r="Y98" s="483">
        <f t="shared" si="13"/>
        <v>0.10046716851497475</v>
      </c>
      <c r="Z98" s="484">
        <f t="shared" si="14"/>
        <v>0.10012493371452286</v>
      </c>
      <c r="AA98" s="470"/>
      <c r="AB98" s="481">
        <f>'13生産者価格評価表'!EA98</f>
        <v>1387936</v>
      </c>
      <c r="AC98" s="485">
        <v>1140910</v>
      </c>
      <c r="AD98" s="486">
        <f t="shared" si="15"/>
        <v>0.82201917091277987</v>
      </c>
      <c r="AE98" s="145"/>
      <c r="AF98" s="481">
        <f>'13生産者価格評価表'!EA98</f>
        <v>1387936</v>
      </c>
      <c r="AG98" s="505">
        <v>814031</v>
      </c>
      <c r="AH98" s="507">
        <f t="shared" si="16"/>
        <v>0.58650470915085418</v>
      </c>
      <c r="AI98" s="505">
        <f>'12 7211'!Q96</f>
        <v>649434</v>
      </c>
      <c r="AJ98" s="486">
        <f t="shared" si="17"/>
        <v>0.46791350609826388</v>
      </c>
      <c r="AK98" s="190"/>
      <c r="AL98" s="312">
        <f>'12 7211'!$F$169</f>
        <v>376054</v>
      </c>
      <c r="AM98" s="510">
        <v>2.0513072347668221E-2</v>
      </c>
      <c r="AN98" s="144"/>
    </row>
    <row r="99" spans="1:40" ht="12" customHeight="1">
      <c r="A99" s="274">
        <v>93</v>
      </c>
      <c r="B99" s="88">
        <v>632</v>
      </c>
      <c r="C99" s="87" t="s">
        <v>630</v>
      </c>
      <c r="D99" s="146"/>
      <c r="E99" s="473">
        <v>0</v>
      </c>
      <c r="F99" s="474">
        <v>0</v>
      </c>
      <c r="G99" s="475">
        <v>0</v>
      </c>
      <c r="H99" s="476">
        <v>0</v>
      </c>
      <c r="I99" s="476">
        <v>0</v>
      </c>
      <c r="J99" s="476">
        <v>0</v>
      </c>
      <c r="K99" s="476">
        <v>0</v>
      </c>
      <c r="L99" s="476">
        <v>0</v>
      </c>
      <c r="M99" s="474">
        <v>0</v>
      </c>
      <c r="N99" s="487"/>
      <c r="O99" s="477">
        <f>'13生産者価格評価表'!DQ99</f>
        <v>2367034</v>
      </c>
      <c r="P99" s="478">
        <f>ABS('13生産者価格評価表'!DW99)</f>
        <v>262567</v>
      </c>
      <c r="Q99" s="479">
        <f t="shared" si="12"/>
        <v>0.1109265857609143</v>
      </c>
      <c r="R99" s="478">
        <f>ABS('13生産者価格評価表'!DY99)</f>
        <v>670238</v>
      </c>
      <c r="S99" s="479">
        <f t="shared" si="18"/>
        <v>0.28315520605111716</v>
      </c>
      <c r="T99" s="480">
        <f t="shared" si="11"/>
        <v>0.7168447939488829</v>
      </c>
      <c r="U99" s="465"/>
      <c r="V99" s="481">
        <f>'13生産者価格評価表'!EA99</f>
        <v>1780505</v>
      </c>
      <c r="W99" s="482">
        <f>'16雇用表'!D99</f>
        <v>40919</v>
      </c>
      <c r="X99" s="405">
        <f>'16雇用表'!G99</f>
        <v>40919</v>
      </c>
      <c r="Y99" s="483">
        <f t="shared" si="13"/>
        <v>2.2981682163206507E-2</v>
      </c>
      <c r="Z99" s="484">
        <f t="shared" si="14"/>
        <v>2.2981682163206507E-2</v>
      </c>
      <c r="AA99" s="470"/>
      <c r="AB99" s="481">
        <f>'13生産者価格評価表'!EA99</f>
        <v>1780505</v>
      </c>
      <c r="AC99" s="485">
        <v>1038778</v>
      </c>
      <c r="AD99" s="486">
        <f t="shared" si="15"/>
        <v>0.5834176258982704</v>
      </c>
      <c r="AE99" s="145"/>
      <c r="AF99" s="481">
        <f>'13生産者価格評価表'!EA99</f>
        <v>1780505</v>
      </c>
      <c r="AG99" s="505">
        <v>746842</v>
      </c>
      <c r="AH99" s="507">
        <f t="shared" si="16"/>
        <v>0.41945515457693183</v>
      </c>
      <c r="AI99" s="505">
        <f>'12 7211'!Q97</f>
        <v>611133</v>
      </c>
      <c r="AJ99" s="486">
        <f t="shared" si="17"/>
        <v>0.34323576738060269</v>
      </c>
      <c r="AK99" s="190"/>
      <c r="AL99" s="312">
        <f>'12 7211'!$F$171</f>
        <v>0</v>
      </c>
      <c r="AM99" s="510">
        <v>0</v>
      </c>
      <c r="AN99" s="144"/>
    </row>
    <row r="100" spans="1:40" ht="12" customHeight="1">
      <c r="A100" s="274">
        <v>94</v>
      </c>
      <c r="B100" s="88" t="s">
        <v>282</v>
      </c>
      <c r="C100" s="87" t="s">
        <v>283</v>
      </c>
      <c r="D100" s="146"/>
      <c r="E100" s="473">
        <v>0</v>
      </c>
      <c r="F100" s="474">
        <v>0</v>
      </c>
      <c r="G100" s="475">
        <v>0</v>
      </c>
      <c r="H100" s="476">
        <v>0</v>
      </c>
      <c r="I100" s="476">
        <v>0</v>
      </c>
      <c r="J100" s="476">
        <v>0</v>
      </c>
      <c r="K100" s="476">
        <v>0</v>
      </c>
      <c r="L100" s="476">
        <v>0</v>
      </c>
      <c r="M100" s="474">
        <v>0</v>
      </c>
      <c r="N100" s="487"/>
      <c r="O100" s="477">
        <f>'13生産者価格評価表'!DQ100</f>
        <v>2498016</v>
      </c>
      <c r="P100" s="478">
        <f>ABS('13生産者価格評価表'!DW100)</f>
        <v>231</v>
      </c>
      <c r="Q100" s="479">
        <f t="shared" si="12"/>
        <v>9.2473386879827837E-5</v>
      </c>
      <c r="R100" s="478">
        <f>ABS('13生産者価格評価表'!DY100)</f>
        <v>51329</v>
      </c>
      <c r="S100" s="479">
        <f t="shared" si="18"/>
        <v>2.0547906818851439E-2</v>
      </c>
      <c r="T100" s="480">
        <f t="shared" si="11"/>
        <v>0.97945209318114856</v>
      </c>
      <c r="U100" s="465"/>
      <c r="V100" s="481">
        <f>'13生産者価格評価表'!EA100</f>
        <v>2467186</v>
      </c>
      <c r="W100" s="482">
        <f>'16雇用表'!D100</f>
        <v>215304</v>
      </c>
      <c r="X100" s="405">
        <f>'16雇用表'!G100</f>
        <v>201633</v>
      </c>
      <c r="Y100" s="483">
        <f t="shared" si="13"/>
        <v>8.7267032157283639E-2</v>
      </c>
      <c r="Z100" s="484">
        <f t="shared" si="14"/>
        <v>8.1725901492631689E-2</v>
      </c>
      <c r="AA100" s="470"/>
      <c r="AB100" s="481">
        <f>'13生産者価格評価表'!EA100</f>
        <v>2467186</v>
      </c>
      <c r="AC100" s="485">
        <v>1415167</v>
      </c>
      <c r="AD100" s="486">
        <f t="shared" si="15"/>
        <v>0.57359558622657558</v>
      </c>
      <c r="AE100" s="145"/>
      <c r="AF100" s="481">
        <f>'13生産者価格評価表'!EA100</f>
        <v>2467186</v>
      </c>
      <c r="AG100" s="505">
        <v>1103828</v>
      </c>
      <c r="AH100" s="507">
        <f t="shared" si="16"/>
        <v>0.44740364123337278</v>
      </c>
      <c r="AI100" s="505">
        <f>'12 7211'!Q98</f>
        <v>932835</v>
      </c>
      <c r="AJ100" s="486">
        <f t="shared" si="17"/>
        <v>0.37809674665793336</v>
      </c>
      <c r="AK100" s="190"/>
      <c r="AL100" s="509">
        <f>'13生産者価格評価表'!DK100</f>
        <v>516024</v>
      </c>
      <c r="AM100" s="510">
        <v>2.8071712281858674E-2</v>
      </c>
      <c r="AN100" s="144"/>
    </row>
    <row r="101" spans="1:40" ht="12" customHeight="1">
      <c r="A101" s="274">
        <v>95</v>
      </c>
      <c r="B101" s="88" t="s">
        <v>284</v>
      </c>
      <c r="C101" s="87" t="s">
        <v>285</v>
      </c>
      <c r="D101" s="146"/>
      <c r="E101" s="473">
        <v>0</v>
      </c>
      <c r="F101" s="474">
        <v>0</v>
      </c>
      <c r="G101" s="475">
        <v>0</v>
      </c>
      <c r="H101" s="476">
        <v>0</v>
      </c>
      <c r="I101" s="476">
        <v>0</v>
      </c>
      <c r="J101" s="476">
        <v>0</v>
      </c>
      <c r="K101" s="476">
        <v>0</v>
      </c>
      <c r="L101" s="476">
        <v>0</v>
      </c>
      <c r="M101" s="474">
        <v>0</v>
      </c>
      <c r="N101" s="487"/>
      <c r="O101" s="477">
        <f>'13生産者価格評価表'!DQ101</f>
        <v>114867</v>
      </c>
      <c r="P101" s="478">
        <f>ABS('13生産者価格評価表'!DW101)</f>
        <v>0</v>
      </c>
      <c r="Q101" s="479">
        <f t="shared" si="12"/>
        <v>0</v>
      </c>
      <c r="R101" s="478">
        <f>ABS('13生産者価格評価表'!DY101)</f>
        <v>14156</v>
      </c>
      <c r="S101" s="479">
        <f t="shared" si="18"/>
        <v>0.12323817980795181</v>
      </c>
      <c r="T101" s="480">
        <f t="shared" si="11"/>
        <v>0.87676182019204818</v>
      </c>
      <c r="U101" s="465"/>
      <c r="V101" s="481">
        <f>'13生産者価格評価表'!EA101</f>
        <v>101729</v>
      </c>
      <c r="W101" s="482">
        <f>'16雇用表'!D101</f>
        <v>13059</v>
      </c>
      <c r="X101" s="405">
        <f>'16雇用表'!G101</f>
        <v>12860</v>
      </c>
      <c r="Y101" s="483">
        <f t="shared" si="13"/>
        <v>0.12837047449596478</v>
      </c>
      <c r="Z101" s="484">
        <f t="shared" si="14"/>
        <v>0.12641429680818644</v>
      </c>
      <c r="AA101" s="470"/>
      <c r="AB101" s="481">
        <f>'13生産者価格評価表'!EA101</f>
        <v>101729</v>
      </c>
      <c r="AC101" s="485">
        <v>65569</v>
      </c>
      <c r="AD101" s="486">
        <f t="shared" si="15"/>
        <v>0.64454580306500608</v>
      </c>
      <c r="AE101" s="145"/>
      <c r="AF101" s="481">
        <f>'13生産者価格評価表'!EA101</f>
        <v>101729</v>
      </c>
      <c r="AG101" s="505">
        <v>54771</v>
      </c>
      <c r="AH101" s="507">
        <f t="shared" si="16"/>
        <v>0.53840104591611049</v>
      </c>
      <c r="AI101" s="505">
        <f>'12 7211'!Q99</f>
        <v>48804</v>
      </c>
      <c r="AJ101" s="486">
        <f t="shared" si="17"/>
        <v>0.47974520539865723</v>
      </c>
      <c r="AK101" s="190"/>
      <c r="AL101" s="509">
        <f>'13生産者価格評価表'!DK101</f>
        <v>12459</v>
      </c>
      <c r="AM101" s="510">
        <v>1.1224138210058042E-3</v>
      </c>
      <c r="AN101" s="144"/>
    </row>
    <row r="102" spans="1:40" ht="12" customHeight="1">
      <c r="A102" s="274">
        <v>96</v>
      </c>
      <c r="B102" s="88" t="s">
        <v>286</v>
      </c>
      <c r="C102" s="87" t="s">
        <v>287</v>
      </c>
      <c r="D102" s="146"/>
      <c r="E102" s="473">
        <v>0</v>
      </c>
      <c r="F102" s="474">
        <v>0</v>
      </c>
      <c r="G102" s="475">
        <v>0</v>
      </c>
      <c r="H102" s="476">
        <v>0</v>
      </c>
      <c r="I102" s="476">
        <v>0</v>
      </c>
      <c r="J102" s="476">
        <v>0</v>
      </c>
      <c r="K102" s="476">
        <v>0</v>
      </c>
      <c r="L102" s="476">
        <v>0</v>
      </c>
      <c r="M102" s="474">
        <v>0</v>
      </c>
      <c r="N102" s="487"/>
      <c r="O102" s="477">
        <f>'13生産者価格評価表'!DQ102</f>
        <v>521879</v>
      </c>
      <c r="P102" s="478">
        <f>ABS('13生産者価格評価表'!DW102)</f>
        <v>0</v>
      </c>
      <c r="Q102" s="479">
        <f t="shared" si="12"/>
        <v>0</v>
      </c>
      <c r="R102" s="478">
        <f>ABS('13生産者価格評価表'!DY102)</f>
        <v>37566</v>
      </c>
      <c r="S102" s="479">
        <f t="shared" si="18"/>
        <v>7.1982202771140438E-2</v>
      </c>
      <c r="T102" s="480">
        <f t="shared" si="11"/>
        <v>0.92801779722885958</v>
      </c>
      <c r="U102" s="465"/>
      <c r="V102" s="481">
        <f>'13生産者価格評価表'!EA102</f>
        <v>484313</v>
      </c>
      <c r="W102" s="482">
        <f>'16雇用表'!D102</f>
        <v>77485</v>
      </c>
      <c r="X102" s="405">
        <f>'16雇用表'!G102</f>
        <v>77394</v>
      </c>
      <c r="Y102" s="483">
        <f t="shared" si="13"/>
        <v>0.15998951091546171</v>
      </c>
      <c r="Z102" s="484">
        <f t="shared" si="14"/>
        <v>0.15980161589715741</v>
      </c>
      <c r="AA102" s="470"/>
      <c r="AB102" s="481">
        <f>'13生産者価格評価表'!EA102</f>
        <v>484313</v>
      </c>
      <c r="AC102" s="485">
        <v>348334</v>
      </c>
      <c r="AD102" s="486">
        <f t="shared" si="15"/>
        <v>0.71923322314288485</v>
      </c>
      <c r="AE102" s="145"/>
      <c r="AF102" s="481">
        <f>'13生産者価格評価表'!EA102</f>
        <v>484313</v>
      </c>
      <c r="AG102" s="505">
        <v>316811</v>
      </c>
      <c r="AH102" s="507">
        <f t="shared" si="16"/>
        <v>0.65414514993403028</v>
      </c>
      <c r="AI102" s="505">
        <f>'12 7211'!Q100</f>
        <v>275063</v>
      </c>
      <c r="AJ102" s="486">
        <f t="shared" si="17"/>
        <v>0.56794469692120586</v>
      </c>
      <c r="AK102" s="190"/>
      <c r="AL102" s="312">
        <f>'12 7211'!$F$175</f>
        <v>149019</v>
      </c>
      <c r="AM102" s="510">
        <v>7.6228900834914223E-3</v>
      </c>
      <c r="AN102" s="144"/>
    </row>
    <row r="103" spans="1:40" ht="12" customHeight="1">
      <c r="A103" s="274">
        <v>97</v>
      </c>
      <c r="B103" s="88" t="s">
        <v>288</v>
      </c>
      <c r="C103" s="87" t="s">
        <v>289</v>
      </c>
      <c r="D103" s="146"/>
      <c r="E103" s="473">
        <v>0</v>
      </c>
      <c r="F103" s="474">
        <v>0</v>
      </c>
      <c r="G103" s="475">
        <v>0</v>
      </c>
      <c r="H103" s="476">
        <v>0</v>
      </c>
      <c r="I103" s="476">
        <v>0</v>
      </c>
      <c r="J103" s="476">
        <v>0</v>
      </c>
      <c r="K103" s="476">
        <v>0</v>
      </c>
      <c r="L103" s="476">
        <v>0</v>
      </c>
      <c r="M103" s="474">
        <v>0</v>
      </c>
      <c r="N103" s="487"/>
      <c r="O103" s="477">
        <f>'13生産者価格評価表'!DQ103</f>
        <v>468178</v>
      </c>
      <c r="P103" s="478">
        <f>ABS('13生産者価格評価表'!DW103)</f>
        <v>0</v>
      </c>
      <c r="Q103" s="479">
        <f t="shared" si="12"/>
        <v>0</v>
      </c>
      <c r="R103" s="478">
        <f>ABS('13生産者価格評価表'!DY103)</f>
        <v>1223</v>
      </c>
      <c r="S103" s="479">
        <f t="shared" si="18"/>
        <v>2.6122543135303242E-3</v>
      </c>
      <c r="T103" s="480">
        <f t="shared" si="11"/>
        <v>0.99738774568646971</v>
      </c>
      <c r="U103" s="465"/>
      <c r="V103" s="481">
        <f>'13生産者価格評価表'!EA103</f>
        <v>467963</v>
      </c>
      <c r="W103" s="482">
        <f>'16雇用表'!D103</f>
        <v>86798</v>
      </c>
      <c r="X103" s="405">
        <f>'16雇用表'!G103</f>
        <v>86798</v>
      </c>
      <c r="Y103" s="483">
        <f t="shared" si="13"/>
        <v>0.18548047602054007</v>
      </c>
      <c r="Z103" s="484">
        <f t="shared" si="14"/>
        <v>0.18548047602054007</v>
      </c>
      <c r="AA103" s="470"/>
      <c r="AB103" s="481">
        <f>'13生産者価格評価表'!EA103</f>
        <v>467963</v>
      </c>
      <c r="AC103" s="485">
        <v>360765</v>
      </c>
      <c r="AD103" s="486">
        <f t="shared" si="15"/>
        <v>0.770926333919562</v>
      </c>
      <c r="AE103" s="145"/>
      <c r="AF103" s="481">
        <f>'13生産者価格評価表'!EA103</f>
        <v>467963</v>
      </c>
      <c r="AG103" s="505">
        <v>297719</v>
      </c>
      <c r="AH103" s="507">
        <f t="shared" si="16"/>
        <v>0.63620200742366384</v>
      </c>
      <c r="AI103" s="505">
        <f>'12 7211'!Q101</f>
        <v>260299</v>
      </c>
      <c r="AJ103" s="486">
        <f t="shared" si="17"/>
        <v>0.55623842055889039</v>
      </c>
      <c r="AK103" s="190"/>
      <c r="AL103" s="509">
        <f>'13生産者価格評価表'!DK103</f>
        <v>43722</v>
      </c>
      <c r="AM103" s="510">
        <v>2.4037303983865154E-3</v>
      </c>
      <c r="AN103" s="144"/>
    </row>
    <row r="104" spans="1:40" ht="12" customHeight="1">
      <c r="A104" s="274">
        <v>98</v>
      </c>
      <c r="B104" s="88" t="s">
        <v>290</v>
      </c>
      <c r="C104" s="87" t="s">
        <v>42</v>
      </c>
      <c r="D104" s="146"/>
      <c r="E104" s="473">
        <v>0</v>
      </c>
      <c r="F104" s="474">
        <v>0</v>
      </c>
      <c r="G104" s="475">
        <v>0</v>
      </c>
      <c r="H104" s="476">
        <v>0</v>
      </c>
      <c r="I104" s="476">
        <v>0</v>
      </c>
      <c r="J104" s="476">
        <v>0</v>
      </c>
      <c r="K104" s="476">
        <v>0</v>
      </c>
      <c r="L104" s="476">
        <v>0</v>
      </c>
      <c r="M104" s="474">
        <v>0</v>
      </c>
      <c r="N104" s="487"/>
      <c r="O104" s="477">
        <f>'13生産者価格評価表'!DQ104</f>
        <v>268771</v>
      </c>
      <c r="P104" s="478">
        <f>ABS('13生産者価格評価表'!DW104)</f>
        <v>8569</v>
      </c>
      <c r="Q104" s="479">
        <f t="shared" si="12"/>
        <v>3.188215990564458E-2</v>
      </c>
      <c r="R104" s="478">
        <f>ABS('13生産者価格評価表'!DY104)</f>
        <v>62716</v>
      </c>
      <c r="S104" s="479">
        <f t="shared" si="18"/>
        <v>0.23334362710262641</v>
      </c>
      <c r="T104" s="480">
        <f t="shared" si="11"/>
        <v>0.76665637289737365</v>
      </c>
      <c r="U104" s="465"/>
      <c r="V104" s="481">
        <f>'13生産者価格評価表'!EA104</f>
        <v>207487</v>
      </c>
      <c r="W104" s="482">
        <f>'16雇用表'!D104</f>
        <v>25481</v>
      </c>
      <c r="X104" s="405">
        <f>'16雇用表'!G104</f>
        <v>24015</v>
      </c>
      <c r="Y104" s="483">
        <f t="shared" si="13"/>
        <v>0.12280769397600813</v>
      </c>
      <c r="Z104" s="484">
        <f t="shared" si="14"/>
        <v>0.11574219107703133</v>
      </c>
      <c r="AA104" s="470"/>
      <c r="AB104" s="481">
        <f>'13生産者価格評価表'!EA104</f>
        <v>207487</v>
      </c>
      <c r="AC104" s="485">
        <v>125963</v>
      </c>
      <c r="AD104" s="486">
        <f t="shared" si="15"/>
        <v>0.60708863687845505</v>
      </c>
      <c r="AE104" s="145"/>
      <c r="AF104" s="481">
        <f>'13生産者価格評価表'!EA104</f>
        <v>207487</v>
      </c>
      <c r="AG104" s="505">
        <v>103488</v>
      </c>
      <c r="AH104" s="507">
        <f t="shared" si="16"/>
        <v>0.49876859755068992</v>
      </c>
      <c r="AI104" s="505">
        <f>'12 7211'!Q102</f>
        <v>93564</v>
      </c>
      <c r="AJ104" s="486">
        <f t="shared" si="17"/>
        <v>0.45093909497944451</v>
      </c>
      <c r="AK104" s="190"/>
      <c r="AL104" s="312">
        <f>'12 7211'!$F$177</f>
        <v>129699</v>
      </c>
      <c r="AM104" s="510">
        <v>6.3777017444010429E-3</v>
      </c>
      <c r="AN104" s="144"/>
    </row>
    <row r="105" spans="1:40" ht="12" customHeight="1">
      <c r="A105" s="274">
        <v>99</v>
      </c>
      <c r="B105" s="88" t="s">
        <v>291</v>
      </c>
      <c r="C105" s="87" t="s">
        <v>292</v>
      </c>
      <c r="D105" s="146"/>
      <c r="E105" s="473">
        <v>0</v>
      </c>
      <c r="F105" s="474">
        <v>0</v>
      </c>
      <c r="G105" s="475">
        <v>0</v>
      </c>
      <c r="H105" s="476">
        <v>0</v>
      </c>
      <c r="I105" s="476">
        <v>0</v>
      </c>
      <c r="J105" s="476">
        <v>0</v>
      </c>
      <c r="K105" s="476">
        <v>0</v>
      </c>
      <c r="L105" s="476">
        <v>0</v>
      </c>
      <c r="M105" s="474">
        <v>0</v>
      </c>
      <c r="N105" s="487"/>
      <c r="O105" s="477">
        <f>'13生産者価格評価表'!DQ105</f>
        <v>598948</v>
      </c>
      <c r="P105" s="478">
        <f>ABS('13生産者価格評価表'!DW105)</f>
        <v>8074</v>
      </c>
      <c r="Q105" s="479">
        <f t="shared" si="12"/>
        <v>1.3480302129734134E-2</v>
      </c>
      <c r="R105" s="478">
        <f>ABS('13生産者価格評価表'!DY105)</f>
        <v>154620</v>
      </c>
      <c r="S105" s="479">
        <f t="shared" si="18"/>
        <v>0.25815262760707108</v>
      </c>
      <c r="T105" s="480">
        <f t="shared" si="11"/>
        <v>0.74184737239292886</v>
      </c>
      <c r="U105" s="465"/>
      <c r="V105" s="481">
        <f>'13生産者価格評価表'!EA105</f>
        <v>515924</v>
      </c>
      <c r="W105" s="482">
        <f>'16雇用表'!D105</f>
        <v>17697</v>
      </c>
      <c r="X105" s="405">
        <f>'16雇用表'!G105</f>
        <v>17317</v>
      </c>
      <c r="Y105" s="483">
        <f t="shared" si="13"/>
        <v>3.430156379621805E-2</v>
      </c>
      <c r="Z105" s="484">
        <f t="shared" si="14"/>
        <v>3.3565021204673556E-2</v>
      </c>
      <c r="AA105" s="470"/>
      <c r="AB105" s="481">
        <f>'13生産者価格評価表'!EA105</f>
        <v>515924</v>
      </c>
      <c r="AC105" s="485">
        <v>351116</v>
      </c>
      <c r="AD105" s="486">
        <f t="shared" si="15"/>
        <v>0.68055760150719868</v>
      </c>
      <c r="AE105" s="145"/>
      <c r="AF105" s="481">
        <f>'13生産者価格評価表'!EA105</f>
        <v>515924</v>
      </c>
      <c r="AG105" s="505">
        <v>66014</v>
      </c>
      <c r="AH105" s="507">
        <f t="shared" si="16"/>
        <v>0.1279529543111001</v>
      </c>
      <c r="AI105" s="505">
        <f>'12 7211'!Q103</f>
        <v>58327</v>
      </c>
      <c r="AJ105" s="486">
        <f t="shared" si="17"/>
        <v>0.11305347299214613</v>
      </c>
      <c r="AK105" s="508"/>
      <c r="AL105" s="509">
        <f>'13生産者価格評価表'!DK105</f>
        <v>26245</v>
      </c>
      <c r="AM105" s="510">
        <v>5.6238928166255382E-3</v>
      </c>
      <c r="AN105" s="144"/>
    </row>
    <row r="106" spans="1:40" ht="12" customHeight="1">
      <c r="A106" s="274">
        <v>100</v>
      </c>
      <c r="B106" s="88" t="s">
        <v>293</v>
      </c>
      <c r="C106" s="87" t="s">
        <v>294</v>
      </c>
      <c r="D106" s="146"/>
      <c r="E106" s="473">
        <v>0</v>
      </c>
      <c r="F106" s="474">
        <v>0</v>
      </c>
      <c r="G106" s="475">
        <v>0</v>
      </c>
      <c r="H106" s="476">
        <v>0</v>
      </c>
      <c r="I106" s="476">
        <v>0</v>
      </c>
      <c r="J106" s="476">
        <v>0</v>
      </c>
      <c r="K106" s="476">
        <v>0</v>
      </c>
      <c r="L106" s="476">
        <v>0</v>
      </c>
      <c r="M106" s="474">
        <v>0</v>
      </c>
      <c r="N106" s="487"/>
      <c r="O106" s="477">
        <f>'13生産者価格評価表'!DQ106</f>
        <v>504938</v>
      </c>
      <c r="P106" s="478">
        <f>ABS('13生産者価格評価表'!DW106)</f>
        <v>58105</v>
      </c>
      <c r="Q106" s="479">
        <f t="shared" si="12"/>
        <v>0.11507353378038492</v>
      </c>
      <c r="R106" s="478">
        <f>ABS('13生産者価格評価表'!DY106)</f>
        <v>151515</v>
      </c>
      <c r="S106" s="479">
        <f t="shared" si="18"/>
        <v>0.30006654282307926</v>
      </c>
      <c r="T106" s="480">
        <f t="shared" si="11"/>
        <v>0.69993345717692068</v>
      </c>
      <c r="U106" s="465"/>
      <c r="V106" s="481">
        <f>'13生産者価格評価表'!EA106</f>
        <v>374153</v>
      </c>
      <c r="W106" s="482">
        <f>'16雇用表'!D106</f>
        <v>11108</v>
      </c>
      <c r="X106" s="405">
        <f>'16雇用表'!G106</f>
        <v>10662</v>
      </c>
      <c r="Y106" s="483">
        <f t="shared" si="13"/>
        <v>2.9688389509104563E-2</v>
      </c>
      <c r="Z106" s="484">
        <f t="shared" si="14"/>
        <v>2.8496363787006918E-2</v>
      </c>
      <c r="AA106" s="470"/>
      <c r="AB106" s="481">
        <f>'13生産者価格評価表'!EA106</f>
        <v>374153</v>
      </c>
      <c r="AC106" s="485">
        <v>108738</v>
      </c>
      <c r="AD106" s="486">
        <f t="shared" si="15"/>
        <v>0.29062442369832664</v>
      </c>
      <c r="AE106" s="145"/>
      <c r="AF106" s="481">
        <f>'13生産者価格評価表'!EA106</f>
        <v>374153</v>
      </c>
      <c r="AG106" s="505">
        <v>52138</v>
      </c>
      <c r="AH106" s="507">
        <f t="shared" si="16"/>
        <v>0.13934941053526231</v>
      </c>
      <c r="AI106" s="505">
        <f>'12 7211'!Q104</f>
        <v>44918</v>
      </c>
      <c r="AJ106" s="486">
        <f t="shared" si="17"/>
        <v>0.1200524918950269</v>
      </c>
      <c r="AK106" s="508"/>
      <c r="AL106" s="509">
        <f>'13生産者価格評価表'!DK106</f>
        <v>256</v>
      </c>
      <c r="AM106" s="510">
        <v>6.2181854086012381E-3</v>
      </c>
      <c r="AN106" s="144"/>
    </row>
    <row r="107" spans="1:40" ht="12" customHeight="1">
      <c r="A107" s="274">
        <v>101</v>
      </c>
      <c r="B107" s="88" t="s">
        <v>295</v>
      </c>
      <c r="C107" s="87" t="s">
        <v>296</v>
      </c>
      <c r="D107" s="146"/>
      <c r="E107" s="473">
        <v>0</v>
      </c>
      <c r="F107" s="474">
        <v>0</v>
      </c>
      <c r="G107" s="475">
        <v>0</v>
      </c>
      <c r="H107" s="476">
        <v>0</v>
      </c>
      <c r="I107" s="476">
        <v>0</v>
      </c>
      <c r="J107" s="476">
        <v>0</v>
      </c>
      <c r="K107" s="476">
        <v>0</v>
      </c>
      <c r="L107" s="476">
        <v>0</v>
      </c>
      <c r="M107" s="474">
        <v>0</v>
      </c>
      <c r="N107" s="487"/>
      <c r="O107" s="477">
        <f>'13生産者価格評価表'!DQ107</f>
        <v>792282</v>
      </c>
      <c r="P107" s="478">
        <f>ABS('13生産者価格評価表'!DW107)</f>
        <v>19</v>
      </c>
      <c r="Q107" s="479">
        <f t="shared" si="12"/>
        <v>2.3981360172261898E-5</v>
      </c>
      <c r="R107" s="478">
        <f>ABS('13生産者価格評価表'!DY107)</f>
        <v>3961</v>
      </c>
      <c r="S107" s="479">
        <f t="shared" si="18"/>
        <v>4.9994825074910192E-3</v>
      </c>
      <c r="T107" s="480">
        <f t="shared" si="11"/>
        <v>0.99500051749250895</v>
      </c>
      <c r="U107" s="465"/>
      <c r="V107" s="481">
        <f>'13生産者価格評価表'!EA107</f>
        <v>857223</v>
      </c>
      <c r="W107" s="482">
        <f>'16雇用表'!D107</f>
        <v>55178</v>
      </c>
      <c r="X107" s="405">
        <f>'16雇用表'!G107</f>
        <v>50862</v>
      </c>
      <c r="Y107" s="483">
        <f t="shared" si="13"/>
        <v>6.4368314895890566E-2</v>
      </c>
      <c r="Z107" s="484">
        <f t="shared" si="14"/>
        <v>5.9333452322207873E-2</v>
      </c>
      <c r="AA107" s="470"/>
      <c r="AB107" s="481">
        <f>'13生産者価格評価表'!EA107</f>
        <v>857223</v>
      </c>
      <c r="AC107" s="485">
        <v>316921</v>
      </c>
      <c r="AD107" s="486">
        <f t="shared" si="15"/>
        <v>0.36970659909965087</v>
      </c>
      <c r="AE107" s="145"/>
      <c r="AF107" s="481">
        <f>'13生産者価格評価表'!EA107</f>
        <v>857223</v>
      </c>
      <c r="AG107" s="505">
        <v>225090</v>
      </c>
      <c r="AH107" s="507">
        <f t="shared" si="16"/>
        <v>0.26258044872804392</v>
      </c>
      <c r="AI107" s="505">
        <f>'12 7211'!Q105</f>
        <v>193623</v>
      </c>
      <c r="AJ107" s="486">
        <f t="shared" si="17"/>
        <v>0.22587238093238282</v>
      </c>
      <c r="AK107" s="508"/>
      <c r="AL107" s="509">
        <f>'13生産者価格評価表'!DK107</f>
        <v>203829</v>
      </c>
      <c r="AM107" s="510">
        <v>1.6462199432069936E-2</v>
      </c>
      <c r="AN107" s="144"/>
    </row>
    <row r="108" spans="1:40" ht="12" customHeight="1">
      <c r="A108" s="274">
        <v>102</v>
      </c>
      <c r="B108" s="88" t="s">
        <v>297</v>
      </c>
      <c r="C108" s="87" t="s">
        <v>298</v>
      </c>
      <c r="D108" s="146"/>
      <c r="E108" s="473">
        <v>0</v>
      </c>
      <c r="F108" s="474">
        <v>0</v>
      </c>
      <c r="G108" s="475">
        <v>0</v>
      </c>
      <c r="H108" s="476">
        <v>0</v>
      </c>
      <c r="I108" s="476">
        <v>0</v>
      </c>
      <c r="J108" s="476">
        <v>0</v>
      </c>
      <c r="K108" s="476">
        <v>0</v>
      </c>
      <c r="L108" s="476">
        <v>0</v>
      </c>
      <c r="M108" s="474">
        <v>0</v>
      </c>
      <c r="N108" s="487"/>
      <c r="O108" s="477">
        <f>'13生産者価格評価表'!DQ108</f>
        <v>2980965</v>
      </c>
      <c r="P108" s="478">
        <f>ABS('13生産者価格評価表'!DW108)</f>
        <v>171144</v>
      </c>
      <c r="Q108" s="479">
        <f t="shared" si="12"/>
        <v>5.7412280922452964E-2</v>
      </c>
      <c r="R108" s="478">
        <f>ABS('13生産者価格評価表'!DY108)</f>
        <v>511565</v>
      </c>
      <c r="S108" s="479">
        <f t="shared" si="18"/>
        <v>0.1716105355145062</v>
      </c>
      <c r="T108" s="480">
        <f t="shared" si="11"/>
        <v>0.82838946448549378</v>
      </c>
      <c r="U108" s="465"/>
      <c r="V108" s="481">
        <f>'13生産者価格評価表'!EA108</f>
        <v>2637587</v>
      </c>
      <c r="W108" s="482">
        <f>'16雇用表'!D108</f>
        <v>376718</v>
      </c>
      <c r="X108" s="405">
        <f>'16雇用表'!G108</f>
        <v>340198</v>
      </c>
      <c r="Y108" s="483">
        <f t="shared" si="13"/>
        <v>0.14282675794201291</v>
      </c>
      <c r="Z108" s="484">
        <f t="shared" si="14"/>
        <v>0.12898076916514981</v>
      </c>
      <c r="AA108" s="470"/>
      <c r="AB108" s="481">
        <f>'13生産者価格評価表'!EA108</f>
        <v>2637587</v>
      </c>
      <c r="AC108" s="485">
        <v>1976241</v>
      </c>
      <c r="AD108" s="486">
        <f t="shared" si="15"/>
        <v>0.749260972244707</v>
      </c>
      <c r="AE108" s="145"/>
      <c r="AF108" s="481">
        <f>'13生産者価格評価表'!EA108</f>
        <v>2637587</v>
      </c>
      <c r="AG108" s="505">
        <v>1263770</v>
      </c>
      <c r="AH108" s="507">
        <f t="shared" si="16"/>
        <v>0.47913869760504585</v>
      </c>
      <c r="AI108" s="505">
        <f>'12 7211'!Q106</f>
        <v>1111565</v>
      </c>
      <c r="AJ108" s="486">
        <f t="shared" si="17"/>
        <v>0.42143254421560311</v>
      </c>
      <c r="AK108" s="508"/>
      <c r="AL108" s="509">
        <f>'13生産者価格評価表'!DK108</f>
        <v>40817</v>
      </c>
      <c r="AM108" s="510">
        <v>3.4307385634361795E-2</v>
      </c>
      <c r="AN108" s="144"/>
    </row>
    <row r="109" spans="1:40" ht="12" customHeight="1">
      <c r="A109" s="274">
        <v>103</v>
      </c>
      <c r="B109" s="88" t="s">
        <v>299</v>
      </c>
      <c r="C109" s="87" t="s">
        <v>300</v>
      </c>
      <c r="D109" s="146"/>
      <c r="E109" s="473">
        <v>0</v>
      </c>
      <c r="F109" s="474">
        <v>0</v>
      </c>
      <c r="G109" s="475">
        <v>0</v>
      </c>
      <c r="H109" s="476">
        <v>0</v>
      </c>
      <c r="I109" s="476">
        <v>0</v>
      </c>
      <c r="J109" s="476">
        <v>0</v>
      </c>
      <c r="K109" s="476">
        <v>0</v>
      </c>
      <c r="L109" s="476">
        <v>0</v>
      </c>
      <c r="M109" s="474">
        <v>0</v>
      </c>
      <c r="N109" s="487"/>
      <c r="O109" s="477">
        <f>'13生産者価格評価表'!DQ109</f>
        <v>329292</v>
      </c>
      <c r="P109" s="478">
        <f>ABS('13生産者価格評価表'!DW109)</f>
        <v>39268</v>
      </c>
      <c r="Q109" s="479">
        <f t="shared" si="12"/>
        <v>0.11924978438589459</v>
      </c>
      <c r="R109" s="478">
        <f>ABS('13生産者価格評価表'!DY109)</f>
        <v>295512</v>
      </c>
      <c r="S109" s="479">
        <f t="shared" si="18"/>
        <v>0.89741627491709486</v>
      </c>
      <c r="T109" s="480">
        <f t="shared" si="11"/>
        <v>0.10258372508290514</v>
      </c>
      <c r="U109" s="465"/>
      <c r="V109" s="481">
        <f>'13生産者価格評価表'!EA109</f>
        <v>163072</v>
      </c>
      <c r="W109" s="482">
        <f>'16雇用表'!D109</f>
        <v>15787</v>
      </c>
      <c r="X109" s="405">
        <f>'16雇用表'!G109</f>
        <v>15409</v>
      </c>
      <c r="Y109" s="483">
        <f t="shared" si="13"/>
        <v>9.6809998037676606E-2</v>
      </c>
      <c r="Z109" s="484">
        <f t="shared" si="14"/>
        <v>9.4492003532182109E-2</v>
      </c>
      <c r="AA109" s="470"/>
      <c r="AB109" s="481">
        <f>'13生産者価格評価表'!EA109</f>
        <v>163072</v>
      </c>
      <c r="AC109" s="485">
        <v>79106</v>
      </c>
      <c r="AD109" s="486">
        <f t="shared" si="15"/>
        <v>0.48509860675039246</v>
      </c>
      <c r="AE109" s="145"/>
      <c r="AF109" s="481">
        <f>'13生産者価格評価表'!EA109</f>
        <v>163072</v>
      </c>
      <c r="AG109" s="505">
        <v>39992</v>
      </c>
      <c r="AH109" s="507">
        <f t="shared" si="16"/>
        <v>0.24524136577708006</v>
      </c>
      <c r="AI109" s="505">
        <f>'12 7211'!Q107</f>
        <v>34602</v>
      </c>
      <c r="AJ109" s="486">
        <f t="shared" si="17"/>
        <v>0.21218848116169545</v>
      </c>
      <c r="AK109" s="508"/>
      <c r="AL109" s="509">
        <f>'13生産者価格評価表'!DK109</f>
        <v>197699</v>
      </c>
      <c r="AM109" s="510">
        <v>1.1179043492290537E-3</v>
      </c>
      <c r="AN109" s="144"/>
    </row>
    <row r="110" spans="1:40" ht="12" customHeight="1">
      <c r="A110" s="274">
        <v>104</v>
      </c>
      <c r="B110" s="88" t="s">
        <v>301</v>
      </c>
      <c r="C110" s="87" t="s">
        <v>302</v>
      </c>
      <c r="D110" s="146"/>
      <c r="E110" s="473">
        <v>0</v>
      </c>
      <c r="F110" s="474">
        <v>0</v>
      </c>
      <c r="G110" s="475">
        <v>0</v>
      </c>
      <c r="H110" s="476">
        <v>0</v>
      </c>
      <c r="I110" s="476">
        <v>0</v>
      </c>
      <c r="J110" s="476">
        <v>0</v>
      </c>
      <c r="K110" s="476">
        <v>0</v>
      </c>
      <c r="L110" s="476">
        <v>0</v>
      </c>
      <c r="M110" s="474">
        <v>0</v>
      </c>
      <c r="N110" s="487"/>
      <c r="O110" s="477">
        <f>'13生産者価格評価表'!DQ110</f>
        <v>1797904</v>
      </c>
      <c r="P110" s="478">
        <f>ABS('13生産者価格評価表'!DW110)</f>
        <v>29062</v>
      </c>
      <c r="Q110" s="479">
        <f t="shared" si="12"/>
        <v>1.6164378075803825E-2</v>
      </c>
      <c r="R110" s="478">
        <f>ABS('13生産者価格評価表'!DY110)</f>
        <v>834497</v>
      </c>
      <c r="S110" s="479">
        <f t="shared" si="18"/>
        <v>0.46414992124162358</v>
      </c>
      <c r="T110" s="480">
        <f t="shared" si="11"/>
        <v>0.53585007875837642</v>
      </c>
      <c r="U110" s="465"/>
      <c r="V110" s="481">
        <f>'13生産者価格評価表'!EA110</f>
        <v>1352472</v>
      </c>
      <c r="W110" s="482">
        <f>'16雇用表'!D110</f>
        <v>332372</v>
      </c>
      <c r="X110" s="405">
        <f>'16雇用表'!G110</f>
        <v>304612</v>
      </c>
      <c r="Y110" s="483">
        <f t="shared" si="13"/>
        <v>0.24575148321000362</v>
      </c>
      <c r="Z110" s="484">
        <f t="shared" si="14"/>
        <v>0.22522610449606351</v>
      </c>
      <c r="AA110" s="470"/>
      <c r="AB110" s="481">
        <f>'13生産者価格評価表'!EA110</f>
        <v>1352472</v>
      </c>
      <c r="AC110" s="485">
        <v>544273</v>
      </c>
      <c r="AD110" s="486">
        <f t="shared" si="15"/>
        <v>0.40242829426413262</v>
      </c>
      <c r="AE110" s="145"/>
      <c r="AF110" s="481">
        <f>'13生産者価格評価表'!EA110</f>
        <v>1352472</v>
      </c>
      <c r="AG110" s="505">
        <v>380322</v>
      </c>
      <c r="AH110" s="507">
        <f t="shared" si="16"/>
        <v>0.28120508224939222</v>
      </c>
      <c r="AI110" s="505">
        <f>'12 7211'!Q108</f>
        <v>345854</v>
      </c>
      <c r="AJ110" s="486">
        <f t="shared" si="17"/>
        <v>0.25571989660414413</v>
      </c>
      <c r="AK110" s="508"/>
      <c r="AL110" s="509">
        <f>'13生産者価格評価表'!DK110</f>
        <v>1236943</v>
      </c>
      <c r="AM110" s="510">
        <v>3.6755453447382701E-2</v>
      </c>
      <c r="AN110" s="144"/>
    </row>
    <row r="111" spans="1:40" ht="12" customHeight="1">
      <c r="A111" s="274">
        <v>105</v>
      </c>
      <c r="B111" s="88" t="s">
        <v>303</v>
      </c>
      <c r="C111" s="87" t="s">
        <v>304</v>
      </c>
      <c r="D111" s="146"/>
      <c r="E111" s="473">
        <v>0</v>
      </c>
      <c r="F111" s="474">
        <v>0</v>
      </c>
      <c r="G111" s="475">
        <v>0</v>
      </c>
      <c r="H111" s="476">
        <v>0</v>
      </c>
      <c r="I111" s="476">
        <v>0</v>
      </c>
      <c r="J111" s="476">
        <v>0</v>
      </c>
      <c r="K111" s="476">
        <v>0</v>
      </c>
      <c r="L111" s="476">
        <v>0</v>
      </c>
      <c r="M111" s="474">
        <v>0</v>
      </c>
      <c r="N111" s="487"/>
      <c r="O111" s="477">
        <f>'13生産者価格評価表'!DQ111</f>
        <v>321766</v>
      </c>
      <c r="P111" s="478">
        <f>ABS('13生産者価格評価表'!DW111)</f>
        <v>175</v>
      </c>
      <c r="Q111" s="479">
        <f t="shared" si="12"/>
        <v>5.4387349813218302E-4</v>
      </c>
      <c r="R111" s="478">
        <f>ABS('13生産者価格評価表'!DY111)</f>
        <v>4356</v>
      </c>
      <c r="S111" s="479">
        <f t="shared" si="18"/>
        <v>1.3537788330650224E-2</v>
      </c>
      <c r="T111" s="480">
        <f t="shared" si="11"/>
        <v>0.98646221166934978</v>
      </c>
      <c r="U111" s="465"/>
      <c r="V111" s="481">
        <f>'13生産者価格評価表'!EA111</f>
        <v>449440</v>
      </c>
      <c r="W111" s="482">
        <f>'16雇用表'!D111</f>
        <v>44439</v>
      </c>
      <c r="X111" s="405">
        <f>'16雇用表'!G111</f>
        <v>32773</v>
      </c>
      <c r="Y111" s="483">
        <f t="shared" si="13"/>
        <v>9.8876379494482025E-2</v>
      </c>
      <c r="Z111" s="484">
        <f t="shared" si="14"/>
        <v>7.2919633321466712E-2</v>
      </c>
      <c r="AA111" s="470"/>
      <c r="AB111" s="481">
        <f>'13生産者価格評価表'!EA111</f>
        <v>449440</v>
      </c>
      <c r="AC111" s="485">
        <v>305276</v>
      </c>
      <c r="AD111" s="486">
        <f t="shared" si="15"/>
        <v>0.67923638305446776</v>
      </c>
      <c r="AE111" s="145"/>
      <c r="AF111" s="481">
        <f>'13生産者価格評価表'!EA111</f>
        <v>449440</v>
      </c>
      <c r="AG111" s="505">
        <v>115683</v>
      </c>
      <c r="AH111" s="507">
        <f t="shared" si="16"/>
        <v>0.25739364542541832</v>
      </c>
      <c r="AI111" s="505">
        <f>'12 7211'!Q109</f>
        <v>105126</v>
      </c>
      <c r="AJ111" s="486">
        <f t="shared" si="17"/>
        <v>0.23390441438234247</v>
      </c>
      <c r="AK111" s="508"/>
      <c r="AL111" s="509">
        <f>'13生産者価格評価表'!DK111</f>
        <v>260197</v>
      </c>
      <c r="AM111" s="510">
        <v>1.5236590043027595E-2</v>
      </c>
      <c r="AN111" s="144"/>
    </row>
    <row r="112" spans="1:40" ht="12" customHeight="1">
      <c r="A112" s="274">
        <v>106</v>
      </c>
      <c r="B112" s="88" t="s">
        <v>305</v>
      </c>
      <c r="C112" s="87" t="s">
        <v>306</v>
      </c>
      <c r="D112" s="146"/>
      <c r="E112" s="473">
        <v>0</v>
      </c>
      <c r="F112" s="474">
        <v>0</v>
      </c>
      <c r="G112" s="475">
        <v>0</v>
      </c>
      <c r="H112" s="476">
        <v>0</v>
      </c>
      <c r="I112" s="476">
        <v>0</v>
      </c>
      <c r="J112" s="476">
        <v>0</v>
      </c>
      <c r="K112" s="476">
        <v>0</v>
      </c>
      <c r="L112" s="476">
        <v>0</v>
      </c>
      <c r="M112" s="474">
        <v>0</v>
      </c>
      <c r="N112" s="487"/>
      <c r="O112" s="477">
        <f>'13生産者価格評価表'!DQ112</f>
        <v>624706</v>
      </c>
      <c r="P112" s="478">
        <f>ABS('13生産者価格評価表'!DW112)</f>
        <v>12565</v>
      </c>
      <c r="Q112" s="479">
        <f t="shared" si="12"/>
        <v>2.0113461372229496E-2</v>
      </c>
      <c r="R112" s="478">
        <f>ABS('13生産者価格評価表'!DY112)</f>
        <v>196294</v>
      </c>
      <c r="S112" s="479">
        <f t="shared" si="18"/>
        <v>0.3142182082451585</v>
      </c>
      <c r="T112" s="480">
        <f t="shared" si="11"/>
        <v>0.68578179175484144</v>
      </c>
      <c r="U112" s="465"/>
      <c r="V112" s="481">
        <f>'13生産者価格評価表'!EA112</f>
        <v>442510</v>
      </c>
      <c r="W112" s="482">
        <f>'16雇用表'!D112</f>
        <v>46831</v>
      </c>
      <c r="X112" s="405">
        <f>'16雇用表'!G112</f>
        <v>44199</v>
      </c>
      <c r="Y112" s="483">
        <f t="shared" si="13"/>
        <v>0.10583037671465052</v>
      </c>
      <c r="Z112" s="484">
        <f t="shared" si="14"/>
        <v>9.9882488531332622E-2</v>
      </c>
      <c r="AA112" s="470"/>
      <c r="AB112" s="481">
        <f>'13生産者価格評価表'!EA112</f>
        <v>442510</v>
      </c>
      <c r="AC112" s="485">
        <v>307082</v>
      </c>
      <c r="AD112" s="486">
        <f t="shared" si="15"/>
        <v>0.69395493887143789</v>
      </c>
      <c r="AE112" s="145"/>
      <c r="AF112" s="481">
        <f>'13生産者価格評価表'!EA112</f>
        <v>442510</v>
      </c>
      <c r="AG112" s="505">
        <v>101346</v>
      </c>
      <c r="AH112" s="507">
        <f t="shared" si="16"/>
        <v>0.22902533276084155</v>
      </c>
      <c r="AI112" s="505">
        <f>'12 7211'!Q110</f>
        <v>88377</v>
      </c>
      <c r="AJ112" s="486">
        <f t="shared" si="17"/>
        <v>0.19971752050801111</v>
      </c>
      <c r="AK112" s="508"/>
      <c r="AL112" s="509">
        <f>'13生産者価格評価表'!DK112</f>
        <v>543680</v>
      </c>
      <c r="AM112" s="510">
        <v>2.1114652617384658E-2</v>
      </c>
      <c r="AN112" s="144"/>
    </row>
    <row r="113" spans="1:42" ht="12" customHeight="1">
      <c r="A113" s="274">
        <v>107</v>
      </c>
      <c r="B113" s="88" t="s">
        <v>307</v>
      </c>
      <c r="C113" s="87" t="s">
        <v>308</v>
      </c>
      <c r="D113" s="146"/>
      <c r="E113" s="473">
        <v>1.358086727418413E-4</v>
      </c>
      <c r="F113" s="474">
        <v>0</v>
      </c>
      <c r="G113" s="475">
        <v>0</v>
      </c>
      <c r="H113" s="476">
        <v>4.5406738058130778E-5</v>
      </c>
      <c r="I113" s="476">
        <v>0</v>
      </c>
      <c r="J113" s="476">
        <v>0</v>
      </c>
      <c r="K113" s="476">
        <v>0</v>
      </c>
      <c r="L113" s="476">
        <v>2.7436095503402281E-6</v>
      </c>
      <c r="M113" s="474">
        <v>0</v>
      </c>
      <c r="N113" s="487"/>
      <c r="O113" s="477">
        <f>'13生産者価格評価表'!DQ113</f>
        <v>492585</v>
      </c>
      <c r="P113" s="478">
        <f>ABS('13生産者価格評価表'!DW113)</f>
        <v>1001</v>
      </c>
      <c r="Q113" s="479">
        <f t="shared" si="12"/>
        <v>2.0321365855639128E-3</v>
      </c>
      <c r="R113" s="478">
        <f>ABS('13生産者価格評価表'!DY113)</f>
        <v>102468</v>
      </c>
      <c r="S113" s="479">
        <f t="shared" si="18"/>
        <v>0.20802095069886414</v>
      </c>
      <c r="T113" s="480">
        <f t="shared" si="11"/>
        <v>0.79197904930113583</v>
      </c>
      <c r="U113" s="465"/>
      <c r="V113" s="481">
        <f>'13生産者価格評価表'!EA113</f>
        <v>396061</v>
      </c>
      <c r="W113" s="482">
        <f>'16雇用表'!D113</f>
        <v>83339</v>
      </c>
      <c r="X113" s="405">
        <f>'16雇用表'!G113</f>
        <v>66615</v>
      </c>
      <c r="Y113" s="483">
        <f t="shared" si="13"/>
        <v>0.21041960708072746</v>
      </c>
      <c r="Z113" s="484">
        <f t="shared" si="14"/>
        <v>0.16819378833058543</v>
      </c>
      <c r="AA113" s="470"/>
      <c r="AB113" s="481">
        <f>'13生産者価格評価表'!EA113</f>
        <v>396061</v>
      </c>
      <c r="AC113" s="485">
        <v>276924</v>
      </c>
      <c r="AD113" s="486">
        <f t="shared" si="15"/>
        <v>0.69919532597251433</v>
      </c>
      <c r="AE113" s="145"/>
      <c r="AF113" s="481">
        <f>'13生産者価格評価表'!EA113</f>
        <v>396061</v>
      </c>
      <c r="AG113" s="505">
        <v>109358</v>
      </c>
      <c r="AH113" s="507">
        <f t="shared" si="16"/>
        <v>0.27611403293937042</v>
      </c>
      <c r="AI113" s="505">
        <f>'12 7211'!Q111</f>
        <v>95380</v>
      </c>
      <c r="AJ113" s="486">
        <f t="shared" si="17"/>
        <v>0.24082148961902333</v>
      </c>
      <c r="AK113" s="508"/>
      <c r="AL113" s="509">
        <f>'13生産者価格評価表'!DK113</f>
        <v>453180</v>
      </c>
      <c r="AM113" s="510">
        <v>2.0322274747640066E-2</v>
      </c>
      <c r="AN113" s="144"/>
    </row>
    <row r="114" spans="1:42" ht="12" customHeight="1">
      <c r="A114" s="274">
        <v>108</v>
      </c>
      <c r="B114" s="88" t="s">
        <v>309</v>
      </c>
      <c r="C114" s="87" t="s">
        <v>631</v>
      </c>
      <c r="D114" s="146"/>
      <c r="E114" s="473">
        <v>0</v>
      </c>
      <c r="F114" s="474">
        <v>0</v>
      </c>
      <c r="G114" s="475">
        <v>0</v>
      </c>
      <c r="H114" s="476">
        <v>0</v>
      </c>
      <c r="I114" s="476">
        <v>0</v>
      </c>
      <c r="J114" s="476">
        <v>0</v>
      </c>
      <c r="K114" s="476">
        <v>0</v>
      </c>
      <c r="L114" s="476">
        <v>0</v>
      </c>
      <c r="M114" s="474">
        <v>0</v>
      </c>
      <c r="N114" s="487"/>
      <c r="O114" s="477">
        <f>'13生産者価格評価表'!DQ114</f>
        <v>93389</v>
      </c>
      <c r="P114" s="478">
        <f>ABS('13生産者価格評価表'!DW114)</f>
        <v>0</v>
      </c>
      <c r="Q114" s="479">
        <f t="shared" ref="Q114:Q115" si="21">+P114/O114</f>
        <v>0</v>
      </c>
      <c r="R114" s="478">
        <f>ABS('13生産者価格評価表'!DY114)</f>
        <v>0</v>
      </c>
      <c r="S114" s="479">
        <f t="shared" ref="S114:S115" si="22">R114/O114</f>
        <v>0</v>
      </c>
      <c r="T114" s="480">
        <f t="shared" ref="T114:T115" si="23">1-S114</f>
        <v>1</v>
      </c>
      <c r="U114" s="465"/>
      <c r="V114" s="481">
        <f>'13生産者価格評価表'!EA114</f>
        <v>93389</v>
      </c>
      <c r="W114" s="482">
        <f>'16雇用表'!D114</f>
        <v>0</v>
      </c>
      <c r="X114" s="405">
        <f>'16雇用表'!G114</f>
        <v>0</v>
      </c>
      <c r="Y114" s="483">
        <f t="shared" ref="Y114:Y115" si="24">W114/V114</f>
        <v>0</v>
      </c>
      <c r="Z114" s="484">
        <f t="shared" ref="Z114:Z115" si="25">X114/V114</f>
        <v>0</v>
      </c>
      <c r="AA114" s="470"/>
      <c r="AB114" s="481">
        <f>'13生産者価格評価表'!EA114</f>
        <v>93389</v>
      </c>
      <c r="AC114" s="485">
        <v>-5</v>
      </c>
      <c r="AD114" s="486">
        <f t="shared" ref="AD114:AD115" si="26">+AC114/AB114</f>
        <v>-5.3539496086262839E-5</v>
      </c>
      <c r="AE114" s="145"/>
      <c r="AF114" s="481">
        <f>'13生産者価格評価表'!EA114</f>
        <v>93389</v>
      </c>
      <c r="AG114" s="505">
        <v>0</v>
      </c>
      <c r="AH114" s="507">
        <f t="shared" si="16"/>
        <v>0</v>
      </c>
      <c r="AI114" s="505">
        <f>'12 7211'!Q112</f>
        <v>0</v>
      </c>
      <c r="AJ114" s="486">
        <f t="shared" si="17"/>
        <v>0</v>
      </c>
      <c r="AK114" s="508"/>
      <c r="AL114" s="509">
        <f>'13生産者価格評価表'!DK114</f>
        <v>0</v>
      </c>
      <c r="AM114" s="510">
        <v>1.3316330908610449E-3</v>
      </c>
      <c r="AN114" s="144"/>
    </row>
    <row r="115" spans="1:42" ht="12" customHeight="1" thickBot="1">
      <c r="A115" s="274">
        <v>109</v>
      </c>
      <c r="B115" s="88" t="s">
        <v>310</v>
      </c>
      <c r="C115" s="87" t="s">
        <v>632</v>
      </c>
      <c r="D115" s="146"/>
      <c r="E115" s="488">
        <v>1.1787576628824509E-2</v>
      </c>
      <c r="F115" s="489">
        <v>1.17175490507273E-2</v>
      </c>
      <c r="G115" s="490">
        <v>1.685051067262187E-3</v>
      </c>
      <c r="H115" s="491">
        <v>6.8038475665217106E-3</v>
      </c>
      <c r="I115" s="491">
        <v>2.5106183554851245E-3</v>
      </c>
      <c r="J115" s="491">
        <v>2.3805386377660923E-3</v>
      </c>
      <c r="K115" s="491">
        <v>3.5253199572013786E-4</v>
      </c>
      <c r="L115" s="491">
        <v>3.4580855018772776E-3</v>
      </c>
      <c r="M115" s="489">
        <v>1.2907219843301822E-2</v>
      </c>
      <c r="N115" s="487"/>
      <c r="O115" s="492">
        <f>'13生産者価格評価表'!DQ115</f>
        <v>606388</v>
      </c>
      <c r="P115" s="493">
        <f>ABS('13生産者価格評価表'!DW115)</f>
        <v>3096</v>
      </c>
      <c r="Q115" s="494">
        <f t="shared" si="21"/>
        <v>5.1056419322282106E-3</v>
      </c>
      <c r="R115" s="493">
        <f>ABS('13生産者価格評価表'!DY115)</f>
        <v>331398</v>
      </c>
      <c r="S115" s="494">
        <f t="shared" si="22"/>
        <v>0.5465114745014743</v>
      </c>
      <c r="T115" s="495">
        <f t="shared" si="23"/>
        <v>0.4534885254985257</v>
      </c>
      <c r="U115" s="465"/>
      <c r="V115" s="496">
        <f>'13生産者価格評価表'!EA115</f>
        <v>275273</v>
      </c>
      <c r="W115" s="497">
        <f>'16雇用表'!D115</f>
        <v>634</v>
      </c>
      <c r="X115" s="413">
        <f>'16雇用表'!G115</f>
        <v>632</v>
      </c>
      <c r="Y115" s="498">
        <f t="shared" si="24"/>
        <v>2.3031681276405604E-3</v>
      </c>
      <c r="Z115" s="499">
        <f t="shared" si="25"/>
        <v>2.2959026130423251E-3</v>
      </c>
      <c r="AA115" s="470"/>
      <c r="AB115" s="496">
        <f>'13生産者価格評価表'!EA115</f>
        <v>275273</v>
      </c>
      <c r="AC115" s="500">
        <v>113347</v>
      </c>
      <c r="AD115" s="501">
        <f t="shared" si="26"/>
        <v>0.411762141583083</v>
      </c>
      <c r="AE115" s="145"/>
      <c r="AF115" s="496">
        <f>'13生産者価格評価表'!EA115</f>
        <v>275273</v>
      </c>
      <c r="AG115" s="506">
        <v>3487</v>
      </c>
      <c r="AH115" s="511">
        <f t="shared" si="16"/>
        <v>1.2667424702023082E-2</v>
      </c>
      <c r="AI115" s="506">
        <f>'12 7211'!Q113</f>
        <v>2920</v>
      </c>
      <c r="AJ115" s="501">
        <f t="shared" si="17"/>
        <v>1.0607651313423401E-2</v>
      </c>
      <c r="AK115" s="508"/>
      <c r="AL115" s="509">
        <f>'13生産者価格評価表'!DK115</f>
        <v>614</v>
      </c>
      <c r="AM115" s="512">
        <v>3.7210305036394428E-3</v>
      </c>
      <c r="AN115" s="144"/>
    </row>
    <row r="116" spans="1:42" ht="22" customHeight="1" thickBot="1">
      <c r="E116" s="502"/>
      <c r="F116" s="502"/>
      <c r="G116" s="502"/>
      <c r="H116" s="502"/>
      <c r="I116" s="502"/>
      <c r="J116" s="502"/>
      <c r="K116" s="502"/>
      <c r="L116" s="502"/>
      <c r="M116" s="502"/>
      <c r="N116" s="502"/>
      <c r="O116" s="470"/>
      <c r="P116" s="470"/>
      <c r="Q116" s="470"/>
      <c r="R116" s="470"/>
      <c r="S116" s="470"/>
      <c r="T116" s="470"/>
      <c r="U116" s="470"/>
      <c r="V116" s="470"/>
      <c r="W116" s="470"/>
      <c r="X116" s="470"/>
      <c r="Y116" s="470"/>
      <c r="Z116" s="470"/>
      <c r="AA116" s="470"/>
      <c r="AB116" s="502"/>
      <c r="AC116" s="502"/>
      <c r="AD116" s="502"/>
      <c r="AL116" s="216">
        <f>SUM(AL7:AL115)</f>
        <v>18141713</v>
      </c>
      <c r="AM116" s="232">
        <f>SUM(AM7:AM115)</f>
        <v>0.89015564693135707</v>
      </c>
      <c r="AO116" s="228"/>
      <c r="AP116" s="228"/>
    </row>
    <row r="117" spans="1:42">
      <c r="C117" s="143" t="s">
        <v>15</v>
      </c>
      <c r="E117" s="502" t="s">
        <v>113</v>
      </c>
      <c r="F117" s="502"/>
      <c r="G117" s="502"/>
      <c r="H117" s="502"/>
      <c r="I117" s="502"/>
      <c r="J117" s="502"/>
      <c r="K117" s="502"/>
      <c r="L117" s="502"/>
      <c r="M117" s="502"/>
      <c r="N117" s="502"/>
      <c r="O117" s="470"/>
      <c r="P117" s="470"/>
      <c r="Q117" s="470"/>
      <c r="R117" s="470"/>
      <c r="S117" s="470"/>
      <c r="T117" s="470"/>
      <c r="U117" s="470"/>
      <c r="V117" s="470"/>
      <c r="W117" s="470"/>
      <c r="X117" s="470"/>
      <c r="Y117" s="470"/>
      <c r="Z117" s="470"/>
      <c r="AA117" s="470"/>
      <c r="AB117" s="502"/>
      <c r="AC117" s="502"/>
      <c r="AD117" s="502"/>
    </row>
    <row r="118" spans="1:42">
      <c r="C118" s="143" t="s">
        <v>16</v>
      </c>
      <c r="E118" s="502" t="s">
        <v>114</v>
      </c>
      <c r="F118" s="502"/>
      <c r="G118" s="502"/>
      <c r="H118" s="502"/>
      <c r="I118" s="502"/>
      <c r="J118" s="502"/>
      <c r="K118" s="502"/>
      <c r="L118" s="502"/>
      <c r="M118" s="502"/>
      <c r="N118" s="502"/>
      <c r="O118" s="470"/>
      <c r="P118" s="470"/>
      <c r="Q118" s="470"/>
      <c r="R118" s="470"/>
      <c r="S118" s="470"/>
      <c r="T118" s="470"/>
      <c r="U118" s="470"/>
      <c r="V118" s="470"/>
      <c r="W118" s="470"/>
      <c r="X118" s="470"/>
      <c r="Y118" s="470"/>
      <c r="Z118" s="470"/>
      <c r="AA118" s="470"/>
      <c r="AB118" s="502"/>
      <c r="AC118" s="502"/>
      <c r="AD118" s="502"/>
      <c r="AL118" s="142"/>
    </row>
    <row r="119" spans="1:42">
      <c r="C119" s="143" t="s">
        <v>21</v>
      </c>
      <c r="E119" s="502" t="s">
        <v>117</v>
      </c>
      <c r="F119" s="502"/>
      <c r="G119" s="502"/>
      <c r="H119" s="502"/>
      <c r="I119" s="502"/>
      <c r="J119" s="502"/>
      <c r="K119" s="502"/>
      <c r="L119" s="502"/>
      <c r="M119" s="502"/>
      <c r="N119" s="502"/>
      <c r="O119" s="470"/>
      <c r="P119" s="470"/>
      <c r="Q119" s="470"/>
      <c r="R119" s="470"/>
      <c r="S119" s="470"/>
      <c r="T119" s="470"/>
      <c r="U119" s="470"/>
      <c r="V119" s="470"/>
      <c r="W119" s="470"/>
      <c r="X119" s="470"/>
      <c r="Y119" s="470"/>
      <c r="Z119" s="470"/>
      <c r="AA119" s="470"/>
      <c r="AB119" s="502"/>
      <c r="AC119" s="502"/>
      <c r="AD119" s="502"/>
    </row>
    <row r="120" spans="1:42">
      <c r="C120" s="143" t="s">
        <v>18</v>
      </c>
      <c r="E120" s="502" t="s">
        <v>54</v>
      </c>
      <c r="F120" s="502"/>
      <c r="G120" s="502"/>
      <c r="H120" s="502"/>
      <c r="I120" s="502"/>
      <c r="J120" s="502"/>
      <c r="K120" s="502"/>
      <c r="L120" s="502"/>
      <c r="M120" s="502"/>
      <c r="N120" s="502"/>
      <c r="O120" s="470"/>
      <c r="P120" s="470"/>
      <c r="Q120" s="470"/>
      <c r="R120" s="470"/>
      <c r="S120" s="470"/>
      <c r="T120" s="470"/>
      <c r="U120" s="470"/>
      <c r="V120" s="470"/>
      <c r="W120" s="470"/>
      <c r="X120" s="470"/>
      <c r="Y120" s="470"/>
      <c r="Z120" s="470"/>
      <c r="AA120" s="470"/>
      <c r="AB120" s="502"/>
      <c r="AC120" s="502"/>
      <c r="AD120" s="502"/>
    </row>
    <row r="121" spans="1:42">
      <c r="C121" s="143" t="s">
        <v>17</v>
      </c>
      <c r="E121" s="502" t="s">
        <v>118</v>
      </c>
      <c r="F121" s="502"/>
      <c r="G121" s="502"/>
      <c r="H121" s="502"/>
      <c r="I121" s="502"/>
      <c r="J121" s="502"/>
      <c r="K121" s="502"/>
      <c r="L121" s="502"/>
      <c r="M121" s="502"/>
      <c r="N121" s="502"/>
      <c r="O121" s="470"/>
      <c r="P121" s="470"/>
      <c r="Q121" s="470"/>
      <c r="R121" s="470"/>
      <c r="S121" s="470"/>
      <c r="T121" s="470"/>
      <c r="U121" s="470"/>
      <c r="V121" s="470"/>
      <c r="W121" s="470"/>
      <c r="X121" s="470"/>
      <c r="Y121" s="470"/>
      <c r="Z121" s="470"/>
      <c r="AA121" s="470"/>
      <c r="AB121" s="502"/>
      <c r="AC121" s="502"/>
      <c r="AD121" s="502"/>
    </row>
    <row r="122" spans="1:42">
      <c r="C122" s="143" t="s">
        <v>19</v>
      </c>
      <c r="E122" s="502" t="s">
        <v>50</v>
      </c>
      <c r="F122" s="502"/>
      <c r="G122" s="502"/>
      <c r="H122" s="502"/>
      <c r="I122" s="502"/>
      <c r="J122" s="502"/>
      <c r="K122" s="502"/>
      <c r="L122" s="502"/>
      <c r="M122" s="502"/>
      <c r="N122" s="502"/>
      <c r="O122" s="470"/>
      <c r="P122" s="470"/>
      <c r="Q122" s="470"/>
      <c r="R122" s="470"/>
      <c r="S122" s="470"/>
      <c r="T122" s="470"/>
      <c r="U122" s="470"/>
      <c r="V122" s="470"/>
      <c r="W122" s="470"/>
      <c r="X122" s="470"/>
      <c r="Y122" s="470"/>
      <c r="Z122" s="470"/>
      <c r="AA122" s="470"/>
      <c r="AB122" s="502"/>
      <c r="AC122" s="502"/>
      <c r="AD122" s="502"/>
    </row>
    <row r="123" spans="1:42">
      <c r="C123" s="143" t="s">
        <v>20</v>
      </c>
      <c r="E123" s="502" t="s">
        <v>51</v>
      </c>
      <c r="F123" s="502"/>
      <c r="G123" s="502"/>
      <c r="H123" s="502"/>
      <c r="I123" s="502"/>
      <c r="J123" s="502"/>
      <c r="K123" s="502"/>
      <c r="L123" s="502"/>
      <c r="M123" s="502"/>
      <c r="N123" s="502"/>
      <c r="O123" s="470"/>
      <c r="P123" s="470"/>
      <c r="Q123" s="470"/>
      <c r="R123" s="470"/>
      <c r="S123" s="470"/>
      <c r="T123" s="470"/>
      <c r="U123" s="470"/>
      <c r="V123" s="470"/>
      <c r="W123" s="470"/>
      <c r="X123" s="470"/>
      <c r="Y123" s="470"/>
      <c r="Z123" s="470"/>
      <c r="AA123" s="470"/>
      <c r="AB123" s="502"/>
      <c r="AC123" s="502"/>
      <c r="AD123" s="502"/>
    </row>
    <row r="124" spans="1:42">
      <c r="C124" s="143" t="s">
        <v>53</v>
      </c>
      <c r="E124" s="502" t="s">
        <v>52</v>
      </c>
      <c r="F124" s="502"/>
      <c r="G124" s="502"/>
      <c r="H124" s="502"/>
      <c r="I124" s="502"/>
      <c r="J124" s="502"/>
      <c r="K124" s="502"/>
      <c r="L124" s="502"/>
      <c r="M124" s="502"/>
      <c r="N124" s="502"/>
      <c r="O124" s="503"/>
      <c r="P124" s="503"/>
      <c r="Q124" s="503"/>
      <c r="R124" s="503"/>
      <c r="S124" s="503"/>
      <c r="T124" s="503"/>
      <c r="U124" s="503"/>
      <c r="V124" s="503"/>
      <c r="W124" s="503"/>
      <c r="X124" s="503"/>
      <c r="Y124" s="503"/>
      <c r="Z124" s="503"/>
      <c r="AA124" s="470"/>
      <c r="AB124" s="502"/>
      <c r="AC124" s="502"/>
      <c r="AD124" s="502"/>
    </row>
    <row r="125" spans="1:42">
      <c r="E125" s="502"/>
      <c r="F125" s="502"/>
      <c r="G125" s="502"/>
      <c r="H125" s="502"/>
      <c r="I125" s="502"/>
      <c r="J125" s="502"/>
      <c r="K125" s="502"/>
      <c r="L125" s="502"/>
      <c r="M125" s="502"/>
      <c r="N125" s="502"/>
      <c r="O125" s="503"/>
      <c r="P125" s="503"/>
      <c r="Q125" s="503"/>
      <c r="R125" s="503"/>
      <c r="S125" s="503"/>
      <c r="T125" s="503"/>
      <c r="U125" s="503"/>
      <c r="V125" s="503"/>
      <c r="W125" s="503"/>
      <c r="X125" s="503"/>
      <c r="Y125" s="503"/>
      <c r="Z125" s="503"/>
      <c r="AA125" s="470"/>
      <c r="AB125" s="502"/>
      <c r="AC125" s="502"/>
      <c r="AD125" s="502"/>
    </row>
    <row r="126" spans="1:42">
      <c r="E126" s="502"/>
      <c r="F126" s="502"/>
      <c r="G126" s="502"/>
      <c r="H126" s="502"/>
      <c r="I126" s="502"/>
      <c r="J126" s="502"/>
      <c r="K126" s="502"/>
      <c r="L126" s="502"/>
      <c r="M126" s="502"/>
      <c r="N126" s="502"/>
      <c r="O126" s="503"/>
      <c r="P126" s="503"/>
      <c r="Q126" s="503"/>
      <c r="R126" s="503"/>
      <c r="S126" s="503"/>
      <c r="T126" s="503"/>
      <c r="U126" s="503"/>
      <c r="V126" s="503"/>
      <c r="W126" s="503"/>
      <c r="X126" s="503"/>
      <c r="Y126" s="503"/>
      <c r="Z126" s="503"/>
      <c r="AA126" s="470"/>
      <c r="AB126" s="502"/>
      <c r="AC126" s="502"/>
      <c r="AD126" s="502"/>
    </row>
    <row r="127" spans="1:42">
      <c r="AA127" s="151"/>
    </row>
    <row r="128" spans="1:42">
      <c r="AA128" s="151"/>
    </row>
    <row r="129" spans="27:27">
      <c r="AA129" s="151"/>
    </row>
    <row r="130" spans="27:27">
      <c r="AA130" s="151"/>
    </row>
    <row r="131" spans="27:27">
      <c r="AA131" s="151"/>
    </row>
    <row r="132" spans="27:27">
      <c r="AA132" s="151"/>
    </row>
    <row r="133" spans="27:27">
      <c r="AA133" s="151"/>
    </row>
    <row r="134" spans="27:27">
      <c r="AA134" s="151"/>
    </row>
    <row r="135" spans="27:27">
      <c r="AA135" s="151"/>
    </row>
    <row r="136" spans="27:27">
      <c r="AA136" s="151"/>
    </row>
    <row r="137" spans="27:27">
      <c r="AA137" s="151"/>
    </row>
    <row r="138" spans="27:27">
      <c r="AA138" s="151"/>
    </row>
    <row r="139" spans="27:27">
      <c r="AA139" s="151"/>
    </row>
    <row r="140" spans="27:27">
      <c r="AA140" s="151"/>
    </row>
    <row r="141" spans="27:27">
      <c r="AA141" s="151"/>
    </row>
    <row r="142" spans="27:27">
      <c r="AA142" s="151"/>
    </row>
    <row r="143" spans="27:27">
      <c r="AA143" s="151"/>
    </row>
    <row r="144" spans="27:27">
      <c r="AA144" s="151"/>
    </row>
    <row r="145" spans="27:27">
      <c r="AA145" s="151"/>
    </row>
    <row r="146" spans="27:27">
      <c r="AA146" s="151"/>
    </row>
    <row r="147" spans="27:27">
      <c r="AA147" s="151"/>
    </row>
    <row r="148" spans="27:27">
      <c r="AA148" s="151"/>
    </row>
    <row r="149" spans="27:27">
      <c r="AA149" s="151"/>
    </row>
    <row r="150" spans="27:27">
      <c r="AA150" s="151"/>
    </row>
    <row r="151" spans="27:27">
      <c r="AA151" s="151"/>
    </row>
    <row r="152" spans="27:27">
      <c r="AA152" s="151"/>
    </row>
    <row r="153" spans="27:27">
      <c r="AA153" s="151"/>
    </row>
    <row r="154" spans="27:27">
      <c r="AA154" s="151"/>
    </row>
    <row r="155" spans="27:27">
      <c r="AA155" s="151"/>
    </row>
    <row r="156" spans="27:27">
      <c r="AA156" s="151"/>
    </row>
    <row r="157" spans="27:27">
      <c r="AA157" s="151"/>
    </row>
    <row r="158" spans="27:27">
      <c r="AA158" s="151"/>
    </row>
    <row r="159" spans="27:27">
      <c r="AA159" s="151"/>
    </row>
    <row r="160" spans="27:27">
      <c r="AA160" s="151"/>
    </row>
    <row r="161" spans="27:27">
      <c r="AA161" s="151"/>
    </row>
    <row r="162" spans="27:27">
      <c r="AA162" s="151"/>
    </row>
    <row r="163" spans="27:27">
      <c r="AA163" s="151"/>
    </row>
    <row r="164" spans="27:27">
      <c r="AA164" s="151"/>
    </row>
    <row r="165" spans="27:27">
      <c r="AA165" s="151"/>
    </row>
    <row r="166" spans="27:27">
      <c r="AA166" s="151"/>
    </row>
    <row r="167" spans="27:27">
      <c r="AA167" s="151"/>
    </row>
    <row r="168" spans="27:27">
      <c r="AA168" s="151"/>
    </row>
    <row r="169" spans="27:27">
      <c r="AA169" s="151"/>
    </row>
    <row r="170" spans="27:27">
      <c r="AA170" s="151"/>
    </row>
    <row r="171" spans="27:27">
      <c r="AA171" s="151"/>
    </row>
    <row r="172" spans="27:27">
      <c r="AA172" s="151"/>
    </row>
    <row r="173" spans="27:27">
      <c r="AA173" s="151"/>
    </row>
    <row r="174" spans="27:27">
      <c r="AA174" s="151"/>
    </row>
    <row r="175" spans="27:27">
      <c r="AA175" s="151"/>
    </row>
    <row r="176" spans="27:27">
      <c r="AA176" s="151"/>
    </row>
    <row r="177" spans="27:27">
      <c r="AA177" s="151"/>
    </row>
    <row r="178" spans="27:27">
      <c r="AA178" s="151"/>
    </row>
    <row r="179" spans="27:27">
      <c r="AA179" s="151"/>
    </row>
    <row r="180" spans="27:27">
      <c r="AA180" s="151"/>
    </row>
    <row r="181" spans="27:27">
      <c r="AA181" s="151"/>
    </row>
    <row r="182" spans="27:27">
      <c r="AA182" s="151"/>
    </row>
    <row r="183" spans="27:27">
      <c r="AA183" s="151"/>
    </row>
    <row r="184" spans="27:27">
      <c r="AA184" s="151"/>
    </row>
    <row r="185" spans="27:27">
      <c r="AA185" s="151"/>
    </row>
    <row r="186" spans="27:27">
      <c r="AA186" s="151"/>
    </row>
    <row r="187" spans="27:27">
      <c r="AA187" s="151"/>
    </row>
    <row r="188" spans="27:27">
      <c r="AA188" s="151"/>
    </row>
    <row r="189" spans="27:27">
      <c r="AA189" s="151"/>
    </row>
    <row r="190" spans="27:27">
      <c r="AA190" s="151"/>
    </row>
    <row r="191" spans="27:27">
      <c r="AA191" s="151"/>
    </row>
    <row r="192" spans="27:27">
      <c r="AA192" s="151"/>
    </row>
    <row r="193" spans="27:27">
      <c r="AA193" s="151"/>
    </row>
    <row r="194" spans="27:27">
      <c r="AA194" s="151"/>
    </row>
    <row r="195" spans="27:27">
      <c r="AA195" s="151"/>
    </row>
  </sheetData>
  <mergeCells count="13">
    <mergeCell ref="AO3:AP5"/>
    <mergeCell ref="AQ3:AQ6"/>
    <mergeCell ref="AH3:AH6"/>
    <mergeCell ref="AL3:AL6"/>
    <mergeCell ref="AM3:AM6"/>
    <mergeCell ref="AI3:AI6"/>
    <mergeCell ref="AJ3:AJ6"/>
    <mergeCell ref="AD3:AD6"/>
    <mergeCell ref="AF3:AF6"/>
    <mergeCell ref="AG3:AG6"/>
    <mergeCell ref="AB3:AB6"/>
    <mergeCell ref="B3:C6"/>
    <mergeCell ref="AC3:AC6"/>
  </mergeCells>
  <phoneticPr fontId="3"/>
  <pageMargins left="0.25" right="0.25" top="0.75" bottom="0.75" header="0.3" footer="0.3"/>
  <pageSetup paperSize="8"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6E72-4751-4EF5-8D11-A6FD423780D7}">
  <dimension ref="A2:Q221"/>
  <sheetViews>
    <sheetView zoomScale="90" zoomScaleNormal="90" workbookViewId="0"/>
  </sheetViews>
  <sheetFormatPr defaultColWidth="8.81640625" defaultRowHeight="13.5"/>
  <cols>
    <col min="1" max="1" width="5.1796875" style="246" customWidth="1"/>
    <col min="2" max="2" width="8.81640625" style="246"/>
    <col min="3" max="3" width="17.90625" style="233" customWidth="1"/>
    <col min="4" max="4" width="18.08984375" style="233" customWidth="1"/>
    <col min="5" max="5" width="15.54296875" style="233" customWidth="1"/>
    <col min="6" max="6" width="12" style="233" customWidth="1"/>
    <col min="7" max="7" width="3.36328125" style="265" customWidth="1"/>
    <col min="8" max="8" width="3.36328125" style="233" customWidth="1"/>
    <col min="9" max="9" width="5.1796875" style="259" customWidth="1"/>
    <col min="10" max="10" width="8.81640625" style="259"/>
    <col min="11" max="11" width="27.54296875" style="260" customWidth="1"/>
    <col min="12" max="12" width="15.7265625" style="260" customWidth="1"/>
    <col min="13" max="13" width="7.453125" style="259" customWidth="1"/>
    <col min="14" max="14" width="2.7265625" style="260" customWidth="1"/>
    <col min="15" max="15" width="5.90625" style="260" customWidth="1"/>
    <col min="16" max="16" width="17.453125" style="233" customWidth="1"/>
    <col min="17" max="17" width="18.1796875" style="233" customWidth="1"/>
    <col min="18" max="18" width="2.81640625" style="233" customWidth="1"/>
    <col min="19" max="16384" width="8.81640625" style="233"/>
  </cols>
  <sheetData>
    <row r="2" spans="1:17" s="246" customFormat="1" ht="14" thickBot="1">
      <c r="G2" s="529"/>
      <c r="I2" s="259"/>
      <c r="J2" s="259"/>
      <c r="K2" s="259"/>
      <c r="L2" s="276">
        <f>SUM(L5:L190)</f>
        <v>15509446</v>
      </c>
      <c r="M2" s="259"/>
      <c r="N2" s="259"/>
      <c r="O2" s="259"/>
      <c r="Q2" s="278">
        <f>SUM(Q5:Q113)</f>
        <v>15509446</v>
      </c>
    </row>
    <row r="3" spans="1:17" s="518" customFormat="1" ht="14.5">
      <c r="D3" s="519" t="s">
        <v>329</v>
      </c>
      <c r="E3" s="520" t="s">
        <v>330</v>
      </c>
      <c r="G3" s="530"/>
      <c r="I3" s="521"/>
      <c r="J3" s="521"/>
      <c r="K3" s="521"/>
      <c r="L3" s="519" t="s">
        <v>681</v>
      </c>
      <c r="M3" s="521"/>
      <c r="N3" s="521"/>
      <c r="O3" s="521"/>
      <c r="Q3" s="522"/>
    </row>
    <row r="4" spans="1:17" s="523" customFormat="1" ht="27.5" customHeight="1" thickBot="1">
      <c r="A4" s="518"/>
      <c r="B4" s="518"/>
      <c r="D4" s="524" t="s">
        <v>331</v>
      </c>
      <c r="E4" s="525" t="s">
        <v>332</v>
      </c>
      <c r="G4" s="531"/>
      <c r="I4" s="521"/>
      <c r="J4" s="521"/>
      <c r="K4" s="526"/>
      <c r="L4" s="527" t="s">
        <v>682</v>
      </c>
      <c r="M4" s="521"/>
      <c r="N4" s="526"/>
      <c r="O4" s="526"/>
      <c r="Q4" s="528" t="s">
        <v>682</v>
      </c>
    </row>
    <row r="5" spans="1:17">
      <c r="A5" s="234">
        <v>1</v>
      </c>
      <c r="B5" s="263" t="s">
        <v>333</v>
      </c>
      <c r="C5" s="235" t="s">
        <v>334</v>
      </c>
      <c r="D5" s="243">
        <v>0</v>
      </c>
      <c r="E5" s="243">
        <v>0</v>
      </c>
      <c r="F5" s="247"/>
      <c r="I5" s="234">
        <v>1</v>
      </c>
      <c r="J5" s="263" t="s">
        <v>333</v>
      </c>
      <c r="K5" s="235" t="s">
        <v>334</v>
      </c>
      <c r="L5" s="447">
        <v>1492</v>
      </c>
      <c r="M5" s="448">
        <v>11</v>
      </c>
      <c r="O5" s="453">
        <v>11</v>
      </c>
      <c r="P5" s="235" t="s">
        <v>121</v>
      </c>
      <c r="Q5" s="279">
        <f>SUMIF($M$5:$M$190,O5,$L$5:$L$190)</f>
        <v>17869</v>
      </c>
    </row>
    <row r="6" spans="1:17">
      <c r="A6" s="442">
        <v>2</v>
      </c>
      <c r="B6" s="259" t="s">
        <v>335</v>
      </c>
      <c r="C6" s="260" t="s">
        <v>336</v>
      </c>
      <c r="D6" s="261">
        <v>5345</v>
      </c>
      <c r="E6" s="261">
        <v>0</v>
      </c>
      <c r="F6" s="443"/>
      <c r="I6" s="442">
        <v>2</v>
      </c>
      <c r="J6" s="259" t="s">
        <v>335</v>
      </c>
      <c r="K6" s="260" t="s">
        <v>336</v>
      </c>
      <c r="L6" s="275">
        <v>397</v>
      </c>
      <c r="M6" s="449">
        <v>11</v>
      </c>
      <c r="O6" s="454">
        <v>12</v>
      </c>
      <c r="P6" s="260" t="s">
        <v>123</v>
      </c>
      <c r="Q6" s="280">
        <f t="shared" ref="Q6:Q69" si="0">SUMIF($M$5:$M$190,O6,$L$5:$L$190)</f>
        <v>5733</v>
      </c>
    </row>
    <row r="7" spans="1:17">
      <c r="A7" s="442">
        <v>3</v>
      </c>
      <c r="B7" s="259" t="s">
        <v>337</v>
      </c>
      <c r="C7" s="260" t="s">
        <v>338</v>
      </c>
      <c r="D7" s="261">
        <v>84183</v>
      </c>
      <c r="E7" s="261">
        <v>0</v>
      </c>
      <c r="F7" s="443"/>
      <c r="I7" s="442">
        <v>3</v>
      </c>
      <c r="J7" s="259" t="s">
        <v>337</v>
      </c>
      <c r="K7" s="260" t="s">
        <v>338</v>
      </c>
      <c r="L7" s="275">
        <v>6652</v>
      </c>
      <c r="M7" s="449">
        <v>11</v>
      </c>
      <c r="O7" s="454">
        <v>13</v>
      </c>
      <c r="P7" s="260" t="s">
        <v>125</v>
      </c>
      <c r="Q7" s="280">
        <f t="shared" si="0"/>
        <v>14047</v>
      </c>
    </row>
    <row r="8" spans="1:17">
      <c r="A8" s="442">
        <v>4</v>
      </c>
      <c r="B8" s="259" t="s">
        <v>339</v>
      </c>
      <c r="C8" s="260" t="s">
        <v>340</v>
      </c>
      <c r="D8" s="261">
        <v>35670</v>
      </c>
      <c r="E8" s="261">
        <v>0</v>
      </c>
      <c r="F8" s="443"/>
      <c r="I8" s="442">
        <v>4</v>
      </c>
      <c r="J8" s="259" t="s">
        <v>339</v>
      </c>
      <c r="K8" s="260" t="s">
        <v>340</v>
      </c>
      <c r="L8" s="275">
        <v>1528</v>
      </c>
      <c r="M8" s="449">
        <v>11</v>
      </c>
      <c r="O8" s="454">
        <v>15</v>
      </c>
      <c r="P8" s="260" t="s">
        <v>127</v>
      </c>
      <c r="Q8" s="280">
        <f t="shared" si="0"/>
        <v>1314</v>
      </c>
    </row>
    <row r="9" spans="1:17">
      <c r="A9" s="442">
        <v>5</v>
      </c>
      <c r="B9" s="259" t="s">
        <v>341</v>
      </c>
      <c r="C9" s="260" t="s">
        <v>342</v>
      </c>
      <c r="D9" s="261">
        <v>130</v>
      </c>
      <c r="E9" s="261">
        <v>0</v>
      </c>
      <c r="F9" s="443"/>
      <c r="I9" s="442">
        <v>5</v>
      </c>
      <c r="J9" s="259" t="s">
        <v>341</v>
      </c>
      <c r="K9" s="260" t="s">
        <v>342</v>
      </c>
      <c r="L9" s="275">
        <v>102</v>
      </c>
      <c r="M9" s="449">
        <v>11</v>
      </c>
      <c r="O9" s="454">
        <v>17</v>
      </c>
      <c r="P9" s="260" t="s">
        <v>129</v>
      </c>
      <c r="Q9" s="280">
        <f t="shared" si="0"/>
        <v>5406</v>
      </c>
    </row>
    <row r="10" spans="1:17">
      <c r="A10" s="442">
        <v>6</v>
      </c>
      <c r="B10" s="259" t="s">
        <v>343</v>
      </c>
      <c r="C10" s="260" t="s">
        <v>344</v>
      </c>
      <c r="D10" s="261">
        <v>16696</v>
      </c>
      <c r="E10" s="261">
        <v>0</v>
      </c>
      <c r="F10" s="443"/>
      <c r="I10" s="442">
        <v>6</v>
      </c>
      <c r="J10" s="259" t="s">
        <v>343</v>
      </c>
      <c r="K10" s="260" t="s">
        <v>344</v>
      </c>
      <c r="L10" s="275">
        <v>7698</v>
      </c>
      <c r="M10" s="449">
        <v>11</v>
      </c>
      <c r="O10" s="454">
        <v>61</v>
      </c>
      <c r="P10" s="260" t="s">
        <v>131</v>
      </c>
      <c r="Q10" s="280">
        <f t="shared" si="0"/>
        <v>0</v>
      </c>
    </row>
    <row r="11" spans="1:17">
      <c r="A11" s="442">
        <v>7</v>
      </c>
      <c r="B11" s="259" t="s">
        <v>345</v>
      </c>
      <c r="C11" s="260" t="s">
        <v>123</v>
      </c>
      <c r="D11" s="261">
        <v>13984</v>
      </c>
      <c r="E11" s="261">
        <v>0</v>
      </c>
      <c r="F11" s="443"/>
      <c r="I11" s="442">
        <v>7</v>
      </c>
      <c r="J11" s="259" t="s">
        <v>345</v>
      </c>
      <c r="K11" s="260" t="s">
        <v>123</v>
      </c>
      <c r="L11" s="275">
        <v>5733</v>
      </c>
      <c r="M11" s="449">
        <v>12</v>
      </c>
      <c r="O11" s="454">
        <v>62</v>
      </c>
      <c r="P11" s="260" t="s">
        <v>133</v>
      </c>
      <c r="Q11" s="280">
        <f t="shared" si="0"/>
        <v>2944</v>
      </c>
    </row>
    <row r="12" spans="1:17">
      <c r="A12" s="442">
        <v>8</v>
      </c>
      <c r="B12" s="259" t="s">
        <v>346</v>
      </c>
      <c r="C12" s="260" t="s">
        <v>125</v>
      </c>
      <c r="D12" s="261">
        <v>28949</v>
      </c>
      <c r="E12" s="261">
        <v>0</v>
      </c>
      <c r="F12" s="443"/>
      <c r="I12" s="442">
        <v>8</v>
      </c>
      <c r="J12" s="259" t="s">
        <v>346</v>
      </c>
      <c r="K12" s="260" t="s">
        <v>125</v>
      </c>
      <c r="L12" s="275">
        <v>14047</v>
      </c>
      <c r="M12" s="449">
        <v>13</v>
      </c>
      <c r="O12" s="454">
        <v>111</v>
      </c>
      <c r="P12" s="260" t="s">
        <v>135</v>
      </c>
      <c r="Q12" s="280">
        <f t="shared" si="0"/>
        <v>222345</v>
      </c>
    </row>
    <row r="13" spans="1:17">
      <c r="A13" s="442">
        <v>9</v>
      </c>
      <c r="B13" s="259" t="s">
        <v>347</v>
      </c>
      <c r="C13" s="260" t="s">
        <v>348</v>
      </c>
      <c r="D13" s="261">
        <v>0</v>
      </c>
      <c r="E13" s="261">
        <v>0</v>
      </c>
      <c r="F13" s="443"/>
      <c r="I13" s="442">
        <v>9</v>
      </c>
      <c r="J13" s="259" t="s">
        <v>347</v>
      </c>
      <c r="K13" s="260" t="s">
        <v>348</v>
      </c>
      <c r="L13" s="275">
        <v>652</v>
      </c>
      <c r="M13" s="449">
        <v>15</v>
      </c>
      <c r="O13" s="454">
        <v>112</v>
      </c>
      <c r="P13" s="260" t="s">
        <v>137</v>
      </c>
      <c r="Q13" s="280">
        <f t="shared" si="0"/>
        <v>27213</v>
      </c>
    </row>
    <row r="14" spans="1:17">
      <c r="A14" s="442">
        <v>10</v>
      </c>
      <c r="B14" s="259" t="s">
        <v>349</v>
      </c>
      <c r="C14" s="260" t="s">
        <v>350</v>
      </c>
      <c r="D14" s="261">
        <v>0</v>
      </c>
      <c r="E14" s="261">
        <v>0</v>
      </c>
      <c r="F14" s="443"/>
      <c r="I14" s="442">
        <v>10</v>
      </c>
      <c r="J14" s="259" t="s">
        <v>349</v>
      </c>
      <c r="K14" s="260" t="s">
        <v>350</v>
      </c>
      <c r="L14" s="275">
        <v>507</v>
      </c>
      <c r="M14" s="449">
        <v>15</v>
      </c>
      <c r="O14" s="454">
        <v>113</v>
      </c>
      <c r="P14" s="260" t="s">
        <v>139</v>
      </c>
      <c r="Q14" s="280">
        <f t="shared" si="0"/>
        <v>6189</v>
      </c>
    </row>
    <row r="15" spans="1:17">
      <c r="A15" s="442">
        <v>11</v>
      </c>
      <c r="B15" s="259" t="s">
        <v>351</v>
      </c>
      <c r="C15" s="260" t="s">
        <v>352</v>
      </c>
      <c r="D15" s="261">
        <v>10327</v>
      </c>
      <c r="E15" s="261">
        <v>0</v>
      </c>
      <c r="F15" s="443"/>
      <c r="I15" s="442">
        <v>11</v>
      </c>
      <c r="J15" s="259" t="s">
        <v>351</v>
      </c>
      <c r="K15" s="260" t="s">
        <v>352</v>
      </c>
      <c r="L15" s="275">
        <v>155</v>
      </c>
      <c r="M15" s="449">
        <v>15</v>
      </c>
      <c r="O15" s="454">
        <v>114</v>
      </c>
      <c r="P15" s="260" t="s">
        <v>141</v>
      </c>
      <c r="Q15" s="280">
        <f t="shared" si="0"/>
        <v>0</v>
      </c>
    </row>
    <row r="16" spans="1:17">
      <c r="A16" s="442">
        <v>12</v>
      </c>
      <c r="B16" s="259" t="s">
        <v>353</v>
      </c>
      <c r="C16" s="260" t="s">
        <v>354</v>
      </c>
      <c r="D16" s="261">
        <v>16686</v>
      </c>
      <c r="E16" s="261">
        <v>0</v>
      </c>
      <c r="F16" s="443"/>
      <c r="I16" s="442">
        <v>12</v>
      </c>
      <c r="J16" s="259" t="s">
        <v>353</v>
      </c>
      <c r="K16" s="260" t="s">
        <v>354</v>
      </c>
      <c r="L16" s="275">
        <v>3714</v>
      </c>
      <c r="M16" s="449">
        <v>17</v>
      </c>
      <c r="O16" s="454">
        <v>151</v>
      </c>
      <c r="P16" s="260" t="s">
        <v>143</v>
      </c>
      <c r="Q16" s="280">
        <f t="shared" si="0"/>
        <v>32533</v>
      </c>
    </row>
    <row r="17" spans="1:17">
      <c r="A17" s="442">
        <v>13</v>
      </c>
      <c r="B17" s="259" t="s">
        <v>355</v>
      </c>
      <c r="C17" s="260" t="s">
        <v>356</v>
      </c>
      <c r="D17" s="261">
        <v>764</v>
      </c>
      <c r="E17" s="261">
        <v>0</v>
      </c>
      <c r="F17" s="443"/>
      <c r="I17" s="442">
        <v>13</v>
      </c>
      <c r="J17" s="259" t="s">
        <v>355</v>
      </c>
      <c r="K17" s="260" t="s">
        <v>356</v>
      </c>
      <c r="L17" s="275">
        <v>1692</v>
      </c>
      <c r="M17" s="449">
        <v>17</v>
      </c>
      <c r="O17" s="454">
        <v>152</v>
      </c>
      <c r="P17" s="260" t="s">
        <v>145</v>
      </c>
      <c r="Q17" s="280">
        <f t="shared" si="0"/>
        <v>25441</v>
      </c>
    </row>
    <row r="18" spans="1:17">
      <c r="A18" s="442">
        <v>14</v>
      </c>
      <c r="B18" s="259" t="s">
        <v>357</v>
      </c>
      <c r="C18" s="260" t="s">
        <v>131</v>
      </c>
      <c r="D18" s="261">
        <v>1</v>
      </c>
      <c r="E18" s="261">
        <v>0</v>
      </c>
      <c r="F18" s="443"/>
      <c r="I18" s="442">
        <v>14</v>
      </c>
      <c r="J18" s="259" t="s">
        <v>357</v>
      </c>
      <c r="K18" s="260" t="s">
        <v>131</v>
      </c>
      <c r="L18" s="275">
        <v>0</v>
      </c>
      <c r="M18" s="449">
        <v>61</v>
      </c>
      <c r="O18" s="454">
        <v>161</v>
      </c>
      <c r="P18" s="260" t="s">
        <v>147</v>
      </c>
      <c r="Q18" s="280">
        <f t="shared" si="0"/>
        <v>18751</v>
      </c>
    </row>
    <row r="19" spans="1:17">
      <c r="A19" s="442">
        <v>15</v>
      </c>
      <c r="B19" s="259" t="s">
        <v>358</v>
      </c>
      <c r="C19" s="260" t="s">
        <v>673</v>
      </c>
      <c r="D19" s="261">
        <v>1</v>
      </c>
      <c r="E19" s="261">
        <v>0</v>
      </c>
      <c r="F19" s="443"/>
      <c r="I19" s="442">
        <v>15</v>
      </c>
      <c r="J19" s="259" t="s">
        <v>358</v>
      </c>
      <c r="K19" s="260" t="s">
        <v>673</v>
      </c>
      <c r="L19" s="275">
        <v>2304</v>
      </c>
      <c r="M19" s="449">
        <v>62</v>
      </c>
      <c r="O19" s="454">
        <v>162</v>
      </c>
      <c r="P19" s="260" t="s">
        <v>149</v>
      </c>
      <c r="Q19" s="280">
        <f t="shared" si="0"/>
        <v>29969</v>
      </c>
    </row>
    <row r="20" spans="1:17">
      <c r="A20" s="442">
        <v>16</v>
      </c>
      <c r="B20" s="259" t="s">
        <v>359</v>
      </c>
      <c r="C20" s="260" t="s">
        <v>360</v>
      </c>
      <c r="D20" s="261">
        <v>-376</v>
      </c>
      <c r="E20" s="261">
        <v>0</v>
      </c>
      <c r="F20" s="443"/>
      <c r="I20" s="442">
        <v>16</v>
      </c>
      <c r="J20" s="259" t="s">
        <v>359</v>
      </c>
      <c r="K20" s="260" t="s">
        <v>360</v>
      </c>
      <c r="L20" s="275">
        <v>640</v>
      </c>
      <c r="M20" s="449">
        <v>62</v>
      </c>
      <c r="O20" s="454">
        <v>163</v>
      </c>
      <c r="P20" s="260" t="s">
        <v>151</v>
      </c>
      <c r="Q20" s="280">
        <f t="shared" si="0"/>
        <v>12078</v>
      </c>
    </row>
    <row r="21" spans="1:17">
      <c r="A21" s="442">
        <v>17</v>
      </c>
      <c r="B21" s="259" t="s">
        <v>361</v>
      </c>
      <c r="C21" s="260" t="s">
        <v>362</v>
      </c>
      <c r="D21" s="261">
        <v>238285</v>
      </c>
      <c r="E21" s="261">
        <v>0</v>
      </c>
      <c r="F21" s="443"/>
      <c r="I21" s="442">
        <v>17</v>
      </c>
      <c r="J21" s="259" t="s">
        <v>361</v>
      </c>
      <c r="K21" s="260" t="s">
        <v>362</v>
      </c>
      <c r="L21" s="275">
        <v>23285</v>
      </c>
      <c r="M21" s="449">
        <v>111</v>
      </c>
      <c r="O21" s="454">
        <v>164</v>
      </c>
      <c r="P21" s="260" t="s">
        <v>153</v>
      </c>
      <c r="Q21" s="280">
        <f t="shared" si="0"/>
        <v>41639</v>
      </c>
    </row>
    <row r="22" spans="1:17">
      <c r="A22" s="442">
        <v>18</v>
      </c>
      <c r="B22" s="259" t="s">
        <v>363</v>
      </c>
      <c r="C22" s="260" t="s">
        <v>364</v>
      </c>
      <c r="D22" s="261">
        <v>169294</v>
      </c>
      <c r="E22" s="261">
        <v>0</v>
      </c>
      <c r="F22" s="443"/>
      <c r="I22" s="442">
        <v>18</v>
      </c>
      <c r="J22" s="259" t="s">
        <v>363</v>
      </c>
      <c r="K22" s="260" t="s">
        <v>364</v>
      </c>
      <c r="L22" s="275">
        <v>12743</v>
      </c>
      <c r="M22" s="449">
        <v>111</v>
      </c>
      <c r="O22" s="454">
        <v>191</v>
      </c>
      <c r="P22" s="260" t="s">
        <v>155</v>
      </c>
      <c r="Q22" s="280">
        <f t="shared" si="0"/>
        <v>68548</v>
      </c>
    </row>
    <row r="23" spans="1:17">
      <c r="A23" s="442">
        <v>19</v>
      </c>
      <c r="B23" s="259" t="s">
        <v>365</v>
      </c>
      <c r="C23" s="260" t="s">
        <v>366</v>
      </c>
      <c r="D23" s="261">
        <v>75513</v>
      </c>
      <c r="E23" s="261">
        <v>0</v>
      </c>
      <c r="F23" s="443"/>
      <c r="I23" s="442">
        <v>19</v>
      </c>
      <c r="J23" s="259" t="s">
        <v>365</v>
      </c>
      <c r="K23" s="260" t="s">
        <v>366</v>
      </c>
      <c r="L23" s="275">
        <v>4234</v>
      </c>
      <c r="M23" s="449">
        <v>111</v>
      </c>
      <c r="O23" s="454">
        <v>201</v>
      </c>
      <c r="P23" s="260" t="s">
        <v>157</v>
      </c>
      <c r="Q23" s="280">
        <f t="shared" si="0"/>
        <v>938</v>
      </c>
    </row>
    <row r="24" spans="1:17">
      <c r="A24" s="442">
        <v>20</v>
      </c>
      <c r="B24" s="259" t="s">
        <v>367</v>
      </c>
      <c r="C24" s="260" t="s">
        <v>368</v>
      </c>
      <c r="D24" s="261">
        <v>330918</v>
      </c>
      <c r="E24" s="261">
        <v>0</v>
      </c>
      <c r="F24" s="443"/>
      <c r="I24" s="442">
        <v>20</v>
      </c>
      <c r="J24" s="259" t="s">
        <v>367</v>
      </c>
      <c r="K24" s="260" t="s">
        <v>368</v>
      </c>
      <c r="L24" s="275">
        <v>89121</v>
      </c>
      <c r="M24" s="449">
        <v>111</v>
      </c>
      <c r="O24" s="454">
        <v>202</v>
      </c>
      <c r="P24" s="260" t="s">
        <v>159</v>
      </c>
      <c r="Q24" s="280">
        <f t="shared" si="0"/>
        <v>7967</v>
      </c>
    </row>
    <row r="25" spans="1:17">
      <c r="A25" s="442">
        <v>21</v>
      </c>
      <c r="B25" s="259" t="s">
        <v>369</v>
      </c>
      <c r="C25" s="260" t="s">
        <v>370</v>
      </c>
      <c r="D25" s="261">
        <v>48883</v>
      </c>
      <c r="E25" s="261">
        <v>0</v>
      </c>
      <c r="F25" s="443"/>
      <c r="I25" s="442">
        <v>21</v>
      </c>
      <c r="J25" s="259" t="s">
        <v>369</v>
      </c>
      <c r="K25" s="260" t="s">
        <v>370</v>
      </c>
      <c r="L25" s="275">
        <v>6345</v>
      </c>
      <c r="M25" s="449">
        <v>111</v>
      </c>
      <c r="O25" s="454">
        <v>203</v>
      </c>
      <c r="P25" s="260" t="s">
        <v>161</v>
      </c>
      <c r="Q25" s="280">
        <f t="shared" si="0"/>
        <v>1324</v>
      </c>
    </row>
    <row r="26" spans="1:17">
      <c r="A26" s="442">
        <v>22</v>
      </c>
      <c r="B26" s="259" t="s">
        <v>371</v>
      </c>
      <c r="C26" s="260" t="s">
        <v>372</v>
      </c>
      <c r="D26" s="261">
        <v>65991</v>
      </c>
      <c r="E26" s="261">
        <v>0</v>
      </c>
      <c r="F26" s="443"/>
      <c r="I26" s="442">
        <v>22</v>
      </c>
      <c r="J26" s="259" t="s">
        <v>371</v>
      </c>
      <c r="K26" s="260" t="s">
        <v>372</v>
      </c>
      <c r="L26" s="275">
        <v>27459</v>
      </c>
      <c r="M26" s="449">
        <v>111</v>
      </c>
      <c r="O26" s="454">
        <v>204</v>
      </c>
      <c r="P26" s="260" t="s">
        <v>163</v>
      </c>
      <c r="Q26" s="280">
        <f t="shared" si="0"/>
        <v>14897</v>
      </c>
    </row>
    <row r="27" spans="1:17">
      <c r="A27" s="442">
        <v>23</v>
      </c>
      <c r="B27" s="259" t="s">
        <v>373</v>
      </c>
      <c r="C27" s="260" t="s">
        <v>374</v>
      </c>
      <c r="D27" s="261">
        <v>230624</v>
      </c>
      <c r="E27" s="261">
        <v>0</v>
      </c>
      <c r="F27" s="443"/>
      <c r="I27" s="442">
        <v>23</v>
      </c>
      <c r="J27" s="259" t="s">
        <v>373</v>
      </c>
      <c r="K27" s="260" t="s">
        <v>374</v>
      </c>
      <c r="L27" s="275">
        <v>59158</v>
      </c>
      <c r="M27" s="449">
        <v>111</v>
      </c>
      <c r="O27" s="454">
        <v>205</v>
      </c>
      <c r="P27" s="260" t="s">
        <v>165</v>
      </c>
      <c r="Q27" s="280">
        <f t="shared" si="0"/>
        <v>9907</v>
      </c>
    </row>
    <row r="28" spans="1:17">
      <c r="A28" s="442">
        <v>24</v>
      </c>
      <c r="B28" s="259" t="s">
        <v>375</v>
      </c>
      <c r="C28" s="260" t="s">
        <v>376</v>
      </c>
      <c r="D28" s="261">
        <v>83494</v>
      </c>
      <c r="E28" s="261">
        <v>0</v>
      </c>
      <c r="F28" s="443"/>
      <c r="I28" s="442">
        <v>24</v>
      </c>
      <c r="J28" s="259" t="s">
        <v>375</v>
      </c>
      <c r="K28" s="260" t="s">
        <v>376</v>
      </c>
      <c r="L28" s="275">
        <v>12172</v>
      </c>
      <c r="M28" s="449">
        <v>112</v>
      </c>
      <c r="O28" s="454">
        <v>206</v>
      </c>
      <c r="P28" s="260" t="s">
        <v>167</v>
      </c>
      <c r="Q28" s="280">
        <f t="shared" si="0"/>
        <v>6465</v>
      </c>
    </row>
    <row r="29" spans="1:17">
      <c r="A29" s="442">
        <v>25</v>
      </c>
      <c r="B29" s="259" t="s">
        <v>377</v>
      </c>
      <c r="C29" s="260" t="s">
        <v>378</v>
      </c>
      <c r="D29" s="261">
        <v>153327</v>
      </c>
      <c r="E29" s="261">
        <v>0</v>
      </c>
      <c r="F29" s="443"/>
      <c r="I29" s="442">
        <v>25</v>
      </c>
      <c r="J29" s="259" t="s">
        <v>377</v>
      </c>
      <c r="K29" s="260" t="s">
        <v>378</v>
      </c>
      <c r="L29" s="275">
        <v>15041</v>
      </c>
      <c r="M29" s="449">
        <v>112</v>
      </c>
      <c r="O29" s="454">
        <v>207</v>
      </c>
      <c r="P29" s="260" t="s">
        <v>169</v>
      </c>
      <c r="Q29" s="280">
        <f t="shared" si="0"/>
        <v>14896</v>
      </c>
    </row>
    <row r="30" spans="1:17">
      <c r="A30" s="442">
        <v>26</v>
      </c>
      <c r="B30" s="259" t="s">
        <v>379</v>
      </c>
      <c r="C30" s="260" t="s">
        <v>139</v>
      </c>
      <c r="D30" s="261">
        <v>12422</v>
      </c>
      <c r="E30" s="261">
        <v>0</v>
      </c>
      <c r="F30" s="443"/>
      <c r="I30" s="442">
        <v>26</v>
      </c>
      <c r="J30" s="259" t="s">
        <v>379</v>
      </c>
      <c r="K30" s="260" t="s">
        <v>139</v>
      </c>
      <c r="L30" s="275">
        <v>6189</v>
      </c>
      <c r="M30" s="449">
        <v>113</v>
      </c>
      <c r="O30" s="454">
        <v>208</v>
      </c>
      <c r="P30" s="260" t="s">
        <v>171</v>
      </c>
      <c r="Q30" s="280">
        <f t="shared" si="0"/>
        <v>35174</v>
      </c>
    </row>
    <row r="31" spans="1:17">
      <c r="A31" s="442">
        <v>27</v>
      </c>
      <c r="B31" s="259" t="s">
        <v>380</v>
      </c>
      <c r="C31" s="260" t="s">
        <v>141</v>
      </c>
      <c r="D31" s="261">
        <v>173450</v>
      </c>
      <c r="E31" s="261">
        <v>0</v>
      </c>
      <c r="F31" s="443"/>
      <c r="I31" s="442">
        <v>27</v>
      </c>
      <c r="J31" s="259" t="s">
        <v>380</v>
      </c>
      <c r="K31" s="260" t="s">
        <v>141</v>
      </c>
      <c r="L31" s="275">
        <v>0</v>
      </c>
      <c r="M31" s="449">
        <v>114</v>
      </c>
      <c r="O31" s="454">
        <v>211</v>
      </c>
      <c r="P31" s="260" t="s">
        <v>173</v>
      </c>
      <c r="Q31" s="280">
        <f t="shared" si="0"/>
        <v>6410</v>
      </c>
    </row>
    <row r="32" spans="1:17">
      <c r="A32" s="442">
        <v>28</v>
      </c>
      <c r="B32" s="259" t="s">
        <v>381</v>
      </c>
      <c r="C32" s="260" t="s">
        <v>674</v>
      </c>
      <c r="D32" s="261">
        <v>345</v>
      </c>
      <c r="E32" s="261">
        <v>0</v>
      </c>
      <c r="F32" s="443"/>
      <c r="I32" s="442">
        <v>28</v>
      </c>
      <c r="J32" s="259" t="s">
        <v>381</v>
      </c>
      <c r="K32" s="260" t="s">
        <v>674</v>
      </c>
      <c r="L32" s="275">
        <v>3780</v>
      </c>
      <c r="M32" s="449">
        <v>151</v>
      </c>
      <c r="O32" s="454">
        <v>212</v>
      </c>
      <c r="P32" s="260" t="s">
        <v>175</v>
      </c>
      <c r="Q32" s="280">
        <f t="shared" si="0"/>
        <v>2326</v>
      </c>
    </row>
    <row r="33" spans="1:17">
      <c r="A33" s="442">
        <v>29</v>
      </c>
      <c r="B33" s="259" t="s">
        <v>382</v>
      </c>
      <c r="C33" s="260" t="s">
        <v>383</v>
      </c>
      <c r="D33" s="261">
        <v>1043</v>
      </c>
      <c r="E33" s="261">
        <v>0</v>
      </c>
      <c r="F33" s="443"/>
      <c r="I33" s="442">
        <v>29</v>
      </c>
      <c r="J33" s="259" t="s">
        <v>382</v>
      </c>
      <c r="K33" s="260" t="s">
        <v>383</v>
      </c>
      <c r="L33" s="275">
        <v>6728</v>
      </c>
      <c r="M33" s="449">
        <v>151</v>
      </c>
      <c r="O33" s="454">
        <v>221</v>
      </c>
      <c r="P33" s="260" t="s">
        <v>80</v>
      </c>
      <c r="Q33" s="280">
        <f t="shared" si="0"/>
        <v>271842</v>
      </c>
    </row>
    <row r="34" spans="1:17">
      <c r="A34" s="442">
        <v>30</v>
      </c>
      <c r="B34" s="259" t="s">
        <v>384</v>
      </c>
      <c r="C34" s="260" t="s">
        <v>385</v>
      </c>
      <c r="D34" s="261">
        <v>36</v>
      </c>
      <c r="E34" s="261">
        <v>0</v>
      </c>
      <c r="F34" s="443"/>
      <c r="I34" s="442">
        <v>30</v>
      </c>
      <c r="J34" s="259" t="s">
        <v>384</v>
      </c>
      <c r="K34" s="260" t="s">
        <v>385</v>
      </c>
      <c r="L34" s="275">
        <v>3441</v>
      </c>
      <c r="M34" s="449">
        <v>151</v>
      </c>
      <c r="O34" s="454">
        <v>222</v>
      </c>
      <c r="P34" s="260" t="s">
        <v>81</v>
      </c>
      <c r="Q34" s="280">
        <f t="shared" si="0"/>
        <v>83947</v>
      </c>
    </row>
    <row r="35" spans="1:17">
      <c r="A35" s="442">
        <v>31</v>
      </c>
      <c r="B35" s="259" t="s">
        <v>386</v>
      </c>
      <c r="C35" s="260" t="s">
        <v>387</v>
      </c>
      <c r="D35" s="261">
        <v>0</v>
      </c>
      <c r="E35" s="261">
        <v>0</v>
      </c>
      <c r="F35" s="443"/>
      <c r="I35" s="442">
        <v>31</v>
      </c>
      <c r="J35" s="259" t="s">
        <v>386</v>
      </c>
      <c r="K35" s="260" t="s">
        <v>387</v>
      </c>
      <c r="L35" s="275">
        <v>10644</v>
      </c>
      <c r="M35" s="449">
        <v>151</v>
      </c>
      <c r="O35" s="454">
        <v>231</v>
      </c>
      <c r="P35" s="260" t="s">
        <v>179</v>
      </c>
      <c r="Q35" s="280">
        <f t="shared" si="0"/>
        <v>2790</v>
      </c>
    </row>
    <row r="36" spans="1:17">
      <c r="A36" s="442">
        <v>32</v>
      </c>
      <c r="B36" s="259" t="s">
        <v>388</v>
      </c>
      <c r="C36" s="260" t="s">
        <v>389</v>
      </c>
      <c r="D36" s="261">
        <v>2939</v>
      </c>
      <c r="E36" s="261">
        <v>0</v>
      </c>
      <c r="F36" s="443"/>
      <c r="I36" s="442">
        <v>32</v>
      </c>
      <c r="J36" s="259" t="s">
        <v>388</v>
      </c>
      <c r="K36" s="260" t="s">
        <v>389</v>
      </c>
      <c r="L36" s="275">
        <v>7940</v>
      </c>
      <c r="M36" s="449">
        <v>151</v>
      </c>
      <c r="O36" s="454">
        <v>251</v>
      </c>
      <c r="P36" s="260" t="s">
        <v>181</v>
      </c>
      <c r="Q36" s="280">
        <f t="shared" si="0"/>
        <v>20800</v>
      </c>
    </row>
    <row r="37" spans="1:17">
      <c r="A37" s="442">
        <v>33</v>
      </c>
      <c r="B37" s="259" t="s">
        <v>390</v>
      </c>
      <c r="C37" s="260" t="s">
        <v>391</v>
      </c>
      <c r="D37" s="261">
        <v>187881</v>
      </c>
      <c r="E37" s="261">
        <v>0</v>
      </c>
      <c r="F37" s="443"/>
      <c r="I37" s="442">
        <v>33</v>
      </c>
      <c r="J37" s="259" t="s">
        <v>390</v>
      </c>
      <c r="K37" s="260" t="s">
        <v>391</v>
      </c>
      <c r="L37" s="275">
        <v>5699</v>
      </c>
      <c r="M37" s="449">
        <v>152</v>
      </c>
      <c r="O37" s="454">
        <v>252</v>
      </c>
      <c r="P37" s="260" t="s">
        <v>183</v>
      </c>
      <c r="Q37" s="280">
        <f t="shared" si="0"/>
        <v>21210</v>
      </c>
    </row>
    <row r="38" spans="1:17">
      <c r="A38" s="442">
        <v>34</v>
      </c>
      <c r="B38" s="259" t="s">
        <v>392</v>
      </c>
      <c r="C38" s="260" t="s">
        <v>393</v>
      </c>
      <c r="D38" s="261">
        <v>33797</v>
      </c>
      <c r="E38" s="261">
        <v>0</v>
      </c>
      <c r="F38" s="443"/>
      <c r="I38" s="442">
        <v>34</v>
      </c>
      <c r="J38" s="259" t="s">
        <v>392</v>
      </c>
      <c r="K38" s="260" t="s">
        <v>393</v>
      </c>
      <c r="L38" s="275">
        <v>1327</v>
      </c>
      <c r="M38" s="449">
        <v>152</v>
      </c>
      <c r="O38" s="454">
        <v>253</v>
      </c>
      <c r="P38" s="260" t="s">
        <v>82</v>
      </c>
      <c r="Q38" s="280">
        <f t="shared" si="0"/>
        <v>45953</v>
      </c>
    </row>
    <row r="39" spans="1:17">
      <c r="A39" s="442">
        <v>35</v>
      </c>
      <c r="B39" s="259" t="s">
        <v>394</v>
      </c>
      <c r="C39" s="260" t="s">
        <v>395</v>
      </c>
      <c r="D39" s="261">
        <v>36156</v>
      </c>
      <c r="E39" s="261">
        <v>0</v>
      </c>
      <c r="F39" s="443"/>
      <c r="I39" s="442">
        <v>35</v>
      </c>
      <c r="J39" s="259" t="s">
        <v>394</v>
      </c>
      <c r="K39" s="260" t="s">
        <v>395</v>
      </c>
      <c r="L39" s="275">
        <v>18415</v>
      </c>
      <c r="M39" s="449">
        <v>152</v>
      </c>
      <c r="O39" s="454">
        <v>259</v>
      </c>
      <c r="P39" s="260" t="s">
        <v>83</v>
      </c>
      <c r="Q39" s="280">
        <f t="shared" si="0"/>
        <v>37958</v>
      </c>
    </row>
    <row r="40" spans="1:17">
      <c r="A40" s="442">
        <v>36</v>
      </c>
      <c r="B40" s="259" t="s">
        <v>396</v>
      </c>
      <c r="C40" s="260" t="s">
        <v>397</v>
      </c>
      <c r="D40" s="261">
        <v>4</v>
      </c>
      <c r="E40" s="261">
        <v>0</v>
      </c>
      <c r="F40" s="443"/>
      <c r="I40" s="442">
        <v>36</v>
      </c>
      <c r="J40" s="259" t="s">
        <v>396</v>
      </c>
      <c r="K40" s="260" t="s">
        <v>397</v>
      </c>
      <c r="L40" s="275">
        <v>7217</v>
      </c>
      <c r="M40" s="449">
        <v>161</v>
      </c>
      <c r="O40" s="454">
        <v>261</v>
      </c>
      <c r="P40" s="260" t="s">
        <v>187</v>
      </c>
      <c r="Q40" s="280">
        <f t="shared" si="0"/>
        <v>25128</v>
      </c>
    </row>
    <row r="41" spans="1:17">
      <c r="A41" s="442">
        <v>37</v>
      </c>
      <c r="B41" s="259" t="s">
        <v>398</v>
      </c>
      <c r="C41" s="260" t="s">
        <v>399</v>
      </c>
      <c r="D41" s="261">
        <v>2534</v>
      </c>
      <c r="E41" s="261">
        <v>0</v>
      </c>
      <c r="F41" s="443"/>
      <c r="I41" s="442">
        <v>37</v>
      </c>
      <c r="J41" s="259" t="s">
        <v>398</v>
      </c>
      <c r="K41" s="260" t="s">
        <v>399</v>
      </c>
      <c r="L41" s="275">
        <v>11534</v>
      </c>
      <c r="M41" s="449">
        <v>161</v>
      </c>
      <c r="O41" s="454">
        <v>262</v>
      </c>
      <c r="P41" s="260" t="s">
        <v>189</v>
      </c>
      <c r="Q41" s="280">
        <f t="shared" si="0"/>
        <v>82391</v>
      </c>
    </row>
    <row r="42" spans="1:17">
      <c r="A42" s="442">
        <v>38</v>
      </c>
      <c r="B42" s="259" t="s">
        <v>400</v>
      </c>
      <c r="C42" s="260" t="s">
        <v>149</v>
      </c>
      <c r="D42" s="261">
        <v>7234</v>
      </c>
      <c r="E42" s="261">
        <v>0</v>
      </c>
      <c r="F42" s="443"/>
      <c r="I42" s="442">
        <v>38</v>
      </c>
      <c r="J42" s="259" t="s">
        <v>400</v>
      </c>
      <c r="K42" s="260" t="s">
        <v>149</v>
      </c>
      <c r="L42" s="275">
        <v>29969</v>
      </c>
      <c r="M42" s="449">
        <v>162</v>
      </c>
      <c r="O42" s="454">
        <v>263</v>
      </c>
      <c r="P42" s="260" t="s">
        <v>191</v>
      </c>
      <c r="Q42" s="280">
        <f t="shared" si="0"/>
        <v>60018</v>
      </c>
    </row>
    <row r="43" spans="1:17">
      <c r="A43" s="442">
        <v>39</v>
      </c>
      <c r="B43" s="259" t="s">
        <v>401</v>
      </c>
      <c r="C43" s="260" t="s">
        <v>402</v>
      </c>
      <c r="D43" s="261">
        <v>-8482</v>
      </c>
      <c r="E43" s="261">
        <v>0</v>
      </c>
      <c r="F43" s="443"/>
      <c r="I43" s="442">
        <v>39</v>
      </c>
      <c r="J43" s="259" t="s">
        <v>401</v>
      </c>
      <c r="K43" s="260" t="s">
        <v>402</v>
      </c>
      <c r="L43" s="275">
        <v>1240</v>
      </c>
      <c r="M43" s="449">
        <v>163</v>
      </c>
      <c r="O43" s="454">
        <v>269</v>
      </c>
      <c r="P43" s="260" t="s">
        <v>193</v>
      </c>
      <c r="Q43" s="280">
        <f t="shared" si="0"/>
        <v>38342</v>
      </c>
    </row>
    <row r="44" spans="1:17">
      <c r="A44" s="442">
        <v>40</v>
      </c>
      <c r="B44" s="259" t="s">
        <v>403</v>
      </c>
      <c r="C44" s="260" t="s">
        <v>404</v>
      </c>
      <c r="D44" s="261">
        <v>2120</v>
      </c>
      <c r="E44" s="261">
        <v>0</v>
      </c>
      <c r="F44" s="443"/>
      <c r="I44" s="442">
        <v>40</v>
      </c>
      <c r="J44" s="259" t="s">
        <v>403</v>
      </c>
      <c r="K44" s="260" t="s">
        <v>404</v>
      </c>
      <c r="L44" s="275">
        <v>7764</v>
      </c>
      <c r="M44" s="449">
        <v>163</v>
      </c>
      <c r="O44" s="454">
        <v>271</v>
      </c>
      <c r="P44" s="260" t="s">
        <v>195</v>
      </c>
      <c r="Q44" s="280">
        <f t="shared" si="0"/>
        <v>7821</v>
      </c>
    </row>
    <row r="45" spans="1:17">
      <c r="A45" s="442">
        <v>41</v>
      </c>
      <c r="B45" s="259">
        <v>1633</v>
      </c>
      <c r="C45" s="260" t="s">
        <v>675</v>
      </c>
      <c r="D45" s="261">
        <v>49</v>
      </c>
      <c r="E45" s="261">
        <v>0</v>
      </c>
      <c r="F45" s="443"/>
      <c r="I45" s="442">
        <v>41</v>
      </c>
      <c r="J45" s="259">
        <v>1633</v>
      </c>
      <c r="K45" s="260" t="s">
        <v>675</v>
      </c>
      <c r="L45" s="275">
        <v>3074</v>
      </c>
      <c r="M45" s="449">
        <v>163</v>
      </c>
      <c r="O45" s="454">
        <v>272</v>
      </c>
      <c r="P45" s="260" t="s">
        <v>197</v>
      </c>
      <c r="Q45" s="280">
        <f t="shared" si="0"/>
        <v>84674</v>
      </c>
    </row>
    <row r="46" spans="1:17">
      <c r="A46" s="442">
        <v>42</v>
      </c>
      <c r="B46" s="259" t="s">
        <v>405</v>
      </c>
      <c r="C46" s="260" t="s">
        <v>406</v>
      </c>
      <c r="D46" s="261">
        <v>835</v>
      </c>
      <c r="E46" s="261">
        <v>0</v>
      </c>
      <c r="F46" s="443"/>
      <c r="I46" s="442">
        <v>42</v>
      </c>
      <c r="J46" s="259" t="s">
        <v>405</v>
      </c>
      <c r="K46" s="260" t="s">
        <v>406</v>
      </c>
      <c r="L46" s="275">
        <v>28935</v>
      </c>
      <c r="M46" s="449">
        <v>164</v>
      </c>
      <c r="O46" s="454">
        <v>281</v>
      </c>
      <c r="P46" s="260" t="s">
        <v>199</v>
      </c>
      <c r="Q46" s="280">
        <f t="shared" si="0"/>
        <v>47538</v>
      </c>
    </row>
    <row r="47" spans="1:17">
      <c r="A47" s="442">
        <v>43</v>
      </c>
      <c r="B47" s="259" t="s">
        <v>407</v>
      </c>
      <c r="C47" s="260" t="s">
        <v>408</v>
      </c>
      <c r="D47" s="261">
        <v>15453</v>
      </c>
      <c r="E47" s="261">
        <v>0</v>
      </c>
      <c r="F47" s="443"/>
      <c r="I47" s="442">
        <v>43</v>
      </c>
      <c r="J47" s="259" t="s">
        <v>407</v>
      </c>
      <c r="K47" s="260" t="s">
        <v>408</v>
      </c>
      <c r="L47" s="275">
        <v>12704</v>
      </c>
      <c r="M47" s="449">
        <v>164</v>
      </c>
      <c r="O47" s="454">
        <v>289</v>
      </c>
      <c r="P47" s="260" t="s">
        <v>201</v>
      </c>
      <c r="Q47" s="280">
        <f t="shared" si="0"/>
        <v>209601</v>
      </c>
    </row>
    <row r="48" spans="1:17">
      <c r="A48" s="442">
        <v>44</v>
      </c>
      <c r="B48" s="259" t="s">
        <v>409</v>
      </c>
      <c r="C48" s="260" t="s">
        <v>155</v>
      </c>
      <c r="D48" s="261">
        <v>2625</v>
      </c>
      <c r="E48" s="261">
        <v>0</v>
      </c>
      <c r="F48" s="443"/>
      <c r="I48" s="442">
        <v>44</v>
      </c>
      <c r="J48" s="259" t="s">
        <v>409</v>
      </c>
      <c r="K48" s="260" t="s">
        <v>155</v>
      </c>
      <c r="L48" s="275">
        <v>68548</v>
      </c>
      <c r="M48" s="449">
        <v>191</v>
      </c>
      <c r="O48" s="454">
        <v>291</v>
      </c>
      <c r="P48" s="260" t="s">
        <v>0</v>
      </c>
      <c r="Q48" s="280">
        <f t="shared" si="0"/>
        <v>189026</v>
      </c>
    </row>
    <row r="49" spans="1:17">
      <c r="A49" s="442">
        <v>45</v>
      </c>
      <c r="B49" s="259" t="s">
        <v>410</v>
      </c>
      <c r="C49" s="260" t="s">
        <v>157</v>
      </c>
      <c r="D49" s="261">
        <v>483</v>
      </c>
      <c r="E49" s="261">
        <v>0</v>
      </c>
      <c r="F49" s="443"/>
      <c r="I49" s="442">
        <v>45</v>
      </c>
      <c r="J49" s="259" t="s">
        <v>410</v>
      </c>
      <c r="K49" s="260" t="s">
        <v>157</v>
      </c>
      <c r="L49" s="275">
        <v>938</v>
      </c>
      <c r="M49" s="449">
        <v>201</v>
      </c>
      <c r="O49" s="454">
        <v>301</v>
      </c>
      <c r="P49" s="260" t="s">
        <v>1</v>
      </c>
      <c r="Q49" s="280">
        <f t="shared" si="0"/>
        <v>432781</v>
      </c>
    </row>
    <row r="50" spans="1:17">
      <c r="A50" s="442">
        <v>46</v>
      </c>
      <c r="B50" s="259" t="s">
        <v>411</v>
      </c>
      <c r="C50" s="260" t="s">
        <v>412</v>
      </c>
      <c r="D50" s="261">
        <v>0</v>
      </c>
      <c r="E50" s="261">
        <v>0</v>
      </c>
      <c r="F50" s="443"/>
      <c r="I50" s="442">
        <v>46</v>
      </c>
      <c r="J50" s="259" t="s">
        <v>411</v>
      </c>
      <c r="K50" s="260" t="s">
        <v>412</v>
      </c>
      <c r="L50" s="275">
        <v>337</v>
      </c>
      <c r="M50" s="449">
        <v>202</v>
      </c>
      <c r="O50" s="454">
        <v>311</v>
      </c>
      <c r="P50" s="260" t="s">
        <v>2</v>
      </c>
      <c r="Q50" s="280">
        <f t="shared" si="0"/>
        <v>158277</v>
      </c>
    </row>
    <row r="51" spans="1:17">
      <c r="A51" s="442">
        <v>47</v>
      </c>
      <c r="B51" s="259" t="s">
        <v>413</v>
      </c>
      <c r="C51" s="260" t="s">
        <v>414</v>
      </c>
      <c r="D51" s="261">
        <v>539</v>
      </c>
      <c r="E51" s="261">
        <v>0</v>
      </c>
      <c r="F51" s="443"/>
      <c r="I51" s="442">
        <v>47</v>
      </c>
      <c r="J51" s="259" t="s">
        <v>413</v>
      </c>
      <c r="K51" s="260" t="s">
        <v>414</v>
      </c>
      <c r="L51" s="275">
        <v>7630</v>
      </c>
      <c r="M51" s="449">
        <v>202</v>
      </c>
      <c r="O51" s="454">
        <v>321</v>
      </c>
      <c r="P51" s="260" t="s">
        <v>206</v>
      </c>
      <c r="Q51" s="280">
        <f t="shared" si="0"/>
        <v>29724</v>
      </c>
    </row>
    <row r="52" spans="1:17">
      <c r="A52" s="442">
        <v>48</v>
      </c>
      <c r="B52" s="259" t="s">
        <v>415</v>
      </c>
      <c r="C52" s="260" t="s">
        <v>161</v>
      </c>
      <c r="D52" s="261">
        <v>0</v>
      </c>
      <c r="E52" s="261">
        <v>0</v>
      </c>
      <c r="F52" s="443"/>
      <c r="I52" s="442">
        <v>48</v>
      </c>
      <c r="J52" s="259" t="s">
        <v>415</v>
      </c>
      <c r="K52" s="260" t="s">
        <v>161</v>
      </c>
      <c r="L52" s="275">
        <v>1324</v>
      </c>
      <c r="M52" s="449">
        <v>203</v>
      </c>
      <c r="O52" s="454">
        <v>329</v>
      </c>
      <c r="P52" s="260" t="s">
        <v>208</v>
      </c>
      <c r="Q52" s="280">
        <f t="shared" si="0"/>
        <v>35863</v>
      </c>
    </row>
    <row r="53" spans="1:17">
      <c r="A53" s="442">
        <v>49</v>
      </c>
      <c r="B53" s="259" t="s">
        <v>416</v>
      </c>
      <c r="C53" s="260" t="s">
        <v>417</v>
      </c>
      <c r="D53" s="261">
        <v>9</v>
      </c>
      <c r="E53" s="261">
        <v>0</v>
      </c>
      <c r="F53" s="443"/>
      <c r="I53" s="442">
        <v>49</v>
      </c>
      <c r="J53" s="259" t="s">
        <v>416</v>
      </c>
      <c r="K53" s="260" t="s">
        <v>417</v>
      </c>
      <c r="L53" s="275">
        <v>4082</v>
      </c>
      <c r="M53" s="449">
        <v>204</v>
      </c>
      <c r="O53" s="454">
        <v>331</v>
      </c>
      <c r="P53" s="260" t="s">
        <v>210</v>
      </c>
      <c r="Q53" s="280">
        <f t="shared" si="0"/>
        <v>275922</v>
      </c>
    </row>
    <row r="54" spans="1:17">
      <c r="A54" s="442">
        <v>50</v>
      </c>
      <c r="B54" s="259" t="s">
        <v>418</v>
      </c>
      <c r="C54" s="260" t="s">
        <v>419</v>
      </c>
      <c r="D54" s="261">
        <v>0</v>
      </c>
      <c r="E54" s="261">
        <v>0</v>
      </c>
      <c r="F54" s="443"/>
      <c r="I54" s="442">
        <v>50</v>
      </c>
      <c r="J54" s="259" t="s">
        <v>418</v>
      </c>
      <c r="K54" s="260" t="s">
        <v>419</v>
      </c>
      <c r="L54" s="275">
        <v>0</v>
      </c>
      <c r="M54" s="449">
        <v>204</v>
      </c>
      <c r="O54" s="454">
        <v>332</v>
      </c>
      <c r="P54" s="260" t="s">
        <v>212</v>
      </c>
      <c r="Q54" s="280">
        <f t="shared" si="0"/>
        <v>21092</v>
      </c>
    </row>
    <row r="55" spans="1:17">
      <c r="A55" s="442">
        <v>51</v>
      </c>
      <c r="B55" s="259" t="s">
        <v>420</v>
      </c>
      <c r="C55" s="260" t="s">
        <v>421</v>
      </c>
      <c r="D55" s="261">
        <v>0</v>
      </c>
      <c r="E55" s="261">
        <v>0</v>
      </c>
      <c r="F55" s="443"/>
      <c r="I55" s="442">
        <v>51</v>
      </c>
      <c r="J55" s="259" t="s">
        <v>420</v>
      </c>
      <c r="K55" s="260" t="s">
        <v>421</v>
      </c>
      <c r="L55" s="275">
        <v>10815</v>
      </c>
      <c r="M55" s="449">
        <v>204</v>
      </c>
      <c r="O55" s="454">
        <v>333</v>
      </c>
      <c r="P55" s="260" t="s">
        <v>214</v>
      </c>
      <c r="Q55" s="280">
        <f t="shared" si="0"/>
        <v>10947</v>
      </c>
    </row>
    <row r="56" spans="1:17">
      <c r="A56" s="442">
        <v>52</v>
      </c>
      <c r="B56" s="259" t="s">
        <v>422</v>
      </c>
      <c r="C56" s="260" t="s">
        <v>165</v>
      </c>
      <c r="D56" s="261">
        <v>0</v>
      </c>
      <c r="E56" s="261">
        <v>0</v>
      </c>
      <c r="F56" s="443"/>
      <c r="I56" s="442">
        <v>52</v>
      </c>
      <c r="J56" s="259" t="s">
        <v>422</v>
      </c>
      <c r="K56" s="260" t="s">
        <v>165</v>
      </c>
      <c r="L56" s="275">
        <v>9907</v>
      </c>
      <c r="M56" s="449">
        <v>205</v>
      </c>
      <c r="O56" s="454">
        <v>339</v>
      </c>
      <c r="P56" s="260" t="s">
        <v>216</v>
      </c>
      <c r="Q56" s="280">
        <f t="shared" si="0"/>
        <v>11885</v>
      </c>
    </row>
    <row r="57" spans="1:17">
      <c r="A57" s="442">
        <v>53</v>
      </c>
      <c r="B57" s="259" t="s">
        <v>423</v>
      </c>
      <c r="C57" s="260" t="s">
        <v>167</v>
      </c>
      <c r="D57" s="261">
        <v>0</v>
      </c>
      <c r="E57" s="261">
        <v>0</v>
      </c>
      <c r="F57" s="443"/>
      <c r="I57" s="442">
        <v>53</v>
      </c>
      <c r="J57" s="259" t="s">
        <v>423</v>
      </c>
      <c r="K57" s="260" t="s">
        <v>167</v>
      </c>
      <c r="L57" s="275">
        <v>6465</v>
      </c>
      <c r="M57" s="449">
        <v>206</v>
      </c>
      <c r="O57" s="454">
        <v>341</v>
      </c>
      <c r="P57" s="260" t="s">
        <v>218</v>
      </c>
      <c r="Q57" s="280">
        <f t="shared" si="0"/>
        <v>40228</v>
      </c>
    </row>
    <row r="58" spans="1:17">
      <c r="A58" s="442">
        <v>54</v>
      </c>
      <c r="B58" s="259" t="s">
        <v>424</v>
      </c>
      <c r="C58" s="260" t="s">
        <v>169</v>
      </c>
      <c r="D58" s="261">
        <v>33008</v>
      </c>
      <c r="E58" s="261">
        <v>0</v>
      </c>
      <c r="F58" s="443"/>
      <c r="I58" s="442">
        <v>54</v>
      </c>
      <c r="J58" s="259" t="s">
        <v>424</v>
      </c>
      <c r="K58" s="260" t="s">
        <v>169</v>
      </c>
      <c r="L58" s="275">
        <v>14896</v>
      </c>
      <c r="M58" s="449">
        <v>207</v>
      </c>
      <c r="O58" s="454">
        <v>342</v>
      </c>
      <c r="P58" s="260" t="s">
        <v>220</v>
      </c>
      <c r="Q58" s="280">
        <f t="shared" si="0"/>
        <v>11335</v>
      </c>
    </row>
    <row r="59" spans="1:17">
      <c r="A59" s="442">
        <v>55</v>
      </c>
      <c r="B59" s="259" t="s">
        <v>425</v>
      </c>
      <c r="C59" s="260" t="s">
        <v>426</v>
      </c>
      <c r="D59" s="261">
        <v>16907</v>
      </c>
      <c r="E59" s="261">
        <v>0</v>
      </c>
      <c r="F59" s="443"/>
      <c r="I59" s="442">
        <v>55</v>
      </c>
      <c r="J59" s="259" t="s">
        <v>425</v>
      </c>
      <c r="K59" s="260" t="s">
        <v>426</v>
      </c>
      <c r="L59" s="275">
        <v>5114</v>
      </c>
      <c r="M59" s="449">
        <v>208</v>
      </c>
      <c r="O59" s="454">
        <v>351</v>
      </c>
      <c r="P59" s="260" t="s">
        <v>222</v>
      </c>
      <c r="Q59" s="280">
        <f t="shared" si="0"/>
        <v>286310</v>
      </c>
    </row>
    <row r="60" spans="1:17">
      <c r="A60" s="442">
        <v>56</v>
      </c>
      <c r="B60" s="259" t="s">
        <v>427</v>
      </c>
      <c r="C60" s="260" t="s">
        <v>428</v>
      </c>
      <c r="D60" s="261">
        <v>87938</v>
      </c>
      <c r="E60" s="261">
        <v>0</v>
      </c>
      <c r="F60" s="443"/>
      <c r="I60" s="442">
        <v>56</v>
      </c>
      <c r="J60" s="259" t="s">
        <v>427</v>
      </c>
      <c r="K60" s="260" t="s">
        <v>428</v>
      </c>
      <c r="L60" s="275">
        <v>6555</v>
      </c>
      <c r="M60" s="449">
        <v>208</v>
      </c>
      <c r="O60" s="454">
        <v>352</v>
      </c>
      <c r="P60" s="260" t="s">
        <v>224</v>
      </c>
      <c r="Q60" s="280">
        <f t="shared" si="0"/>
        <v>131454</v>
      </c>
    </row>
    <row r="61" spans="1:17">
      <c r="A61" s="442">
        <v>57</v>
      </c>
      <c r="B61" s="259" t="s">
        <v>429</v>
      </c>
      <c r="C61" s="260" t="s">
        <v>430</v>
      </c>
      <c r="D61" s="261">
        <v>283</v>
      </c>
      <c r="E61" s="261">
        <v>0</v>
      </c>
      <c r="F61" s="443"/>
      <c r="I61" s="442">
        <v>57</v>
      </c>
      <c r="J61" s="259" t="s">
        <v>429</v>
      </c>
      <c r="K61" s="260" t="s">
        <v>430</v>
      </c>
      <c r="L61" s="275">
        <v>13318</v>
      </c>
      <c r="M61" s="449">
        <v>208</v>
      </c>
      <c r="O61" s="454">
        <v>353</v>
      </c>
      <c r="P61" s="260" t="s">
        <v>226</v>
      </c>
      <c r="Q61" s="280">
        <f t="shared" si="0"/>
        <v>1383459</v>
      </c>
    </row>
    <row r="62" spans="1:17">
      <c r="A62" s="442">
        <v>58</v>
      </c>
      <c r="B62" s="259" t="s">
        <v>431</v>
      </c>
      <c r="C62" s="260" t="s">
        <v>432</v>
      </c>
      <c r="D62" s="261">
        <v>2189</v>
      </c>
      <c r="E62" s="261">
        <v>0</v>
      </c>
      <c r="F62" s="443"/>
      <c r="I62" s="442">
        <v>58</v>
      </c>
      <c r="J62" s="259" t="s">
        <v>431</v>
      </c>
      <c r="K62" s="260" t="s">
        <v>432</v>
      </c>
      <c r="L62" s="275">
        <v>110</v>
      </c>
      <c r="M62" s="449">
        <v>208</v>
      </c>
      <c r="O62" s="454">
        <v>354</v>
      </c>
      <c r="P62" s="260" t="s">
        <v>228</v>
      </c>
      <c r="Q62" s="280">
        <f t="shared" si="0"/>
        <v>10623</v>
      </c>
    </row>
    <row r="63" spans="1:17">
      <c r="A63" s="442">
        <v>59</v>
      </c>
      <c r="B63" s="259" t="s">
        <v>433</v>
      </c>
      <c r="C63" s="260" t="s">
        <v>434</v>
      </c>
      <c r="D63" s="261">
        <v>10449</v>
      </c>
      <c r="E63" s="261">
        <v>0</v>
      </c>
      <c r="F63" s="443"/>
      <c r="I63" s="442">
        <v>59</v>
      </c>
      <c r="J63" s="259" t="s">
        <v>433</v>
      </c>
      <c r="K63" s="260" t="s">
        <v>434</v>
      </c>
      <c r="L63" s="275">
        <v>10077</v>
      </c>
      <c r="M63" s="449">
        <v>208</v>
      </c>
      <c r="O63" s="442">
        <v>355</v>
      </c>
      <c r="P63" s="260" t="s">
        <v>534</v>
      </c>
      <c r="Q63" s="280">
        <f t="shared" si="0"/>
        <v>0</v>
      </c>
    </row>
    <row r="64" spans="1:17">
      <c r="A64" s="442">
        <v>60</v>
      </c>
      <c r="B64" s="259" t="s">
        <v>435</v>
      </c>
      <c r="C64" s="260" t="s">
        <v>173</v>
      </c>
      <c r="D64" s="261">
        <v>385601</v>
      </c>
      <c r="E64" s="261">
        <v>0</v>
      </c>
      <c r="F64" s="443"/>
      <c r="I64" s="442">
        <v>60</v>
      </c>
      <c r="J64" s="259" t="s">
        <v>435</v>
      </c>
      <c r="K64" s="260" t="s">
        <v>173</v>
      </c>
      <c r="L64" s="275">
        <v>6410</v>
      </c>
      <c r="M64" s="449">
        <v>211</v>
      </c>
      <c r="O64" s="454">
        <v>359</v>
      </c>
      <c r="P64" s="260" t="s">
        <v>230</v>
      </c>
      <c r="Q64" s="280">
        <f t="shared" si="0"/>
        <v>75412</v>
      </c>
    </row>
    <row r="65" spans="1:17">
      <c r="A65" s="442">
        <v>61</v>
      </c>
      <c r="B65" s="259" t="s">
        <v>436</v>
      </c>
      <c r="C65" s="260" t="s">
        <v>175</v>
      </c>
      <c r="D65" s="261">
        <v>-94</v>
      </c>
      <c r="E65" s="261">
        <v>0</v>
      </c>
      <c r="F65" s="443"/>
      <c r="I65" s="442">
        <v>61</v>
      </c>
      <c r="J65" s="259" t="s">
        <v>436</v>
      </c>
      <c r="K65" s="260" t="s">
        <v>175</v>
      </c>
      <c r="L65" s="275">
        <v>2326</v>
      </c>
      <c r="M65" s="449">
        <v>212</v>
      </c>
      <c r="O65" s="454">
        <v>391</v>
      </c>
      <c r="P65" s="260" t="s">
        <v>3</v>
      </c>
      <c r="Q65" s="280">
        <f t="shared" si="0"/>
        <v>64765</v>
      </c>
    </row>
    <row r="66" spans="1:17">
      <c r="A66" s="442">
        <v>62</v>
      </c>
      <c r="B66" s="259" t="s">
        <v>437</v>
      </c>
      <c r="C66" s="260" t="s">
        <v>80</v>
      </c>
      <c r="D66" s="261">
        <v>23264</v>
      </c>
      <c r="E66" s="261">
        <v>0</v>
      </c>
      <c r="F66" s="443"/>
      <c r="I66" s="442">
        <v>62</v>
      </c>
      <c r="J66" s="259" t="s">
        <v>437</v>
      </c>
      <c r="K66" s="260" t="s">
        <v>80</v>
      </c>
      <c r="L66" s="275">
        <v>271842</v>
      </c>
      <c r="M66" s="449">
        <v>221</v>
      </c>
      <c r="O66" s="454">
        <v>392</v>
      </c>
      <c r="P66" s="260" t="s">
        <v>233</v>
      </c>
      <c r="Q66" s="280">
        <f t="shared" si="0"/>
        <v>18440</v>
      </c>
    </row>
    <row r="67" spans="1:17">
      <c r="A67" s="442">
        <v>63</v>
      </c>
      <c r="B67" s="259" t="s">
        <v>438</v>
      </c>
      <c r="C67" s="260" t="s">
        <v>439</v>
      </c>
      <c r="D67" s="261">
        <v>394</v>
      </c>
      <c r="E67" s="261">
        <v>0</v>
      </c>
      <c r="F67" s="443"/>
      <c r="I67" s="442">
        <v>63</v>
      </c>
      <c r="J67" s="259" t="s">
        <v>438</v>
      </c>
      <c r="K67" s="260" t="s">
        <v>439</v>
      </c>
      <c r="L67" s="275">
        <v>18982</v>
      </c>
      <c r="M67" s="449">
        <v>222</v>
      </c>
      <c r="O67" s="442">
        <v>410</v>
      </c>
      <c r="P67" s="260" t="s">
        <v>542</v>
      </c>
      <c r="Q67" s="280">
        <f t="shared" si="0"/>
        <v>304914</v>
      </c>
    </row>
    <row r="68" spans="1:17">
      <c r="A68" s="442">
        <v>64</v>
      </c>
      <c r="B68" s="259" t="s">
        <v>440</v>
      </c>
      <c r="C68" s="260" t="s">
        <v>441</v>
      </c>
      <c r="D68" s="261">
        <v>31687</v>
      </c>
      <c r="E68" s="261">
        <v>0</v>
      </c>
      <c r="F68" s="443"/>
      <c r="I68" s="442">
        <v>64</v>
      </c>
      <c r="J68" s="259" t="s">
        <v>440</v>
      </c>
      <c r="K68" s="260" t="s">
        <v>441</v>
      </c>
      <c r="L68" s="275">
        <v>64965</v>
      </c>
      <c r="M68" s="449">
        <v>222</v>
      </c>
      <c r="O68" s="442">
        <v>411</v>
      </c>
      <c r="P68" s="260" t="s">
        <v>544</v>
      </c>
      <c r="Q68" s="280">
        <f t="shared" si="0"/>
        <v>150544</v>
      </c>
    </row>
    <row r="69" spans="1:17">
      <c r="A69" s="442">
        <v>65</v>
      </c>
      <c r="B69" s="259" t="s">
        <v>442</v>
      </c>
      <c r="C69" s="260" t="s">
        <v>443</v>
      </c>
      <c r="D69" s="261">
        <v>16441</v>
      </c>
      <c r="E69" s="261">
        <v>0</v>
      </c>
      <c r="F69" s="443"/>
      <c r="I69" s="442">
        <v>65</v>
      </c>
      <c r="J69" s="259" t="s">
        <v>442</v>
      </c>
      <c r="K69" s="260" t="s">
        <v>443</v>
      </c>
      <c r="L69" s="275">
        <v>302</v>
      </c>
      <c r="M69" s="449">
        <v>231</v>
      </c>
      <c r="O69" s="454">
        <v>412</v>
      </c>
      <c r="P69" s="260" t="s">
        <v>235</v>
      </c>
      <c r="Q69" s="280">
        <f t="shared" si="0"/>
        <v>156074</v>
      </c>
    </row>
    <row r="70" spans="1:17">
      <c r="A70" s="442">
        <v>66</v>
      </c>
      <c r="B70" s="259" t="s">
        <v>444</v>
      </c>
      <c r="C70" s="260" t="s">
        <v>445</v>
      </c>
      <c r="D70" s="261">
        <v>49205</v>
      </c>
      <c r="E70" s="261">
        <v>0</v>
      </c>
      <c r="F70" s="443"/>
      <c r="I70" s="442">
        <v>66</v>
      </c>
      <c r="J70" s="259" t="s">
        <v>444</v>
      </c>
      <c r="K70" s="260" t="s">
        <v>445</v>
      </c>
      <c r="L70" s="275">
        <v>2488</v>
      </c>
      <c r="M70" s="449">
        <v>231</v>
      </c>
      <c r="O70" s="454">
        <v>413</v>
      </c>
      <c r="P70" s="260" t="s">
        <v>237</v>
      </c>
      <c r="Q70" s="280">
        <f t="shared" ref="Q70:Q113" si="1">SUMIF($M$5:$M$190,O70,$L$5:$L$190)</f>
        <v>171601</v>
      </c>
    </row>
    <row r="71" spans="1:17">
      <c r="A71" s="442">
        <v>67</v>
      </c>
      <c r="B71" s="259" t="s">
        <v>446</v>
      </c>
      <c r="C71" s="260" t="s">
        <v>181</v>
      </c>
      <c r="D71" s="261">
        <v>1070</v>
      </c>
      <c r="E71" s="261">
        <v>0</v>
      </c>
      <c r="F71" s="443"/>
      <c r="I71" s="442">
        <v>67</v>
      </c>
      <c r="J71" s="259" t="s">
        <v>446</v>
      </c>
      <c r="K71" s="260" t="s">
        <v>181</v>
      </c>
      <c r="L71" s="275">
        <v>20800</v>
      </c>
      <c r="M71" s="449">
        <v>251</v>
      </c>
      <c r="O71" s="454">
        <v>419</v>
      </c>
      <c r="P71" s="260" t="s">
        <v>239</v>
      </c>
      <c r="Q71" s="280">
        <f t="shared" si="1"/>
        <v>147973</v>
      </c>
    </row>
    <row r="72" spans="1:17">
      <c r="A72" s="442">
        <v>68</v>
      </c>
      <c r="B72" s="259" t="s">
        <v>447</v>
      </c>
      <c r="C72" s="260" t="s">
        <v>183</v>
      </c>
      <c r="D72" s="261">
        <v>99</v>
      </c>
      <c r="E72" s="261">
        <v>0</v>
      </c>
      <c r="F72" s="443"/>
      <c r="I72" s="442">
        <v>68</v>
      </c>
      <c r="J72" s="259" t="s">
        <v>447</v>
      </c>
      <c r="K72" s="260" t="s">
        <v>183</v>
      </c>
      <c r="L72" s="275">
        <v>21210</v>
      </c>
      <c r="M72" s="449">
        <v>252</v>
      </c>
      <c r="O72" s="454">
        <v>461</v>
      </c>
      <c r="P72" s="260" t="s">
        <v>629</v>
      </c>
      <c r="Q72" s="280">
        <f t="shared" si="1"/>
        <v>78096</v>
      </c>
    </row>
    <row r="73" spans="1:17">
      <c r="A73" s="442">
        <v>69</v>
      </c>
      <c r="B73" s="259" t="s">
        <v>448</v>
      </c>
      <c r="C73" s="260" t="s">
        <v>82</v>
      </c>
      <c r="D73" s="261">
        <v>1377</v>
      </c>
      <c r="E73" s="261">
        <v>0</v>
      </c>
      <c r="F73" s="443"/>
      <c r="I73" s="442">
        <v>69</v>
      </c>
      <c r="J73" s="259" t="s">
        <v>448</v>
      </c>
      <c r="K73" s="260" t="s">
        <v>82</v>
      </c>
      <c r="L73" s="275">
        <v>45953</v>
      </c>
      <c r="M73" s="449">
        <v>253</v>
      </c>
      <c r="O73" s="454">
        <v>462</v>
      </c>
      <c r="P73" s="260" t="s">
        <v>242</v>
      </c>
      <c r="Q73" s="280">
        <f t="shared" si="1"/>
        <v>29173</v>
      </c>
    </row>
    <row r="74" spans="1:17">
      <c r="A74" s="442">
        <v>70</v>
      </c>
      <c r="B74" s="259" t="s">
        <v>449</v>
      </c>
      <c r="C74" s="260" t="s">
        <v>450</v>
      </c>
      <c r="D74" s="261">
        <v>12</v>
      </c>
      <c r="E74" s="261">
        <v>0</v>
      </c>
      <c r="F74" s="443"/>
      <c r="I74" s="442">
        <v>70</v>
      </c>
      <c r="J74" s="259" t="s">
        <v>449</v>
      </c>
      <c r="K74" s="260" t="s">
        <v>450</v>
      </c>
      <c r="L74" s="275">
        <v>9750</v>
      </c>
      <c r="M74" s="449">
        <v>259</v>
      </c>
      <c r="O74" s="454">
        <v>471</v>
      </c>
      <c r="P74" s="260" t="s">
        <v>4</v>
      </c>
      <c r="Q74" s="280">
        <f t="shared" si="1"/>
        <v>32636</v>
      </c>
    </row>
    <row r="75" spans="1:17">
      <c r="A75" s="442">
        <v>71</v>
      </c>
      <c r="B75" s="259" t="s">
        <v>451</v>
      </c>
      <c r="C75" s="260" t="s">
        <v>83</v>
      </c>
      <c r="D75" s="261">
        <v>4832</v>
      </c>
      <c r="E75" s="261">
        <v>0</v>
      </c>
      <c r="F75" s="443"/>
      <c r="I75" s="442">
        <v>71</v>
      </c>
      <c r="J75" s="259" t="s">
        <v>451</v>
      </c>
      <c r="K75" s="260" t="s">
        <v>83</v>
      </c>
      <c r="L75" s="275">
        <v>28208</v>
      </c>
      <c r="M75" s="449">
        <v>259</v>
      </c>
      <c r="O75" s="454">
        <v>481</v>
      </c>
      <c r="P75" s="260" t="s">
        <v>5</v>
      </c>
      <c r="Q75" s="280">
        <f t="shared" si="1"/>
        <v>133736</v>
      </c>
    </row>
    <row r="76" spans="1:17">
      <c r="A76" s="442">
        <v>72</v>
      </c>
      <c r="B76" s="259" t="s">
        <v>452</v>
      </c>
      <c r="C76" s="260" t="s">
        <v>187</v>
      </c>
      <c r="D76" s="261">
        <v>0</v>
      </c>
      <c r="E76" s="261">
        <v>0</v>
      </c>
      <c r="F76" s="443"/>
      <c r="I76" s="442">
        <v>72</v>
      </c>
      <c r="J76" s="259" t="s">
        <v>452</v>
      </c>
      <c r="K76" s="260" t="s">
        <v>187</v>
      </c>
      <c r="L76" s="275">
        <v>25128</v>
      </c>
      <c r="M76" s="449">
        <v>261</v>
      </c>
      <c r="O76" s="442">
        <v>510</v>
      </c>
      <c r="P76" s="260" t="s">
        <v>311</v>
      </c>
      <c r="Q76" s="280">
        <f t="shared" si="1"/>
        <v>0</v>
      </c>
    </row>
    <row r="77" spans="1:17">
      <c r="A77" s="442">
        <v>73</v>
      </c>
      <c r="B77" s="259">
        <v>2612</v>
      </c>
      <c r="C77" s="260" t="s">
        <v>453</v>
      </c>
      <c r="D77" s="261">
        <v>-2116</v>
      </c>
      <c r="E77" s="261">
        <v>0</v>
      </c>
      <c r="F77" s="443"/>
      <c r="I77" s="442">
        <v>73</v>
      </c>
      <c r="J77" s="259">
        <v>2612</v>
      </c>
      <c r="K77" s="260" t="s">
        <v>453</v>
      </c>
      <c r="L77" s="275">
        <v>0</v>
      </c>
      <c r="M77" s="449">
        <v>261</v>
      </c>
      <c r="O77" s="442">
        <v>511</v>
      </c>
      <c r="P77" s="260" t="s">
        <v>312</v>
      </c>
      <c r="Q77" s="280">
        <f t="shared" si="1"/>
        <v>2256941</v>
      </c>
    </row>
    <row r="78" spans="1:17">
      <c r="A78" s="442">
        <v>74</v>
      </c>
      <c r="B78" s="259" t="s">
        <v>454</v>
      </c>
      <c r="C78" s="260" t="s">
        <v>455</v>
      </c>
      <c r="D78" s="261">
        <v>0</v>
      </c>
      <c r="E78" s="261">
        <v>0</v>
      </c>
      <c r="F78" s="443"/>
      <c r="I78" s="442">
        <v>74</v>
      </c>
      <c r="J78" s="259" t="s">
        <v>454</v>
      </c>
      <c r="K78" s="260" t="s">
        <v>455</v>
      </c>
      <c r="L78" s="275">
        <v>33774</v>
      </c>
      <c r="M78" s="449">
        <v>262</v>
      </c>
      <c r="O78" s="454">
        <v>531</v>
      </c>
      <c r="P78" s="260" t="s">
        <v>6</v>
      </c>
      <c r="Q78" s="280">
        <f t="shared" si="1"/>
        <v>431976</v>
      </c>
    </row>
    <row r="79" spans="1:17">
      <c r="A79" s="442">
        <v>75</v>
      </c>
      <c r="B79" s="259" t="s">
        <v>456</v>
      </c>
      <c r="C79" s="260" t="s">
        <v>457</v>
      </c>
      <c r="D79" s="261">
        <v>0</v>
      </c>
      <c r="E79" s="261">
        <v>0</v>
      </c>
      <c r="F79" s="443"/>
      <c r="I79" s="442">
        <v>75</v>
      </c>
      <c r="J79" s="259" t="s">
        <v>456</v>
      </c>
      <c r="K79" s="260" t="s">
        <v>457</v>
      </c>
      <c r="L79" s="275">
        <v>17355</v>
      </c>
      <c r="M79" s="449">
        <v>262</v>
      </c>
      <c r="O79" s="454">
        <v>551</v>
      </c>
      <c r="P79" s="260" t="s">
        <v>247</v>
      </c>
      <c r="Q79" s="280">
        <f t="shared" si="1"/>
        <v>117190</v>
      </c>
    </row>
    <row r="80" spans="1:17">
      <c r="A80" s="442">
        <v>76</v>
      </c>
      <c r="B80" s="259" t="s">
        <v>458</v>
      </c>
      <c r="C80" s="260" t="s">
        <v>459</v>
      </c>
      <c r="D80" s="261">
        <v>0</v>
      </c>
      <c r="E80" s="261">
        <v>0</v>
      </c>
      <c r="F80" s="443"/>
      <c r="I80" s="442">
        <v>76</v>
      </c>
      <c r="J80" s="259" t="s">
        <v>458</v>
      </c>
      <c r="K80" s="260" t="s">
        <v>459</v>
      </c>
      <c r="L80" s="275">
        <v>31262</v>
      </c>
      <c r="M80" s="449">
        <v>262</v>
      </c>
      <c r="O80" s="454">
        <v>552</v>
      </c>
      <c r="P80" s="260" t="s">
        <v>249</v>
      </c>
      <c r="Q80" s="280">
        <f t="shared" si="1"/>
        <v>121466</v>
      </c>
    </row>
    <row r="81" spans="1:17">
      <c r="A81" s="442">
        <v>77</v>
      </c>
      <c r="B81" s="259" t="s">
        <v>460</v>
      </c>
      <c r="C81" s="260" t="s">
        <v>191</v>
      </c>
      <c r="D81" s="261">
        <v>2</v>
      </c>
      <c r="E81" s="261">
        <v>0</v>
      </c>
      <c r="F81" s="443"/>
      <c r="I81" s="442">
        <v>77</v>
      </c>
      <c r="J81" s="259" t="s">
        <v>460</v>
      </c>
      <c r="K81" s="260" t="s">
        <v>191</v>
      </c>
      <c r="L81" s="275">
        <v>60018</v>
      </c>
      <c r="M81" s="449">
        <v>263</v>
      </c>
      <c r="O81" s="454">
        <v>553</v>
      </c>
      <c r="P81" s="260" t="s">
        <v>251</v>
      </c>
      <c r="Q81" s="280">
        <f t="shared" si="1"/>
        <v>0</v>
      </c>
    </row>
    <row r="82" spans="1:17">
      <c r="A82" s="442">
        <v>78</v>
      </c>
      <c r="B82" s="259" t="s">
        <v>461</v>
      </c>
      <c r="C82" s="260" t="s">
        <v>193</v>
      </c>
      <c r="D82" s="261">
        <v>0</v>
      </c>
      <c r="E82" s="261">
        <v>0</v>
      </c>
      <c r="F82" s="443"/>
      <c r="I82" s="442">
        <v>78</v>
      </c>
      <c r="J82" s="259" t="s">
        <v>461</v>
      </c>
      <c r="K82" s="260" t="s">
        <v>193</v>
      </c>
      <c r="L82" s="275">
        <v>38342</v>
      </c>
      <c r="M82" s="449">
        <v>269</v>
      </c>
      <c r="O82" s="454">
        <v>571</v>
      </c>
      <c r="P82" s="260" t="s">
        <v>253</v>
      </c>
      <c r="Q82" s="280">
        <f t="shared" si="1"/>
        <v>90812</v>
      </c>
    </row>
    <row r="83" spans="1:17">
      <c r="A83" s="442">
        <v>79</v>
      </c>
      <c r="B83" s="259" t="s">
        <v>462</v>
      </c>
      <c r="C83" s="260" t="s">
        <v>195</v>
      </c>
      <c r="D83" s="261">
        <v>10286</v>
      </c>
      <c r="E83" s="261">
        <v>0</v>
      </c>
      <c r="F83" s="443"/>
      <c r="I83" s="442">
        <v>79</v>
      </c>
      <c r="J83" s="259" t="s">
        <v>462</v>
      </c>
      <c r="K83" s="260" t="s">
        <v>195</v>
      </c>
      <c r="L83" s="275">
        <v>7821</v>
      </c>
      <c r="M83" s="449">
        <v>271</v>
      </c>
      <c r="O83" s="454">
        <v>572</v>
      </c>
      <c r="P83" s="260" t="s">
        <v>255</v>
      </c>
      <c r="Q83" s="280">
        <f t="shared" si="1"/>
        <v>419939</v>
      </c>
    </row>
    <row r="84" spans="1:17">
      <c r="A84" s="442">
        <v>80</v>
      </c>
      <c r="B84" s="259">
        <v>2712</v>
      </c>
      <c r="C84" s="260" t="s">
        <v>463</v>
      </c>
      <c r="D84" s="261">
        <v>-407</v>
      </c>
      <c r="E84" s="261">
        <v>0</v>
      </c>
      <c r="F84" s="443"/>
      <c r="I84" s="442">
        <v>80</v>
      </c>
      <c r="J84" s="259">
        <v>2712</v>
      </c>
      <c r="K84" s="260" t="s">
        <v>463</v>
      </c>
      <c r="L84" s="275">
        <v>0</v>
      </c>
      <c r="M84" s="449">
        <v>271</v>
      </c>
      <c r="O84" s="454">
        <v>573</v>
      </c>
      <c r="P84" s="260" t="s">
        <v>257</v>
      </c>
      <c r="Q84" s="280">
        <f t="shared" si="1"/>
        <v>0</v>
      </c>
    </row>
    <row r="85" spans="1:17">
      <c r="A85" s="442">
        <v>81</v>
      </c>
      <c r="B85" s="259" t="s">
        <v>464</v>
      </c>
      <c r="C85" s="260" t="s">
        <v>465</v>
      </c>
      <c r="D85" s="261">
        <v>0</v>
      </c>
      <c r="E85" s="261">
        <v>0</v>
      </c>
      <c r="F85" s="443"/>
      <c r="I85" s="442">
        <v>81</v>
      </c>
      <c r="J85" s="259" t="s">
        <v>464</v>
      </c>
      <c r="K85" s="260" t="s">
        <v>465</v>
      </c>
      <c r="L85" s="275">
        <v>3077</v>
      </c>
      <c r="M85" s="449">
        <v>272</v>
      </c>
      <c r="O85" s="454">
        <v>574</v>
      </c>
      <c r="P85" s="260" t="s">
        <v>259</v>
      </c>
      <c r="Q85" s="280">
        <f t="shared" si="1"/>
        <v>60296</v>
      </c>
    </row>
    <row r="86" spans="1:17">
      <c r="A86" s="442">
        <v>82</v>
      </c>
      <c r="B86" s="259" t="s">
        <v>466</v>
      </c>
      <c r="C86" s="260" t="s">
        <v>467</v>
      </c>
      <c r="D86" s="261">
        <v>389</v>
      </c>
      <c r="E86" s="261">
        <v>0</v>
      </c>
      <c r="F86" s="443"/>
      <c r="I86" s="442">
        <v>82</v>
      </c>
      <c r="J86" s="259" t="s">
        <v>466</v>
      </c>
      <c r="K86" s="260" t="s">
        <v>467</v>
      </c>
      <c r="L86" s="275">
        <v>81597</v>
      </c>
      <c r="M86" s="449">
        <v>272</v>
      </c>
      <c r="O86" s="454">
        <v>575</v>
      </c>
      <c r="P86" s="260" t="s">
        <v>261</v>
      </c>
      <c r="Q86" s="280">
        <f t="shared" si="1"/>
        <v>12913</v>
      </c>
    </row>
    <row r="87" spans="1:17">
      <c r="A87" s="442">
        <v>83</v>
      </c>
      <c r="B87" s="259" t="s">
        <v>468</v>
      </c>
      <c r="C87" s="260" t="s">
        <v>469</v>
      </c>
      <c r="D87" s="261">
        <v>0</v>
      </c>
      <c r="E87" s="261">
        <v>0</v>
      </c>
      <c r="F87" s="443"/>
      <c r="I87" s="442">
        <v>83</v>
      </c>
      <c r="J87" s="259" t="s">
        <v>468</v>
      </c>
      <c r="K87" s="260" t="s">
        <v>469</v>
      </c>
      <c r="L87" s="275">
        <v>30163</v>
      </c>
      <c r="M87" s="449">
        <v>281</v>
      </c>
      <c r="O87" s="454">
        <v>577</v>
      </c>
      <c r="P87" s="260" t="s">
        <v>264</v>
      </c>
      <c r="Q87" s="280">
        <f t="shared" si="1"/>
        <v>26421</v>
      </c>
    </row>
    <row r="88" spans="1:17">
      <c r="A88" s="442">
        <v>84</v>
      </c>
      <c r="B88" s="259" t="s">
        <v>470</v>
      </c>
      <c r="C88" s="260" t="s">
        <v>471</v>
      </c>
      <c r="D88" s="261">
        <v>2033</v>
      </c>
      <c r="E88" s="261">
        <v>0</v>
      </c>
      <c r="F88" s="443"/>
      <c r="I88" s="442">
        <v>84</v>
      </c>
      <c r="J88" s="259" t="s">
        <v>470</v>
      </c>
      <c r="K88" s="260" t="s">
        <v>471</v>
      </c>
      <c r="L88" s="275">
        <v>17375</v>
      </c>
      <c r="M88" s="449">
        <v>281</v>
      </c>
      <c r="O88" s="454">
        <v>578</v>
      </c>
      <c r="P88" s="260" t="s">
        <v>266</v>
      </c>
      <c r="Q88" s="280">
        <f t="shared" si="1"/>
        <v>103994</v>
      </c>
    </row>
    <row r="89" spans="1:17">
      <c r="A89" s="442">
        <v>85</v>
      </c>
      <c r="B89" s="259" t="s">
        <v>472</v>
      </c>
      <c r="C89" s="260" t="s">
        <v>473</v>
      </c>
      <c r="D89" s="261">
        <v>3900</v>
      </c>
      <c r="E89" s="261">
        <v>0</v>
      </c>
      <c r="F89" s="443"/>
      <c r="I89" s="442">
        <v>85</v>
      </c>
      <c r="J89" s="259" t="s">
        <v>472</v>
      </c>
      <c r="K89" s="260" t="s">
        <v>473</v>
      </c>
      <c r="L89" s="275">
        <v>33399</v>
      </c>
      <c r="M89" s="449">
        <v>289</v>
      </c>
      <c r="O89" s="454">
        <v>579</v>
      </c>
      <c r="P89" s="260" t="s">
        <v>268</v>
      </c>
      <c r="Q89" s="280">
        <f t="shared" si="1"/>
        <v>53631</v>
      </c>
    </row>
    <row r="90" spans="1:17">
      <c r="A90" s="442">
        <v>86</v>
      </c>
      <c r="B90" s="259" t="s">
        <v>474</v>
      </c>
      <c r="C90" s="260" t="s">
        <v>201</v>
      </c>
      <c r="D90" s="261">
        <v>12531</v>
      </c>
      <c r="E90" s="261">
        <v>0</v>
      </c>
      <c r="F90" s="443"/>
      <c r="I90" s="442">
        <v>86</v>
      </c>
      <c r="J90" s="259" t="s">
        <v>474</v>
      </c>
      <c r="K90" s="260" t="s">
        <v>201</v>
      </c>
      <c r="L90" s="275">
        <v>176202</v>
      </c>
      <c r="M90" s="449">
        <v>289</v>
      </c>
      <c r="O90" s="454">
        <v>591</v>
      </c>
      <c r="P90" s="260" t="s">
        <v>270</v>
      </c>
      <c r="Q90" s="280">
        <f t="shared" si="1"/>
        <v>51520</v>
      </c>
    </row>
    <row r="91" spans="1:17">
      <c r="A91" s="442">
        <v>87</v>
      </c>
      <c r="B91" s="259" t="s">
        <v>475</v>
      </c>
      <c r="C91" s="260" t="s">
        <v>476</v>
      </c>
      <c r="D91" s="261">
        <v>0</v>
      </c>
      <c r="E91" s="261">
        <v>0</v>
      </c>
      <c r="F91" s="443"/>
      <c r="I91" s="442">
        <v>87</v>
      </c>
      <c r="J91" s="259" t="s">
        <v>475</v>
      </c>
      <c r="K91" s="260" t="s">
        <v>476</v>
      </c>
      <c r="L91" s="275">
        <v>3204</v>
      </c>
      <c r="M91" s="449">
        <v>291</v>
      </c>
      <c r="O91" s="454">
        <v>592</v>
      </c>
      <c r="P91" s="260" t="s">
        <v>272</v>
      </c>
      <c r="Q91" s="280">
        <f t="shared" si="1"/>
        <v>22914</v>
      </c>
    </row>
    <row r="92" spans="1:17">
      <c r="A92" s="442">
        <v>88</v>
      </c>
      <c r="B92" s="259" t="s">
        <v>477</v>
      </c>
      <c r="C92" s="260" t="s">
        <v>478</v>
      </c>
      <c r="D92" s="261">
        <v>771</v>
      </c>
      <c r="E92" s="261">
        <v>0</v>
      </c>
      <c r="F92" s="443"/>
      <c r="I92" s="442">
        <v>88</v>
      </c>
      <c r="J92" s="259" t="s">
        <v>477</v>
      </c>
      <c r="K92" s="260" t="s">
        <v>478</v>
      </c>
      <c r="L92" s="275">
        <v>23931</v>
      </c>
      <c r="M92" s="449">
        <v>291</v>
      </c>
      <c r="O92" s="454">
        <v>593</v>
      </c>
      <c r="P92" s="260" t="s">
        <v>274</v>
      </c>
      <c r="Q92" s="280">
        <f t="shared" si="1"/>
        <v>292213</v>
      </c>
    </row>
    <row r="93" spans="1:17">
      <c r="A93" s="442">
        <v>89</v>
      </c>
      <c r="B93" s="259" t="s">
        <v>479</v>
      </c>
      <c r="C93" s="260" t="s">
        <v>480</v>
      </c>
      <c r="D93" s="261">
        <v>0</v>
      </c>
      <c r="E93" s="261">
        <v>0</v>
      </c>
      <c r="F93" s="443"/>
      <c r="I93" s="442">
        <v>89</v>
      </c>
      <c r="J93" s="259" t="s">
        <v>479</v>
      </c>
      <c r="K93" s="260" t="s">
        <v>480</v>
      </c>
      <c r="L93" s="275">
        <v>49681</v>
      </c>
      <c r="M93" s="449">
        <v>291</v>
      </c>
      <c r="O93" s="454">
        <v>594</v>
      </c>
      <c r="P93" s="260" t="s">
        <v>276</v>
      </c>
      <c r="Q93" s="280">
        <f t="shared" si="1"/>
        <v>12925</v>
      </c>
    </row>
    <row r="94" spans="1:17">
      <c r="A94" s="442">
        <v>90</v>
      </c>
      <c r="B94" s="259" t="s">
        <v>481</v>
      </c>
      <c r="C94" s="260" t="s">
        <v>482</v>
      </c>
      <c r="D94" s="261">
        <v>0</v>
      </c>
      <c r="E94" s="261">
        <v>0</v>
      </c>
      <c r="F94" s="443"/>
      <c r="I94" s="442">
        <v>90</v>
      </c>
      <c r="J94" s="259" t="s">
        <v>481</v>
      </c>
      <c r="K94" s="260" t="s">
        <v>482</v>
      </c>
      <c r="L94" s="275">
        <v>36392</v>
      </c>
      <c r="M94" s="449">
        <v>291</v>
      </c>
      <c r="O94" s="454">
        <v>595</v>
      </c>
      <c r="P94" s="260" t="s">
        <v>278</v>
      </c>
      <c r="Q94" s="280">
        <f t="shared" si="1"/>
        <v>46850</v>
      </c>
    </row>
    <row r="95" spans="1:17">
      <c r="A95" s="442">
        <v>91</v>
      </c>
      <c r="B95" s="259" t="s">
        <v>483</v>
      </c>
      <c r="C95" s="260" t="s">
        <v>484</v>
      </c>
      <c r="D95" s="261">
        <v>41</v>
      </c>
      <c r="E95" s="261">
        <v>0</v>
      </c>
      <c r="F95" s="443"/>
      <c r="I95" s="442">
        <v>91</v>
      </c>
      <c r="J95" s="259" t="s">
        <v>483</v>
      </c>
      <c r="K95" s="260" t="s">
        <v>484</v>
      </c>
      <c r="L95" s="275">
        <v>75818</v>
      </c>
      <c r="M95" s="449">
        <v>291</v>
      </c>
      <c r="O95" s="454">
        <v>611</v>
      </c>
      <c r="P95" s="260" t="s">
        <v>7</v>
      </c>
      <c r="Q95" s="280">
        <f t="shared" si="1"/>
        <v>370995</v>
      </c>
    </row>
    <row r="96" spans="1:17">
      <c r="A96" s="442">
        <v>92</v>
      </c>
      <c r="B96" s="259" t="s">
        <v>485</v>
      </c>
      <c r="C96" s="260" t="s">
        <v>486</v>
      </c>
      <c r="D96" s="261">
        <v>0</v>
      </c>
      <c r="E96" s="261">
        <v>0</v>
      </c>
      <c r="F96" s="443"/>
      <c r="I96" s="442">
        <v>92</v>
      </c>
      <c r="J96" s="259" t="s">
        <v>485</v>
      </c>
      <c r="K96" s="260" t="s">
        <v>486</v>
      </c>
      <c r="L96" s="275">
        <v>1631</v>
      </c>
      <c r="M96" s="449">
        <v>301</v>
      </c>
      <c r="O96" s="454">
        <v>631</v>
      </c>
      <c r="P96" s="260" t="s">
        <v>281</v>
      </c>
      <c r="Q96" s="280">
        <f t="shared" si="1"/>
        <v>649434</v>
      </c>
    </row>
    <row r="97" spans="1:17">
      <c r="A97" s="442">
        <v>93</v>
      </c>
      <c r="B97" s="259" t="s">
        <v>487</v>
      </c>
      <c r="C97" s="260" t="s">
        <v>488</v>
      </c>
      <c r="D97" s="261">
        <v>0</v>
      </c>
      <c r="E97" s="261">
        <v>0</v>
      </c>
      <c r="F97" s="443"/>
      <c r="I97" s="442">
        <v>93</v>
      </c>
      <c r="J97" s="259" t="s">
        <v>487</v>
      </c>
      <c r="K97" s="260" t="s">
        <v>488</v>
      </c>
      <c r="L97" s="275">
        <v>6947</v>
      </c>
      <c r="M97" s="449">
        <v>301</v>
      </c>
      <c r="O97" s="442">
        <v>632</v>
      </c>
      <c r="P97" s="260" t="s">
        <v>630</v>
      </c>
      <c r="Q97" s="280">
        <f t="shared" si="1"/>
        <v>611133</v>
      </c>
    </row>
    <row r="98" spans="1:17">
      <c r="A98" s="442">
        <v>94</v>
      </c>
      <c r="B98" s="259" t="s">
        <v>489</v>
      </c>
      <c r="C98" s="260" t="s">
        <v>490</v>
      </c>
      <c r="D98" s="261">
        <v>417</v>
      </c>
      <c r="E98" s="261">
        <v>0</v>
      </c>
      <c r="F98" s="443"/>
      <c r="I98" s="442">
        <v>94</v>
      </c>
      <c r="J98" s="259" t="s">
        <v>489</v>
      </c>
      <c r="K98" s="260" t="s">
        <v>490</v>
      </c>
      <c r="L98" s="275">
        <v>19266</v>
      </c>
      <c r="M98" s="449">
        <v>301</v>
      </c>
      <c r="O98" s="454">
        <v>641</v>
      </c>
      <c r="P98" s="260" t="s">
        <v>283</v>
      </c>
      <c r="Q98" s="280">
        <f t="shared" si="1"/>
        <v>932835</v>
      </c>
    </row>
    <row r="99" spans="1:17">
      <c r="A99" s="442">
        <v>95</v>
      </c>
      <c r="B99" s="259" t="s">
        <v>491</v>
      </c>
      <c r="C99" s="260" t="s">
        <v>492</v>
      </c>
      <c r="D99" s="261">
        <v>0</v>
      </c>
      <c r="E99" s="261">
        <v>0</v>
      </c>
      <c r="F99" s="443"/>
      <c r="I99" s="442">
        <v>95</v>
      </c>
      <c r="J99" s="259" t="s">
        <v>491</v>
      </c>
      <c r="K99" s="260" t="s">
        <v>492</v>
      </c>
      <c r="L99" s="275">
        <v>27333</v>
      </c>
      <c r="M99" s="449">
        <v>301</v>
      </c>
      <c r="O99" s="454">
        <v>642</v>
      </c>
      <c r="P99" s="260" t="s">
        <v>285</v>
      </c>
      <c r="Q99" s="280">
        <f t="shared" si="1"/>
        <v>48804</v>
      </c>
    </row>
    <row r="100" spans="1:17">
      <c r="A100" s="442">
        <v>96</v>
      </c>
      <c r="B100" s="259" t="s">
        <v>493</v>
      </c>
      <c r="C100" s="260" t="s">
        <v>494</v>
      </c>
      <c r="D100" s="261">
        <v>0</v>
      </c>
      <c r="E100" s="261">
        <v>0</v>
      </c>
      <c r="F100" s="443"/>
      <c r="I100" s="442">
        <v>96</v>
      </c>
      <c r="J100" s="259" t="s">
        <v>493</v>
      </c>
      <c r="K100" s="260" t="s">
        <v>494</v>
      </c>
      <c r="L100" s="275">
        <v>20448</v>
      </c>
      <c r="M100" s="449">
        <v>301</v>
      </c>
      <c r="O100" s="454">
        <v>643</v>
      </c>
      <c r="P100" s="260" t="s">
        <v>287</v>
      </c>
      <c r="Q100" s="280">
        <f t="shared" si="1"/>
        <v>275063</v>
      </c>
    </row>
    <row r="101" spans="1:17">
      <c r="A101" s="442">
        <v>97</v>
      </c>
      <c r="B101" s="259" t="s">
        <v>495</v>
      </c>
      <c r="C101" s="260" t="s">
        <v>496</v>
      </c>
      <c r="D101" s="261">
        <v>44</v>
      </c>
      <c r="E101" s="261">
        <v>0</v>
      </c>
      <c r="F101" s="443"/>
      <c r="I101" s="442">
        <v>97</v>
      </c>
      <c r="J101" s="259" t="s">
        <v>495</v>
      </c>
      <c r="K101" s="260" t="s">
        <v>496</v>
      </c>
      <c r="L101" s="275">
        <v>193092</v>
      </c>
      <c r="M101" s="449">
        <v>301</v>
      </c>
      <c r="O101" s="454">
        <v>644</v>
      </c>
      <c r="P101" s="260" t="s">
        <v>289</v>
      </c>
      <c r="Q101" s="280">
        <f t="shared" si="1"/>
        <v>260299</v>
      </c>
    </row>
    <row r="102" spans="1:17">
      <c r="A102" s="442">
        <v>98</v>
      </c>
      <c r="B102" s="259" t="s">
        <v>497</v>
      </c>
      <c r="C102" s="260" t="s">
        <v>498</v>
      </c>
      <c r="D102" s="261">
        <v>0</v>
      </c>
      <c r="E102" s="261">
        <v>0</v>
      </c>
      <c r="F102" s="443"/>
      <c r="I102" s="442">
        <v>98</v>
      </c>
      <c r="J102" s="259" t="s">
        <v>497</v>
      </c>
      <c r="K102" s="260" t="s">
        <v>498</v>
      </c>
      <c r="L102" s="275">
        <v>10082</v>
      </c>
      <c r="M102" s="449">
        <v>301</v>
      </c>
      <c r="O102" s="454">
        <v>659</v>
      </c>
      <c r="P102" s="260" t="s">
        <v>42</v>
      </c>
      <c r="Q102" s="280">
        <f t="shared" si="1"/>
        <v>93564</v>
      </c>
    </row>
    <row r="103" spans="1:17">
      <c r="A103" s="442">
        <v>99</v>
      </c>
      <c r="B103" s="259" t="s">
        <v>499</v>
      </c>
      <c r="C103" s="260" t="s">
        <v>500</v>
      </c>
      <c r="D103" s="261">
        <v>0</v>
      </c>
      <c r="E103" s="261">
        <v>0</v>
      </c>
      <c r="F103" s="443"/>
      <c r="I103" s="442">
        <v>99</v>
      </c>
      <c r="J103" s="259" t="s">
        <v>499</v>
      </c>
      <c r="K103" s="260" t="s">
        <v>500</v>
      </c>
      <c r="L103" s="275">
        <v>153982</v>
      </c>
      <c r="M103" s="449">
        <v>301</v>
      </c>
      <c r="O103" s="454">
        <v>661</v>
      </c>
      <c r="P103" s="260" t="s">
        <v>292</v>
      </c>
      <c r="Q103" s="280">
        <f t="shared" si="1"/>
        <v>58327</v>
      </c>
    </row>
    <row r="104" spans="1:17">
      <c r="A104" s="442">
        <v>100</v>
      </c>
      <c r="B104" s="259" t="s">
        <v>501</v>
      </c>
      <c r="C104" s="260" t="s">
        <v>502</v>
      </c>
      <c r="D104" s="261">
        <v>973</v>
      </c>
      <c r="E104" s="261">
        <v>0</v>
      </c>
      <c r="F104" s="443"/>
      <c r="I104" s="442">
        <v>100</v>
      </c>
      <c r="J104" s="259" t="s">
        <v>501</v>
      </c>
      <c r="K104" s="260" t="s">
        <v>502</v>
      </c>
      <c r="L104" s="275">
        <v>3212</v>
      </c>
      <c r="M104" s="449">
        <v>311</v>
      </c>
      <c r="O104" s="454">
        <v>662</v>
      </c>
      <c r="P104" s="260" t="s">
        <v>294</v>
      </c>
      <c r="Q104" s="280">
        <f t="shared" si="1"/>
        <v>44918</v>
      </c>
    </row>
    <row r="105" spans="1:17">
      <c r="A105" s="442">
        <v>101</v>
      </c>
      <c r="B105" s="259" t="s">
        <v>503</v>
      </c>
      <c r="C105" s="260" t="s">
        <v>504</v>
      </c>
      <c r="D105" s="261">
        <v>0</v>
      </c>
      <c r="E105" s="261">
        <v>0</v>
      </c>
      <c r="F105" s="443"/>
      <c r="I105" s="442">
        <v>101</v>
      </c>
      <c r="J105" s="259" t="s">
        <v>503</v>
      </c>
      <c r="K105" s="260" t="s">
        <v>504</v>
      </c>
      <c r="L105" s="275">
        <v>63937</v>
      </c>
      <c r="M105" s="449">
        <v>311</v>
      </c>
      <c r="O105" s="454">
        <v>663</v>
      </c>
      <c r="P105" s="260" t="s">
        <v>296</v>
      </c>
      <c r="Q105" s="280">
        <f t="shared" si="1"/>
        <v>193623</v>
      </c>
    </row>
    <row r="106" spans="1:17">
      <c r="A106" s="442">
        <v>102</v>
      </c>
      <c r="B106" s="259" t="s">
        <v>505</v>
      </c>
      <c r="C106" s="260" t="s">
        <v>506</v>
      </c>
      <c r="D106" s="261">
        <v>3129</v>
      </c>
      <c r="E106" s="261">
        <v>0</v>
      </c>
      <c r="F106" s="443"/>
      <c r="I106" s="442">
        <v>102</v>
      </c>
      <c r="J106" s="259" t="s">
        <v>505</v>
      </c>
      <c r="K106" s="260" t="s">
        <v>506</v>
      </c>
      <c r="L106" s="275">
        <v>50674</v>
      </c>
      <c r="M106" s="449">
        <v>311</v>
      </c>
      <c r="O106" s="454">
        <v>669</v>
      </c>
      <c r="P106" s="260" t="s">
        <v>298</v>
      </c>
      <c r="Q106" s="280">
        <f t="shared" si="1"/>
        <v>1111565</v>
      </c>
    </row>
    <row r="107" spans="1:17">
      <c r="A107" s="442">
        <v>103</v>
      </c>
      <c r="B107" s="259" t="s">
        <v>507</v>
      </c>
      <c r="C107" s="260" t="s">
        <v>508</v>
      </c>
      <c r="D107" s="261">
        <v>2</v>
      </c>
      <c r="E107" s="261">
        <v>0</v>
      </c>
      <c r="F107" s="443"/>
      <c r="I107" s="442">
        <v>103</v>
      </c>
      <c r="J107" s="259" t="s">
        <v>507</v>
      </c>
      <c r="K107" s="260" t="s">
        <v>508</v>
      </c>
      <c r="L107" s="275">
        <v>16755</v>
      </c>
      <c r="M107" s="449">
        <v>311</v>
      </c>
      <c r="O107" s="454">
        <v>671</v>
      </c>
      <c r="P107" s="260" t="s">
        <v>300</v>
      </c>
      <c r="Q107" s="280">
        <f t="shared" si="1"/>
        <v>34602</v>
      </c>
    </row>
    <row r="108" spans="1:17">
      <c r="A108" s="442">
        <v>104</v>
      </c>
      <c r="B108" s="259" t="s">
        <v>509</v>
      </c>
      <c r="C108" s="260" t="s">
        <v>510</v>
      </c>
      <c r="D108" s="261">
        <v>2285</v>
      </c>
      <c r="E108" s="261">
        <v>0</v>
      </c>
      <c r="F108" s="443"/>
      <c r="I108" s="442">
        <v>104</v>
      </c>
      <c r="J108" s="259" t="s">
        <v>509</v>
      </c>
      <c r="K108" s="260" t="s">
        <v>510</v>
      </c>
      <c r="L108" s="275">
        <v>2078</v>
      </c>
      <c r="M108" s="449">
        <v>311</v>
      </c>
      <c r="O108" s="454">
        <v>672</v>
      </c>
      <c r="P108" s="260" t="s">
        <v>302</v>
      </c>
      <c r="Q108" s="280">
        <f t="shared" si="1"/>
        <v>345854</v>
      </c>
    </row>
    <row r="109" spans="1:17">
      <c r="A109" s="442">
        <v>105</v>
      </c>
      <c r="B109" s="259" t="s">
        <v>511</v>
      </c>
      <c r="C109" s="260" t="s">
        <v>512</v>
      </c>
      <c r="D109" s="261">
        <v>0</v>
      </c>
      <c r="E109" s="261">
        <v>0</v>
      </c>
      <c r="F109" s="443"/>
      <c r="I109" s="442">
        <v>105</v>
      </c>
      <c r="J109" s="259" t="s">
        <v>511</v>
      </c>
      <c r="K109" s="260" t="s">
        <v>512</v>
      </c>
      <c r="L109" s="275">
        <v>21621</v>
      </c>
      <c r="M109" s="449">
        <v>311</v>
      </c>
      <c r="O109" s="454">
        <v>673</v>
      </c>
      <c r="P109" s="260" t="s">
        <v>304</v>
      </c>
      <c r="Q109" s="280">
        <f t="shared" si="1"/>
        <v>105126</v>
      </c>
    </row>
    <row r="110" spans="1:17">
      <c r="A110" s="442">
        <v>106</v>
      </c>
      <c r="B110" s="259" t="s">
        <v>513</v>
      </c>
      <c r="C110" s="260" t="s">
        <v>206</v>
      </c>
      <c r="D110" s="261">
        <v>107</v>
      </c>
      <c r="E110" s="261">
        <v>0</v>
      </c>
      <c r="F110" s="443"/>
      <c r="I110" s="442">
        <v>106</v>
      </c>
      <c r="J110" s="259" t="s">
        <v>513</v>
      </c>
      <c r="K110" s="260" t="s">
        <v>206</v>
      </c>
      <c r="L110" s="275">
        <v>29724</v>
      </c>
      <c r="M110" s="449">
        <v>321</v>
      </c>
      <c r="O110" s="454">
        <v>674</v>
      </c>
      <c r="P110" s="260" t="s">
        <v>306</v>
      </c>
      <c r="Q110" s="280">
        <f t="shared" si="1"/>
        <v>88377</v>
      </c>
    </row>
    <row r="111" spans="1:17">
      <c r="A111" s="442">
        <v>107</v>
      </c>
      <c r="B111" s="259" t="s">
        <v>514</v>
      </c>
      <c r="C111" s="260" t="s">
        <v>208</v>
      </c>
      <c r="D111" s="261">
        <v>9292</v>
      </c>
      <c r="E111" s="261">
        <v>0</v>
      </c>
      <c r="F111" s="443"/>
      <c r="I111" s="442">
        <v>107</v>
      </c>
      <c r="J111" s="259" t="s">
        <v>514</v>
      </c>
      <c r="K111" s="260" t="s">
        <v>208</v>
      </c>
      <c r="L111" s="275">
        <v>35863</v>
      </c>
      <c r="M111" s="449">
        <v>329</v>
      </c>
      <c r="O111" s="454">
        <v>679</v>
      </c>
      <c r="P111" s="260" t="s">
        <v>308</v>
      </c>
      <c r="Q111" s="280">
        <f t="shared" si="1"/>
        <v>95380</v>
      </c>
    </row>
    <row r="112" spans="1:17">
      <c r="A112" s="442">
        <v>108</v>
      </c>
      <c r="B112" s="259" t="s">
        <v>515</v>
      </c>
      <c r="C112" s="260" t="s">
        <v>210</v>
      </c>
      <c r="D112" s="261">
        <v>497</v>
      </c>
      <c r="E112" s="261">
        <v>0</v>
      </c>
      <c r="F112" s="443"/>
      <c r="I112" s="442">
        <v>108</v>
      </c>
      <c r="J112" s="259" t="s">
        <v>515</v>
      </c>
      <c r="K112" s="260" t="s">
        <v>210</v>
      </c>
      <c r="L112" s="275">
        <v>275922</v>
      </c>
      <c r="M112" s="449">
        <v>331</v>
      </c>
      <c r="O112" s="454">
        <v>681</v>
      </c>
      <c r="P112" s="260" t="s">
        <v>631</v>
      </c>
      <c r="Q112" s="280">
        <f t="shared" si="1"/>
        <v>0</v>
      </c>
    </row>
    <row r="113" spans="1:17" ht="14" thickBot="1">
      <c r="A113" s="442">
        <v>109</v>
      </c>
      <c r="B113" s="259" t="s">
        <v>516</v>
      </c>
      <c r="C113" s="260" t="s">
        <v>212</v>
      </c>
      <c r="D113" s="261">
        <v>146984</v>
      </c>
      <c r="E113" s="261">
        <v>0</v>
      </c>
      <c r="F113" s="443"/>
      <c r="I113" s="442">
        <v>109</v>
      </c>
      <c r="J113" s="259" t="s">
        <v>516</v>
      </c>
      <c r="K113" s="260" t="s">
        <v>212</v>
      </c>
      <c r="L113" s="275">
        <v>21092</v>
      </c>
      <c r="M113" s="449">
        <v>332</v>
      </c>
      <c r="O113" s="455">
        <v>691</v>
      </c>
      <c r="P113" s="237" t="s">
        <v>632</v>
      </c>
      <c r="Q113" s="281">
        <f t="shared" si="1"/>
        <v>2920</v>
      </c>
    </row>
    <row r="114" spans="1:17">
      <c r="A114" s="442">
        <v>110</v>
      </c>
      <c r="B114" s="259" t="s">
        <v>517</v>
      </c>
      <c r="C114" s="260" t="s">
        <v>518</v>
      </c>
      <c r="D114" s="261">
        <v>0</v>
      </c>
      <c r="E114" s="261">
        <v>0</v>
      </c>
      <c r="F114" s="443"/>
      <c r="I114" s="442">
        <v>110</v>
      </c>
      <c r="J114" s="259" t="s">
        <v>517</v>
      </c>
      <c r="K114" s="260" t="s">
        <v>518</v>
      </c>
      <c r="L114" s="275">
        <v>6745</v>
      </c>
      <c r="M114" s="449">
        <v>333</v>
      </c>
    </row>
    <row r="115" spans="1:17">
      <c r="A115" s="442">
        <v>111</v>
      </c>
      <c r="B115" s="259" t="s">
        <v>519</v>
      </c>
      <c r="C115" s="260" t="s">
        <v>520</v>
      </c>
      <c r="D115" s="261">
        <v>6</v>
      </c>
      <c r="E115" s="261">
        <v>0</v>
      </c>
      <c r="F115" s="443"/>
      <c r="I115" s="442">
        <v>111</v>
      </c>
      <c r="J115" s="259" t="s">
        <v>519</v>
      </c>
      <c r="K115" s="260" t="s">
        <v>520</v>
      </c>
      <c r="L115" s="275">
        <v>4202</v>
      </c>
      <c r="M115" s="449">
        <v>333</v>
      </c>
    </row>
    <row r="116" spans="1:17">
      <c r="A116" s="442">
        <v>112</v>
      </c>
      <c r="B116" s="259" t="s">
        <v>521</v>
      </c>
      <c r="C116" s="260" t="s">
        <v>216</v>
      </c>
      <c r="D116" s="261">
        <v>44874</v>
      </c>
      <c r="E116" s="261">
        <v>0</v>
      </c>
      <c r="F116" s="443"/>
      <c r="I116" s="442">
        <v>112</v>
      </c>
      <c r="J116" s="259" t="s">
        <v>521</v>
      </c>
      <c r="K116" s="260" t="s">
        <v>216</v>
      </c>
      <c r="L116" s="275">
        <v>11885</v>
      </c>
      <c r="M116" s="449">
        <v>339</v>
      </c>
    </row>
    <row r="117" spans="1:17">
      <c r="A117" s="442">
        <v>113</v>
      </c>
      <c r="B117" s="259" t="s">
        <v>522</v>
      </c>
      <c r="C117" s="260" t="s">
        <v>523</v>
      </c>
      <c r="D117" s="261">
        <v>129006</v>
      </c>
      <c r="E117" s="261">
        <v>0</v>
      </c>
      <c r="F117" s="443"/>
      <c r="I117" s="442">
        <v>113</v>
      </c>
      <c r="J117" s="259" t="s">
        <v>522</v>
      </c>
      <c r="K117" s="260" t="s">
        <v>523</v>
      </c>
      <c r="L117" s="275">
        <v>24386</v>
      </c>
      <c r="M117" s="449">
        <v>341</v>
      </c>
    </row>
    <row r="118" spans="1:17">
      <c r="A118" s="442">
        <v>114</v>
      </c>
      <c r="B118" s="259" t="s">
        <v>524</v>
      </c>
      <c r="C118" s="260" t="s">
        <v>525</v>
      </c>
      <c r="D118" s="261">
        <v>27003</v>
      </c>
      <c r="E118" s="261">
        <v>0</v>
      </c>
      <c r="F118" s="443"/>
      <c r="I118" s="442">
        <v>114</v>
      </c>
      <c r="J118" s="259" t="s">
        <v>524</v>
      </c>
      <c r="K118" s="260" t="s">
        <v>525</v>
      </c>
      <c r="L118" s="275">
        <v>15842</v>
      </c>
      <c r="M118" s="449">
        <v>341</v>
      </c>
    </row>
    <row r="119" spans="1:17">
      <c r="A119" s="442">
        <v>115</v>
      </c>
      <c r="B119" s="259" t="s">
        <v>526</v>
      </c>
      <c r="C119" s="260" t="s">
        <v>220</v>
      </c>
      <c r="D119" s="261">
        <v>38546</v>
      </c>
      <c r="E119" s="261">
        <v>0</v>
      </c>
      <c r="F119" s="443"/>
      <c r="I119" s="442">
        <v>115</v>
      </c>
      <c r="J119" s="259" t="s">
        <v>526</v>
      </c>
      <c r="K119" s="260" t="s">
        <v>220</v>
      </c>
      <c r="L119" s="275">
        <v>11335</v>
      </c>
      <c r="M119" s="449">
        <v>342</v>
      </c>
    </row>
    <row r="120" spans="1:17">
      <c r="A120" s="442">
        <v>116</v>
      </c>
      <c r="B120" s="259" t="s">
        <v>527</v>
      </c>
      <c r="C120" s="260" t="s">
        <v>222</v>
      </c>
      <c r="D120" s="261">
        <v>435890</v>
      </c>
      <c r="E120" s="261">
        <v>0</v>
      </c>
      <c r="F120" s="443"/>
      <c r="I120" s="442">
        <v>116</v>
      </c>
      <c r="J120" s="259" t="s">
        <v>527</v>
      </c>
      <c r="K120" s="260" t="s">
        <v>222</v>
      </c>
      <c r="L120" s="275">
        <v>286310</v>
      </c>
      <c r="M120" s="449">
        <v>351</v>
      </c>
    </row>
    <row r="121" spans="1:17">
      <c r="A121" s="442">
        <v>117</v>
      </c>
      <c r="B121" s="259" t="s">
        <v>528</v>
      </c>
      <c r="C121" s="260" t="s">
        <v>224</v>
      </c>
      <c r="D121" s="261">
        <v>32362</v>
      </c>
      <c r="E121" s="261">
        <v>0</v>
      </c>
      <c r="F121" s="443"/>
      <c r="I121" s="442">
        <v>117</v>
      </c>
      <c r="J121" s="259" t="s">
        <v>528</v>
      </c>
      <c r="K121" s="260" t="s">
        <v>224</v>
      </c>
      <c r="L121" s="275">
        <v>28951</v>
      </c>
      <c r="M121" s="449">
        <v>352</v>
      </c>
    </row>
    <row r="122" spans="1:17">
      <c r="A122" s="442">
        <v>118</v>
      </c>
      <c r="B122" s="259" t="s">
        <v>529</v>
      </c>
      <c r="C122" s="260" t="s">
        <v>226</v>
      </c>
      <c r="D122" s="261">
        <v>874</v>
      </c>
      <c r="E122" s="261">
        <v>0</v>
      </c>
      <c r="F122" s="443"/>
      <c r="I122" s="442">
        <v>118</v>
      </c>
      <c r="J122" s="259" t="s">
        <v>529</v>
      </c>
      <c r="K122" s="260" t="s">
        <v>226</v>
      </c>
      <c r="L122" s="275">
        <v>1383459</v>
      </c>
      <c r="M122" s="449">
        <v>353</v>
      </c>
    </row>
    <row r="123" spans="1:17">
      <c r="A123" s="442">
        <v>119</v>
      </c>
      <c r="B123" s="259" t="s">
        <v>530</v>
      </c>
      <c r="C123" s="260" t="s">
        <v>228</v>
      </c>
      <c r="D123" s="261">
        <v>1385</v>
      </c>
      <c r="E123" s="261">
        <v>0</v>
      </c>
      <c r="F123" s="443"/>
      <c r="I123" s="442">
        <v>119</v>
      </c>
      <c r="J123" s="259" t="s">
        <v>530</v>
      </c>
      <c r="K123" s="260" t="s">
        <v>228</v>
      </c>
      <c r="L123" s="275">
        <v>10623</v>
      </c>
      <c r="M123" s="449">
        <v>354</v>
      </c>
    </row>
    <row r="124" spans="1:17">
      <c r="A124" s="442">
        <v>120</v>
      </c>
      <c r="B124" s="259" t="s">
        <v>531</v>
      </c>
      <c r="C124" s="260" t="s">
        <v>532</v>
      </c>
      <c r="D124" s="261">
        <v>0</v>
      </c>
      <c r="E124" s="261">
        <v>0</v>
      </c>
      <c r="F124" s="443"/>
      <c r="I124" s="442">
        <v>120</v>
      </c>
      <c r="J124" s="259" t="s">
        <v>531</v>
      </c>
      <c r="K124" s="260" t="s">
        <v>532</v>
      </c>
      <c r="L124" s="275">
        <v>19256</v>
      </c>
      <c r="M124" s="449">
        <v>359</v>
      </c>
    </row>
    <row r="125" spans="1:17">
      <c r="A125" s="442">
        <v>121</v>
      </c>
      <c r="B125" s="259" t="s">
        <v>533</v>
      </c>
      <c r="C125" s="260" t="s">
        <v>534</v>
      </c>
      <c r="D125" s="261">
        <v>0</v>
      </c>
      <c r="E125" s="261">
        <v>0</v>
      </c>
      <c r="F125" s="443"/>
      <c r="I125" s="442">
        <v>121</v>
      </c>
      <c r="J125" s="259" t="s">
        <v>533</v>
      </c>
      <c r="K125" s="260" t="s">
        <v>534</v>
      </c>
      <c r="L125" s="275">
        <v>102503</v>
      </c>
      <c r="M125" s="450">
        <v>352</v>
      </c>
    </row>
    <row r="126" spans="1:17">
      <c r="A126" s="442">
        <v>122</v>
      </c>
      <c r="B126" s="259" t="s">
        <v>535</v>
      </c>
      <c r="C126" s="260" t="s">
        <v>536</v>
      </c>
      <c r="D126" s="261">
        <v>10167</v>
      </c>
      <c r="E126" s="261">
        <v>0</v>
      </c>
      <c r="F126" s="443"/>
      <c r="I126" s="442">
        <v>122</v>
      </c>
      <c r="J126" s="259" t="s">
        <v>535</v>
      </c>
      <c r="K126" s="260" t="s">
        <v>536</v>
      </c>
      <c r="L126" s="275">
        <v>56156</v>
      </c>
      <c r="M126" s="449">
        <v>359</v>
      </c>
    </row>
    <row r="127" spans="1:17">
      <c r="A127" s="442">
        <v>123</v>
      </c>
      <c r="B127" s="259" t="s">
        <v>537</v>
      </c>
      <c r="C127" s="260" t="s">
        <v>538</v>
      </c>
      <c r="D127" s="261">
        <v>35515</v>
      </c>
      <c r="E127" s="261">
        <v>0</v>
      </c>
      <c r="F127" s="443"/>
      <c r="I127" s="442">
        <v>123</v>
      </c>
      <c r="J127" s="259" t="s">
        <v>537</v>
      </c>
      <c r="K127" s="260" t="s">
        <v>538</v>
      </c>
      <c r="L127" s="275">
        <v>2602</v>
      </c>
      <c r="M127" s="449">
        <v>391</v>
      </c>
    </row>
    <row r="128" spans="1:17">
      <c r="A128" s="442">
        <v>124</v>
      </c>
      <c r="B128" s="259" t="s">
        <v>539</v>
      </c>
      <c r="C128" s="260" t="s">
        <v>3</v>
      </c>
      <c r="D128" s="261">
        <v>86152</v>
      </c>
      <c r="E128" s="261">
        <v>0</v>
      </c>
      <c r="F128" s="443"/>
      <c r="I128" s="442">
        <v>124</v>
      </c>
      <c r="J128" s="259" t="s">
        <v>539</v>
      </c>
      <c r="K128" s="260" t="s">
        <v>3</v>
      </c>
      <c r="L128" s="275">
        <v>62163</v>
      </c>
      <c r="M128" s="449">
        <v>391</v>
      </c>
    </row>
    <row r="129" spans="1:13">
      <c r="A129" s="442">
        <v>125</v>
      </c>
      <c r="B129" s="259" t="s">
        <v>540</v>
      </c>
      <c r="C129" s="260" t="s">
        <v>233</v>
      </c>
      <c r="D129" s="261">
        <v>6361</v>
      </c>
      <c r="E129" s="261">
        <v>0</v>
      </c>
      <c r="F129" s="443"/>
      <c r="I129" s="442">
        <v>125</v>
      </c>
      <c r="J129" s="259" t="s">
        <v>540</v>
      </c>
      <c r="K129" s="260" t="s">
        <v>233</v>
      </c>
      <c r="L129" s="275">
        <v>18440</v>
      </c>
      <c r="M129" s="449">
        <v>392</v>
      </c>
    </row>
    <row r="130" spans="1:13">
      <c r="A130" s="442">
        <v>126</v>
      </c>
      <c r="B130" s="259" t="s">
        <v>541</v>
      </c>
      <c r="C130" s="260" t="s">
        <v>542</v>
      </c>
      <c r="D130" s="261">
        <v>0</v>
      </c>
      <c r="E130" s="261">
        <v>0</v>
      </c>
      <c r="F130" s="443"/>
      <c r="I130" s="442">
        <v>126</v>
      </c>
      <c r="J130" s="259" t="s">
        <v>541</v>
      </c>
      <c r="K130" s="260" t="s">
        <v>542</v>
      </c>
      <c r="L130" s="275">
        <v>304914</v>
      </c>
      <c r="M130" s="450">
        <v>410</v>
      </c>
    </row>
    <row r="131" spans="1:13">
      <c r="A131" s="442">
        <v>127</v>
      </c>
      <c r="B131" s="259" t="s">
        <v>543</v>
      </c>
      <c r="C131" s="260" t="s">
        <v>544</v>
      </c>
      <c r="D131" s="261">
        <v>0</v>
      </c>
      <c r="E131" s="261">
        <v>0</v>
      </c>
      <c r="F131" s="443"/>
      <c r="I131" s="442">
        <v>127</v>
      </c>
      <c r="J131" s="259" t="s">
        <v>543</v>
      </c>
      <c r="K131" s="260" t="s">
        <v>544</v>
      </c>
      <c r="L131" s="275">
        <v>150544</v>
      </c>
      <c r="M131" s="449">
        <v>411</v>
      </c>
    </row>
    <row r="132" spans="1:13">
      <c r="A132" s="442">
        <v>128</v>
      </c>
      <c r="B132" s="259" t="s">
        <v>545</v>
      </c>
      <c r="C132" s="260" t="s">
        <v>235</v>
      </c>
      <c r="D132" s="261">
        <v>0</v>
      </c>
      <c r="E132" s="261">
        <v>0</v>
      </c>
      <c r="F132" s="443"/>
      <c r="I132" s="442">
        <v>128</v>
      </c>
      <c r="J132" s="259" t="s">
        <v>545</v>
      </c>
      <c r="K132" s="260" t="s">
        <v>235</v>
      </c>
      <c r="L132" s="275">
        <v>156074</v>
      </c>
      <c r="M132" s="449">
        <v>412</v>
      </c>
    </row>
    <row r="133" spans="1:13">
      <c r="A133" s="442">
        <v>129</v>
      </c>
      <c r="B133" s="259" t="s">
        <v>546</v>
      </c>
      <c r="C133" s="260" t="s">
        <v>237</v>
      </c>
      <c r="D133" s="261">
        <v>0</v>
      </c>
      <c r="E133" s="261">
        <v>0</v>
      </c>
      <c r="F133" s="443"/>
      <c r="I133" s="442">
        <v>129</v>
      </c>
      <c r="J133" s="259" t="s">
        <v>546</v>
      </c>
      <c r="K133" s="260" t="s">
        <v>237</v>
      </c>
      <c r="L133" s="275">
        <v>171601</v>
      </c>
      <c r="M133" s="449">
        <v>413</v>
      </c>
    </row>
    <row r="134" spans="1:13">
      <c r="A134" s="442">
        <v>130</v>
      </c>
      <c r="B134" s="259" t="s">
        <v>547</v>
      </c>
      <c r="C134" s="260" t="s">
        <v>239</v>
      </c>
      <c r="D134" s="261">
        <v>0</v>
      </c>
      <c r="E134" s="261">
        <v>0</v>
      </c>
      <c r="F134" s="443"/>
      <c r="I134" s="442">
        <v>130</v>
      </c>
      <c r="J134" s="259" t="s">
        <v>547</v>
      </c>
      <c r="K134" s="260" t="s">
        <v>239</v>
      </c>
      <c r="L134" s="275">
        <v>147973</v>
      </c>
      <c r="M134" s="449">
        <v>419</v>
      </c>
    </row>
    <row r="135" spans="1:13">
      <c r="A135" s="442">
        <v>131</v>
      </c>
      <c r="B135" s="259" t="s">
        <v>548</v>
      </c>
      <c r="C135" s="260" t="s">
        <v>629</v>
      </c>
      <c r="D135" s="261">
        <v>334547</v>
      </c>
      <c r="E135" s="261">
        <v>0</v>
      </c>
      <c r="F135" s="443"/>
      <c r="I135" s="442">
        <v>131</v>
      </c>
      <c r="J135" s="259" t="s">
        <v>548</v>
      </c>
      <c r="K135" s="260" t="s">
        <v>629</v>
      </c>
      <c r="L135" s="275">
        <v>78096</v>
      </c>
      <c r="M135" s="449">
        <v>461</v>
      </c>
    </row>
    <row r="136" spans="1:13">
      <c r="A136" s="442">
        <v>132</v>
      </c>
      <c r="B136" s="259" t="s">
        <v>549</v>
      </c>
      <c r="C136" s="260" t="s">
        <v>550</v>
      </c>
      <c r="D136" s="261">
        <v>92424</v>
      </c>
      <c r="E136" s="261">
        <v>0</v>
      </c>
      <c r="F136" s="443"/>
      <c r="I136" s="442">
        <v>132</v>
      </c>
      <c r="J136" s="259" t="s">
        <v>549</v>
      </c>
      <c r="K136" s="260" t="s">
        <v>550</v>
      </c>
      <c r="L136" s="275">
        <v>28643</v>
      </c>
      <c r="M136" s="449">
        <v>462</v>
      </c>
    </row>
    <row r="137" spans="1:13">
      <c r="A137" s="442">
        <v>133</v>
      </c>
      <c r="B137" s="259" t="s">
        <v>551</v>
      </c>
      <c r="C137" s="260" t="s">
        <v>552</v>
      </c>
      <c r="D137" s="261">
        <v>284</v>
      </c>
      <c r="E137" s="261">
        <v>0</v>
      </c>
      <c r="F137" s="443"/>
      <c r="I137" s="442">
        <v>133</v>
      </c>
      <c r="J137" s="259" t="s">
        <v>551</v>
      </c>
      <c r="K137" s="260" t="s">
        <v>552</v>
      </c>
      <c r="L137" s="275">
        <v>530</v>
      </c>
      <c r="M137" s="449">
        <v>462</v>
      </c>
    </row>
    <row r="138" spans="1:13">
      <c r="A138" s="442">
        <v>134</v>
      </c>
      <c r="B138" s="259" t="s">
        <v>553</v>
      </c>
      <c r="C138" s="260" t="s">
        <v>4</v>
      </c>
      <c r="D138" s="261">
        <v>105807</v>
      </c>
      <c r="E138" s="261">
        <v>0</v>
      </c>
      <c r="F138" s="443"/>
      <c r="I138" s="442">
        <v>134</v>
      </c>
      <c r="J138" s="259" t="s">
        <v>553</v>
      </c>
      <c r="K138" s="260" t="s">
        <v>4</v>
      </c>
      <c r="L138" s="275">
        <v>32636</v>
      </c>
      <c r="M138" s="449">
        <v>471</v>
      </c>
    </row>
    <row r="139" spans="1:13">
      <c r="A139" s="442">
        <v>135</v>
      </c>
      <c r="B139" s="259" t="s">
        <v>554</v>
      </c>
      <c r="C139" s="260" t="s">
        <v>5</v>
      </c>
      <c r="D139" s="261">
        <v>22216</v>
      </c>
      <c r="E139" s="261">
        <v>0</v>
      </c>
      <c r="F139" s="443"/>
      <c r="I139" s="442">
        <v>135</v>
      </c>
      <c r="J139" s="259" t="s">
        <v>554</v>
      </c>
      <c r="K139" s="260" t="s">
        <v>5</v>
      </c>
      <c r="L139" s="275">
        <v>133736</v>
      </c>
      <c r="M139" s="449">
        <v>481</v>
      </c>
    </row>
    <row r="140" spans="1:13">
      <c r="A140" s="442">
        <v>136</v>
      </c>
      <c r="B140" s="259" t="s">
        <v>555</v>
      </c>
      <c r="C140" s="260" t="s">
        <v>311</v>
      </c>
      <c r="D140" s="261">
        <v>746514</v>
      </c>
      <c r="E140" s="261">
        <v>0</v>
      </c>
      <c r="F140" s="443"/>
      <c r="I140" s="442">
        <v>136</v>
      </c>
      <c r="J140" s="259" t="s">
        <v>555</v>
      </c>
      <c r="K140" s="260" t="s">
        <v>311</v>
      </c>
      <c r="L140" s="275">
        <v>1293746</v>
      </c>
      <c r="M140" s="449">
        <v>511</v>
      </c>
    </row>
    <row r="141" spans="1:13">
      <c r="A141" s="442">
        <v>137</v>
      </c>
      <c r="B141" s="259" t="s">
        <v>556</v>
      </c>
      <c r="C141" s="260" t="s">
        <v>312</v>
      </c>
      <c r="D141" s="261">
        <v>2181325</v>
      </c>
      <c r="E141" s="261">
        <v>0</v>
      </c>
      <c r="F141" s="443"/>
      <c r="I141" s="442">
        <v>137</v>
      </c>
      <c r="J141" s="259" t="s">
        <v>556</v>
      </c>
      <c r="K141" s="260" t="s">
        <v>312</v>
      </c>
      <c r="L141" s="275">
        <v>963195</v>
      </c>
      <c r="M141" s="449">
        <v>511</v>
      </c>
    </row>
    <row r="142" spans="1:13">
      <c r="A142" s="442">
        <v>138</v>
      </c>
      <c r="B142" s="259" t="s">
        <v>557</v>
      </c>
      <c r="C142" s="260" t="s">
        <v>558</v>
      </c>
      <c r="D142" s="261">
        <v>307596</v>
      </c>
      <c r="E142" s="261">
        <v>0</v>
      </c>
      <c r="F142" s="443"/>
      <c r="I142" s="442">
        <v>138</v>
      </c>
      <c r="J142" s="259" t="s">
        <v>557</v>
      </c>
      <c r="K142" s="260" t="s">
        <v>558</v>
      </c>
      <c r="L142" s="275">
        <v>199403</v>
      </c>
      <c r="M142" s="449">
        <v>531</v>
      </c>
    </row>
    <row r="143" spans="1:13">
      <c r="A143" s="442">
        <v>139</v>
      </c>
      <c r="B143" s="259" t="s">
        <v>559</v>
      </c>
      <c r="C143" s="260" t="s">
        <v>560</v>
      </c>
      <c r="D143" s="261">
        <v>777541</v>
      </c>
      <c r="E143" s="261">
        <v>0</v>
      </c>
      <c r="F143" s="443"/>
      <c r="I143" s="442">
        <v>139</v>
      </c>
      <c r="J143" s="259" t="s">
        <v>559</v>
      </c>
      <c r="K143" s="260" t="s">
        <v>560</v>
      </c>
      <c r="L143" s="275">
        <v>232573</v>
      </c>
      <c r="M143" s="449">
        <v>531</v>
      </c>
    </row>
    <row r="144" spans="1:13">
      <c r="A144" s="442">
        <v>140</v>
      </c>
      <c r="B144" s="259" t="s">
        <v>561</v>
      </c>
      <c r="C144" s="260" t="s">
        <v>247</v>
      </c>
      <c r="D144" s="261">
        <v>34125</v>
      </c>
      <c r="E144" s="261">
        <v>0</v>
      </c>
      <c r="F144" s="443"/>
      <c r="I144" s="442">
        <v>140</v>
      </c>
      <c r="J144" s="259" t="s">
        <v>561</v>
      </c>
      <c r="K144" s="260" t="s">
        <v>247</v>
      </c>
      <c r="L144" s="275">
        <v>117190</v>
      </c>
      <c r="M144" s="449">
        <v>551</v>
      </c>
    </row>
    <row r="145" spans="1:13">
      <c r="A145" s="442">
        <v>141</v>
      </c>
      <c r="B145" s="259" t="s">
        <v>562</v>
      </c>
      <c r="C145" s="260" t="s">
        <v>249</v>
      </c>
      <c r="D145" s="261">
        <v>835756</v>
      </c>
      <c r="E145" s="261">
        <v>0</v>
      </c>
      <c r="F145" s="443"/>
      <c r="I145" s="442">
        <v>141</v>
      </c>
      <c r="J145" s="259" t="s">
        <v>562</v>
      </c>
      <c r="K145" s="260" t="s">
        <v>249</v>
      </c>
      <c r="L145" s="275">
        <v>121466</v>
      </c>
      <c r="M145" s="449">
        <v>552</v>
      </c>
    </row>
    <row r="146" spans="1:13">
      <c r="A146" s="442">
        <v>142</v>
      </c>
      <c r="B146" s="259" t="s">
        <v>563</v>
      </c>
      <c r="C146" s="260" t="s">
        <v>676</v>
      </c>
      <c r="D146" s="261">
        <v>3021537</v>
      </c>
      <c r="E146" s="261">
        <v>0</v>
      </c>
      <c r="F146" s="443"/>
      <c r="I146" s="442">
        <v>142</v>
      </c>
      <c r="J146" s="259" t="s">
        <v>563</v>
      </c>
      <c r="K146" s="260" t="s">
        <v>676</v>
      </c>
      <c r="L146" s="275">
        <v>0</v>
      </c>
      <c r="M146" s="449">
        <v>553</v>
      </c>
    </row>
    <row r="147" spans="1:13">
      <c r="A147" s="442">
        <v>143</v>
      </c>
      <c r="B147" s="259" t="s">
        <v>564</v>
      </c>
      <c r="C147" s="260" t="s">
        <v>565</v>
      </c>
      <c r="D147" s="261">
        <v>250362</v>
      </c>
      <c r="E147" s="261">
        <v>0</v>
      </c>
      <c r="F147" s="443"/>
      <c r="I147" s="442">
        <v>143</v>
      </c>
      <c r="J147" s="259" t="s">
        <v>564</v>
      </c>
      <c r="K147" s="260" t="s">
        <v>565</v>
      </c>
      <c r="L147" s="275">
        <v>88273</v>
      </c>
      <c r="M147" s="449">
        <v>571</v>
      </c>
    </row>
    <row r="148" spans="1:13" ht="14" thickBot="1">
      <c r="A148" s="442">
        <v>144</v>
      </c>
      <c r="B148" s="259" t="s">
        <v>566</v>
      </c>
      <c r="C148" s="260" t="s">
        <v>567</v>
      </c>
      <c r="D148" s="261">
        <v>1426</v>
      </c>
      <c r="E148" s="261">
        <v>0</v>
      </c>
      <c r="F148" s="443"/>
      <c r="G148" s="266"/>
      <c r="H148" s="260"/>
      <c r="I148" s="442">
        <v>144</v>
      </c>
      <c r="J148" s="259" t="s">
        <v>566</v>
      </c>
      <c r="K148" s="260" t="s">
        <v>567</v>
      </c>
      <c r="L148" s="275">
        <v>2539</v>
      </c>
      <c r="M148" s="449">
        <v>571</v>
      </c>
    </row>
    <row r="149" spans="1:13">
      <c r="A149" s="442">
        <v>145</v>
      </c>
      <c r="B149" s="234" t="s">
        <v>568</v>
      </c>
      <c r="C149" s="235" t="s">
        <v>569</v>
      </c>
      <c r="D149" s="243">
        <v>66311</v>
      </c>
      <c r="E149" s="243">
        <v>0</v>
      </c>
      <c r="F149" s="247"/>
      <c r="G149" s="266"/>
      <c r="H149" s="260"/>
      <c r="I149" s="442">
        <v>145</v>
      </c>
      <c r="J149" s="259" t="s">
        <v>568</v>
      </c>
      <c r="K149" s="260" t="s">
        <v>569</v>
      </c>
      <c r="L149" s="275">
        <v>79322</v>
      </c>
      <c r="M149" s="449">
        <v>572</v>
      </c>
    </row>
    <row r="150" spans="1:13" ht="14" thickBot="1">
      <c r="A150" s="442">
        <v>146</v>
      </c>
      <c r="B150" s="236" t="s">
        <v>570</v>
      </c>
      <c r="C150" s="237" t="s">
        <v>571</v>
      </c>
      <c r="D150" s="244">
        <v>163619</v>
      </c>
      <c r="E150" s="248">
        <v>6</v>
      </c>
      <c r="F150" s="249">
        <f>SUM(D149:D150)</f>
        <v>229930</v>
      </c>
      <c r="G150" s="266"/>
      <c r="H150" s="260"/>
      <c r="I150" s="442">
        <v>146</v>
      </c>
      <c r="J150" s="259" t="s">
        <v>570</v>
      </c>
      <c r="K150" s="260" t="s">
        <v>571</v>
      </c>
      <c r="L150" s="275">
        <v>338328</v>
      </c>
      <c r="M150" s="449">
        <v>572</v>
      </c>
    </row>
    <row r="151" spans="1:13">
      <c r="A151" s="442">
        <v>147</v>
      </c>
      <c r="B151" s="259" t="s">
        <v>572</v>
      </c>
      <c r="C151" s="260" t="s">
        <v>573</v>
      </c>
      <c r="D151" s="261">
        <v>0</v>
      </c>
      <c r="E151" s="262">
        <v>0</v>
      </c>
      <c r="F151" s="444"/>
      <c r="G151" s="262"/>
      <c r="H151" s="260"/>
      <c r="I151" s="442">
        <v>147</v>
      </c>
      <c r="J151" s="259" t="s">
        <v>572</v>
      </c>
      <c r="K151" s="260" t="s">
        <v>573</v>
      </c>
      <c r="L151" s="275">
        <v>0</v>
      </c>
      <c r="M151" s="449">
        <v>573</v>
      </c>
    </row>
    <row r="152" spans="1:13">
      <c r="A152" s="442">
        <v>148</v>
      </c>
      <c r="B152" s="259" t="s">
        <v>574</v>
      </c>
      <c r="C152" s="260" t="s">
        <v>575</v>
      </c>
      <c r="D152" s="261">
        <v>0</v>
      </c>
      <c r="E152" s="261">
        <v>0</v>
      </c>
      <c r="F152" s="443"/>
      <c r="G152" s="266"/>
      <c r="H152" s="260"/>
      <c r="I152" s="442">
        <v>148</v>
      </c>
      <c r="J152" s="259" t="s">
        <v>574</v>
      </c>
      <c r="K152" s="260" t="s">
        <v>575</v>
      </c>
      <c r="L152" s="275">
        <v>0</v>
      </c>
      <c r="M152" s="449">
        <v>573</v>
      </c>
    </row>
    <row r="153" spans="1:13">
      <c r="A153" s="442">
        <v>149</v>
      </c>
      <c r="B153" s="259" t="s">
        <v>576</v>
      </c>
      <c r="C153" s="260" t="s">
        <v>577</v>
      </c>
      <c r="D153" s="261">
        <v>199</v>
      </c>
      <c r="E153" s="261">
        <v>0</v>
      </c>
      <c r="F153" s="443"/>
      <c r="G153" s="266"/>
      <c r="H153" s="260"/>
      <c r="I153" s="442">
        <v>149</v>
      </c>
      <c r="J153" s="259" t="s">
        <v>576</v>
      </c>
      <c r="K153" s="260" t="s">
        <v>577</v>
      </c>
      <c r="L153" s="275">
        <v>4114</v>
      </c>
      <c r="M153" s="449">
        <v>574</v>
      </c>
    </row>
    <row r="154" spans="1:13">
      <c r="A154" s="442">
        <v>150</v>
      </c>
      <c r="B154" s="259" t="s">
        <v>578</v>
      </c>
      <c r="C154" s="260" t="s">
        <v>579</v>
      </c>
      <c r="D154" s="261">
        <v>9504</v>
      </c>
      <c r="E154" s="261">
        <v>0</v>
      </c>
      <c r="F154" s="443"/>
      <c r="G154" s="266"/>
      <c r="H154" s="260"/>
      <c r="I154" s="442">
        <v>150</v>
      </c>
      <c r="J154" s="259" t="s">
        <v>578</v>
      </c>
      <c r="K154" s="260" t="s">
        <v>579</v>
      </c>
      <c r="L154" s="275">
        <v>4743</v>
      </c>
      <c r="M154" s="449">
        <v>574</v>
      </c>
    </row>
    <row r="155" spans="1:13">
      <c r="A155" s="442">
        <v>151</v>
      </c>
      <c r="B155" s="259" t="s">
        <v>580</v>
      </c>
      <c r="C155" s="260" t="s">
        <v>581</v>
      </c>
      <c r="D155" s="261">
        <v>2510</v>
      </c>
      <c r="E155" s="261">
        <v>0</v>
      </c>
      <c r="F155" s="443"/>
      <c r="G155" s="266"/>
      <c r="H155" s="260"/>
      <c r="I155" s="442">
        <v>151</v>
      </c>
      <c r="J155" s="259" t="s">
        <v>580</v>
      </c>
      <c r="K155" s="260" t="s">
        <v>581</v>
      </c>
      <c r="L155" s="275">
        <v>51439</v>
      </c>
      <c r="M155" s="449">
        <v>574</v>
      </c>
    </row>
    <row r="156" spans="1:13">
      <c r="A156" s="442">
        <v>152</v>
      </c>
      <c r="B156" s="259" t="s">
        <v>582</v>
      </c>
      <c r="C156" s="260" t="s">
        <v>261</v>
      </c>
      <c r="D156" s="261">
        <v>125661</v>
      </c>
      <c r="E156" s="261">
        <v>0</v>
      </c>
      <c r="F156" s="443"/>
      <c r="I156" s="442">
        <v>152</v>
      </c>
      <c r="J156" s="259" t="s">
        <v>582</v>
      </c>
      <c r="K156" s="260" t="s">
        <v>261</v>
      </c>
      <c r="L156" s="275">
        <v>12913</v>
      </c>
      <c r="M156" s="449">
        <v>575</v>
      </c>
    </row>
    <row r="157" spans="1:13">
      <c r="A157" s="442">
        <v>153</v>
      </c>
      <c r="B157" s="259" t="s">
        <v>583</v>
      </c>
      <c r="C157" s="260" t="s">
        <v>262</v>
      </c>
      <c r="D157" s="261">
        <v>11153</v>
      </c>
      <c r="E157" s="261">
        <v>0</v>
      </c>
      <c r="F157" s="443"/>
      <c r="I157" s="442">
        <v>153</v>
      </c>
      <c r="J157" s="259" t="s">
        <v>583</v>
      </c>
      <c r="K157" s="260" t="s">
        <v>262</v>
      </c>
      <c r="L157" s="275">
        <v>2289</v>
      </c>
      <c r="M157" s="450">
        <v>572</v>
      </c>
    </row>
    <row r="158" spans="1:13">
      <c r="A158" s="442">
        <v>154</v>
      </c>
      <c r="B158" s="259" t="s">
        <v>584</v>
      </c>
      <c r="C158" s="260" t="s">
        <v>264</v>
      </c>
      <c r="D158" s="261">
        <v>13761</v>
      </c>
      <c r="E158" s="261">
        <v>0</v>
      </c>
      <c r="F158" s="443"/>
      <c r="I158" s="442">
        <v>154</v>
      </c>
      <c r="J158" s="259" t="s">
        <v>584</v>
      </c>
      <c r="K158" s="260" t="s">
        <v>264</v>
      </c>
      <c r="L158" s="275">
        <v>26421</v>
      </c>
      <c r="M158" s="449">
        <v>577</v>
      </c>
    </row>
    <row r="159" spans="1:13">
      <c r="A159" s="442">
        <v>155</v>
      </c>
      <c r="B159" s="259" t="s">
        <v>585</v>
      </c>
      <c r="C159" s="260" t="s">
        <v>586</v>
      </c>
      <c r="D159" s="261">
        <v>9247</v>
      </c>
      <c r="E159" s="261">
        <v>0</v>
      </c>
      <c r="F159" s="443"/>
      <c r="I159" s="442">
        <v>155</v>
      </c>
      <c r="J159" s="259" t="s">
        <v>585</v>
      </c>
      <c r="K159" s="260" t="s">
        <v>586</v>
      </c>
      <c r="L159" s="275">
        <v>6926</v>
      </c>
      <c r="M159" s="449">
        <v>578</v>
      </c>
    </row>
    <row r="160" spans="1:13">
      <c r="A160" s="442">
        <v>156</v>
      </c>
      <c r="B160" s="259" t="s">
        <v>587</v>
      </c>
      <c r="C160" s="260" t="s">
        <v>588</v>
      </c>
      <c r="D160" s="261">
        <v>162278</v>
      </c>
      <c r="E160" s="261">
        <v>0</v>
      </c>
      <c r="F160" s="443"/>
      <c r="I160" s="442">
        <v>156</v>
      </c>
      <c r="J160" s="259" t="s">
        <v>587</v>
      </c>
      <c r="K160" s="260" t="s">
        <v>588</v>
      </c>
      <c r="L160" s="275">
        <v>97068</v>
      </c>
      <c r="M160" s="449">
        <v>578</v>
      </c>
    </row>
    <row r="161" spans="1:13">
      <c r="A161" s="442">
        <v>157</v>
      </c>
      <c r="B161" s="259" t="s">
        <v>589</v>
      </c>
      <c r="C161" s="260" t="s">
        <v>268</v>
      </c>
      <c r="D161" s="261">
        <v>9364</v>
      </c>
      <c r="E161" s="261">
        <v>0</v>
      </c>
      <c r="F161" s="443"/>
      <c r="I161" s="442">
        <v>157</v>
      </c>
      <c r="J161" s="259" t="s">
        <v>589</v>
      </c>
      <c r="K161" s="260" t="s">
        <v>268</v>
      </c>
      <c r="L161" s="275">
        <v>53631</v>
      </c>
      <c r="M161" s="449">
        <v>579</v>
      </c>
    </row>
    <row r="162" spans="1:13">
      <c r="A162" s="442">
        <v>158</v>
      </c>
      <c r="B162" s="259" t="s">
        <v>590</v>
      </c>
      <c r="C162" s="260" t="s">
        <v>270</v>
      </c>
      <c r="D162" s="261">
        <v>550122</v>
      </c>
      <c r="E162" s="261">
        <v>0</v>
      </c>
      <c r="F162" s="443"/>
      <c r="I162" s="442">
        <v>158</v>
      </c>
      <c r="J162" s="259" t="s">
        <v>590</v>
      </c>
      <c r="K162" s="260" t="s">
        <v>270</v>
      </c>
      <c r="L162" s="275">
        <v>51520</v>
      </c>
      <c r="M162" s="449">
        <v>591</v>
      </c>
    </row>
    <row r="163" spans="1:13">
      <c r="A163" s="442">
        <v>159</v>
      </c>
      <c r="B163" s="259" t="s">
        <v>591</v>
      </c>
      <c r="C163" s="260" t="s">
        <v>272</v>
      </c>
      <c r="D163" s="261">
        <v>79856</v>
      </c>
      <c r="E163" s="261">
        <v>0</v>
      </c>
      <c r="F163" s="443"/>
      <c r="I163" s="442">
        <v>159</v>
      </c>
      <c r="J163" s="259" t="s">
        <v>591</v>
      </c>
      <c r="K163" s="260" t="s">
        <v>272</v>
      </c>
      <c r="L163" s="275">
        <v>22914</v>
      </c>
      <c r="M163" s="449">
        <v>592</v>
      </c>
    </row>
    <row r="164" spans="1:13">
      <c r="A164" s="442">
        <v>160</v>
      </c>
      <c r="B164" s="259" t="s">
        <v>592</v>
      </c>
      <c r="C164" s="260" t="s">
        <v>274</v>
      </c>
      <c r="D164" s="261">
        <v>66473</v>
      </c>
      <c r="E164" s="261">
        <v>0</v>
      </c>
      <c r="F164" s="443"/>
      <c r="I164" s="442">
        <v>160</v>
      </c>
      <c r="J164" s="259" t="s">
        <v>592</v>
      </c>
      <c r="K164" s="260" t="s">
        <v>274</v>
      </c>
      <c r="L164" s="275">
        <v>292213</v>
      </c>
      <c r="M164" s="449">
        <v>593</v>
      </c>
    </row>
    <row r="165" spans="1:13">
      <c r="A165" s="442">
        <v>161</v>
      </c>
      <c r="B165" s="259" t="s">
        <v>593</v>
      </c>
      <c r="C165" s="260" t="s">
        <v>276</v>
      </c>
      <c r="D165" s="261">
        <v>47584</v>
      </c>
      <c r="E165" s="261">
        <v>0</v>
      </c>
      <c r="F165" s="443"/>
      <c r="I165" s="442">
        <v>161</v>
      </c>
      <c r="J165" s="259" t="s">
        <v>593</v>
      </c>
      <c r="K165" s="260" t="s">
        <v>276</v>
      </c>
      <c r="L165" s="275">
        <v>12925</v>
      </c>
      <c r="M165" s="449">
        <v>594</v>
      </c>
    </row>
    <row r="166" spans="1:13">
      <c r="A166" s="442">
        <v>162</v>
      </c>
      <c r="B166" s="259" t="s">
        <v>594</v>
      </c>
      <c r="C166" s="260" t="s">
        <v>278</v>
      </c>
      <c r="D166" s="261">
        <v>71422</v>
      </c>
      <c r="E166" s="261">
        <v>0</v>
      </c>
      <c r="F166" s="445"/>
      <c r="I166" s="442">
        <v>162</v>
      </c>
      <c r="J166" s="259" t="s">
        <v>594</v>
      </c>
      <c r="K166" s="260" t="s">
        <v>278</v>
      </c>
      <c r="L166" s="275">
        <v>46850</v>
      </c>
      <c r="M166" s="449">
        <v>595</v>
      </c>
    </row>
    <row r="167" spans="1:13">
      <c r="A167" s="442">
        <v>163</v>
      </c>
      <c r="B167" s="259" t="s">
        <v>595</v>
      </c>
      <c r="C167" s="260" t="s">
        <v>596</v>
      </c>
      <c r="D167" s="261">
        <v>1252</v>
      </c>
      <c r="E167" s="261">
        <v>0</v>
      </c>
      <c r="F167" s="445"/>
      <c r="I167" s="442">
        <v>163</v>
      </c>
      <c r="J167" s="259" t="s">
        <v>595</v>
      </c>
      <c r="K167" s="260" t="s">
        <v>596</v>
      </c>
      <c r="L167" s="275">
        <v>65012</v>
      </c>
      <c r="M167" s="449">
        <v>611</v>
      </c>
    </row>
    <row r="168" spans="1:13" ht="14" thickBot="1">
      <c r="A168" s="442">
        <v>164</v>
      </c>
      <c r="B168" s="259" t="s">
        <v>597</v>
      </c>
      <c r="C168" s="260" t="s">
        <v>598</v>
      </c>
      <c r="D168" s="261">
        <v>76529</v>
      </c>
      <c r="E168" s="261">
        <v>0</v>
      </c>
      <c r="F168" s="445"/>
      <c r="G168" s="266"/>
      <c r="H168" s="260"/>
      <c r="I168" s="442">
        <v>164</v>
      </c>
      <c r="J168" s="259" t="s">
        <v>597</v>
      </c>
      <c r="K168" s="260" t="s">
        <v>598</v>
      </c>
      <c r="L168" s="275">
        <v>305983</v>
      </c>
      <c r="M168" s="449">
        <v>611</v>
      </c>
    </row>
    <row r="169" spans="1:13">
      <c r="A169" s="234">
        <v>165</v>
      </c>
      <c r="B169" s="263" t="s">
        <v>599</v>
      </c>
      <c r="C169" s="235" t="s">
        <v>600</v>
      </c>
      <c r="D169" s="243">
        <v>347005</v>
      </c>
      <c r="E169" s="250">
        <v>169277</v>
      </c>
      <c r="F169" s="238">
        <f>SUM(D169:D170)</f>
        <v>376054</v>
      </c>
      <c r="G169" s="262"/>
      <c r="H169" s="260"/>
      <c r="I169" s="442">
        <v>165</v>
      </c>
      <c r="J169" s="259" t="s">
        <v>599</v>
      </c>
      <c r="K169" s="260" t="s">
        <v>600</v>
      </c>
      <c r="L169" s="275">
        <v>608278</v>
      </c>
      <c r="M169" s="449">
        <v>631</v>
      </c>
    </row>
    <row r="170" spans="1:13" ht="14" thickBot="1">
      <c r="A170" s="236">
        <v>166</v>
      </c>
      <c r="B170" s="264" t="s">
        <v>601</v>
      </c>
      <c r="C170" s="237" t="s">
        <v>602</v>
      </c>
      <c r="D170" s="244">
        <v>29049</v>
      </c>
      <c r="E170" s="248">
        <v>11022</v>
      </c>
      <c r="F170" s="258"/>
      <c r="G170" s="262"/>
      <c r="H170" s="260"/>
      <c r="I170" s="442">
        <v>166</v>
      </c>
      <c r="J170" s="259" t="s">
        <v>601</v>
      </c>
      <c r="K170" s="260" t="s">
        <v>602</v>
      </c>
      <c r="L170" s="275">
        <v>41156</v>
      </c>
      <c r="M170" s="449">
        <v>631</v>
      </c>
    </row>
    <row r="171" spans="1:13">
      <c r="A171" s="234">
        <v>167</v>
      </c>
      <c r="B171" s="263" t="s">
        <v>603</v>
      </c>
      <c r="C171" s="235" t="s">
        <v>604</v>
      </c>
      <c r="D171" s="243">
        <v>0</v>
      </c>
      <c r="E171" s="250">
        <v>9242</v>
      </c>
      <c r="F171" s="238">
        <f>SUM(D171:D172)</f>
        <v>0</v>
      </c>
      <c r="G171" s="262"/>
      <c r="H171" s="260"/>
      <c r="I171" s="442">
        <v>167</v>
      </c>
      <c r="J171" s="259" t="s">
        <v>603</v>
      </c>
      <c r="K171" s="260" t="s">
        <v>604</v>
      </c>
      <c r="L171" s="275">
        <v>45408</v>
      </c>
      <c r="M171" s="449">
        <v>632</v>
      </c>
    </row>
    <row r="172" spans="1:13" ht="14" thickBot="1">
      <c r="A172" s="236">
        <v>168</v>
      </c>
      <c r="B172" s="264" t="s">
        <v>605</v>
      </c>
      <c r="C172" s="237" t="s">
        <v>606</v>
      </c>
      <c r="D172" s="244">
        <v>0</v>
      </c>
      <c r="E172" s="257">
        <v>0</v>
      </c>
      <c r="F172" s="258"/>
      <c r="G172" s="262"/>
      <c r="H172" s="260"/>
      <c r="I172" s="442">
        <v>168</v>
      </c>
      <c r="J172" s="259" t="s">
        <v>605</v>
      </c>
      <c r="K172" s="260" t="s">
        <v>606</v>
      </c>
      <c r="L172" s="275">
        <v>565725</v>
      </c>
      <c r="M172" s="449">
        <v>632</v>
      </c>
    </row>
    <row r="173" spans="1:13">
      <c r="A173" s="442">
        <v>169</v>
      </c>
      <c r="B173" s="259" t="s">
        <v>607</v>
      </c>
      <c r="C173" s="260" t="s">
        <v>283</v>
      </c>
      <c r="D173" s="261">
        <v>516024</v>
      </c>
      <c r="E173" s="261">
        <v>0</v>
      </c>
      <c r="F173" s="445"/>
      <c r="G173" s="266"/>
      <c r="H173" s="260"/>
      <c r="I173" s="442">
        <v>169</v>
      </c>
      <c r="J173" s="259" t="s">
        <v>607</v>
      </c>
      <c r="K173" s="260" t="s">
        <v>283</v>
      </c>
      <c r="L173" s="275">
        <v>932835</v>
      </c>
      <c r="M173" s="449">
        <v>641</v>
      </c>
    </row>
    <row r="174" spans="1:13" ht="14" thickBot="1">
      <c r="A174" s="442">
        <v>170</v>
      </c>
      <c r="B174" s="259" t="s">
        <v>608</v>
      </c>
      <c r="C174" s="260" t="s">
        <v>285</v>
      </c>
      <c r="D174" s="261">
        <v>12459</v>
      </c>
      <c r="E174" s="261">
        <v>0</v>
      </c>
      <c r="F174" s="445"/>
      <c r="G174" s="266"/>
      <c r="H174" s="260"/>
      <c r="I174" s="442">
        <v>170</v>
      </c>
      <c r="J174" s="259" t="s">
        <v>608</v>
      </c>
      <c r="K174" s="260" t="s">
        <v>285</v>
      </c>
      <c r="L174" s="275">
        <v>48804</v>
      </c>
      <c r="M174" s="449">
        <v>642</v>
      </c>
    </row>
    <row r="175" spans="1:13" ht="14" thickBot="1">
      <c r="A175" s="239">
        <v>171</v>
      </c>
      <c r="B175" s="267" t="s">
        <v>609</v>
      </c>
      <c r="C175" s="240" t="s">
        <v>287</v>
      </c>
      <c r="D175" s="245">
        <v>149019</v>
      </c>
      <c r="E175" s="268">
        <v>186388</v>
      </c>
      <c r="F175" s="241">
        <f>+D175</f>
        <v>149019</v>
      </c>
      <c r="G175" s="262"/>
      <c r="H175" s="260"/>
      <c r="I175" s="442">
        <v>171</v>
      </c>
      <c r="J175" s="259" t="s">
        <v>609</v>
      </c>
      <c r="K175" s="260" t="s">
        <v>287</v>
      </c>
      <c r="L175" s="275">
        <v>275063</v>
      </c>
      <c r="M175" s="449">
        <v>643</v>
      </c>
    </row>
    <row r="176" spans="1:13" ht="14" thickBot="1">
      <c r="A176" s="442">
        <v>172</v>
      </c>
      <c r="B176" s="259" t="s">
        <v>610</v>
      </c>
      <c r="C176" s="260" t="s">
        <v>289</v>
      </c>
      <c r="D176" s="261">
        <v>43722</v>
      </c>
      <c r="E176" s="261">
        <v>0</v>
      </c>
      <c r="F176" s="444"/>
      <c r="G176" s="262"/>
      <c r="H176" s="260"/>
      <c r="I176" s="442">
        <v>172</v>
      </c>
      <c r="J176" s="259" t="s">
        <v>610</v>
      </c>
      <c r="K176" s="260" t="s">
        <v>289</v>
      </c>
      <c r="L176" s="275">
        <v>260299</v>
      </c>
      <c r="M176" s="449">
        <v>644</v>
      </c>
    </row>
    <row r="177" spans="1:13" ht="14" thickBot="1">
      <c r="A177" s="239">
        <v>173</v>
      </c>
      <c r="B177" s="267" t="s">
        <v>611</v>
      </c>
      <c r="C177" s="240" t="s">
        <v>42</v>
      </c>
      <c r="D177" s="245">
        <v>129699</v>
      </c>
      <c r="E177" s="268">
        <v>57442</v>
      </c>
      <c r="F177" s="241">
        <f>+D177</f>
        <v>129699</v>
      </c>
      <c r="G177" s="262"/>
      <c r="H177" s="260"/>
      <c r="I177" s="442">
        <v>173</v>
      </c>
      <c r="J177" s="259" t="s">
        <v>611</v>
      </c>
      <c r="K177" s="260" t="s">
        <v>42</v>
      </c>
      <c r="L177" s="275">
        <v>93564</v>
      </c>
      <c r="M177" s="449">
        <v>659</v>
      </c>
    </row>
    <row r="178" spans="1:13">
      <c r="A178" s="442">
        <v>174</v>
      </c>
      <c r="B178" s="259" t="s">
        <v>612</v>
      </c>
      <c r="C178" s="260" t="s">
        <v>613</v>
      </c>
      <c r="D178" s="261">
        <v>19637</v>
      </c>
      <c r="E178" s="261">
        <v>0</v>
      </c>
      <c r="F178" s="444"/>
      <c r="G178" s="262"/>
      <c r="H178" s="260"/>
      <c r="I178" s="442">
        <v>174</v>
      </c>
      <c r="J178" s="259" t="s">
        <v>612</v>
      </c>
      <c r="K178" s="260" t="s">
        <v>613</v>
      </c>
      <c r="L178" s="275">
        <v>42529</v>
      </c>
      <c r="M178" s="449">
        <v>661</v>
      </c>
    </row>
    <row r="179" spans="1:13">
      <c r="A179" s="442">
        <v>175</v>
      </c>
      <c r="B179" s="259" t="s">
        <v>614</v>
      </c>
      <c r="C179" s="260" t="s">
        <v>615</v>
      </c>
      <c r="D179" s="261">
        <v>6608</v>
      </c>
      <c r="E179" s="261">
        <v>0</v>
      </c>
      <c r="F179" s="445"/>
      <c r="G179" s="266"/>
      <c r="H179" s="260"/>
      <c r="I179" s="442">
        <v>175</v>
      </c>
      <c r="J179" s="259" t="s">
        <v>614</v>
      </c>
      <c r="K179" s="260" t="s">
        <v>615</v>
      </c>
      <c r="L179" s="275">
        <v>15798</v>
      </c>
      <c r="M179" s="449">
        <v>661</v>
      </c>
    </row>
    <row r="180" spans="1:13">
      <c r="A180" s="442">
        <v>176</v>
      </c>
      <c r="B180" s="259" t="s">
        <v>616</v>
      </c>
      <c r="C180" s="260" t="s">
        <v>294</v>
      </c>
      <c r="D180" s="261">
        <v>256</v>
      </c>
      <c r="E180" s="261">
        <v>0</v>
      </c>
      <c r="F180" s="445"/>
      <c r="G180" s="266"/>
      <c r="H180" s="260"/>
      <c r="I180" s="442">
        <v>176</v>
      </c>
      <c r="J180" s="259" t="s">
        <v>616</v>
      </c>
      <c r="K180" s="260" t="s">
        <v>294</v>
      </c>
      <c r="L180" s="275">
        <v>44918</v>
      </c>
      <c r="M180" s="449">
        <v>662</v>
      </c>
    </row>
    <row r="181" spans="1:13">
      <c r="A181" s="442">
        <v>177</v>
      </c>
      <c r="B181" s="259" t="s">
        <v>617</v>
      </c>
      <c r="C181" s="260" t="s">
        <v>618</v>
      </c>
      <c r="D181" s="261">
        <v>198023</v>
      </c>
      <c r="E181" s="261">
        <v>0</v>
      </c>
      <c r="F181" s="445"/>
      <c r="G181" s="266"/>
      <c r="H181" s="260"/>
      <c r="I181" s="442">
        <v>177</v>
      </c>
      <c r="J181" s="259" t="s">
        <v>617</v>
      </c>
      <c r="K181" s="260" t="s">
        <v>618</v>
      </c>
      <c r="L181" s="275">
        <v>129624</v>
      </c>
      <c r="M181" s="449">
        <v>663</v>
      </c>
    </row>
    <row r="182" spans="1:13">
      <c r="A182" s="442">
        <v>178</v>
      </c>
      <c r="B182" s="259" t="s">
        <v>619</v>
      </c>
      <c r="C182" s="260" t="s">
        <v>620</v>
      </c>
      <c r="D182" s="261">
        <v>5806</v>
      </c>
      <c r="E182" s="261">
        <v>0</v>
      </c>
      <c r="F182" s="443"/>
      <c r="G182" s="266"/>
      <c r="H182" s="260"/>
      <c r="I182" s="442">
        <v>178</v>
      </c>
      <c r="J182" s="259" t="s">
        <v>619</v>
      </c>
      <c r="K182" s="260" t="s">
        <v>620</v>
      </c>
      <c r="L182" s="275">
        <v>63999</v>
      </c>
      <c r="M182" s="449">
        <v>663</v>
      </c>
    </row>
    <row r="183" spans="1:13">
      <c r="A183" s="442">
        <v>179</v>
      </c>
      <c r="B183" s="259" t="s">
        <v>621</v>
      </c>
      <c r="C183" s="260" t="s">
        <v>298</v>
      </c>
      <c r="D183" s="261">
        <v>40817</v>
      </c>
      <c r="E183" s="261">
        <v>0</v>
      </c>
      <c r="F183" s="443"/>
      <c r="G183" s="266"/>
      <c r="H183" s="260"/>
      <c r="I183" s="442">
        <v>179</v>
      </c>
      <c r="J183" s="259" t="s">
        <v>621</v>
      </c>
      <c r="K183" s="260" t="s">
        <v>298</v>
      </c>
      <c r="L183" s="275">
        <v>1111565</v>
      </c>
      <c r="M183" s="449">
        <v>669</v>
      </c>
    </row>
    <row r="184" spans="1:13">
      <c r="A184" s="442">
        <v>180</v>
      </c>
      <c r="B184" s="259" t="s">
        <v>622</v>
      </c>
      <c r="C184" s="260" t="s">
        <v>300</v>
      </c>
      <c r="D184" s="261">
        <v>197699</v>
      </c>
      <c r="E184" s="261">
        <v>0</v>
      </c>
      <c r="F184" s="443"/>
      <c r="I184" s="442">
        <v>180</v>
      </c>
      <c r="J184" s="259" t="s">
        <v>622</v>
      </c>
      <c r="K184" s="260" t="s">
        <v>300</v>
      </c>
      <c r="L184" s="275">
        <v>34602</v>
      </c>
      <c r="M184" s="449">
        <v>671</v>
      </c>
    </row>
    <row r="185" spans="1:13">
      <c r="A185" s="442">
        <v>181</v>
      </c>
      <c r="B185" s="259" t="s">
        <v>623</v>
      </c>
      <c r="C185" s="260" t="s">
        <v>302</v>
      </c>
      <c r="D185" s="261">
        <v>1236943</v>
      </c>
      <c r="E185" s="261">
        <v>0</v>
      </c>
      <c r="F185" s="443"/>
      <c r="I185" s="442">
        <v>181</v>
      </c>
      <c r="J185" s="259" t="s">
        <v>623</v>
      </c>
      <c r="K185" s="260" t="s">
        <v>302</v>
      </c>
      <c r="L185" s="275">
        <v>345854</v>
      </c>
      <c r="M185" s="449">
        <v>672</v>
      </c>
    </row>
    <row r="186" spans="1:13">
      <c r="A186" s="442">
        <v>182</v>
      </c>
      <c r="B186" s="259" t="s">
        <v>624</v>
      </c>
      <c r="C186" s="260" t="s">
        <v>304</v>
      </c>
      <c r="D186" s="261">
        <v>260197</v>
      </c>
      <c r="E186" s="261">
        <v>0</v>
      </c>
      <c r="F186" s="443"/>
      <c r="I186" s="442">
        <v>182</v>
      </c>
      <c r="J186" s="259" t="s">
        <v>624</v>
      </c>
      <c r="K186" s="260" t="s">
        <v>304</v>
      </c>
      <c r="L186" s="275">
        <v>105126</v>
      </c>
      <c r="M186" s="449">
        <v>673</v>
      </c>
    </row>
    <row r="187" spans="1:13">
      <c r="A187" s="442">
        <v>183</v>
      </c>
      <c r="B187" s="259" t="s">
        <v>625</v>
      </c>
      <c r="C187" s="260" t="s">
        <v>306</v>
      </c>
      <c r="D187" s="261">
        <v>543680</v>
      </c>
      <c r="E187" s="261">
        <v>0</v>
      </c>
      <c r="F187" s="443"/>
      <c r="I187" s="442">
        <v>183</v>
      </c>
      <c r="J187" s="259" t="s">
        <v>625</v>
      </c>
      <c r="K187" s="260" t="s">
        <v>306</v>
      </c>
      <c r="L187" s="275">
        <v>88377</v>
      </c>
      <c r="M187" s="449">
        <v>674</v>
      </c>
    </row>
    <row r="188" spans="1:13">
      <c r="A188" s="442">
        <v>184</v>
      </c>
      <c r="B188" s="259" t="s">
        <v>626</v>
      </c>
      <c r="C188" s="260" t="s">
        <v>308</v>
      </c>
      <c r="D188" s="261">
        <v>453180</v>
      </c>
      <c r="E188" s="261">
        <v>0</v>
      </c>
      <c r="F188" s="443"/>
      <c r="I188" s="442">
        <v>184</v>
      </c>
      <c r="J188" s="259" t="s">
        <v>626</v>
      </c>
      <c r="K188" s="260" t="s">
        <v>308</v>
      </c>
      <c r="L188" s="275">
        <v>95380</v>
      </c>
      <c r="M188" s="449">
        <v>679</v>
      </c>
    </row>
    <row r="189" spans="1:13">
      <c r="A189" s="442">
        <v>185</v>
      </c>
      <c r="B189" s="259" t="s">
        <v>627</v>
      </c>
      <c r="C189" s="260" t="s">
        <v>677</v>
      </c>
      <c r="D189" s="261">
        <v>0</v>
      </c>
      <c r="E189" s="261">
        <v>0</v>
      </c>
      <c r="F189" s="443"/>
      <c r="I189" s="442">
        <v>185</v>
      </c>
      <c r="J189" s="259" t="s">
        <v>627</v>
      </c>
      <c r="K189" s="260" t="s">
        <v>677</v>
      </c>
      <c r="L189" s="275">
        <v>0</v>
      </c>
      <c r="M189" s="449">
        <v>681</v>
      </c>
    </row>
    <row r="190" spans="1:13">
      <c r="A190" s="442">
        <v>186</v>
      </c>
      <c r="B190" s="259" t="s">
        <v>628</v>
      </c>
      <c r="C190" s="260" t="s">
        <v>678</v>
      </c>
      <c r="D190" s="261">
        <v>614</v>
      </c>
      <c r="E190" s="261">
        <v>0</v>
      </c>
      <c r="F190" s="443"/>
      <c r="I190" s="442">
        <v>186</v>
      </c>
      <c r="J190" s="259" t="s">
        <v>628</v>
      </c>
      <c r="K190" s="260" t="s">
        <v>678</v>
      </c>
      <c r="L190" s="275">
        <v>2920</v>
      </c>
      <c r="M190" s="449">
        <v>691</v>
      </c>
    </row>
    <row r="191" spans="1:13" ht="14" thickBot="1">
      <c r="A191" s="236"/>
      <c r="B191" s="264"/>
      <c r="C191" s="237"/>
      <c r="D191" s="244">
        <v>18152866</v>
      </c>
      <c r="E191" s="244">
        <v>433377</v>
      </c>
      <c r="F191" s="446"/>
      <c r="I191" s="236"/>
      <c r="J191" s="264"/>
      <c r="K191" s="237"/>
      <c r="L191" s="451">
        <v>15509446</v>
      </c>
      <c r="M191" s="452"/>
    </row>
    <row r="192" spans="1:13">
      <c r="D192" s="242"/>
      <c r="E192" s="242"/>
    </row>
    <row r="193" spans="4:14">
      <c r="D193" s="242"/>
      <c r="E193" s="242"/>
      <c r="F193" s="242"/>
      <c r="G193" s="532"/>
      <c r="H193" s="242"/>
      <c r="L193" s="261"/>
      <c r="M193" s="277"/>
      <c r="N193" s="261"/>
    </row>
    <row r="194" spans="4:14">
      <c r="D194" s="242"/>
      <c r="E194" s="242"/>
    </row>
    <row r="195" spans="4:14">
      <c r="D195" s="242"/>
      <c r="E195" s="242"/>
    </row>
    <row r="196" spans="4:14">
      <c r="D196" s="242"/>
      <c r="E196" s="242"/>
    </row>
    <row r="197" spans="4:14">
      <c r="D197" s="242"/>
      <c r="E197" s="242"/>
    </row>
    <row r="198" spans="4:14">
      <c r="D198" s="242"/>
      <c r="E198" s="242"/>
    </row>
    <row r="199" spans="4:14">
      <c r="D199" s="242"/>
      <c r="E199" s="242"/>
    </row>
    <row r="200" spans="4:14">
      <c r="D200" s="242"/>
      <c r="E200" s="242"/>
    </row>
    <row r="201" spans="4:14">
      <c r="D201" s="242"/>
      <c r="E201" s="242"/>
    </row>
    <row r="202" spans="4:14">
      <c r="D202" s="242"/>
      <c r="E202" s="242"/>
    </row>
    <row r="203" spans="4:14">
      <c r="D203" s="242"/>
      <c r="E203" s="242"/>
    </row>
    <row r="204" spans="4:14">
      <c r="D204" s="242"/>
      <c r="E204" s="242"/>
    </row>
    <row r="205" spans="4:14">
      <c r="D205" s="242"/>
      <c r="E205" s="242"/>
    </row>
    <row r="206" spans="4:14">
      <c r="D206" s="242"/>
      <c r="E206" s="242"/>
    </row>
    <row r="207" spans="4:14">
      <c r="D207" s="242"/>
      <c r="E207" s="242"/>
    </row>
    <row r="208" spans="4:14">
      <c r="D208" s="242"/>
      <c r="E208" s="242"/>
    </row>
    <row r="209" spans="4:5">
      <c r="D209" s="242"/>
      <c r="E209" s="242"/>
    </row>
    <row r="210" spans="4:5">
      <c r="D210" s="242"/>
      <c r="E210" s="242"/>
    </row>
    <row r="211" spans="4:5">
      <c r="D211" s="242"/>
      <c r="E211" s="242"/>
    </row>
    <row r="212" spans="4:5">
      <c r="D212" s="242"/>
      <c r="E212" s="242"/>
    </row>
    <row r="213" spans="4:5">
      <c r="D213" s="242"/>
      <c r="E213" s="242"/>
    </row>
    <row r="214" spans="4:5">
      <c r="D214" s="242"/>
      <c r="E214" s="242"/>
    </row>
    <row r="215" spans="4:5">
      <c r="D215" s="242"/>
      <c r="E215" s="242"/>
    </row>
    <row r="216" spans="4:5">
      <c r="D216" s="242"/>
      <c r="E216" s="242"/>
    </row>
    <row r="217" spans="4:5">
      <c r="D217" s="242"/>
      <c r="E217" s="242"/>
    </row>
    <row r="218" spans="4:5">
      <c r="D218" s="242"/>
      <c r="E218" s="242"/>
    </row>
    <row r="219" spans="4:5">
      <c r="D219" s="242"/>
      <c r="E219" s="242"/>
    </row>
    <row r="220" spans="4:5">
      <c r="D220" s="242"/>
      <c r="E220" s="242"/>
    </row>
    <row r="221" spans="4:5">
      <c r="D221" s="242"/>
      <c r="E221" s="242"/>
    </row>
  </sheetData>
  <phoneticPr fontId="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26"/>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6328125" defaultRowHeight="12"/>
  <cols>
    <col min="1" max="1" width="5.36328125" style="251" customWidth="1"/>
    <col min="2" max="2" width="4.81640625" style="94" customWidth="1"/>
    <col min="3" max="3" width="31.6328125" style="95" customWidth="1"/>
    <col min="4" max="112" width="11.6328125" style="96" customWidth="1"/>
    <col min="113" max="113" width="15.54296875" style="96" customWidth="1"/>
    <col min="114" max="119" width="12.6328125" style="96" customWidth="1"/>
    <col min="120" max="121" width="15.54296875" style="96" customWidth="1"/>
    <col min="122" max="124" width="12.6328125" style="96" customWidth="1"/>
    <col min="125" max="125" width="14.54296875" style="96" customWidth="1"/>
    <col min="126" max="128" width="12.6328125" style="96" customWidth="1"/>
    <col min="129" max="129" width="14.453125" style="96" customWidth="1"/>
    <col min="130" max="131" width="16.36328125" style="96" customWidth="1"/>
    <col min="132" max="132" width="2.90625" style="96" customWidth="1"/>
    <col min="133" max="133" width="12.6328125" style="96"/>
    <col min="134" max="134" width="3.1796875" style="96" customWidth="1"/>
    <col min="135" max="16384" width="12.6328125" style="96"/>
  </cols>
  <sheetData>
    <row r="1" spans="1:132" ht="19" customHeight="1">
      <c r="D1" s="96">
        <v>1</v>
      </c>
      <c r="E1" s="96">
        <v>2</v>
      </c>
      <c r="F1" s="96">
        <v>3</v>
      </c>
      <c r="G1" s="96">
        <v>4</v>
      </c>
      <c r="H1" s="96">
        <v>5</v>
      </c>
      <c r="I1" s="96">
        <v>6</v>
      </c>
      <c r="J1" s="96">
        <v>7</v>
      </c>
      <c r="K1" s="96">
        <v>8</v>
      </c>
      <c r="L1" s="96">
        <v>9</v>
      </c>
      <c r="M1" s="96">
        <v>10</v>
      </c>
      <c r="N1" s="96">
        <v>11</v>
      </c>
      <c r="O1" s="96">
        <v>12</v>
      </c>
      <c r="P1" s="96">
        <v>13</v>
      </c>
      <c r="Q1" s="96">
        <v>14</v>
      </c>
      <c r="R1" s="96">
        <v>15</v>
      </c>
      <c r="S1" s="96">
        <v>16</v>
      </c>
      <c r="T1" s="96">
        <v>17</v>
      </c>
      <c r="U1" s="96">
        <v>18</v>
      </c>
      <c r="V1" s="96">
        <v>19</v>
      </c>
      <c r="W1" s="96">
        <v>20</v>
      </c>
      <c r="X1" s="96">
        <v>21</v>
      </c>
      <c r="Y1" s="96">
        <v>22</v>
      </c>
      <c r="Z1" s="96">
        <v>23</v>
      </c>
      <c r="AA1" s="96">
        <v>24</v>
      </c>
      <c r="AB1" s="96">
        <v>25</v>
      </c>
      <c r="AC1" s="96">
        <v>26</v>
      </c>
      <c r="AD1" s="96">
        <v>27</v>
      </c>
      <c r="AE1" s="96">
        <v>28</v>
      </c>
      <c r="AF1" s="96">
        <v>29</v>
      </c>
      <c r="AG1" s="96">
        <v>30</v>
      </c>
      <c r="AH1" s="96">
        <v>31</v>
      </c>
      <c r="AI1" s="96">
        <v>32</v>
      </c>
      <c r="AJ1" s="96">
        <v>33</v>
      </c>
      <c r="AK1" s="96">
        <v>34</v>
      </c>
      <c r="AL1" s="96">
        <v>35</v>
      </c>
      <c r="AM1" s="96">
        <v>36</v>
      </c>
      <c r="AN1" s="96">
        <v>37</v>
      </c>
      <c r="AO1" s="96">
        <v>38</v>
      </c>
      <c r="AP1" s="96">
        <v>39</v>
      </c>
      <c r="AQ1" s="96">
        <v>40</v>
      </c>
      <c r="AR1" s="96">
        <v>41</v>
      </c>
      <c r="AS1" s="96">
        <v>42</v>
      </c>
      <c r="AT1" s="96">
        <v>43</v>
      </c>
      <c r="AU1" s="96">
        <v>44</v>
      </c>
      <c r="AV1" s="96">
        <v>45</v>
      </c>
      <c r="AW1" s="96">
        <v>46</v>
      </c>
      <c r="AX1" s="96">
        <v>47</v>
      </c>
      <c r="AY1" s="96">
        <v>48</v>
      </c>
      <c r="AZ1" s="96">
        <v>49</v>
      </c>
      <c r="BA1" s="96">
        <v>50</v>
      </c>
      <c r="BB1" s="96">
        <v>51</v>
      </c>
      <c r="BC1" s="96">
        <v>52</v>
      </c>
      <c r="BD1" s="96">
        <v>53</v>
      </c>
      <c r="BE1" s="96">
        <v>54</v>
      </c>
      <c r="BF1" s="96">
        <v>55</v>
      </c>
      <c r="BG1" s="96">
        <v>56</v>
      </c>
      <c r="BH1" s="96">
        <v>57</v>
      </c>
      <c r="BI1" s="96">
        <v>58</v>
      </c>
      <c r="BJ1" s="96">
        <v>59</v>
      </c>
      <c r="BK1" s="96">
        <v>60</v>
      </c>
      <c r="BL1" s="96">
        <v>61</v>
      </c>
      <c r="BM1" s="96">
        <v>62</v>
      </c>
      <c r="BN1" s="96">
        <v>63</v>
      </c>
      <c r="BO1" s="96">
        <v>64</v>
      </c>
      <c r="BP1" s="96">
        <v>65</v>
      </c>
      <c r="BQ1" s="96">
        <v>66</v>
      </c>
      <c r="BR1" s="96">
        <v>67</v>
      </c>
      <c r="BS1" s="96">
        <v>68</v>
      </c>
      <c r="BT1" s="96">
        <v>69</v>
      </c>
      <c r="BU1" s="96">
        <v>70</v>
      </c>
      <c r="BV1" s="96">
        <v>71</v>
      </c>
      <c r="BW1" s="96">
        <v>72</v>
      </c>
      <c r="BX1" s="96">
        <v>73</v>
      </c>
      <c r="BY1" s="96">
        <v>74</v>
      </c>
      <c r="BZ1" s="96">
        <v>75</v>
      </c>
      <c r="CA1" s="96">
        <v>76</v>
      </c>
      <c r="CB1" s="96">
        <v>77</v>
      </c>
      <c r="CC1" s="96">
        <v>78</v>
      </c>
      <c r="CD1" s="96">
        <v>79</v>
      </c>
      <c r="CE1" s="96">
        <v>80</v>
      </c>
      <c r="CF1" s="96">
        <v>81</v>
      </c>
      <c r="CG1" s="96">
        <v>82</v>
      </c>
      <c r="CH1" s="96">
        <v>83</v>
      </c>
      <c r="CI1" s="96">
        <v>84</v>
      </c>
      <c r="CJ1" s="96">
        <v>85</v>
      </c>
      <c r="CK1" s="96">
        <v>86</v>
      </c>
      <c r="CL1" s="96">
        <v>87</v>
      </c>
      <c r="CM1" s="96">
        <v>88</v>
      </c>
      <c r="CN1" s="96">
        <v>89</v>
      </c>
      <c r="CO1" s="96">
        <v>90</v>
      </c>
      <c r="CP1" s="96">
        <v>91</v>
      </c>
      <c r="CQ1" s="96">
        <v>92</v>
      </c>
      <c r="CR1" s="96">
        <v>93</v>
      </c>
      <c r="CS1" s="96">
        <v>94</v>
      </c>
      <c r="CT1" s="96">
        <v>95</v>
      </c>
      <c r="CU1" s="96">
        <v>96</v>
      </c>
      <c r="CV1" s="96">
        <v>97</v>
      </c>
      <c r="CW1" s="96">
        <v>98</v>
      </c>
      <c r="CX1" s="96">
        <v>99</v>
      </c>
      <c r="CY1" s="96">
        <v>100</v>
      </c>
      <c r="CZ1" s="96">
        <v>101</v>
      </c>
      <c r="DA1" s="96">
        <v>102</v>
      </c>
      <c r="DB1" s="96">
        <v>103</v>
      </c>
      <c r="DC1" s="96">
        <v>104</v>
      </c>
      <c r="DD1" s="96">
        <v>105</v>
      </c>
      <c r="DE1" s="96">
        <v>106</v>
      </c>
      <c r="DF1" s="96">
        <v>107</v>
      </c>
      <c r="DG1" s="96">
        <v>108</v>
      </c>
      <c r="DH1" s="96">
        <v>109</v>
      </c>
    </row>
    <row r="2" spans="1:132" ht="8" customHeight="1"/>
    <row r="3" spans="1:132" s="98" customFormat="1" ht="8" customHeight="1">
      <c r="A3" s="252"/>
      <c r="B3" s="97"/>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c r="DU3" s="99"/>
      <c r="DV3" s="99"/>
      <c r="DW3" s="99"/>
      <c r="DX3" s="99"/>
      <c r="DY3" s="99"/>
      <c r="DZ3" s="99"/>
      <c r="EA3" s="99"/>
      <c r="EB3" s="99"/>
    </row>
    <row r="4" spans="1:132" ht="22.5" customHeight="1" thickBot="1">
      <c r="B4" s="97"/>
      <c r="C4" s="100"/>
      <c r="D4" s="101"/>
      <c r="E4" s="101"/>
      <c r="F4" s="101"/>
      <c r="G4" s="101"/>
      <c r="H4" s="101"/>
      <c r="I4" s="101"/>
      <c r="J4" s="101"/>
      <c r="K4" s="101"/>
      <c r="L4" s="101"/>
      <c r="M4" s="101"/>
      <c r="N4" s="101"/>
      <c r="O4" s="101"/>
      <c r="P4" s="101"/>
      <c r="Q4" s="101"/>
      <c r="R4" s="101"/>
      <c r="S4" s="101"/>
      <c r="T4" s="101"/>
      <c r="U4" s="101"/>
      <c r="V4" s="101"/>
      <c r="W4" s="101"/>
      <c r="X4" s="101"/>
      <c r="Y4" s="101"/>
      <c r="Z4" s="101"/>
      <c r="AA4" s="101"/>
      <c r="AB4" s="102"/>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row>
    <row r="5" spans="1:132" s="64" customFormat="1" ht="15" customHeight="1">
      <c r="A5" s="251"/>
      <c r="B5" s="998" t="s">
        <v>645</v>
      </c>
      <c r="C5" s="999"/>
      <c r="D5" s="103" t="s">
        <v>120</v>
      </c>
      <c r="E5" s="103" t="s">
        <v>122</v>
      </c>
      <c r="F5" s="103" t="s">
        <v>124</v>
      </c>
      <c r="G5" s="103" t="s">
        <v>126</v>
      </c>
      <c r="H5" s="103" t="s">
        <v>128</v>
      </c>
      <c r="I5" s="103" t="s">
        <v>130</v>
      </c>
      <c r="J5" s="103" t="s">
        <v>132</v>
      </c>
      <c r="K5" s="103" t="s">
        <v>134</v>
      </c>
      <c r="L5" s="103" t="s">
        <v>136</v>
      </c>
      <c r="M5" s="103" t="s">
        <v>138</v>
      </c>
      <c r="N5" s="103" t="s">
        <v>140</v>
      </c>
      <c r="O5" s="103" t="s">
        <v>142</v>
      </c>
      <c r="P5" s="103" t="s">
        <v>144</v>
      </c>
      <c r="Q5" s="103" t="s">
        <v>146</v>
      </c>
      <c r="R5" s="103" t="s">
        <v>148</v>
      </c>
      <c r="S5" s="103" t="s">
        <v>150</v>
      </c>
      <c r="T5" s="103" t="s">
        <v>152</v>
      </c>
      <c r="U5" s="103" t="s">
        <v>154</v>
      </c>
      <c r="V5" s="103" t="s">
        <v>156</v>
      </c>
      <c r="W5" s="103" t="s">
        <v>158</v>
      </c>
      <c r="X5" s="103" t="s">
        <v>160</v>
      </c>
      <c r="Y5" s="103" t="s">
        <v>162</v>
      </c>
      <c r="Z5" s="103" t="s">
        <v>164</v>
      </c>
      <c r="AA5" s="103" t="s">
        <v>166</v>
      </c>
      <c r="AB5" s="103" t="s">
        <v>168</v>
      </c>
      <c r="AC5" s="103" t="s">
        <v>170</v>
      </c>
      <c r="AD5" s="103" t="s">
        <v>172</v>
      </c>
      <c r="AE5" s="103" t="s">
        <v>174</v>
      </c>
      <c r="AF5" s="103" t="s">
        <v>176</v>
      </c>
      <c r="AG5" s="103" t="s">
        <v>177</v>
      </c>
      <c r="AH5" s="103" t="s">
        <v>178</v>
      </c>
      <c r="AI5" s="103" t="s">
        <v>180</v>
      </c>
      <c r="AJ5" s="103" t="s">
        <v>182</v>
      </c>
      <c r="AK5" s="103" t="s">
        <v>184</v>
      </c>
      <c r="AL5" s="103" t="s">
        <v>185</v>
      </c>
      <c r="AM5" s="103" t="s">
        <v>186</v>
      </c>
      <c r="AN5" s="103" t="s">
        <v>188</v>
      </c>
      <c r="AO5" s="103" t="s">
        <v>190</v>
      </c>
      <c r="AP5" s="103" t="s">
        <v>192</v>
      </c>
      <c r="AQ5" s="103" t="s">
        <v>194</v>
      </c>
      <c r="AR5" s="103" t="s">
        <v>196</v>
      </c>
      <c r="AS5" s="103" t="s">
        <v>198</v>
      </c>
      <c r="AT5" s="103" t="s">
        <v>200</v>
      </c>
      <c r="AU5" s="103" t="s">
        <v>202</v>
      </c>
      <c r="AV5" s="103" t="s">
        <v>203</v>
      </c>
      <c r="AW5" s="103" t="s">
        <v>204</v>
      </c>
      <c r="AX5" s="103" t="s">
        <v>205</v>
      </c>
      <c r="AY5" s="103" t="s">
        <v>207</v>
      </c>
      <c r="AZ5" s="103" t="s">
        <v>209</v>
      </c>
      <c r="BA5" s="103" t="s">
        <v>211</v>
      </c>
      <c r="BB5" s="103" t="s">
        <v>213</v>
      </c>
      <c r="BC5" s="103" t="s">
        <v>215</v>
      </c>
      <c r="BD5" s="103" t="s">
        <v>217</v>
      </c>
      <c r="BE5" s="103" t="s">
        <v>219</v>
      </c>
      <c r="BF5" s="103" t="s">
        <v>221</v>
      </c>
      <c r="BG5" s="103" t="s">
        <v>223</v>
      </c>
      <c r="BH5" s="103" t="s">
        <v>225</v>
      </c>
      <c r="BI5" s="103" t="s">
        <v>227</v>
      </c>
      <c r="BJ5" s="103">
        <v>355</v>
      </c>
      <c r="BK5" s="103" t="s">
        <v>229</v>
      </c>
      <c r="BL5" s="103" t="s">
        <v>231</v>
      </c>
      <c r="BM5" s="103" t="s">
        <v>232</v>
      </c>
      <c r="BN5" s="103">
        <v>410</v>
      </c>
      <c r="BO5" s="103">
        <v>411</v>
      </c>
      <c r="BP5" s="103" t="s">
        <v>234</v>
      </c>
      <c r="BQ5" s="103" t="s">
        <v>236</v>
      </c>
      <c r="BR5" s="103" t="s">
        <v>238</v>
      </c>
      <c r="BS5" s="103" t="s">
        <v>240</v>
      </c>
      <c r="BT5" s="103" t="s">
        <v>241</v>
      </c>
      <c r="BU5" s="103" t="s">
        <v>243</v>
      </c>
      <c r="BV5" s="103" t="s">
        <v>244</v>
      </c>
      <c r="BW5" s="103">
        <v>510</v>
      </c>
      <c r="BX5" s="103">
        <v>511</v>
      </c>
      <c r="BY5" s="103" t="s">
        <v>245</v>
      </c>
      <c r="BZ5" s="103" t="s">
        <v>246</v>
      </c>
      <c r="CA5" s="103" t="s">
        <v>248</v>
      </c>
      <c r="CB5" s="103" t="s">
        <v>250</v>
      </c>
      <c r="CC5" s="103" t="s">
        <v>252</v>
      </c>
      <c r="CD5" s="103" t="s">
        <v>254</v>
      </c>
      <c r="CE5" s="103" t="s">
        <v>256</v>
      </c>
      <c r="CF5" s="103" t="s">
        <v>258</v>
      </c>
      <c r="CG5" s="103" t="s">
        <v>260</v>
      </c>
      <c r="CH5" s="103" t="s">
        <v>263</v>
      </c>
      <c r="CI5" s="103" t="s">
        <v>265</v>
      </c>
      <c r="CJ5" s="103" t="s">
        <v>267</v>
      </c>
      <c r="CK5" s="103" t="s">
        <v>269</v>
      </c>
      <c r="CL5" s="103" t="s">
        <v>271</v>
      </c>
      <c r="CM5" s="103" t="s">
        <v>273</v>
      </c>
      <c r="CN5" s="103" t="s">
        <v>275</v>
      </c>
      <c r="CO5" s="103" t="s">
        <v>277</v>
      </c>
      <c r="CP5" s="103" t="s">
        <v>279</v>
      </c>
      <c r="CQ5" s="103" t="s">
        <v>280</v>
      </c>
      <c r="CR5" s="103">
        <v>632</v>
      </c>
      <c r="CS5" s="103" t="s">
        <v>282</v>
      </c>
      <c r="CT5" s="103" t="s">
        <v>284</v>
      </c>
      <c r="CU5" s="103" t="s">
        <v>286</v>
      </c>
      <c r="CV5" s="103" t="s">
        <v>288</v>
      </c>
      <c r="CW5" s="103" t="s">
        <v>290</v>
      </c>
      <c r="CX5" s="103" t="s">
        <v>291</v>
      </c>
      <c r="CY5" s="103" t="s">
        <v>293</v>
      </c>
      <c r="CZ5" s="103" t="s">
        <v>295</v>
      </c>
      <c r="DA5" s="103" t="s">
        <v>297</v>
      </c>
      <c r="DB5" s="103" t="s">
        <v>299</v>
      </c>
      <c r="DC5" s="103" t="s">
        <v>301</v>
      </c>
      <c r="DD5" s="103" t="s">
        <v>303</v>
      </c>
      <c r="DE5" s="103" t="s">
        <v>305</v>
      </c>
      <c r="DF5" s="103" t="s">
        <v>307</v>
      </c>
      <c r="DG5" s="103" t="s">
        <v>309</v>
      </c>
      <c r="DH5" s="103" t="s">
        <v>310</v>
      </c>
      <c r="DI5" s="104" t="s">
        <v>633</v>
      </c>
      <c r="DJ5" s="105" t="s">
        <v>634</v>
      </c>
      <c r="DK5" s="105" t="s">
        <v>646</v>
      </c>
      <c r="DL5" s="105" t="s">
        <v>647</v>
      </c>
      <c r="DM5" s="105" t="s">
        <v>648</v>
      </c>
      <c r="DN5" s="105" t="s">
        <v>649</v>
      </c>
      <c r="DO5" s="105" t="s">
        <v>650</v>
      </c>
      <c r="DP5" s="221" t="s">
        <v>655</v>
      </c>
      <c r="DQ5" s="104" t="s">
        <v>656</v>
      </c>
      <c r="DR5" s="106" t="s">
        <v>657</v>
      </c>
      <c r="DS5" s="107" t="s">
        <v>658</v>
      </c>
      <c r="DT5" s="104" t="s">
        <v>659</v>
      </c>
      <c r="DU5" s="108" t="s">
        <v>664</v>
      </c>
      <c r="DV5" s="108" t="s">
        <v>665</v>
      </c>
      <c r="DW5" s="105">
        <v>851</v>
      </c>
      <c r="DX5" s="107" t="s">
        <v>666</v>
      </c>
      <c r="DY5" s="221" t="s">
        <v>667</v>
      </c>
      <c r="DZ5" s="108" t="s">
        <v>668</v>
      </c>
      <c r="EA5" s="222" t="s">
        <v>644</v>
      </c>
      <c r="EB5" s="229"/>
    </row>
    <row r="6" spans="1:132" s="115" customFormat="1" ht="35.5" customHeight="1" thickBot="1">
      <c r="A6" s="253"/>
      <c r="B6" s="1000"/>
      <c r="C6" s="1001"/>
      <c r="D6" s="109" t="s">
        <v>121</v>
      </c>
      <c r="E6" s="109" t="s">
        <v>123</v>
      </c>
      <c r="F6" s="109" t="s">
        <v>125</v>
      </c>
      <c r="G6" s="109" t="s">
        <v>127</v>
      </c>
      <c r="H6" s="109" t="s">
        <v>129</v>
      </c>
      <c r="I6" s="109" t="s">
        <v>131</v>
      </c>
      <c r="J6" s="109" t="s">
        <v>133</v>
      </c>
      <c r="K6" s="109" t="s">
        <v>135</v>
      </c>
      <c r="L6" s="109" t="s">
        <v>137</v>
      </c>
      <c r="M6" s="109" t="s">
        <v>139</v>
      </c>
      <c r="N6" s="109" t="s">
        <v>141</v>
      </c>
      <c r="O6" s="109" t="s">
        <v>143</v>
      </c>
      <c r="P6" s="109" t="s">
        <v>145</v>
      </c>
      <c r="Q6" s="109" t="s">
        <v>147</v>
      </c>
      <c r="R6" s="109" t="s">
        <v>149</v>
      </c>
      <c r="S6" s="109" t="s">
        <v>151</v>
      </c>
      <c r="T6" s="109" t="s">
        <v>153</v>
      </c>
      <c r="U6" s="109" t="s">
        <v>155</v>
      </c>
      <c r="V6" s="109" t="s">
        <v>157</v>
      </c>
      <c r="W6" s="109" t="s">
        <v>159</v>
      </c>
      <c r="X6" s="109" t="s">
        <v>161</v>
      </c>
      <c r="Y6" s="109" t="s">
        <v>163</v>
      </c>
      <c r="Z6" s="109" t="s">
        <v>165</v>
      </c>
      <c r="AA6" s="109" t="s">
        <v>167</v>
      </c>
      <c r="AB6" s="109" t="s">
        <v>169</v>
      </c>
      <c r="AC6" s="109" t="s">
        <v>171</v>
      </c>
      <c r="AD6" s="109" t="s">
        <v>173</v>
      </c>
      <c r="AE6" s="109" t="s">
        <v>175</v>
      </c>
      <c r="AF6" s="109" t="s">
        <v>80</v>
      </c>
      <c r="AG6" s="109" t="s">
        <v>81</v>
      </c>
      <c r="AH6" s="109" t="s">
        <v>179</v>
      </c>
      <c r="AI6" s="109" t="s">
        <v>181</v>
      </c>
      <c r="AJ6" s="109" t="s">
        <v>183</v>
      </c>
      <c r="AK6" s="109" t="s">
        <v>82</v>
      </c>
      <c r="AL6" s="109" t="s">
        <v>83</v>
      </c>
      <c r="AM6" s="109" t="s">
        <v>187</v>
      </c>
      <c r="AN6" s="109" t="s">
        <v>189</v>
      </c>
      <c r="AO6" s="109" t="s">
        <v>191</v>
      </c>
      <c r="AP6" s="109" t="s">
        <v>193</v>
      </c>
      <c r="AQ6" s="109" t="s">
        <v>195</v>
      </c>
      <c r="AR6" s="109" t="s">
        <v>197</v>
      </c>
      <c r="AS6" s="109" t="s">
        <v>199</v>
      </c>
      <c r="AT6" s="109" t="s">
        <v>201</v>
      </c>
      <c r="AU6" s="109" t="s">
        <v>0</v>
      </c>
      <c r="AV6" s="109" t="s">
        <v>1</v>
      </c>
      <c r="AW6" s="109" t="s">
        <v>2</v>
      </c>
      <c r="AX6" s="109" t="s">
        <v>206</v>
      </c>
      <c r="AY6" s="109" t="s">
        <v>208</v>
      </c>
      <c r="AZ6" s="109" t="s">
        <v>210</v>
      </c>
      <c r="BA6" s="109" t="s">
        <v>212</v>
      </c>
      <c r="BB6" s="109" t="s">
        <v>214</v>
      </c>
      <c r="BC6" s="109" t="s">
        <v>216</v>
      </c>
      <c r="BD6" s="109" t="s">
        <v>218</v>
      </c>
      <c r="BE6" s="109" t="s">
        <v>220</v>
      </c>
      <c r="BF6" s="109" t="s">
        <v>222</v>
      </c>
      <c r="BG6" s="109" t="s">
        <v>224</v>
      </c>
      <c r="BH6" s="109" t="s">
        <v>226</v>
      </c>
      <c r="BI6" s="109" t="s">
        <v>228</v>
      </c>
      <c r="BJ6" s="109" t="s">
        <v>534</v>
      </c>
      <c r="BK6" s="109" t="s">
        <v>230</v>
      </c>
      <c r="BL6" s="109" t="s">
        <v>3</v>
      </c>
      <c r="BM6" s="109" t="s">
        <v>233</v>
      </c>
      <c r="BN6" s="109" t="s">
        <v>542</v>
      </c>
      <c r="BO6" s="109" t="s">
        <v>544</v>
      </c>
      <c r="BP6" s="109" t="s">
        <v>235</v>
      </c>
      <c r="BQ6" s="109" t="s">
        <v>237</v>
      </c>
      <c r="BR6" s="109" t="s">
        <v>239</v>
      </c>
      <c r="BS6" s="109" t="s">
        <v>629</v>
      </c>
      <c r="BT6" s="109" t="s">
        <v>242</v>
      </c>
      <c r="BU6" s="109" t="s">
        <v>4</v>
      </c>
      <c r="BV6" s="109" t="s">
        <v>5</v>
      </c>
      <c r="BW6" s="109" t="s">
        <v>311</v>
      </c>
      <c r="BX6" s="109" t="s">
        <v>312</v>
      </c>
      <c r="BY6" s="109" t="s">
        <v>6</v>
      </c>
      <c r="BZ6" s="109" t="s">
        <v>247</v>
      </c>
      <c r="CA6" s="109" t="s">
        <v>249</v>
      </c>
      <c r="CB6" s="109" t="s">
        <v>251</v>
      </c>
      <c r="CC6" s="109" t="s">
        <v>253</v>
      </c>
      <c r="CD6" s="109" t="s">
        <v>255</v>
      </c>
      <c r="CE6" s="109" t="s">
        <v>257</v>
      </c>
      <c r="CF6" s="109" t="s">
        <v>259</v>
      </c>
      <c r="CG6" s="109" t="s">
        <v>261</v>
      </c>
      <c r="CH6" s="109" t="s">
        <v>264</v>
      </c>
      <c r="CI6" s="109" t="s">
        <v>266</v>
      </c>
      <c r="CJ6" s="109" t="s">
        <v>268</v>
      </c>
      <c r="CK6" s="109" t="s">
        <v>270</v>
      </c>
      <c r="CL6" s="109" t="s">
        <v>272</v>
      </c>
      <c r="CM6" s="109" t="s">
        <v>274</v>
      </c>
      <c r="CN6" s="109" t="s">
        <v>276</v>
      </c>
      <c r="CO6" s="109" t="s">
        <v>278</v>
      </c>
      <c r="CP6" s="109" t="s">
        <v>7</v>
      </c>
      <c r="CQ6" s="109" t="s">
        <v>281</v>
      </c>
      <c r="CR6" s="109" t="s">
        <v>630</v>
      </c>
      <c r="CS6" s="109" t="s">
        <v>283</v>
      </c>
      <c r="CT6" s="109" t="s">
        <v>285</v>
      </c>
      <c r="CU6" s="109" t="s">
        <v>287</v>
      </c>
      <c r="CV6" s="109" t="s">
        <v>289</v>
      </c>
      <c r="CW6" s="109" t="s">
        <v>42</v>
      </c>
      <c r="CX6" s="109" t="s">
        <v>292</v>
      </c>
      <c r="CY6" s="109" t="s">
        <v>294</v>
      </c>
      <c r="CZ6" s="109" t="s">
        <v>296</v>
      </c>
      <c r="DA6" s="109" t="s">
        <v>298</v>
      </c>
      <c r="DB6" s="109" t="s">
        <v>300</v>
      </c>
      <c r="DC6" s="109" t="s">
        <v>302</v>
      </c>
      <c r="DD6" s="109" t="s">
        <v>304</v>
      </c>
      <c r="DE6" s="109" t="s">
        <v>306</v>
      </c>
      <c r="DF6" s="109" t="s">
        <v>308</v>
      </c>
      <c r="DG6" s="109" t="s">
        <v>631</v>
      </c>
      <c r="DH6" s="109" t="s">
        <v>632</v>
      </c>
      <c r="DI6" s="110" t="s">
        <v>25</v>
      </c>
      <c r="DJ6" s="111" t="s">
        <v>651</v>
      </c>
      <c r="DK6" s="111" t="s">
        <v>33</v>
      </c>
      <c r="DL6" s="111" t="s">
        <v>652</v>
      </c>
      <c r="DM6" s="111" t="s">
        <v>653</v>
      </c>
      <c r="DN6" s="111" t="s">
        <v>654</v>
      </c>
      <c r="DO6" s="111" t="s">
        <v>22</v>
      </c>
      <c r="DP6" s="110" t="s">
        <v>660</v>
      </c>
      <c r="DQ6" s="110" t="s">
        <v>661</v>
      </c>
      <c r="DR6" s="112" t="s">
        <v>23</v>
      </c>
      <c r="DS6" s="113" t="s">
        <v>662</v>
      </c>
      <c r="DT6" s="110" t="s">
        <v>663</v>
      </c>
      <c r="DU6" s="114" t="s">
        <v>24</v>
      </c>
      <c r="DV6" s="114" t="s">
        <v>32</v>
      </c>
      <c r="DW6" s="111" t="s">
        <v>43</v>
      </c>
      <c r="DX6" s="113" t="s">
        <v>84</v>
      </c>
      <c r="DY6" s="110" t="s">
        <v>669</v>
      </c>
      <c r="DZ6" s="114" t="s">
        <v>670</v>
      </c>
      <c r="EA6" s="114" t="s">
        <v>36</v>
      </c>
      <c r="EB6" s="230"/>
    </row>
    <row r="7" spans="1:132" ht="17" customHeight="1">
      <c r="A7" s="254">
        <v>1</v>
      </c>
      <c r="B7" s="86" t="s">
        <v>120</v>
      </c>
      <c r="C7" s="87" t="s">
        <v>121</v>
      </c>
      <c r="D7" s="255">
        <v>10551</v>
      </c>
      <c r="E7" s="255">
        <v>6827</v>
      </c>
      <c r="F7" s="255">
        <v>227</v>
      </c>
      <c r="G7" s="255">
        <v>8</v>
      </c>
      <c r="H7" s="255">
        <v>0</v>
      </c>
      <c r="I7" s="255">
        <v>0</v>
      </c>
      <c r="J7" s="255">
        <v>0</v>
      </c>
      <c r="K7" s="255">
        <v>144086</v>
      </c>
      <c r="L7" s="255">
        <v>11570</v>
      </c>
      <c r="M7" s="255">
        <v>41730</v>
      </c>
      <c r="N7" s="255">
        <v>0</v>
      </c>
      <c r="O7" s="255">
        <v>2815</v>
      </c>
      <c r="P7" s="255">
        <v>464</v>
      </c>
      <c r="Q7" s="255">
        <v>8</v>
      </c>
      <c r="R7" s="255">
        <v>0</v>
      </c>
      <c r="S7" s="255">
        <v>185</v>
      </c>
      <c r="T7" s="255">
        <v>2</v>
      </c>
      <c r="U7" s="255">
        <v>0</v>
      </c>
      <c r="V7" s="255">
        <v>0</v>
      </c>
      <c r="W7" s="255">
        <v>0</v>
      </c>
      <c r="X7" s="255">
        <v>0</v>
      </c>
      <c r="Y7" s="255">
        <v>43</v>
      </c>
      <c r="Z7" s="255">
        <v>0</v>
      </c>
      <c r="AA7" s="255">
        <v>101</v>
      </c>
      <c r="AB7" s="255">
        <v>867</v>
      </c>
      <c r="AC7" s="255">
        <v>120</v>
      </c>
      <c r="AD7" s="255">
        <v>0</v>
      </c>
      <c r="AE7" s="255">
        <v>0</v>
      </c>
      <c r="AF7" s="255">
        <v>0</v>
      </c>
      <c r="AG7" s="255">
        <v>20550</v>
      </c>
      <c r="AH7" s="255">
        <v>0</v>
      </c>
      <c r="AI7" s="255">
        <v>0</v>
      </c>
      <c r="AJ7" s="255">
        <v>0</v>
      </c>
      <c r="AK7" s="255">
        <v>0</v>
      </c>
      <c r="AL7" s="255">
        <v>146</v>
      </c>
      <c r="AM7" s="255">
        <v>0</v>
      </c>
      <c r="AN7" s="255">
        <v>0</v>
      </c>
      <c r="AO7" s="255">
        <v>0</v>
      </c>
      <c r="AP7" s="255">
        <v>0</v>
      </c>
      <c r="AQ7" s="255">
        <v>0</v>
      </c>
      <c r="AR7" s="255">
        <v>3</v>
      </c>
      <c r="AS7" s="255">
        <v>0</v>
      </c>
      <c r="AT7" s="255">
        <v>0</v>
      </c>
      <c r="AU7" s="255">
        <v>0</v>
      </c>
      <c r="AV7" s="255">
        <v>0</v>
      </c>
      <c r="AW7" s="255">
        <v>0</v>
      </c>
      <c r="AX7" s="255">
        <v>0</v>
      </c>
      <c r="AY7" s="255">
        <v>0</v>
      </c>
      <c r="AZ7" s="255">
        <v>0</v>
      </c>
      <c r="BA7" s="255">
        <v>0</v>
      </c>
      <c r="BB7" s="255">
        <v>0</v>
      </c>
      <c r="BC7" s="255">
        <v>0</v>
      </c>
      <c r="BD7" s="255">
        <v>0</v>
      </c>
      <c r="BE7" s="255">
        <v>0</v>
      </c>
      <c r="BF7" s="255">
        <v>0</v>
      </c>
      <c r="BG7" s="255">
        <v>0</v>
      </c>
      <c r="BH7" s="255">
        <v>0</v>
      </c>
      <c r="BI7" s="255">
        <v>0</v>
      </c>
      <c r="BJ7" s="255">
        <v>0</v>
      </c>
      <c r="BK7" s="255">
        <v>0</v>
      </c>
      <c r="BL7" s="255">
        <v>627</v>
      </c>
      <c r="BM7" s="255">
        <v>0</v>
      </c>
      <c r="BN7" s="255">
        <v>517</v>
      </c>
      <c r="BO7" s="255">
        <v>471</v>
      </c>
      <c r="BP7" s="255">
        <v>4</v>
      </c>
      <c r="BQ7" s="255">
        <v>1424</v>
      </c>
      <c r="BR7" s="255">
        <v>621</v>
      </c>
      <c r="BS7" s="255">
        <v>0</v>
      </c>
      <c r="BT7" s="255">
        <v>0</v>
      </c>
      <c r="BU7" s="255">
        <v>0</v>
      </c>
      <c r="BV7" s="255">
        <v>0</v>
      </c>
      <c r="BW7" s="255">
        <v>0</v>
      </c>
      <c r="BX7" s="255">
        <v>647</v>
      </c>
      <c r="BY7" s="255">
        <v>0</v>
      </c>
      <c r="BZ7" s="255">
        <v>0</v>
      </c>
      <c r="CA7" s="255">
        <v>0</v>
      </c>
      <c r="CB7" s="255">
        <v>10</v>
      </c>
      <c r="CC7" s="255">
        <v>0</v>
      </c>
      <c r="CD7" s="255">
        <v>0</v>
      </c>
      <c r="CE7" s="255">
        <v>0</v>
      </c>
      <c r="CF7" s="255">
        <v>0</v>
      </c>
      <c r="CG7" s="255">
        <v>0</v>
      </c>
      <c r="CH7" s="255">
        <v>0</v>
      </c>
      <c r="CI7" s="255">
        <v>100</v>
      </c>
      <c r="CJ7" s="255">
        <v>0</v>
      </c>
      <c r="CK7" s="255">
        <v>0</v>
      </c>
      <c r="CL7" s="255">
        <v>0</v>
      </c>
      <c r="CM7" s="255">
        <v>0</v>
      </c>
      <c r="CN7" s="255">
        <v>0</v>
      </c>
      <c r="CO7" s="255">
        <v>0</v>
      </c>
      <c r="CP7" s="255">
        <v>23</v>
      </c>
      <c r="CQ7" s="255">
        <v>3028</v>
      </c>
      <c r="CR7" s="255">
        <v>0</v>
      </c>
      <c r="CS7" s="255">
        <v>2418</v>
      </c>
      <c r="CT7" s="255">
        <v>0</v>
      </c>
      <c r="CU7" s="255">
        <v>1850</v>
      </c>
      <c r="CV7" s="255">
        <v>2406</v>
      </c>
      <c r="CW7" s="255">
        <v>448</v>
      </c>
      <c r="CX7" s="255">
        <v>37</v>
      </c>
      <c r="CY7" s="255">
        <v>0</v>
      </c>
      <c r="CZ7" s="255">
        <v>0</v>
      </c>
      <c r="DA7" s="255">
        <v>3</v>
      </c>
      <c r="DB7" s="255">
        <v>1804</v>
      </c>
      <c r="DC7" s="255">
        <v>31461</v>
      </c>
      <c r="DD7" s="255">
        <v>24</v>
      </c>
      <c r="DE7" s="255">
        <v>849</v>
      </c>
      <c r="DF7" s="255">
        <v>2654</v>
      </c>
      <c r="DG7" s="255">
        <v>0</v>
      </c>
      <c r="DH7" s="255">
        <v>0</v>
      </c>
      <c r="DI7" s="116">
        <f>SUM(D7:DH7)</f>
        <v>291729</v>
      </c>
      <c r="DJ7" s="255">
        <v>3614</v>
      </c>
      <c r="DK7" s="255">
        <v>142024</v>
      </c>
      <c r="DL7" s="255">
        <v>0</v>
      </c>
      <c r="DM7" s="255">
        <v>0</v>
      </c>
      <c r="DN7" s="255">
        <v>924</v>
      </c>
      <c r="DO7" s="255">
        <v>-1773</v>
      </c>
      <c r="DP7" s="116">
        <f t="shared" ref="DP7:DP38" si="0">SUM(DJ7:DO7)</f>
        <v>144789</v>
      </c>
      <c r="DQ7" s="117">
        <f t="shared" ref="DQ7:DQ38" si="1">+DP7+DI7</f>
        <v>436518</v>
      </c>
      <c r="DR7" s="256">
        <v>1776</v>
      </c>
      <c r="DS7" s="255">
        <v>65551</v>
      </c>
      <c r="DT7" s="116">
        <f>SUM(DR7:DS7)</f>
        <v>67327</v>
      </c>
      <c r="DU7" s="117">
        <f>+DP7+DT7</f>
        <v>212116</v>
      </c>
      <c r="DV7" s="117">
        <f>+DT7+DQ7</f>
        <v>503845</v>
      </c>
      <c r="DW7" s="255">
        <v>-170485</v>
      </c>
      <c r="DX7" s="255">
        <v>-110562</v>
      </c>
      <c r="DY7" s="116">
        <f>SUM(DW7:DX7)</f>
        <v>-281047</v>
      </c>
      <c r="DZ7" s="118">
        <f>+DU7+DY7</f>
        <v>-68931</v>
      </c>
      <c r="EA7" s="116">
        <f>+DV7+DY7</f>
        <v>222798</v>
      </c>
      <c r="EB7" s="118"/>
    </row>
    <row r="8" spans="1:132" ht="17" customHeight="1">
      <c r="A8" s="254">
        <v>2</v>
      </c>
      <c r="B8" s="88" t="s">
        <v>122</v>
      </c>
      <c r="C8" s="87" t="s">
        <v>123</v>
      </c>
      <c r="D8" s="255">
        <v>739</v>
      </c>
      <c r="E8" s="255">
        <v>6066</v>
      </c>
      <c r="F8" s="255">
        <v>420</v>
      </c>
      <c r="G8" s="255">
        <v>0</v>
      </c>
      <c r="H8" s="255">
        <v>0</v>
      </c>
      <c r="I8" s="255">
        <v>0</v>
      </c>
      <c r="J8" s="255">
        <v>0</v>
      </c>
      <c r="K8" s="255">
        <v>82528</v>
      </c>
      <c r="L8" s="255">
        <v>0</v>
      </c>
      <c r="M8" s="255">
        <v>93</v>
      </c>
      <c r="N8" s="255">
        <v>0</v>
      </c>
      <c r="O8" s="255">
        <v>257</v>
      </c>
      <c r="P8" s="255">
        <v>78</v>
      </c>
      <c r="Q8" s="255">
        <v>0</v>
      </c>
      <c r="R8" s="255">
        <v>0</v>
      </c>
      <c r="S8" s="255">
        <v>0</v>
      </c>
      <c r="T8" s="255">
        <v>0</v>
      </c>
      <c r="U8" s="255">
        <v>0</v>
      </c>
      <c r="V8" s="255">
        <v>9</v>
      </c>
      <c r="W8" s="255">
        <v>0</v>
      </c>
      <c r="X8" s="255">
        <v>0</v>
      </c>
      <c r="Y8" s="255">
        <v>0</v>
      </c>
      <c r="Z8" s="255">
        <v>0</v>
      </c>
      <c r="AA8" s="255">
        <v>0</v>
      </c>
      <c r="AB8" s="255">
        <v>4</v>
      </c>
      <c r="AC8" s="255">
        <v>0</v>
      </c>
      <c r="AD8" s="255">
        <v>0</v>
      </c>
      <c r="AE8" s="255">
        <v>0</v>
      </c>
      <c r="AF8" s="255">
        <v>0</v>
      </c>
      <c r="AG8" s="255">
        <v>0</v>
      </c>
      <c r="AH8" s="255">
        <v>345</v>
      </c>
      <c r="AI8" s="255">
        <v>0</v>
      </c>
      <c r="AJ8" s="255">
        <v>0</v>
      </c>
      <c r="AK8" s="255">
        <v>1</v>
      </c>
      <c r="AL8" s="255">
        <v>0</v>
      </c>
      <c r="AM8" s="255">
        <v>0</v>
      </c>
      <c r="AN8" s="255">
        <v>0</v>
      </c>
      <c r="AO8" s="255">
        <v>0</v>
      </c>
      <c r="AP8" s="255">
        <v>0</v>
      </c>
      <c r="AQ8" s="255">
        <v>0</v>
      </c>
      <c r="AR8" s="255">
        <v>0</v>
      </c>
      <c r="AS8" s="255">
        <v>0</v>
      </c>
      <c r="AT8" s="255">
        <v>0</v>
      </c>
      <c r="AU8" s="255">
        <v>0</v>
      </c>
      <c r="AV8" s="255">
        <v>0</v>
      </c>
      <c r="AW8" s="255">
        <v>0</v>
      </c>
      <c r="AX8" s="255">
        <v>0</v>
      </c>
      <c r="AY8" s="255">
        <v>0</v>
      </c>
      <c r="AZ8" s="255">
        <v>0</v>
      </c>
      <c r="BA8" s="255">
        <v>0</v>
      </c>
      <c r="BB8" s="255">
        <v>0</v>
      </c>
      <c r="BC8" s="255">
        <v>0</v>
      </c>
      <c r="BD8" s="255">
        <v>0</v>
      </c>
      <c r="BE8" s="255">
        <v>0</v>
      </c>
      <c r="BF8" s="255">
        <v>0</v>
      </c>
      <c r="BG8" s="255">
        <v>0</v>
      </c>
      <c r="BH8" s="255">
        <v>0</v>
      </c>
      <c r="BI8" s="255">
        <v>0</v>
      </c>
      <c r="BJ8" s="255">
        <v>0</v>
      </c>
      <c r="BK8" s="255">
        <v>0</v>
      </c>
      <c r="BL8" s="255">
        <v>7</v>
      </c>
      <c r="BM8" s="255">
        <v>0</v>
      </c>
      <c r="BN8" s="255">
        <v>0</v>
      </c>
      <c r="BO8" s="255">
        <v>0</v>
      </c>
      <c r="BP8" s="255">
        <v>0</v>
      </c>
      <c r="BQ8" s="255">
        <v>0</v>
      </c>
      <c r="BR8" s="255">
        <v>0</v>
      </c>
      <c r="BS8" s="255">
        <v>0</v>
      </c>
      <c r="BT8" s="255">
        <v>0</v>
      </c>
      <c r="BU8" s="255">
        <v>0</v>
      </c>
      <c r="BV8" s="255">
        <v>0</v>
      </c>
      <c r="BW8" s="255">
        <v>0</v>
      </c>
      <c r="BX8" s="255">
        <v>0</v>
      </c>
      <c r="BY8" s="255">
        <v>0</v>
      </c>
      <c r="BZ8" s="255">
        <v>0</v>
      </c>
      <c r="CA8" s="255">
        <v>0</v>
      </c>
      <c r="CB8" s="255">
        <v>0</v>
      </c>
      <c r="CC8" s="255">
        <v>0</v>
      </c>
      <c r="CD8" s="255">
        <v>0</v>
      </c>
      <c r="CE8" s="255">
        <v>0</v>
      </c>
      <c r="CF8" s="255">
        <v>0</v>
      </c>
      <c r="CG8" s="255">
        <v>0</v>
      </c>
      <c r="CH8" s="255">
        <v>0</v>
      </c>
      <c r="CI8" s="255">
        <v>12</v>
      </c>
      <c r="CJ8" s="255">
        <v>0</v>
      </c>
      <c r="CK8" s="255">
        <v>0</v>
      </c>
      <c r="CL8" s="255">
        <v>0</v>
      </c>
      <c r="CM8" s="255">
        <v>0</v>
      </c>
      <c r="CN8" s="255">
        <v>0</v>
      </c>
      <c r="CO8" s="255">
        <v>0</v>
      </c>
      <c r="CP8" s="255">
        <v>2</v>
      </c>
      <c r="CQ8" s="255">
        <v>374</v>
      </c>
      <c r="CR8" s="255">
        <v>3066</v>
      </c>
      <c r="CS8" s="255">
        <v>324</v>
      </c>
      <c r="CT8" s="255">
        <v>0</v>
      </c>
      <c r="CU8" s="255">
        <v>280</v>
      </c>
      <c r="CV8" s="255">
        <v>434</v>
      </c>
      <c r="CW8" s="255">
        <v>0</v>
      </c>
      <c r="CX8" s="255">
        <v>0</v>
      </c>
      <c r="CY8" s="255">
        <v>0</v>
      </c>
      <c r="CZ8" s="255">
        <v>0</v>
      </c>
      <c r="DA8" s="255">
        <v>0</v>
      </c>
      <c r="DB8" s="255">
        <v>297</v>
      </c>
      <c r="DC8" s="255">
        <v>8076</v>
      </c>
      <c r="DD8" s="255">
        <v>0</v>
      </c>
      <c r="DE8" s="255">
        <v>1</v>
      </c>
      <c r="DF8" s="255">
        <v>103</v>
      </c>
      <c r="DG8" s="255">
        <v>0</v>
      </c>
      <c r="DH8" s="255">
        <v>0</v>
      </c>
      <c r="DI8" s="116">
        <f t="shared" ref="DI8:DI71" si="2">SUM(D8:DH8)</f>
        <v>103516</v>
      </c>
      <c r="DJ8" s="255">
        <v>0</v>
      </c>
      <c r="DK8" s="255">
        <v>13984</v>
      </c>
      <c r="DL8" s="255">
        <v>0</v>
      </c>
      <c r="DM8" s="255">
        <v>0</v>
      </c>
      <c r="DN8" s="255">
        <v>5214</v>
      </c>
      <c r="DO8" s="255">
        <v>-187</v>
      </c>
      <c r="DP8" s="116">
        <f t="shared" si="0"/>
        <v>19011</v>
      </c>
      <c r="DQ8" s="117">
        <f t="shared" si="1"/>
        <v>122527</v>
      </c>
      <c r="DR8" s="256">
        <v>171</v>
      </c>
      <c r="DS8" s="255">
        <v>45855</v>
      </c>
      <c r="DT8" s="116">
        <f t="shared" ref="DT8:DT71" si="3">SUM(DR8:DS8)</f>
        <v>46026</v>
      </c>
      <c r="DU8" s="117">
        <f t="shared" ref="DU8:DU71" si="4">+DP8+DT8</f>
        <v>65037</v>
      </c>
      <c r="DV8" s="117">
        <f t="shared" ref="DV8:DV71" si="5">+DT8+DQ8</f>
        <v>168553</v>
      </c>
      <c r="DW8" s="255">
        <v>-3585</v>
      </c>
      <c r="DX8" s="255">
        <v>-66595</v>
      </c>
      <c r="DY8" s="116">
        <f t="shared" ref="DY8:DY71" si="6">SUM(DW8:DX8)</f>
        <v>-70180</v>
      </c>
      <c r="DZ8" s="118">
        <f t="shared" ref="DZ8:DZ71" si="7">+DU8+DY8</f>
        <v>-5143</v>
      </c>
      <c r="EA8" s="116">
        <f t="shared" ref="EA8:EA71" si="8">+DV8+DY8</f>
        <v>98373</v>
      </c>
      <c r="EB8" s="118"/>
    </row>
    <row r="9" spans="1:132" ht="17" customHeight="1">
      <c r="A9" s="254">
        <v>3</v>
      </c>
      <c r="B9" s="88" t="s">
        <v>124</v>
      </c>
      <c r="C9" s="87" t="s">
        <v>125</v>
      </c>
      <c r="D9" s="255">
        <v>7634</v>
      </c>
      <c r="E9" s="255">
        <v>3998</v>
      </c>
      <c r="F9" s="255">
        <v>0</v>
      </c>
      <c r="G9" s="255">
        <v>0</v>
      </c>
      <c r="H9" s="255">
        <v>0</v>
      </c>
      <c r="I9" s="255">
        <v>0</v>
      </c>
      <c r="J9" s="255">
        <v>0</v>
      </c>
      <c r="K9" s="255">
        <v>0</v>
      </c>
      <c r="L9" s="255">
        <v>0</v>
      </c>
      <c r="M9" s="255">
        <v>0</v>
      </c>
      <c r="N9" s="255">
        <v>0</v>
      </c>
      <c r="O9" s="255">
        <v>0</v>
      </c>
      <c r="P9" s="255">
        <v>0</v>
      </c>
      <c r="Q9" s="255">
        <v>0</v>
      </c>
      <c r="R9" s="255">
        <v>0</v>
      </c>
      <c r="S9" s="255">
        <v>0</v>
      </c>
      <c r="T9" s="255">
        <v>0</v>
      </c>
      <c r="U9" s="255">
        <v>0</v>
      </c>
      <c r="V9" s="255">
        <v>0</v>
      </c>
      <c r="W9" s="255">
        <v>0</v>
      </c>
      <c r="X9" s="255">
        <v>0</v>
      </c>
      <c r="Y9" s="255">
        <v>0</v>
      </c>
      <c r="Z9" s="255">
        <v>0</v>
      </c>
      <c r="AA9" s="255">
        <v>0</v>
      </c>
      <c r="AB9" s="255">
        <v>0</v>
      </c>
      <c r="AC9" s="255">
        <v>0</v>
      </c>
      <c r="AD9" s="255">
        <v>0</v>
      </c>
      <c r="AE9" s="255">
        <v>0</v>
      </c>
      <c r="AF9" s="255">
        <v>0</v>
      </c>
      <c r="AG9" s="255">
        <v>0</v>
      </c>
      <c r="AH9" s="255">
        <v>0</v>
      </c>
      <c r="AI9" s="255">
        <v>0</v>
      </c>
      <c r="AJ9" s="255">
        <v>0</v>
      </c>
      <c r="AK9" s="255">
        <v>0</v>
      </c>
      <c r="AL9" s="255">
        <v>0</v>
      </c>
      <c r="AM9" s="255">
        <v>0</v>
      </c>
      <c r="AN9" s="255">
        <v>0</v>
      </c>
      <c r="AO9" s="255">
        <v>0</v>
      </c>
      <c r="AP9" s="255">
        <v>0</v>
      </c>
      <c r="AQ9" s="255">
        <v>0</v>
      </c>
      <c r="AR9" s="255">
        <v>0</v>
      </c>
      <c r="AS9" s="255">
        <v>0</v>
      </c>
      <c r="AT9" s="255">
        <v>0</v>
      </c>
      <c r="AU9" s="255">
        <v>0</v>
      </c>
      <c r="AV9" s="255">
        <v>0</v>
      </c>
      <c r="AW9" s="255">
        <v>0</v>
      </c>
      <c r="AX9" s="255">
        <v>0</v>
      </c>
      <c r="AY9" s="255">
        <v>0</v>
      </c>
      <c r="AZ9" s="255">
        <v>0</v>
      </c>
      <c r="BA9" s="255">
        <v>0</v>
      </c>
      <c r="BB9" s="255">
        <v>0</v>
      </c>
      <c r="BC9" s="255">
        <v>0</v>
      </c>
      <c r="BD9" s="255">
        <v>0</v>
      </c>
      <c r="BE9" s="255">
        <v>0</v>
      </c>
      <c r="BF9" s="255">
        <v>0</v>
      </c>
      <c r="BG9" s="255">
        <v>0</v>
      </c>
      <c r="BH9" s="255">
        <v>0</v>
      </c>
      <c r="BI9" s="255">
        <v>0</v>
      </c>
      <c r="BJ9" s="255">
        <v>0</v>
      </c>
      <c r="BK9" s="255">
        <v>0</v>
      </c>
      <c r="BL9" s="255">
        <v>0</v>
      </c>
      <c r="BM9" s="255">
        <v>0</v>
      </c>
      <c r="BN9" s="255">
        <v>0</v>
      </c>
      <c r="BO9" s="255">
        <v>0</v>
      </c>
      <c r="BP9" s="255">
        <v>0</v>
      </c>
      <c r="BQ9" s="255">
        <v>0</v>
      </c>
      <c r="BR9" s="255">
        <v>0</v>
      </c>
      <c r="BS9" s="255">
        <v>0</v>
      </c>
      <c r="BT9" s="255">
        <v>0</v>
      </c>
      <c r="BU9" s="255">
        <v>0</v>
      </c>
      <c r="BV9" s="255">
        <v>0</v>
      </c>
      <c r="BW9" s="255">
        <v>0</v>
      </c>
      <c r="BX9" s="255">
        <v>0</v>
      </c>
      <c r="BY9" s="255">
        <v>0</v>
      </c>
      <c r="BZ9" s="255">
        <v>0</v>
      </c>
      <c r="CA9" s="255">
        <v>0</v>
      </c>
      <c r="CB9" s="255">
        <v>0</v>
      </c>
      <c r="CC9" s="255">
        <v>0</v>
      </c>
      <c r="CD9" s="255">
        <v>0</v>
      </c>
      <c r="CE9" s="255">
        <v>0</v>
      </c>
      <c r="CF9" s="255">
        <v>0</v>
      </c>
      <c r="CG9" s="255">
        <v>0</v>
      </c>
      <c r="CH9" s="255">
        <v>0</v>
      </c>
      <c r="CI9" s="255">
        <v>0</v>
      </c>
      <c r="CJ9" s="255">
        <v>0</v>
      </c>
      <c r="CK9" s="255">
        <v>0</v>
      </c>
      <c r="CL9" s="255">
        <v>0</v>
      </c>
      <c r="CM9" s="255">
        <v>0</v>
      </c>
      <c r="CN9" s="255">
        <v>0</v>
      </c>
      <c r="CO9" s="255">
        <v>0</v>
      </c>
      <c r="CP9" s="255">
        <v>0</v>
      </c>
      <c r="CQ9" s="255">
        <v>346</v>
      </c>
      <c r="CR9" s="255">
        <v>0</v>
      </c>
      <c r="CS9" s="255">
        <v>0</v>
      </c>
      <c r="CT9" s="255">
        <v>0</v>
      </c>
      <c r="CU9" s="255">
        <v>0</v>
      </c>
      <c r="CV9" s="255">
        <v>0</v>
      </c>
      <c r="CW9" s="255">
        <v>0</v>
      </c>
      <c r="CX9" s="255">
        <v>0</v>
      </c>
      <c r="CY9" s="255">
        <v>0</v>
      </c>
      <c r="CZ9" s="255">
        <v>0</v>
      </c>
      <c r="DA9" s="255">
        <v>0</v>
      </c>
      <c r="DB9" s="255">
        <v>0</v>
      </c>
      <c r="DC9" s="255">
        <v>0</v>
      </c>
      <c r="DD9" s="255">
        <v>0</v>
      </c>
      <c r="DE9" s="255">
        <v>226</v>
      </c>
      <c r="DF9" s="255">
        <v>0</v>
      </c>
      <c r="DG9" s="255">
        <v>0</v>
      </c>
      <c r="DH9" s="255">
        <v>0</v>
      </c>
      <c r="DI9" s="116">
        <f t="shared" si="2"/>
        <v>12204</v>
      </c>
      <c r="DJ9" s="255">
        <v>0</v>
      </c>
      <c r="DK9" s="255">
        <v>28949</v>
      </c>
      <c r="DL9" s="255">
        <v>0</v>
      </c>
      <c r="DM9" s="255">
        <v>0</v>
      </c>
      <c r="DN9" s="255">
        <v>0</v>
      </c>
      <c r="DO9" s="255">
        <v>0</v>
      </c>
      <c r="DP9" s="116">
        <f t="shared" si="0"/>
        <v>28949</v>
      </c>
      <c r="DQ9" s="117">
        <f t="shared" si="1"/>
        <v>41153</v>
      </c>
      <c r="DR9" s="256">
        <v>0</v>
      </c>
      <c r="DS9" s="255">
        <v>480</v>
      </c>
      <c r="DT9" s="116">
        <f t="shared" si="3"/>
        <v>480</v>
      </c>
      <c r="DU9" s="117">
        <f t="shared" si="4"/>
        <v>29429</v>
      </c>
      <c r="DV9" s="117">
        <f t="shared" si="5"/>
        <v>41633</v>
      </c>
      <c r="DW9" s="255">
        <v>0</v>
      </c>
      <c r="DX9" s="255">
        <v>-2182</v>
      </c>
      <c r="DY9" s="116">
        <f t="shared" si="6"/>
        <v>-2182</v>
      </c>
      <c r="DZ9" s="118">
        <f t="shared" si="7"/>
        <v>27247</v>
      </c>
      <c r="EA9" s="116">
        <f t="shared" si="8"/>
        <v>39451</v>
      </c>
      <c r="EB9" s="118"/>
    </row>
    <row r="10" spans="1:132" ht="17" customHeight="1">
      <c r="A10" s="254">
        <v>4</v>
      </c>
      <c r="B10" s="88" t="s">
        <v>126</v>
      </c>
      <c r="C10" s="87" t="s">
        <v>127</v>
      </c>
      <c r="D10" s="255">
        <v>72</v>
      </c>
      <c r="E10" s="255">
        <v>0</v>
      </c>
      <c r="F10" s="255">
        <v>0</v>
      </c>
      <c r="G10" s="255">
        <v>795</v>
      </c>
      <c r="H10" s="255">
        <v>5</v>
      </c>
      <c r="I10" s="255">
        <v>0</v>
      </c>
      <c r="J10" s="255">
        <v>0</v>
      </c>
      <c r="K10" s="255">
        <v>833</v>
      </c>
      <c r="L10" s="255">
        <v>0</v>
      </c>
      <c r="M10" s="255">
        <v>13</v>
      </c>
      <c r="N10" s="255">
        <v>0</v>
      </c>
      <c r="O10" s="255">
        <v>4</v>
      </c>
      <c r="P10" s="255">
        <v>0</v>
      </c>
      <c r="Q10" s="255">
        <v>15697</v>
      </c>
      <c r="R10" s="255">
        <v>2</v>
      </c>
      <c r="S10" s="255">
        <v>89</v>
      </c>
      <c r="T10" s="255">
        <v>0</v>
      </c>
      <c r="U10" s="255">
        <v>0</v>
      </c>
      <c r="V10" s="255">
        <v>0</v>
      </c>
      <c r="W10" s="255">
        <v>19</v>
      </c>
      <c r="X10" s="255">
        <v>0</v>
      </c>
      <c r="Y10" s="255">
        <v>0</v>
      </c>
      <c r="Z10" s="255">
        <v>0</v>
      </c>
      <c r="AA10" s="255">
        <v>0</v>
      </c>
      <c r="AB10" s="255">
        <v>0</v>
      </c>
      <c r="AC10" s="255">
        <v>232</v>
      </c>
      <c r="AD10" s="255">
        <v>0</v>
      </c>
      <c r="AE10" s="255">
        <v>0</v>
      </c>
      <c r="AF10" s="255">
        <v>0</v>
      </c>
      <c r="AG10" s="255">
        <v>0</v>
      </c>
      <c r="AH10" s="255">
        <v>81</v>
      </c>
      <c r="AI10" s="255">
        <v>0</v>
      </c>
      <c r="AJ10" s="255">
        <v>0</v>
      </c>
      <c r="AK10" s="255">
        <v>0</v>
      </c>
      <c r="AL10" s="255">
        <v>0</v>
      </c>
      <c r="AM10" s="255">
        <v>0</v>
      </c>
      <c r="AN10" s="255">
        <v>0</v>
      </c>
      <c r="AO10" s="255">
        <v>1</v>
      </c>
      <c r="AP10" s="255">
        <v>0</v>
      </c>
      <c r="AQ10" s="255">
        <v>0</v>
      </c>
      <c r="AR10" s="255">
        <v>0</v>
      </c>
      <c r="AS10" s="255">
        <v>0</v>
      </c>
      <c r="AT10" s="255">
        <v>0</v>
      </c>
      <c r="AU10" s="255">
        <v>0</v>
      </c>
      <c r="AV10" s="255">
        <v>0</v>
      </c>
      <c r="AW10" s="255">
        <v>0</v>
      </c>
      <c r="AX10" s="255">
        <v>0</v>
      </c>
      <c r="AY10" s="255">
        <v>0</v>
      </c>
      <c r="AZ10" s="255">
        <v>0</v>
      </c>
      <c r="BA10" s="255">
        <v>0</v>
      </c>
      <c r="BB10" s="255">
        <v>0</v>
      </c>
      <c r="BC10" s="255">
        <v>0</v>
      </c>
      <c r="BD10" s="255">
        <v>0</v>
      </c>
      <c r="BE10" s="255">
        <v>0</v>
      </c>
      <c r="BF10" s="255">
        <v>0</v>
      </c>
      <c r="BG10" s="255">
        <v>0</v>
      </c>
      <c r="BH10" s="255">
        <v>0</v>
      </c>
      <c r="BI10" s="255">
        <v>0</v>
      </c>
      <c r="BJ10" s="255">
        <v>0</v>
      </c>
      <c r="BK10" s="255">
        <v>0</v>
      </c>
      <c r="BL10" s="255">
        <v>133</v>
      </c>
      <c r="BM10" s="255">
        <v>0</v>
      </c>
      <c r="BN10" s="255">
        <v>14</v>
      </c>
      <c r="BO10" s="255">
        <v>6</v>
      </c>
      <c r="BP10" s="255">
        <v>23</v>
      </c>
      <c r="BQ10" s="255">
        <v>47</v>
      </c>
      <c r="BR10" s="255">
        <v>12</v>
      </c>
      <c r="BS10" s="255">
        <v>0</v>
      </c>
      <c r="BT10" s="255">
        <v>0</v>
      </c>
      <c r="BU10" s="255">
        <v>0</v>
      </c>
      <c r="BV10" s="255">
        <v>0</v>
      </c>
      <c r="BW10" s="255">
        <v>0</v>
      </c>
      <c r="BX10" s="255">
        <v>0</v>
      </c>
      <c r="BY10" s="255">
        <v>0</v>
      </c>
      <c r="BZ10" s="255">
        <v>0</v>
      </c>
      <c r="CA10" s="255">
        <v>0</v>
      </c>
      <c r="CB10" s="255">
        <v>0</v>
      </c>
      <c r="CC10" s="255">
        <v>0</v>
      </c>
      <c r="CD10" s="255">
        <v>0</v>
      </c>
      <c r="CE10" s="255">
        <v>0</v>
      </c>
      <c r="CF10" s="255">
        <v>0</v>
      </c>
      <c r="CG10" s="255">
        <v>0</v>
      </c>
      <c r="CH10" s="255">
        <v>0</v>
      </c>
      <c r="CI10" s="255">
        <v>0</v>
      </c>
      <c r="CJ10" s="255">
        <v>0</v>
      </c>
      <c r="CK10" s="255">
        <v>0</v>
      </c>
      <c r="CL10" s="255">
        <v>0</v>
      </c>
      <c r="CM10" s="255">
        <v>0</v>
      </c>
      <c r="CN10" s="255">
        <v>0</v>
      </c>
      <c r="CO10" s="255">
        <v>0</v>
      </c>
      <c r="CP10" s="255">
        <v>3</v>
      </c>
      <c r="CQ10" s="255">
        <v>134</v>
      </c>
      <c r="CR10" s="255">
        <v>0</v>
      </c>
      <c r="CS10" s="255">
        <v>25</v>
      </c>
      <c r="CT10" s="255">
        <v>0</v>
      </c>
      <c r="CU10" s="255">
        <v>70</v>
      </c>
      <c r="CV10" s="255">
        <v>111</v>
      </c>
      <c r="CW10" s="255">
        <v>0</v>
      </c>
      <c r="CX10" s="255">
        <v>0</v>
      </c>
      <c r="CY10" s="255">
        <v>0</v>
      </c>
      <c r="CZ10" s="255">
        <v>0</v>
      </c>
      <c r="DA10" s="255">
        <v>0</v>
      </c>
      <c r="DB10" s="255">
        <v>169</v>
      </c>
      <c r="DC10" s="255">
        <v>2536</v>
      </c>
      <c r="DD10" s="255">
        <v>0</v>
      </c>
      <c r="DE10" s="255">
        <v>0</v>
      </c>
      <c r="DF10" s="255">
        <v>60</v>
      </c>
      <c r="DG10" s="255">
        <v>0</v>
      </c>
      <c r="DH10" s="255">
        <v>0</v>
      </c>
      <c r="DI10" s="116">
        <f t="shared" si="2"/>
        <v>21186</v>
      </c>
      <c r="DJ10" s="255">
        <v>223</v>
      </c>
      <c r="DK10" s="255">
        <v>10327</v>
      </c>
      <c r="DL10" s="255">
        <v>0</v>
      </c>
      <c r="DM10" s="255">
        <v>0</v>
      </c>
      <c r="DN10" s="255">
        <v>0</v>
      </c>
      <c r="DO10" s="255">
        <v>338</v>
      </c>
      <c r="DP10" s="116">
        <f t="shared" si="0"/>
        <v>10888</v>
      </c>
      <c r="DQ10" s="117">
        <f t="shared" si="1"/>
        <v>32074</v>
      </c>
      <c r="DR10" s="256">
        <v>80</v>
      </c>
      <c r="DS10" s="255">
        <v>2167</v>
      </c>
      <c r="DT10" s="116">
        <f t="shared" si="3"/>
        <v>2247</v>
      </c>
      <c r="DU10" s="117">
        <f t="shared" si="4"/>
        <v>13135</v>
      </c>
      <c r="DV10" s="117">
        <f t="shared" si="5"/>
        <v>34321</v>
      </c>
      <c r="DW10" s="255">
        <v>-6939</v>
      </c>
      <c r="DX10" s="255">
        <v>-21828</v>
      </c>
      <c r="DY10" s="116">
        <f t="shared" si="6"/>
        <v>-28767</v>
      </c>
      <c r="DZ10" s="118">
        <f t="shared" si="7"/>
        <v>-15632</v>
      </c>
      <c r="EA10" s="116">
        <f t="shared" si="8"/>
        <v>5554</v>
      </c>
      <c r="EB10" s="118"/>
    </row>
    <row r="11" spans="1:132" ht="17" customHeight="1">
      <c r="A11" s="254">
        <v>5</v>
      </c>
      <c r="B11" s="88" t="s">
        <v>128</v>
      </c>
      <c r="C11" s="87" t="s">
        <v>129</v>
      </c>
      <c r="D11" s="255">
        <v>0</v>
      </c>
      <c r="E11" s="255">
        <v>0</v>
      </c>
      <c r="F11" s="255">
        <v>0</v>
      </c>
      <c r="G11" s="255">
        <v>0</v>
      </c>
      <c r="H11" s="255">
        <v>4179</v>
      </c>
      <c r="I11" s="255">
        <v>0</v>
      </c>
      <c r="J11" s="255">
        <v>0</v>
      </c>
      <c r="K11" s="255">
        <v>27317</v>
      </c>
      <c r="L11" s="255">
        <v>0</v>
      </c>
      <c r="M11" s="255">
        <v>268</v>
      </c>
      <c r="N11" s="255">
        <v>0</v>
      </c>
      <c r="O11" s="255">
        <v>0</v>
      </c>
      <c r="P11" s="255">
        <v>0</v>
      </c>
      <c r="Q11" s="255">
        <v>0</v>
      </c>
      <c r="R11" s="255">
        <v>0</v>
      </c>
      <c r="S11" s="255">
        <v>0</v>
      </c>
      <c r="T11" s="255">
        <v>0</v>
      </c>
      <c r="U11" s="255">
        <v>0</v>
      </c>
      <c r="V11" s="255">
        <v>1</v>
      </c>
      <c r="W11" s="255">
        <v>0</v>
      </c>
      <c r="X11" s="255">
        <v>0</v>
      </c>
      <c r="Y11" s="255">
        <v>0</v>
      </c>
      <c r="Z11" s="255">
        <v>0</v>
      </c>
      <c r="AA11" s="255">
        <v>0</v>
      </c>
      <c r="AB11" s="255">
        <v>30</v>
      </c>
      <c r="AC11" s="255">
        <v>0</v>
      </c>
      <c r="AD11" s="255">
        <v>0</v>
      </c>
      <c r="AE11" s="255">
        <v>0</v>
      </c>
      <c r="AF11" s="255">
        <v>0</v>
      </c>
      <c r="AG11" s="255">
        <v>0</v>
      </c>
      <c r="AH11" s="255">
        <v>0</v>
      </c>
      <c r="AI11" s="255">
        <v>0</v>
      </c>
      <c r="AJ11" s="255">
        <v>0</v>
      </c>
      <c r="AK11" s="255">
        <v>0</v>
      </c>
      <c r="AL11" s="255">
        <v>0</v>
      </c>
      <c r="AM11" s="255">
        <v>0</v>
      </c>
      <c r="AN11" s="255">
        <v>0</v>
      </c>
      <c r="AO11" s="255">
        <v>0</v>
      </c>
      <c r="AP11" s="255">
        <v>0</v>
      </c>
      <c r="AQ11" s="255">
        <v>0</v>
      </c>
      <c r="AR11" s="255">
        <v>0</v>
      </c>
      <c r="AS11" s="255">
        <v>0</v>
      </c>
      <c r="AT11" s="255">
        <v>0</v>
      </c>
      <c r="AU11" s="255">
        <v>0</v>
      </c>
      <c r="AV11" s="255">
        <v>0</v>
      </c>
      <c r="AW11" s="255">
        <v>0</v>
      </c>
      <c r="AX11" s="255">
        <v>0</v>
      </c>
      <c r="AY11" s="255">
        <v>0</v>
      </c>
      <c r="AZ11" s="255">
        <v>0</v>
      </c>
      <c r="BA11" s="255">
        <v>0</v>
      </c>
      <c r="BB11" s="255">
        <v>0</v>
      </c>
      <c r="BC11" s="255">
        <v>0</v>
      </c>
      <c r="BD11" s="255">
        <v>0</v>
      </c>
      <c r="BE11" s="255">
        <v>0</v>
      </c>
      <c r="BF11" s="255">
        <v>0</v>
      </c>
      <c r="BG11" s="255">
        <v>0</v>
      </c>
      <c r="BH11" s="255">
        <v>0</v>
      </c>
      <c r="BI11" s="255">
        <v>0</v>
      </c>
      <c r="BJ11" s="255">
        <v>0</v>
      </c>
      <c r="BK11" s="255">
        <v>0</v>
      </c>
      <c r="BL11" s="255">
        <v>624</v>
      </c>
      <c r="BM11" s="255">
        <v>0</v>
      </c>
      <c r="BN11" s="255">
        <v>0</v>
      </c>
      <c r="BO11" s="255">
        <v>0</v>
      </c>
      <c r="BP11" s="255">
        <v>0</v>
      </c>
      <c r="BQ11" s="255">
        <v>0</v>
      </c>
      <c r="BR11" s="255">
        <v>0</v>
      </c>
      <c r="BS11" s="255">
        <v>0</v>
      </c>
      <c r="BT11" s="255">
        <v>0</v>
      </c>
      <c r="BU11" s="255">
        <v>0</v>
      </c>
      <c r="BV11" s="255">
        <v>0</v>
      </c>
      <c r="BW11" s="255">
        <v>0</v>
      </c>
      <c r="BX11" s="255">
        <v>0</v>
      </c>
      <c r="BY11" s="255">
        <v>0</v>
      </c>
      <c r="BZ11" s="255">
        <v>0</v>
      </c>
      <c r="CA11" s="255">
        <v>0</v>
      </c>
      <c r="CB11" s="255">
        <v>0</v>
      </c>
      <c r="CC11" s="255">
        <v>0</v>
      </c>
      <c r="CD11" s="255">
        <v>0</v>
      </c>
      <c r="CE11" s="255">
        <v>0</v>
      </c>
      <c r="CF11" s="255">
        <v>0</v>
      </c>
      <c r="CG11" s="255">
        <v>0</v>
      </c>
      <c r="CH11" s="255">
        <v>0</v>
      </c>
      <c r="CI11" s="255">
        <v>12</v>
      </c>
      <c r="CJ11" s="255">
        <v>0</v>
      </c>
      <c r="CK11" s="255">
        <v>0</v>
      </c>
      <c r="CL11" s="255">
        <v>0</v>
      </c>
      <c r="CM11" s="255">
        <v>0</v>
      </c>
      <c r="CN11" s="255">
        <v>0</v>
      </c>
      <c r="CO11" s="255">
        <v>0</v>
      </c>
      <c r="CP11" s="255">
        <v>5</v>
      </c>
      <c r="CQ11" s="255">
        <v>145</v>
      </c>
      <c r="CR11" s="255">
        <v>0</v>
      </c>
      <c r="CS11" s="255">
        <v>579</v>
      </c>
      <c r="CT11" s="255">
        <v>0</v>
      </c>
      <c r="CU11" s="255">
        <v>425</v>
      </c>
      <c r="CV11" s="255">
        <v>787</v>
      </c>
      <c r="CW11" s="255">
        <v>0</v>
      </c>
      <c r="CX11" s="255">
        <v>0</v>
      </c>
      <c r="CY11" s="255">
        <v>0</v>
      </c>
      <c r="CZ11" s="255">
        <v>0</v>
      </c>
      <c r="DA11" s="255">
        <v>0</v>
      </c>
      <c r="DB11" s="255">
        <v>632</v>
      </c>
      <c r="DC11" s="255">
        <v>8965</v>
      </c>
      <c r="DD11" s="255">
        <v>0</v>
      </c>
      <c r="DE11" s="255">
        <v>12</v>
      </c>
      <c r="DF11" s="255">
        <v>211</v>
      </c>
      <c r="DG11" s="255">
        <v>0</v>
      </c>
      <c r="DH11" s="255">
        <v>0</v>
      </c>
      <c r="DI11" s="116">
        <f t="shared" si="2"/>
        <v>44192</v>
      </c>
      <c r="DJ11" s="255">
        <v>1041</v>
      </c>
      <c r="DK11" s="255">
        <v>17450</v>
      </c>
      <c r="DL11" s="255">
        <v>0</v>
      </c>
      <c r="DM11" s="255">
        <v>0</v>
      </c>
      <c r="DN11" s="255">
        <v>0</v>
      </c>
      <c r="DO11" s="255">
        <v>67</v>
      </c>
      <c r="DP11" s="116">
        <f t="shared" si="0"/>
        <v>18558</v>
      </c>
      <c r="DQ11" s="117">
        <f t="shared" si="1"/>
        <v>62750</v>
      </c>
      <c r="DR11" s="256">
        <v>1289</v>
      </c>
      <c r="DS11" s="255">
        <v>19159</v>
      </c>
      <c r="DT11" s="116">
        <f t="shared" si="3"/>
        <v>20448</v>
      </c>
      <c r="DU11" s="117">
        <f t="shared" si="4"/>
        <v>39006</v>
      </c>
      <c r="DV11" s="117">
        <f t="shared" si="5"/>
        <v>83198</v>
      </c>
      <c r="DW11" s="255">
        <v>-9006</v>
      </c>
      <c r="DX11" s="255">
        <v>-34867</v>
      </c>
      <c r="DY11" s="116">
        <f t="shared" si="6"/>
        <v>-43873</v>
      </c>
      <c r="DZ11" s="118">
        <f t="shared" si="7"/>
        <v>-4867</v>
      </c>
      <c r="EA11" s="116">
        <f t="shared" si="8"/>
        <v>39325</v>
      </c>
      <c r="EB11" s="118"/>
    </row>
    <row r="12" spans="1:132" ht="17" customHeight="1">
      <c r="A12" s="254">
        <v>6</v>
      </c>
      <c r="B12" s="88" t="s">
        <v>130</v>
      </c>
      <c r="C12" s="87" t="s">
        <v>131</v>
      </c>
      <c r="D12" s="255">
        <v>0</v>
      </c>
      <c r="E12" s="255">
        <v>2</v>
      </c>
      <c r="F12" s="255">
        <v>0</v>
      </c>
      <c r="G12" s="255">
        <v>0</v>
      </c>
      <c r="H12" s="255">
        <v>0</v>
      </c>
      <c r="I12" s="255">
        <v>0</v>
      </c>
      <c r="J12" s="255">
        <v>0</v>
      </c>
      <c r="K12" s="255">
        <v>574</v>
      </c>
      <c r="L12" s="255">
        <v>55</v>
      </c>
      <c r="M12" s="255">
        <v>76</v>
      </c>
      <c r="N12" s="255">
        <v>0</v>
      </c>
      <c r="O12" s="255">
        <v>136</v>
      </c>
      <c r="P12" s="255">
        <v>12</v>
      </c>
      <c r="Q12" s="255">
        <v>1</v>
      </c>
      <c r="R12" s="255">
        <v>0</v>
      </c>
      <c r="S12" s="255">
        <v>1988</v>
      </c>
      <c r="T12" s="255">
        <v>36</v>
      </c>
      <c r="U12" s="255">
        <v>0</v>
      </c>
      <c r="V12" s="255">
        <v>1256</v>
      </c>
      <c r="W12" s="255">
        <v>104</v>
      </c>
      <c r="X12" s="255">
        <v>33</v>
      </c>
      <c r="Y12" s="255">
        <v>891</v>
      </c>
      <c r="Z12" s="255">
        <v>196</v>
      </c>
      <c r="AA12" s="255">
        <v>888</v>
      </c>
      <c r="AB12" s="255">
        <v>38</v>
      </c>
      <c r="AC12" s="255">
        <v>139</v>
      </c>
      <c r="AD12" s="255">
        <v>525189</v>
      </c>
      <c r="AE12" s="255">
        <v>26493</v>
      </c>
      <c r="AF12" s="255">
        <v>43</v>
      </c>
      <c r="AG12" s="255">
        <v>97</v>
      </c>
      <c r="AH12" s="255">
        <v>0</v>
      </c>
      <c r="AI12" s="255">
        <v>265</v>
      </c>
      <c r="AJ12" s="255">
        <v>331</v>
      </c>
      <c r="AK12" s="255">
        <v>2506</v>
      </c>
      <c r="AL12" s="255">
        <v>1337</v>
      </c>
      <c r="AM12" s="255">
        <v>4336</v>
      </c>
      <c r="AN12" s="255">
        <v>4526</v>
      </c>
      <c r="AO12" s="255">
        <v>290</v>
      </c>
      <c r="AP12" s="255">
        <v>7</v>
      </c>
      <c r="AQ12" s="255">
        <v>259</v>
      </c>
      <c r="AR12" s="255">
        <v>409</v>
      </c>
      <c r="AS12" s="255">
        <v>23</v>
      </c>
      <c r="AT12" s="255">
        <v>233</v>
      </c>
      <c r="AU12" s="255">
        <v>39</v>
      </c>
      <c r="AV12" s="255">
        <v>10</v>
      </c>
      <c r="AW12" s="255">
        <v>2</v>
      </c>
      <c r="AX12" s="255">
        <v>21</v>
      </c>
      <c r="AY12" s="255">
        <v>44</v>
      </c>
      <c r="AZ12" s="255">
        <v>90</v>
      </c>
      <c r="BA12" s="255">
        <v>0</v>
      </c>
      <c r="BB12" s="255">
        <v>0</v>
      </c>
      <c r="BC12" s="255">
        <v>0</v>
      </c>
      <c r="BD12" s="255">
        <v>0</v>
      </c>
      <c r="BE12" s="255">
        <v>8</v>
      </c>
      <c r="BF12" s="255">
        <v>234</v>
      </c>
      <c r="BG12" s="255">
        <v>1</v>
      </c>
      <c r="BH12" s="255">
        <v>1883</v>
      </c>
      <c r="BI12" s="255">
        <v>0</v>
      </c>
      <c r="BJ12" s="255">
        <v>59</v>
      </c>
      <c r="BK12" s="255">
        <v>1</v>
      </c>
      <c r="BL12" s="255">
        <v>12</v>
      </c>
      <c r="BM12" s="255">
        <v>22</v>
      </c>
      <c r="BN12" s="255">
        <v>1</v>
      </c>
      <c r="BO12" s="255">
        <v>0</v>
      </c>
      <c r="BP12" s="255">
        <v>0</v>
      </c>
      <c r="BQ12" s="255">
        <v>6</v>
      </c>
      <c r="BR12" s="255">
        <v>3</v>
      </c>
      <c r="BS12" s="255">
        <v>480371</v>
      </c>
      <c r="BT12" s="255">
        <v>178780</v>
      </c>
      <c r="BU12" s="255">
        <v>0</v>
      </c>
      <c r="BV12" s="255">
        <v>1</v>
      </c>
      <c r="BW12" s="255">
        <v>7</v>
      </c>
      <c r="BX12" s="255">
        <v>10</v>
      </c>
      <c r="BY12" s="255">
        <v>2</v>
      </c>
      <c r="BZ12" s="255">
        <v>4</v>
      </c>
      <c r="CA12" s="255">
        <v>0</v>
      </c>
      <c r="CB12" s="255">
        <v>0</v>
      </c>
      <c r="CC12" s="255">
        <v>11</v>
      </c>
      <c r="CD12" s="255">
        <v>1</v>
      </c>
      <c r="CE12" s="255">
        <v>0</v>
      </c>
      <c r="CF12" s="255">
        <v>0</v>
      </c>
      <c r="CG12" s="255">
        <v>0</v>
      </c>
      <c r="CH12" s="255">
        <v>1</v>
      </c>
      <c r="CI12" s="255">
        <v>8</v>
      </c>
      <c r="CJ12" s="255">
        <v>0</v>
      </c>
      <c r="CK12" s="255">
        <v>0</v>
      </c>
      <c r="CL12" s="255">
        <v>0</v>
      </c>
      <c r="CM12" s="255">
        <v>0</v>
      </c>
      <c r="CN12" s="255">
        <v>0</v>
      </c>
      <c r="CO12" s="255">
        <v>0</v>
      </c>
      <c r="CP12" s="255">
        <v>0</v>
      </c>
      <c r="CQ12" s="255">
        <v>8</v>
      </c>
      <c r="CR12" s="255">
        <v>214</v>
      </c>
      <c r="CS12" s="255">
        <v>22</v>
      </c>
      <c r="CT12" s="255">
        <v>0</v>
      </c>
      <c r="CU12" s="255">
        <v>2</v>
      </c>
      <c r="CV12" s="255">
        <v>7</v>
      </c>
      <c r="CW12" s="255">
        <v>12</v>
      </c>
      <c r="CX12" s="255">
        <v>29</v>
      </c>
      <c r="CY12" s="255">
        <v>0</v>
      </c>
      <c r="CZ12" s="255">
        <v>1</v>
      </c>
      <c r="DA12" s="255">
        <v>1</v>
      </c>
      <c r="DB12" s="255">
        <v>14</v>
      </c>
      <c r="DC12" s="255">
        <v>1</v>
      </c>
      <c r="DD12" s="255">
        <v>71</v>
      </c>
      <c r="DE12" s="255">
        <v>4</v>
      </c>
      <c r="DF12" s="255">
        <v>1</v>
      </c>
      <c r="DG12" s="255">
        <v>0</v>
      </c>
      <c r="DH12" s="255">
        <v>0</v>
      </c>
      <c r="DI12" s="116">
        <f t="shared" si="2"/>
        <v>1234788</v>
      </c>
      <c r="DJ12" s="255">
        <v>0</v>
      </c>
      <c r="DK12" s="255">
        <v>1</v>
      </c>
      <c r="DL12" s="255">
        <v>0</v>
      </c>
      <c r="DM12" s="255">
        <v>0</v>
      </c>
      <c r="DN12" s="255">
        <v>0</v>
      </c>
      <c r="DO12" s="255">
        <v>1147</v>
      </c>
      <c r="DP12" s="116">
        <f t="shared" si="0"/>
        <v>1148</v>
      </c>
      <c r="DQ12" s="117">
        <f t="shared" si="1"/>
        <v>1235936</v>
      </c>
      <c r="DR12" s="256">
        <v>0</v>
      </c>
      <c r="DS12" s="255">
        <v>0</v>
      </c>
      <c r="DT12" s="116">
        <f t="shared" si="3"/>
        <v>0</v>
      </c>
      <c r="DU12" s="117">
        <f t="shared" si="4"/>
        <v>1148</v>
      </c>
      <c r="DV12" s="117">
        <f t="shared" si="5"/>
        <v>1235936</v>
      </c>
      <c r="DW12" s="255">
        <v>-1220567</v>
      </c>
      <c r="DX12" s="255">
        <v>-15369</v>
      </c>
      <c r="DY12" s="116">
        <f t="shared" si="6"/>
        <v>-1235936</v>
      </c>
      <c r="DZ12" s="118">
        <f t="shared" si="7"/>
        <v>-1234788</v>
      </c>
      <c r="EA12" s="116">
        <f t="shared" si="8"/>
        <v>0</v>
      </c>
      <c r="EB12" s="118"/>
    </row>
    <row r="13" spans="1:132" ht="17" customHeight="1">
      <c r="A13" s="254">
        <v>7</v>
      </c>
      <c r="B13" s="88" t="s">
        <v>132</v>
      </c>
      <c r="C13" s="87" t="s">
        <v>133</v>
      </c>
      <c r="D13" s="255">
        <v>0</v>
      </c>
      <c r="E13" s="255">
        <v>0</v>
      </c>
      <c r="F13" s="255">
        <v>0</v>
      </c>
      <c r="G13" s="255">
        <v>2</v>
      </c>
      <c r="H13" s="255">
        <v>0</v>
      </c>
      <c r="I13" s="255">
        <v>0</v>
      </c>
      <c r="J13" s="255">
        <v>34</v>
      </c>
      <c r="K13" s="255">
        <v>8</v>
      </c>
      <c r="L13" s="255">
        <v>0</v>
      </c>
      <c r="M13" s="255">
        <v>17</v>
      </c>
      <c r="N13" s="255">
        <v>0</v>
      </c>
      <c r="O13" s="255">
        <v>0</v>
      </c>
      <c r="P13" s="255">
        <v>0</v>
      </c>
      <c r="Q13" s="255">
        <v>0</v>
      </c>
      <c r="R13" s="255">
        <v>0</v>
      </c>
      <c r="S13" s="255">
        <v>304</v>
      </c>
      <c r="T13" s="255">
        <v>2</v>
      </c>
      <c r="U13" s="255">
        <v>0</v>
      </c>
      <c r="V13" s="255">
        <v>60</v>
      </c>
      <c r="W13" s="255">
        <v>2361</v>
      </c>
      <c r="X13" s="255">
        <v>0</v>
      </c>
      <c r="Y13" s="255">
        <v>55</v>
      </c>
      <c r="Z13" s="255">
        <v>14</v>
      </c>
      <c r="AA13" s="255">
        <v>0</v>
      </c>
      <c r="AB13" s="255">
        <v>16</v>
      </c>
      <c r="AC13" s="255">
        <v>27</v>
      </c>
      <c r="AD13" s="255">
        <v>-1071</v>
      </c>
      <c r="AE13" s="255">
        <v>1665</v>
      </c>
      <c r="AF13" s="255">
        <v>0</v>
      </c>
      <c r="AG13" s="255">
        <v>78</v>
      </c>
      <c r="AH13" s="255">
        <v>1</v>
      </c>
      <c r="AI13" s="255">
        <v>5787</v>
      </c>
      <c r="AJ13" s="255">
        <v>6045</v>
      </c>
      <c r="AK13" s="255">
        <v>7892</v>
      </c>
      <c r="AL13" s="255">
        <v>6802</v>
      </c>
      <c r="AM13" s="255">
        <v>96777</v>
      </c>
      <c r="AN13" s="255">
        <v>0</v>
      </c>
      <c r="AO13" s="255">
        <v>102</v>
      </c>
      <c r="AP13" s="255">
        <v>0</v>
      </c>
      <c r="AQ13" s="255">
        <v>6484</v>
      </c>
      <c r="AR13" s="255">
        <v>71</v>
      </c>
      <c r="AS13" s="255">
        <v>16</v>
      </c>
      <c r="AT13" s="255">
        <v>25</v>
      </c>
      <c r="AU13" s="255">
        <v>8</v>
      </c>
      <c r="AV13" s="255">
        <v>93</v>
      </c>
      <c r="AW13" s="255">
        <v>25</v>
      </c>
      <c r="AX13" s="255">
        <v>0</v>
      </c>
      <c r="AY13" s="255">
        <v>0</v>
      </c>
      <c r="AZ13" s="255">
        <v>0</v>
      </c>
      <c r="BA13" s="255">
        <v>0</v>
      </c>
      <c r="BB13" s="255">
        <v>0</v>
      </c>
      <c r="BC13" s="255">
        <v>0</v>
      </c>
      <c r="BD13" s="255">
        <v>0</v>
      </c>
      <c r="BE13" s="255">
        <v>0</v>
      </c>
      <c r="BF13" s="255">
        <v>0</v>
      </c>
      <c r="BG13" s="255">
        <v>0</v>
      </c>
      <c r="BH13" s="255">
        <v>0</v>
      </c>
      <c r="BI13" s="255">
        <v>0</v>
      </c>
      <c r="BJ13" s="255">
        <v>0</v>
      </c>
      <c r="BK13" s="255">
        <v>0</v>
      </c>
      <c r="BL13" s="255">
        <v>399</v>
      </c>
      <c r="BM13" s="255">
        <v>0</v>
      </c>
      <c r="BN13" s="255">
        <v>1964</v>
      </c>
      <c r="BO13" s="255">
        <v>1365</v>
      </c>
      <c r="BP13" s="255">
        <v>143</v>
      </c>
      <c r="BQ13" s="255">
        <v>8910</v>
      </c>
      <c r="BR13" s="255">
        <v>6175</v>
      </c>
      <c r="BS13" s="255">
        <v>-18</v>
      </c>
      <c r="BT13" s="255">
        <v>0</v>
      </c>
      <c r="BU13" s="255">
        <v>0</v>
      </c>
      <c r="BV13" s="255">
        <v>0</v>
      </c>
      <c r="BW13" s="255">
        <v>0</v>
      </c>
      <c r="BX13" s="255">
        <v>0</v>
      </c>
      <c r="BY13" s="255">
        <v>0</v>
      </c>
      <c r="BZ13" s="255">
        <v>0</v>
      </c>
      <c r="CA13" s="255">
        <v>0</v>
      </c>
      <c r="CB13" s="255">
        <v>0</v>
      </c>
      <c r="CC13" s="255">
        <v>0</v>
      </c>
      <c r="CD13" s="255">
        <v>0</v>
      </c>
      <c r="CE13" s="255">
        <v>0</v>
      </c>
      <c r="CF13" s="255">
        <v>0</v>
      </c>
      <c r="CG13" s="255">
        <v>0</v>
      </c>
      <c r="CH13" s="255">
        <v>0</v>
      </c>
      <c r="CI13" s="255">
        <v>0</v>
      </c>
      <c r="CJ13" s="255">
        <v>0</v>
      </c>
      <c r="CK13" s="255">
        <v>0</v>
      </c>
      <c r="CL13" s="255">
        <v>0</v>
      </c>
      <c r="CM13" s="255">
        <v>0</v>
      </c>
      <c r="CN13" s="255">
        <v>0</v>
      </c>
      <c r="CO13" s="255">
        <v>0</v>
      </c>
      <c r="CP13" s="255">
        <v>9</v>
      </c>
      <c r="CQ13" s="255">
        <v>0</v>
      </c>
      <c r="CR13" s="255">
        <v>0</v>
      </c>
      <c r="CS13" s="255">
        <v>0</v>
      </c>
      <c r="CT13" s="255">
        <v>0</v>
      </c>
      <c r="CU13" s="255">
        <v>0</v>
      </c>
      <c r="CV13" s="255">
        <v>0</v>
      </c>
      <c r="CW13" s="255">
        <v>0</v>
      </c>
      <c r="CX13" s="255">
        <v>0</v>
      </c>
      <c r="CY13" s="255">
        <v>0</v>
      </c>
      <c r="CZ13" s="255">
        <v>0</v>
      </c>
      <c r="DA13" s="255">
        <v>0</v>
      </c>
      <c r="DB13" s="255">
        <v>-8</v>
      </c>
      <c r="DC13" s="255">
        <v>-39</v>
      </c>
      <c r="DD13" s="255">
        <v>0</v>
      </c>
      <c r="DE13" s="255">
        <v>14</v>
      </c>
      <c r="DF13" s="255">
        <v>39</v>
      </c>
      <c r="DG13" s="255">
        <v>0</v>
      </c>
      <c r="DH13" s="255">
        <v>61</v>
      </c>
      <c r="DI13" s="116">
        <f t="shared" si="2"/>
        <v>152714</v>
      </c>
      <c r="DJ13" s="255">
        <v>-385</v>
      </c>
      <c r="DK13" s="255">
        <v>-375</v>
      </c>
      <c r="DL13" s="255">
        <v>0</v>
      </c>
      <c r="DM13" s="255">
        <v>0</v>
      </c>
      <c r="DN13" s="255">
        <v>0</v>
      </c>
      <c r="DO13" s="255">
        <v>-582</v>
      </c>
      <c r="DP13" s="116">
        <f t="shared" si="0"/>
        <v>-1342</v>
      </c>
      <c r="DQ13" s="117">
        <f t="shared" si="1"/>
        <v>151372</v>
      </c>
      <c r="DR13" s="256">
        <v>2989</v>
      </c>
      <c r="DS13" s="255">
        <v>1656</v>
      </c>
      <c r="DT13" s="116">
        <f t="shared" si="3"/>
        <v>4645</v>
      </c>
      <c r="DU13" s="117">
        <f t="shared" si="4"/>
        <v>3303</v>
      </c>
      <c r="DV13" s="117">
        <f t="shared" si="5"/>
        <v>156017</v>
      </c>
      <c r="DW13" s="255">
        <v>-122473</v>
      </c>
      <c r="DX13" s="255">
        <v>-17984</v>
      </c>
      <c r="DY13" s="116">
        <f t="shared" si="6"/>
        <v>-140457</v>
      </c>
      <c r="DZ13" s="118">
        <f t="shared" si="7"/>
        <v>-137154</v>
      </c>
      <c r="EA13" s="116">
        <f t="shared" si="8"/>
        <v>15560</v>
      </c>
      <c r="EB13" s="118"/>
    </row>
    <row r="14" spans="1:132" ht="17" customHeight="1">
      <c r="A14" s="254">
        <v>8</v>
      </c>
      <c r="B14" s="88" t="s">
        <v>134</v>
      </c>
      <c r="C14" s="87" t="s">
        <v>135</v>
      </c>
      <c r="D14" s="255">
        <v>0</v>
      </c>
      <c r="E14" s="255">
        <v>1446</v>
      </c>
      <c r="F14" s="255">
        <v>0</v>
      </c>
      <c r="G14" s="255">
        <v>64</v>
      </c>
      <c r="H14" s="255">
        <v>776</v>
      </c>
      <c r="I14" s="255">
        <v>0</v>
      </c>
      <c r="J14" s="255">
        <v>0</v>
      </c>
      <c r="K14" s="255">
        <v>394218</v>
      </c>
      <c r="L14" s="255">
        <v>24763</v>
      </c>
      <c r="M14" s="255">
        <v>39071</v>
      </c>
      <c r="N14" s="255">
        <v>0</v>
      </c>
      <c r="O14" s="255">
        <v>60</v>
      </c>
      <c r="P14" s="255">
        <v>631</v>
      </c>
      <c r="Q14" s="255">
        <v>144</v>
      </c>
      <c r="R14" s="255">
        <v>0</v>
      </c>
      <c r="S14" s="255">
        <v>891</v>
      </c>
      <c r="T14" s="255">
        <v>9</v>
      </c>
      <c r="U14" s="255">
        <v>0</v>
      </c>
      <c r="V14" s="255">
        <v>2</v>
      </c>
      <c r="W14" s="255">
        <v>15</v>
      </c>
      <c r="X14" s="255">
        <v>0</v>
      </c>
      <c r="Y14" s="255">
        <v>1492</v>
      </c>
      <c r="Z14" s="255">
        <v>25</v>
      </c>
      <c r="AA14" s="255">
        <v>0</v>
      </c>
      <c r="AB14" s="255">
        <v>2118</v>
      </c>
      <c r="AC14" s="255">
        <v>5286</v>
      </c>
      <c r="AD14" s="255">
        <v>4</v>
      </c>
      <c r="AE14" s="255">
        <v>0</v>
      </c>
      <c r="AF14" s="255">
        <v>29</v>
      </c>
      <c r="AG14" s="255">
        <v>1</v>
      </c>
      <c r="AH14" s="255">
        <v>1146</v>
      </c>
      <c r="AI14" s="255">
        <v>3</v>
      </c>
      <c r="AJ14" s="255">
        <v>0</v>
      </c>
      <c r="AK14" s="255">
        <v>163</v>
      </c>
      <c r="AL14" s="255">
        <v>225</v>
      </c>
      <c r="AM14" s="255">
        <v>0</v>
      </c>
      <c r="AN14" s="255">
        <v>0</v>
      </c>
      <c r="AO14" s="255">
        <v>6</v>
      </c>
      <c r="AP14" s="255">
        <v>0</v>
      </c>
      <c r="AQ14" s="255">
        <v>0</v>
      </c>
      <c r="AR14" s="255">
        <v>0</v>
      </c>
      <c r="AS14" s="255">
        <v>0</v>
      </c>
      <c r="AT14" s="255">
        <v>0</v>
      </c>
      <c r="AU14" s="255">
        <v>0</v>
      </c>
      <c r="AV14" s="255">
        <v>0</v>
      </c>
      <c r="AW14" s="255">
        <v>0</v>
      </c>
      <c r="AX14" s="255">
        <v>0</v>
      </c>
      <c r="AY14" s="255">
        <v>0</v>
      </c>
      <c r="AZ14" s="255">
        <v>0</v>
      </c>
      <c r="BA14" s="255">
        <v>0</v>
      </c>
      <c r="BB14" s="255">
        <v>0</v>
      </c>
      <c r="BC14" s="255">
        <v>0</v>
      </c>
      <c r="BD14" s="255">
        <v>0</v>
      </c>
      <c r="BE14" s="255">
        <v>0</v>
      </c>
      <c r="BF14" s="255">
        <v>0</v>
      </c>
      <c r="BG14" s="255">
        <v>0</v>
      </c>
      <c r="BH14" s="255">
        <v>0</v>
      </c>
      <c r="BI14" s="255">
        <v>0</v>
      </c>
      <c r="BJ14" s="255">
        <v>0</v>
      </c>
      <c r="BK14" s="255">
        <v>0</v>
      </c>
      <c r="BL14" s="255">
        <v>1259</v>
      </c>
      <c r="BM14" s="255">
        <v>0</v>
      </c>
      <c r="BN14" s="255">
        <v>0</v>
      </c>
      <c r="BO14" s="255">
        <v>0</v>
      </c>
      <c r="BP14" s="255">
        <v>0</v>
      </c>
      <c r="BQ14" s="255">
        <v>0</v>
      </c>
      <c r="BR14" s="255">
        <v>0</v>
      </c>
      <c r="BS14" s="255">
        <v>0</v>
      </c>
      <c r="BT14" s="255">
        <v>0</v>
      </c>
      <c r="BU14" s="255">
        <v>0</v>
      </c>
      <c r="BV14" s="255">
        <v>0</v>
      </c>
      <c r="BW14" s="255">
        <v>0</v>
      </c>
      <c r="BX14" s="255">
        <v>0</v>
      </c>
      <c r="BY14" s="255">
        <v>0</v>
      </c>
      <c r="BZ14" s="255">
        <v>0</v>
      </c>
      <c r="CA14" s="255">
        <v>0</v>
      </c>
      <c r="CB14" s="255">
        <v>0</v>
      </c>
      <c r="CC14" s="255">
        <v>0</v>
      </c>
      <c r="CD14" s="255">
        <v>0</v>
      </c>
      <c r="CE14" s="255">
        <v>0</v>
      </c>
      <c r="CF14" s="255">
        <v>0</v>
      </c>
      <c r="CG14" s="255">
        <v>0</v>
      </c>
      <c r="CH14" s="255">
        <v>0</v>
      </c>
      <c r="CI14" s="255">
        <v>238</v>
      </c>
      <c r="CJ14" s="255">
        <v>0</v>
      </c>
      <c r="CK14" s="255">
        <v>0</v>
      </c>
      <c r="CL14" s="255">
        <v>0</v>
      </c>
      <c r="CM14" s="255">
        <v>0</v>
      </c>
      <c r="CN14" s="255">
        <v>0</v>
      </c>
      <c r="CO14" s="255">
        <v>0</v>
      </c>
      <c r="CP14" s="255">
        <v>312</v>
      </c>
      <c r="CQ14" s="255">
        <v>11021</v>
      </c>
      <c r="CR14" s="255">
        <v>0</v>
      </c>
      <c r="CS14" s="255">
        <v>8868</v>
      </c>
      <c r="CT14" s="255">
        <v>0</v>
      </c>
      <c r="CU14" s="255">
        <v>6690</v>
      </c>
      <c r="CV14" s="255">
        <v>10159</v>
      </c>
      <c r="CW14" s="255">
        <v>304</v>
      </c>
      <c r="CX14" s="255">
        <v>0</v>
      </c>
      <c r="CY14" s="255">
        <v>0</v>
      </c>
      <c r="CZ14" s="255">
        <v>0</v>
      </c>
      <c r="DA14" s="255">
        <v>0</v>
      </c>
      <c r="DB14" s="255">
        <v>7939</v>
      </c>
      <c r="DC14" s="255">
        <v>227995</v>
      </c>
      <c r="DD14" s="255">
        <v>0</v>
      </c>
      <c r="DE14" s="255">
        <v>12</v>
      </c>
      <c r="DF14" s="255">
        <v>2835</v>
      </c>
      <c r="DG14" s="255">
        <v>0</v>
      </c>
      <c r="DH14" s="255">
        <v>0</v>
      </c>
      <c r="DI14" s="116">
        <f t="shared" si="2"/>
        <v>750220</v>
      </c>
      <c r="DJ14" s="255">
        <v>30095</v>
      </c>
      <c r="DK14" s="255">
        <v>1159508</v>
      </c>
      <c r="DL14" s="255">
        <v>0</v>
      </c>
      <c r="DM14" s="255">
        <v>0</v>
      </c>
      <c r="DN14" s="255">
        <v>0</v>
      </c>
      <c r="DO14" s="255">
        <v>-27</v>
      </c>
      <c r="DP14" s="116">
        <f t="shared" si="0"/>
        <v>1189576</v>
      </c>
      <c r="DQ14" s="117">
        <f t="shared" si="1"/>
        <v>1939796</v>
      </c>
      <c r="DR14" s="256">
        <v>18751</v>
      </c>
      <c r="DS14" s="255">
        <v>966962</v>
      </c>
      <c r="DT14" s="116">
        <f t="shared" si="3"/>
        <v>985713</v>
      </c>
      <c r="DU14" s="117">
        <f t="shared" si="4"/>
        <v>2175289</v>
      </c>
      <c r="DV14" s="117">
        <f t="shared" si="5"/>
        <v>2925509</v>
      </c>
      <c r="DW14" s="255">
        <v>-316355</v>
      </c>
      <c r="DX14" s="255">
        <v>-983283</v>
      </c>
      <c r="DY14" s="116">
        <f t="shared" si="6"/>
        <v>-1299638</v>
      </c>
      <c r="DZ14" s="118">
        <f t="shared" si="7"/>
        <v>875651</v>
      </c>
      <c r="EA14" s="116">
        <f t="shared" si="8"/>
        <v>1625871</v>
      </c>
      <c r="EB14" s="118"/>
    </row>
    <row r="15" spans="1:132" ht="17" customHeight="1">
      <c r="A15" s="254">
        <v>9</v>
      </c>
      <c r="B15" s="88" t="s">
        <v>136</v>
      </c>
      <c r="C15" s="87" t="s">
        <v>137</v>
      </c>
      <c r="D15" s="255">
        <v>0</v>
      </c>
      <c r="E15" s="255">
        <v>17</v>
      </c>
      <c r="F15" s="255">
        <v>2</v>
      </c>
      <c r="G15" s="255">
        <v>0</v>
      </c>
      <c r="H15" s="255">
        <v>370</v>
      </c>
      <c r="I15" s="255">
        <v>0</v>
      </c>
      <c r="J15" s="255">
        <v>0</v>
      </c>
      <c r="K15" s="255">
        <v>2920</v>
      </c>
      <c r="L15" s="255">
        <v>15893</v>
      </c>
      <c r="M15" s="255">
        <v>0</v>
      </c>
      <c r="N15" s="255">
        <v>0</v>
      </c>
      <c r="O15" s="255">
        <v>0</v>
      </c>
      <c r="P15" s="255">
        <v>0</v>
      </c>
      <c r="Q15" s="255">
        <v>0</v>
      </c>
      <c r="R15" s="255">
        <v>0</v>
      </c>
      <c r="S15" s="255">
        <v>0</v>
      </c>
      <c r="T15" s="255">
        <v>0</v>
      </c>
      <c r="U15" s="255">
        <v>0</v>
      </c>
      <c r="V15" s="255">
        <v>0</v>
      </c>
      <c r="W15" s="255">
        <v>0</v>
      </c>
      <c r="X15" s="255">
        <v>0</v>
      </c>
      <c r="Y15" s="255">
        <v>1</v>
      </c>
      <c r="Z15" s="255">
        <v>0</v>
      </c>
      <c r="AA15" s="255">
        <v>0</v>
      </c>
      <c r="AB15" s="255">
        <v>11</v>
      </c>
      <c r="AC15" s="255">
        <v>1</v>
      </c>
      <c r="AD15" s="255">
        <v>0</v>
      </c>
      <c r="AE15" s="255">
        <v>0</v>
      </c>
      <c r="AF15" s="255">
        <v>0</v>
      </c>
      <c r="AG15" s="255">
        <v>0</v>
      </c>
      <c r="AH15" s="255">
        <v>0</v>
      </c>
      <c r="AI15" s="255">
        <v>0</v>
      </c>
      <c r="AJ15" s="255">
        <v>0</v>
      </c>
      <c r="AK15" s="255">
        <v>0</v>
      </c>
      <c r="AL15" s="255">
        <v>0</v>
      </c>
      <c r="AM15" s="255">
        <v>0</v>
      </c>
      <c r="AN15" s="255">
        <v>0</v>
      </c>
      <c r="AO15" s="255">
        <v>0</v>
      </c>
      <c r="AP15" s="255">
        <v>0</v>
      </c>
      <c r="AQ15" s="255">
        <v>0</v>
      </c>
      <c r="AR15" s="255">
        <v>0</v>
      </c>
      <c r="AS15" s="255">
        <v>0</v>
      </c>
      <c r="AT15" s="255">
        <v>0</v>
      </c>
      <c r="AU15" s="255">
        <v>0</v>
      </c>
      <c r="AV15" s="255">
        <v>0</v>
      </c>
      <c r="AW15" s="255">
        <v>0</v>
      </c>
      <c r="AX15" s="255">
        <v>0</v>
      </c>
      <c r="AY15" s="255">
        <v>0</v>
      </c>
      <c r="AZ15" s="255">
        <v>0</v>
      </c>
      <c r="BA15" s="255">
        <v>0</v>
      </c>
      <c r="BB15" s="255">
        <v>0</v>
      </c>
      <c r="BC15" s="255">
        <v>0</v>
      </c>
      <c r="BD15" s="255">
        <v>0</v>
      </c>
      <c r="BE15" s="255">
        <v>0</v>
      </c>
      <c r="BF15" s="255">
        <v>0</v>
      </c>
      <c r="BG15" s="255">
        <v>0</v>
      </c>
      <c r="BH15" s="255">
        <v>0</v>
      </c>
      <c r="BI15" s="255">
        <v>0</v>
      </c>
      <c r="BJ15" s="255">
        <v>0</v>
      </c>
      <c r="BK15" s="255">
        <v>0</v>
      </c>
      <c r="BL15" s="255">
        <v>0</v>
      </c>
      <c r="BM15" s="255">
        <v>0</v>
      </c>
      <c r="BN15" s="255">
        <v>0</v>
      </c>
      <c r="BO15" s="255">
        <v>0</v>
      </c>
      <c r="BP15" s="255">
        <v>0</v>
      </c>
      <c r="BQ15" s="255">
        <v>0</v>
      </c>
      <c r="BR15" s="255">
        <v>0</v>
      </c>
      <c r="BS15" s="255">
        <v>0</v>
      </c>
      <c r="BT15" s="255">
        <v>0</v>
      </c>
      <c r="BU15" s="255">
        <v>0</v>
      </c>
      <c r="BV15" s="255">
        <v>0</v>
      </c>
      <c r="BW15" s="255">
        <v>591</v>
      </c>
      <c r="BX15" s="255">
        <v>146</v>
      </c>
      <c r="BY15" s="255">
        <v>0</v>
      </c>
      <c r="BZ15" s="255">
        <v>0</v>
      </c>
      <c r="CA15" s="255">
        <v>0</v>
      </c>
      <c r="CB15" s="255">
        <v>0</v>
      </c>
      <c r="CC15" s="255">
        <v>0</v>
      </c>
      <c r="CD15" s="255">
        <v>0</v>
      </c>
      <c r="CE15" s="255">
        <v>0</v>
      </c>
      <c r="CF15" s="255">
        <v>0</v>
      </c>
      <c r="CG15" s="255">
        <v>0</v>
      </c>
      <c r="CH15" s="255">
        <v>0</v>
      </c>
      <c r="CI15" s="255">
        <v>253</v>
      </c>
      <c r="CJ15" s="255">
        <v>0</v>
      </c>
      <c r="CK15" s="255">
        <v>0</v>
      </c>
      <c r="CL15" s="255">
        <v>0</v>
      </c>
      <c r="CM15" s="255">
        <v>0</v>
      </c>
      <c r="CN15" s="255">
        <v>0</v>
      </c>
      <c r="CO15" s="255">
        <v>0</v>
      </c>
      <c r="CP15" s="255">
        <v>27</v>
      </c>
      <c r="CQ15" s="255">
        <v>166</v>
      </c>
      <c r="CR15" s="255">
        <v>0</v>
      </c>
      <c r="CS15" s="255">
        <v>1084</v>
      </c>
      <c r="CT15" s="255">
        <v>0</v>
      </c>
      <c r="CU15" s="255">
        <v>737</v>
      </c>
      <c r="CV15" s="255">
        <v>1137</v>
      </c>
      <c r="CW15" s="255">
        <v>0</v>
      </c>
      <c r="CX15" s="255">
        <v>0</v>
      </c>
      <c r="CY15" s="255">
        <v>0</v>
      </c>
      <c r="CZ15" s="255">
        <v>0</v>
      </c>
      <c r="DA15" s="255">
        <v>24</v>
      </c>
      <c r="DB15" s="255">
        <v>3842</v>
      </c>
      <c r="DC15" s="255">
        <v>104885</v>
      </c>
      <c r="DD15" s="255">
        <v>0</v>
      </c>
      <c r="DE15" s="255">
        <v>0</v>
      </c>
      <c r="DF15" s="255">
        <v>720</v>
      </c>
      <c r="DG15" s="255">
        <v>0</v>
      </c>
      <c r="DH15" s="255">
        <v>840</v>
      </c>
      <c r="DI15" s="116">
        <f t="shared" si="2"/>
        <v>133667</v>
      </c>
      <c r="DJ15" s="255">
        <v>20280</v>
      </c>
      <c r="DK15" s="255">
        <v>236821</v>
      </c>
      <c r="DL15" s="255">
        <v>0</v>
      </c>
      <c r="DM15" s="255">
        <v>0</v>
      </c>
      <c r="DN15" s="255">
        <v>0</v>
      </c>
      <c r="DO15" s="255">
        <v>-3092</v>
      </c>
      <c r="DP15" s="116">
        <f t="shared" si="0"/>
        <v>254009</v>
      </c>
      <c r="DQ15" s="117">
        <f t="shared" si="1"/>
        <v>387676</v>
      </c>
      <c r="DR15" s="256">
        <v>12802</v>
      </c>
      <c r="DS15" s="255">
        <v>273072</v>
      </c>
      <c r="DT15" s="116">
        <f t="shared" si="3"/>
        <v>285874</v>
      </c>
      <c r="DU15" s="117">
        <f t="shared" si="4"/>
        <v>539883</v>
      </c>
      <c r="DV15" s="117">
        <f t="shared" si="5"/>
        <v>673550</v>
      </c>
      <c r="DW15" s="255">
        <v>-33023</v>
      </c>
      <c r="DX15" s="255">
        <v>-208700</v>
      </c>
      <c r="DY15" s="116">
        <f t="shared" si="6"/>
        <v>-241723</v>
      </c>
      <c r="DZ15" s="118">
        <f t="shared" si="7"/>
        <v>298160</v>
      </c>
      <c r="EA15" s="116">
        <f t="shared" si="8"/>
        <v>431827</v>
      </c>
      <c r="EB15" s="118"/>
    </row>
    <row r="16" spans="1:132" ht="17" customHeight="1">
      <c r="A16" s="254">
        <v>10</v>
      </c>
      <c r="B16" s="88" t="s">
        <v>138</v>
      </c>
      <c r="C16" s="87" t="s">
        <v>139</v>
      </c>
      <c r="D16" s="255">
        <v>1384</v>
      </c>
      <c r="E16" s="255">
        <v>34183</v>
      </c>
      <c r="F16" s="255">
        <v>602</v>
      </c>
      <c r="G16" s="255">
        <v>35</v>
      </c>
      <c r="H16" s="255">
        <v>3705</v>
      </c>
      <c r="I16" s="255">
        <v>0</v>
      </c>
      <c r="J16" s="255">
        <v>0</v>
      </c>
      <c r="K16" s="255">
        <v>-4</v>
      </c>
      <c r="L16" s="255">
        <v>0</v>
      </c>
      <c r="M16" s="255">
        <v>6855</v>
      </c>
      <c r="N16" s="255">
        <v>0</v>
      </c>
      <c r="O16" s="255">
        <v>-1</v>
      </c>
      <c r="P16" s="255">
        <v>0</v>
      </c>
      <c r="Q16" s="255">
        <v>0</v>
      </c>
      <c r="R16" s="255">
        <v>0</v>
      </c>
      <c r="S16" s="255">
        <v>0</v>
      </c>
      <c r="T16" s="255">
        <v>0</v>
      </c>
      <c r="U16" s="255">
        <v>0</v>
      </c>
      <c r="V16" s="255">
        <v>5</v>
      </c>
      <c r="W16" s="255">
        <v>0</v>
      </c>
      <c r="X16" s="255">
        <v>0</v>
      </c>
      <c r="Y16" s="255">
        <v>0</v>
      </c>
      <c r="Z16" s="255">
        <v>0</v>
      </c>
      <c r="AA16" s="255">
        <v>0</v>
      </c>
      <c r="AB16" s="255">
        <v>0</v>
      </c>
      <c r="AC16" s="255">
        <v>0</v>
      </c>
      <c r="AD16" s="255">
        <v>0</v>
      </c>
      <c r="AE16" s="255">
        <v>0</v>
      </c>
      <c r="AF16" s="255">
        <v>0</v>
      </c>
      <c r="AG16" s="255">
        <v>0</v>
      </c>
      <c r="AH16" s="255">
        <v>0</v>
      </c>
      <c r="AI16" s="255">
        <v>0</v>
      </c>
      <c r="AJ16" s="255">
        <v>0</v>
      </c>
      <c r="AK16" s="255">
        <v>0</v>
      </c>
      <c r="AL16" s="255">
        <v>0</v>
      </c>
      <c r="AM16" s="255">
        <v>0</v>
      </c>
      <c r="AN16" s="255">
        <v>0</v>
      </c>
      <c r="AO16" s="255">
        <v>0</v>
      </c>
      <c r="AP16" s="255">
        <v>0</v>
      </c>
      <c r="AQ16" s="255">
        <v>0</v>
      </c>
      <c r="AR16" s="255">
        <v>0</v>
      </c>
      <c r="AS16" s="255">
        <v>0</v>
      </c>
      <c r="AT16" s="255">
        <v>0</v>
      </c>
      <c r="AU16" s="255">
        <v>0</v>
      </c>
      <c r="AV16" s="255">
        <v>0</v>
      </c>
      <c r="AW16" s="255">
        <v>0</v>
      </c>
      <c r="AX16" s="255">
        <v>0</v>
      </c>
      <c r="AY16" s="255">
        <v>0</v>
      </c>
      <c r="AZ16" s="255">
        <v>0</v>
      </c>
      <c r="BA16" s="255">
        <v>0</v>
      </c>
      <c r="BB16" s="255">
        <v>0</v>
      </c>
      <c r="BC16" s="255">
        <v>0</v>
      </c>
      <c r="BD16" s="255">
        <v>0</v>
      </c>
      <c r="BE16" s="255">
        <v>0</v>
      </c>
      <c r="BF16" s="255">
        <v>0</v>
      </c>
      <c r="BG16" s="255">
        <v>0</v>
      </c>
      <c r="BH16" s="255">
        <v>0</v>
      </c>
      <c r="BI16" s="255">
        <v>0</v>
      </c>
      <c r="BJ16" s="255">
        <v>0</v>
      </c>
      <c r="BK16" s="255">
        <v>0</v>
      </c>
      <c r="BL16" s="255">
        <v>0</v>
      </c>
      <c r="BM16" s="255">
        <v>0</v>
      </c>
      <c r="BN16" s="255">
        <v>0</v>
      </c>
      <c r="BO16" s="255">
        <v>0</v>
      </c>
      <c r="BP16" s="255">
        <v>0</v>
      </c>
      <c r="BQ16" s="255">
        <v>47</v>
      </c>
      <c r="BR16" s="255">
        <v>0</v>
      </c>
      <c r="BS16" s="255">
        <v>0</v>
      </c>
      <c r="BT16" s="255">
        <v>0</v>
      </c>
      <c r="BU16" s="255">
        <v>0</v>
      </c>
      <c r="BV16" s="255">
        <v>0</v>
      </c>
      <c r="BW16" s="255">
        <v>0</v>
      </c>
      <c r="BX16" s="255">
        <v>228</v>
      </c>
      <c r="BY16" s="255">
        <v>0</v>
      </c>
      <c r="BZ16" s="255">
        <v>0</v>
      </c>
      <c r="CA16" s="255">
        <v>0</v>
      </c>
      <c r="CB16" s="255">
        <v>0</v>
      </c>
      <c r="CC16" s="255">
        <v>0</v>
      </c>
      <c r="CD16" s="255">
        <v>0</v>
      </c>
      <c r="CE16" s="255">
        <v>0</v>
      </c>
      <c r="CF16" s="255">
        <v>0</v>
      </c>
      <c r="CG16" s="255">
        <v>0</v>
      </c>
      <c r="CH16" s="255">
        <v>0</v>
      </c>
      <c r="CI16" s="255">
        <v>0</v>
      </c>
      <c r="CJ16" s="255">
        <v>0</v>
      </c>
      <c r="CK16" s="255">
        <v>0</v>
      </c>
      <c r="CL16" s="255">
        <v>0</v>
      </c>
      <c r="CM16" s="255">
        <v>0</v>
      </c>
      <c r="CN16" s="255">
        <v>0</v>
      </c>
      <c r="CO16" s="255">
        <v>0</v>
      </c>
      <c r="CP16" s="255">
        <v>0</v>
      </c>
      <c r="CQ16" s="255">
        <v>306</v>
      </c>
      <c r="CR16" s="255">
        <v>8250</v>
      </c>
      <c r="CS16" s="255">
        <v>88</v>
      </c>
      <c r="CT16" s="255">
        <v>0</v>
      </c>
      <c r="CU16" s="255">
        <v>34</v>
      </c>
      <c r="CV16" s="255">
        <v>10</v>
      </c>
      <c r="CW16" s="255">
        <v>0</v>
      </c>
      <c r="CX16" s="255">
        <v>0</v>
      </c>
      <c r="CY16" s="255">
        <v>0</v>
      </c>
      <c r="CZ16" s="255">
        <v>0</v>
      </c>
      <c r="DA16" s="255">
        <v>0</v>
      </c>
      <c r="DB16" s="255">
        <v>0</v>
      </c>
      <c r="DC16" s="255">
        <v>0</v>
      </c>
      <c r="DD16" s="255">
        <v>0</v>
      </c>
      <c r="DE16" s="255">
        <v>330</v>
      </c>
      <c r="DF16" s="255">
        <v>0</v>
      </c>
      <c r="DG16" s="255">
        <v>0</v>
      </c>
      <c r="DH16" s="255">
        <v>0</v>
      </c>
      <c r="DI16" s="116">
        <f t="shared" si="2"/>
        <v>56057</v>
      </c>
      <c r="DJ16" s="255">
        <v>0</v>
      </c>
      <c r="DK16" s="255">
        <v>12422</v>
      </c>
      <c r="DL16" s="255">
        <v>0</v>
      </c>
      <c r="DM16" s="255">
        <v>0</v>
      </c>
      <c r="DN16" s="255">
        <v>0</v>
      </c>
      <c r="DO16" s="255">
        <v>560</v>
      </c>
      <c r="DP16" s="116">
        <f t="shared" si="0"/>
        <v>12982</v>
      </c>
      <c r="DQ16" s="117">
        <f t="shared" si="1"/>
        <v>69039</v>
      </c>
      <c r="DR16" s="256">
        <v>75</v>
      </c>
      <c r="DS16" s="255">
        <v>103998</v>
      </c>
      <c r="DT16" s="116">
        <f t="shared" si="3"/>
        <v>104073</v>
      </c>
      <c r="DU16" s="117">
        <f t="shared" si="4"/>
        <v>117055</v>
      </c>
      <c r="DV16" s="117">
        <f t="shared" si="5"/>
        <v>173112</v>
      </c>
      <c r="DW16" s="255">
        <v>-7857</v>
      </c>
      <c r="DX16" s="255">
        <v>-18238</v>
      </c>
      <c r="DY16" s="116">
        <f t="shared" si="6"/>
        <v>-26095</v>
      </c>
      <c r="DZ16" s="118">
        <f t="shared" si="7"/>
        <v>90960</v>
      </c>
      <c r="EA16" s="116">
        <f t="shared" si="8"/>
        <v>147017</v>
      </c>
      <c r="EB16" s="118"/>
    </row>
    <row r="17" spans="1:132" ht="17" customHeight="1">
      <c r="A17" s="254">
        <v>11</v>
      </c>
      <c r="B17" s="88" t="s">
        <v>140</v>
      </c>
      <c r="C17" s="87" t="s">
        <v>141</v>
      </c>
      <c r="D17" s="255">
        <v>0</v>
      </c>
      <c r="E17" s="255">
        <v>0</v>
      </c>
      <c r="F17" s="255">
        <v>0</v>
      </c>
      <c r="G17" s="255">
        <v>0</v>
      </c>
      <c r="H17" s="255">
        <v>0</v>
      </c>
      <c r="I17" s="255">
        <v>0</v>
      </c>
      <c r="J17" s="255">
        <v>0</v>
      </c>
      <c r="K17" s="255">
        <v>0</v>
      </c>
      <c r="L17" s="255">
        <v>0</v>
      </c>
      <c r="M17" s="255">
        <v>0</v>
      </c>
      <c r="N17" s="255">
        <v>0</v>
      </c>
      <c r="O17" s="255">
        <v>0</v>
      </c>
      <c r="P17" s="255">
        <v>0</v>
      </c>
      <c r="Q17" s="255">
        <v>0</v>
      </c>
      <c r="R17" s="255">
        <v>0</v>
      </c>
      <c r="S17" s="255">
        <v>0</v>
      </c>
      <c r="T17" s="255">
        <v>0</v>
      </c>
      <c r="U17" s="255">
        <v>0</v>
      </c>
      <c r="V17" s="255">
        <v>0</v>
      </c>
      <c r="W17" s="255">
        <v>0</v>
      </c>
      <c r="X17" s="255">
        <v>0</v>
      </c>
      <c r="Y17" s="255">
        <v>0</v>
      </c>
      <c r="Z17" s="255">
        <v>0</v>
      </c>
      <c r="AA17" s="255">
        <v>0</v>
      </c>
      <c r="AB17" s="255">
        <v>0</v>
      </c>
      <c r="AC17" s="255">
        <v>0</v>
      </c>
      <c r="AD17" s="255">
        <v>0</v>
      </c>
      <c r="AE17" s="255">
        <v>0</v>
      </c>
      <c r="AF17" s="255">
        <v>0</v>
      </c>
      <c r="AG17" s="255">
        <v>0</v>
      </c>
      <c r="AH17" s="255">
        <v>0</v>
      </c>
      <c r="AI17" s="255">
        <v>0</v>
      </c>
      <c r="AJ17" s="255">
        <v>0</v>
      </c>
      <c r="AK17" s="255">
        <v>0</v>
      </c>
      <c r="AL17" s="255">
        <v>0</v>
      </c>
      <c r="AM17" s="255">
        <v>0</v>
      </c>
      <c r="AN17" s="255">
        <v>0</v>
      </c>
      <c r="AO17" s="255">
        <v>0</v>
      </c>
      <c r="AP17" s="255">
        <v>0</v>
      </c>
      <c r="AQ17" s="255">
        <v>0</v>
      </c>
      <c r="AR17" s="255">
        <v>0</v>
      </c>
      <c r="AS17" s="255">
        <v>0</v>
      </c>
      <c r="AT17" s="255">
        <v>0</v>
      </c>
      <c r="AU17" s="255">
        <v>0</v>
      </c>
      <c r="AV17" s="255">
        <v>0</v>
      </c>
      <c r="AW17" s="255">
        <v>0</v>
      </c>
      <c r="AX17" s="255">
        <v>0</v>
      </c>
      <c r="AY17" s="255">
        <v>0</v>
      </c>
      <c r="AZ17" s="255">
        <v>0</v>
      </c>
      <c r="BA17" s="255">
        <v>0</v>
      </c>
      <c r="BB17" s="255">
        <v>0</v>
      </c>
      <c r="BC17" s="255">
        <v>0</v>
      </c>
      <c r="BD17" s="255">
        <v>0</v>
      </c>
      <c r="BE17" s="255">
        <v>0</v>
      </c>
      <c r="BF17" s="255">
        <v>0</v>
      </c>
      <c r="BG17" s="255">
        <v>0</v>
      </c>
      <c r="BH17" s="255">
        <v>0</v>
      </c>
      <c r="BI17" s="255">
        <v>0</v>
      </c>
      <c r="BJ17" s="255">
        <v>0</v>
      </c>
      <c r="BK17" s="255">
        <v>0</v>
      </c>
      <c r="BL17" s="255">
        <v>0</v>
      </c>
      <c r="BM17" s="255">
        <v>0</v>
      </c>
      <c r="BN17" s="255">
        <v>0</v>
      </c>
      <c r="BO17" s="255">
        <v>0</v>
      </c>
      <c r="BP17" s="255">
        <v>0</v>
      </c>
      <c r="BQ17" s="255">
        <v>0</v>
      </c>
      <c r="BR17" s="255">
        <v>0</v>
      </c>
      <c r="BS17" s="255">
        <v>0</v>
      </c>
      <c r="BT17" s="255">
        <v>0</v>
      </c>
      <c r="BU17" s="255">
        <v>0</v>
      </c>
      <c r="BV17" s="255">
        <v>0</v>
      </c>
      <c r="BW17" s="255">
        <v>0</v>
      </c>
      <c r="BX17" s="255">
        <v>0</v>
      </c>
      <c r="BY17" s="255">
        <v>0</v>
      </c>
      <c r="BZ17" s="255">
        <v>0</v>
      </c>
      <c r="CA17" s="255">
        <v>0</v>
      </c>
      <c r="CB17" s="255">
        <v>0</v>
      </c>
      <c r="CC17" s="255">
        <v>0</v>
      </c>
      <c r="CD17" s="255">
        <v>0</v>
      </c>
      <c r="CE17" s="255">
        <v>0</v>
      </c>
      <c r="CF17" s="255">
        <v>0</v>
      </c>
      <c r="CG17" s="255">
        <v>0</v>
      </c>
      <c r="CH17" s="255">
        <v>0</v>
      </c>
      <c r="CI17" s="255">
        <v>0</v>
      </c>
      <c r="CJ17" s="255">
        <v>0</v>
      </c>
      <c r="CK17" s="255">
        <v>0</v>
      </c>
      <c r="CL17" s="255">
        <v>0</v>
      </c>
      <c r="CM17" s="255">
        <v>0</v>
      </c>
      <c r="CN17" s="255">
        <v>0</v>
      </c>
      <c r="CO17" s="255">
        <v>0</v>
      </c>
      <c r="CP17" s="255">
        <v>0</v>
      </c>
      <c r="CQ17" s="255">
        <v>0</v>
      </c>
      <c r="CR17" s="255">
        <v>0</v>
      </c>
      <c r="CS17" s="255">
        <v>0</v>
      </c>
      <c r="CT17" s="255">
        <v>0</v>
      </c>
      <c r="CU17" s="255">
        <v>0</v>
      </c>
      <c r="CV17" s="255">
        <v>0</v>
      </c>
      <c r="CW17" s="255">
        <v>0</v>
      </c>
      <c r="CX17" s="255">
        <v>0</v>
      </c>
      <c r="CY17" s="255">
        <v>0</v>
      </c>
      <c r="CZ17" s="255">
        <v>0</v>
      </c>
      <c r="DA17" s="255">
        <v>0</v>
      </c>
      <c r="DB17" s="255">
        <v>0</v>
      </c>
      <c r="DC17" s="255">
        <v>0</v>
      </c>
      <c r="DD17" s="255">
        <v>0</v>
      </c>
      <c r="DE17" s="255">
        <v>0</v>
      </c>
      <c r="DF17" s="255">
        <v>0</v>
      </c>
      <c r="DG17" s="255">
        <v>0</v>
      </c>
      <c r="DH17" s="255">
        <v>0</v>
      </c>
      <c r="DI17" s="116">
        <f t="shared" si="2"/>
        <v>0</v>
      </c>
      <c r="DJ17" s="255">
        <v>12238</v>
      </c>
      <c r="DK17" s="255">
        <v>173450</v>
      </c>
      <c r="DL17" s="255">
        <v>0</v>
      </c>
      <c r="DM17" s="255">
        <v>0</v>
      </c>
      <c r="DN17" s="255">
        <v>0</v>
      </c>
      <c r="DO17" s="255">
        <v>1473</v>
      </c>
      <c r="DP17" s="116">
        <f t="shared" si="0"/>
        <v>187161</v>
      </c>
      <c r="DQ17" s="117">
        <f t="shared" si="1"/>
        <v>187161</v>
      </c>
      <c r="DR17" s="256">
        <v>0</v>
      </c>
      <c r="DS17" s="255">
        <v>0</v>
      </c>
      <c r="DT17" s="116">
        <f t="shared" si="3"/>
        <v>0</v>
      </c>
      <c r="DU17" s="117">
        <f t="shared" si="4"/>
        <v>187161</v>
      </c>
      <c r="DV17" s="117">
        <f t="shared" si="5"/>
        <v>187161</v>
      </c>
      <c r="DW17" s="255">
        <v>-75356</v>
      </c>
      <c r="DX17" s="255">
        <v>-111805</v>
      </c>
      <c r="DY17" s="116">
        <f t="shared" si="6"/>
        <v>-187161</v>
      </c>
      <c r="DZ17" s="118">
        <f t="shared" si="7"/>
        <v>0</v>
      </c>
      <c r="EA17" s="116">
        <f t="shared" si="8"/>
        <v>0</v>
      </c>
      <c r="EB17" s="118"/>
    </row>
    <row r="18" spans="1:132" ht="17" customHeight="1">
      <c r="A18" s="254">
        <v>12</v>
      </c>
      <c r="B18" s="88" t="s">
        <v>142</v>
      </c>
      <c r="C18" s="87" t="s">
        <v>143</v>
      </c>
      <c r="D18" s="255">
        <v>19</v>
      </c>
      <c r="E18" s="255">
        <v>3</v>
      </c>
      <c r="F18" s="255">
        <v>2</v>
      </c>
      <c r="G18" s="255">
        <v>7</v>
      </c>
      <c r="H18" s="255">
        <v>376</v>
      </c>
      <c r="I18" s="255">
        <v>0</v>
      </c>
      <c r="J18" s="255">
        <v>0</v>
      </c>
      <c r="K18" s="255">
        <v>4</v>
      </c>
      <c r="L18" s="255">
        <v>32</v>
      </c>
      <c r="M18" s="255">
        <v>0</v>
      </c>
      <c r="N18" s="255">
        <v>0</v>
      </c>
      <c r="O18" s="255">
        <v>35409</v>
      </c>
      <c r="P18" s="255">
        <v>25866</v>
      </c>
      <c r="Q18" s="255">
        <v>47</v>
      </c>
      <c r="R18" s="255">
        <v>1499</v>
      </c>
      <c r="S18" s="255">
        <v>312</v>
      </c>
      <c r="T18" s="255">
        <v>585</v>
      </c>
      <c r="U18" s="255">
        <v>143</v>
      </c>
      <c r="V18" s="255">
        <v>14</v>
      </c>
      <c r="W18" s="255">
        <v>0</v>
      </c>
      <c r="X18" s="255">
        <v>0</v>
      </c>
      <c r="Y18" s="255">
        <v>0</v>
      </c>
      <c r="Z18" s="255">
        <v>0</v>
      </c>
      <c r="AA18" s="255">
        <v>619</v>
      </c>
      <c r="AB18" s="255">
        <v>0</v>
      </c>
      <c r="AC18" s="255">
        <v>27</v>
      </c>
      <c r="AD18" s="255">
        <v>0</v>
      </c>
      <c r="AE18" s="255">
        <v>0</v>
      </c>
      <c r="AF18" s="255">
        <v>973</v>
      </c>
      <c r="AG18" s="255">
        <v>7801</v>
      </c>
      <c r="AH18" s="255">
        <v>439</v>
      </c>
      <c r="AI18" s="255">
        <v>385</v>
      </c>
      <c r="AJ18" s="255">
        <v>1</v>
      </c>
      <c r="AK18" s="255">
        <v>0</v>
      </c>
      <c r="AL18" s="255">
        <v>442</v>
      </c>
      <c r="AM18" s="255">
        <v>0</v>
      </c>
      <c r="AN18" s="255">
        <v>0</v>
      </c>
      <c r="AO18" s="255">
        <v>11</v>
      </c>
      <c r="AP18" s="255">
        <v>0</v>
      </c>
      <c r="AQ18" s="255">
        <v>0</v>
      </c>
      <c r="AR18" s="255">
        <v>172</v>
      </c>
      <c r="AS18" s="255">
        <v>33</v>
      </c>
      <c r="AT18" s="255">
        <v>281</v>
      </c>
      <c r="AU18" s="255">
        <v>103</v>
      </c>
      <c r="AV18" s="255">
        <v>244</v>
      </c>
      <c r="AW18" s="255">
        <v>108</v>
      </c>
      <c r="AX18" s="255">
        <v>577</v>
      </c>
      <c r="AY18" s="255">
        <v>11</v>
      </c>
      <c r="AZ18" s="255">
        <v>0</v>
      </c>
      <c r="BA18" s="255">
        <v>377</v>
      </c>
      <c r="BB18" s="255">
        <v>0</v>
      </c>
      <c r="BC18" s="255">
        <v>9</v>
      </c>
      <c r="BD18" s="255">
        <v>53</v>
      </c>
      <c r="BE18" s="255">
        <v>0</v>
      </c>
      <c r="BF18" s="255">
        <v>3967</v>
      </c>
      <c r="BG18" s="255">
        <v>16</v>
      </c>
      <c r="BH18" s="255">
        <v>7639</v>
      </c>
      <c r="BI18" s="255">
        <v>134</v>
      </c>
      <c r="BJ18" s="255">
        <v>152</v>
      </c>
      <c r="BK18" s="255">
        <v>134</v>
      </c>
      <c r="BL18" s="255">
        <v>804</v>
      </c>
      <c r="BM18" s="255">
        <v>3</v>
      </c>
      <c r="BN18" s="255">
        <v>503</v>
      </c>
      <c r="BO18" s="255">
        <v>201</v>
      </c>
      <c r="BP18" s="255">
        <v>1514</v>
      </c>
      <c r="BQ18" s="255">
        <v>66</v>
      </c>
      <c r="BR18" s="255">
        <v>15</v>
      </c>
      <c r="BS18" s="255">
        <v>0</v>
      </c>
      <c r="BT18" s="255">
        <v>0</v>
      </c>
      <c r="BU18" s="255">
        <v>30</v>
      </c>
      <c r="BV18" s="255">
        <v>14</v>
      </c>
      <c r="BW18" s="255">
        <v>1040</v>
      </c>
      <c r="BX18" s="255">
        <v>877</v>
      </c>
      <c r="BY18" s="255">
        <v>12</v>
      </c>
      <c r="BZ18" s="255">
        <v>1</v>
      </c>
      <c r="CA18" s="255">
        <v>0</v>
      </c>
      <c r="CB18" s="255">
        <v>0</v>
      </c>
      <c r="CC18" s="255">
        <v>239</v>
      </c>
      <c r="CD18" s="255">
        <v>60</v>
      </c>
      <c r="CE18" s="255">
        <v>8</v>
      </c>
      <c r="CF18" s="255">
        <v>1029</v>
      </c>
      <c r="CG18" s="255">
        <v>7</v>
      </c>
      <c r="CH18" s="255">
        <v>39</v>
      </c>
      <c r="CI18" s="255">
        <v>175</v>
      </c>
      <c r="CJ18" s="255">
        <v>3</v>
      </c>
      <c r="CK18" s="255">
        <v>6</v>
      </c>
      <c r="CL18" s="255">
        <v>1</v>
      </c>
      <c r="CM18" s="255">
        <v>378</v>
      </c>
      <c r="CN18" s="255">
        <v>0</v>
      </c>
      <c r="CO18" s="255">
        <v>36</v>
      </c>
      <c r="CP18" s="255">
        <v>73</v>
      </c>
      <c r="CQ18" s="255">
        <v>5</v>
      </c>
      <c r="CR18" s="255">
        <v>0</v>
      </c>
      <c r="CS18" s="255">
        <v>142</v>
      </c>
      <c r="CT18" s="255">
        <v>235</v>
      </c>
      <c r="CU18" s="255">
        <v>42</v>
      </c>
      <c r="CV18" s="255">
        <v>36</v>
      </c>
      <c r="CW18" s="255">
        <v>23</v>
      </c>
      <c r="CX18" s="255">
        <v>77</v>
      </c>
      <c r="CY18" s="255">
        <v>0</v>
      </c>
      <c r="CZ18" s="255">
        <v>9</v>
      </c>
      <c r="DA18" s="255">
        <v>840</v>
      </c>
      <c r="DB18" s="255">
        <v>99</v>
      </c>
      <c r="DC18" s="255">
        <v>1</v>
      </c>
      <c r="DD18" s="255">
        <v>59</v>
      </c>
      <c r="DE18" s="255">
        <v>973</v>
      </c>
      <c r="DF18" s="255">
        <v>169</v>
      </c>
      <c r="DG18" s="255">
        <v>1559</v>
      </c>
      <c r="DH18" s="255">
        <v>39</v>
      </c>
      <c r="DI18" s="116">
        <f t="shared" si="2"/>
        <v>100468</v>
      </c>
      <c r="DJ18" s="255">
        <v>91</v>
      </c>
      <c r="DK18" s="255">
        <v>4363</v>
      </c>
      <c r="DL18" s="255">
        <v>0</v>
      </c>
      <c r="DM18" s="255">
        <v>27</v>
      </c>
      <c r="DN18" s="255">
        <v>1906</v>
      </c>
      <c r="DO18" s="255">
        <v>-2403</v>
      </c>
      <c r="DP18" s="116">
        <f t="shared" si="0"/>
        <v>3984</v>
      </c>
      <c r="DQ18" s="117">
        <f t="shared" si="1"/>
        <v>104452</v>
      </c>
      <c r="DR18" s="256">
        <v>31399</v>
      </c>
      <c r="DS18" s="255">
        <v>112294</v>
      </c>
      <c r="DT18" s="116">
        <f t="shared" si="3"/>
        <v>143693</v>
      </c>
      <c r="DU18" s="117">
        <f t="shared" si="4"/>
        <v>147677</v>
      </c>
      <c r="DV18" s="117">
        <f t="shared" si="5"/>
        <v>248145</v>
      </c>
      <c r="DW18" s="255">
        <v>-37087</v>
      </c>
      <c r="DX18" s="255">
        <v>-48120</v>
      </c>
      <c r="DY18" s="116">
        <f t="shared" si="6"/>
        <v>-85207</v>
      </c>
      <c r="DZ18" s="118">
        <f t="shared" si="7"/>
        <v>62470</v>
      </c>
      <c r="EA18" s="116">
        <f t="shared" si="8"/>
        <v>162938</v>
      </c>
      <c r="EB18" s="118"/>
    </row>
    <row r="19" spans="1:132" ht="17" customHeight="1">
      <c r="A19" s="254">
        <v>13</v>
      </c>
      <c r="B19" s="88" t="s">
        <v>144</v>
      </c>
      <c r="C19" s="87" t="s">
        <v>145</v>
      </c>
      <c r="D19" s="255">
        <v>1070</v>
      </c>
      <c r="E19" s="255">
        <v>66</v>
      </c>
      <c r="F19" s="255">
        <v>195</v>
      </c>
      <c r="G19" s="255">
        <v>0</v>
      </c>
      <c r="H19" s="255">
        <v>187</v>
      </c>
      <c r="I19" s="255">
        <v>0</v>
      </c>
      <c r="J19" s="255">
        <v>60</v>
      </c>
      <c r="K19" s="255">
        <v>2104</v>
      </c>
      <c r="L19" s="255">
        <v>165</v>
      </c>
      <c r="M19" s="255">
        <v>4</v>
      </c>
      <c r="N19" s="255">
        <v>0</v>
      </c>
      <c r="O19" s="255">
        <v>380</v>
      </c>
      <c r="P19" s="255">
        <v>1631</v>
      </c>
      <c r="Q19" s="255">
        <v>250</v>
      </c>
      <c r="R19" s="255">
        <v>287</v>
      </c>
      <c r="S19" s="255">
        <v>274</v>
      </c>
      <c r="T19" s="255">
        <v>309</v>
      </c>
      <c r="U19" s="255">
        <v>100</v>
      </c>
      <c r="V19" s="255">
        <v>69</v>
      </c>
      <c r="W19" s="255">
        <v>58</v>
      </c>
      <c r="X19" s="255">
        <v>3</v>
      </c>
      <c r="Y19" s="255">
        <v>130</v>
      </c>
      <c r="Z19" s="255">
        <v>91</v>
      </c>
      <c r="AA19" s="255">
        <v>48</v>
      </c>
      <c r="AB19" s="255">
        <v>205</v>
      </c>
      <c r="AC19" s="255">
        <v>338</v>
      </c>
      <c r="AD19" s="255">
        <v>9</v>
      </c>
      <c r="AE19" s="255">
        <v>14</v>
      </c>
      <c r="AF19" s="255">
        <v>529</v>
      </c>
      <c r="AG19" s="255">
        <v>928</v>
      </c>
      <c r="AH19" s="255">
        <v>23</v>
      </c>
      <c r="AI19" s="255">
        <v>610</v>
      </c>
      <c r="AJ19" s="255">
        <v>126</v>
      </c>
      <c r="AK19" s="255">
        <v>892</v>
      </c>
      <c r="AL19" s="255">
        <v>420</v>
      </c>
      <c r="AM19" s="255">
        <v>53</v>
      </c>
      <c r="AN19" s="255">
        <v>583</v>
      </c>
      <c r="AO19" s="255">
        <v>493</v>
      </c>
      <c r="AP19" s="255">
        <v>213</v>
      </c>
      <c r="AQ19" s="255">
        <v>46</v>
      </c>
      <c r="AR19" s="255">
        <v>560</v>
      </c>
      <c r="AS19" s="255">
        <v>249</v>
      </c>
      <c r="AT19" s="255">
        <v>830</v>
      </c>
      <c r="AU19" s="255">
        <v>1098</v>
      </c>
      <c r="AV19" s="255">
        <v>1906</v>
      </c>
      <c r="AW19" s="255">
        <v>1290</v>
      </c>
      <c r="AX19" s="255">
        <v>764</v>
      </c>
      <c r="AY19" s="255">
        <v>439</v>
      </c>
      <c r="AZ19" s="255">
        <v>2833</v>
      </c>
      <c r="BA19" s="255">
        <v>788</v>
      </c>
      <c r="BB19" s="255">
        <v>50</v>
      </c>
      <c r="BC19" s="255">
        <v>77</v>
      </c>
      <c r="BD19" s="255">
        <v>359</v>
      </c>
      <c r="BE19" s="255">
        <v>100</v>
      </c>
      <c r="BF19" s="255">
        <v>11305</v>
      </c>
      <c r="BG19" s="255">
        <v>237</v>
      </c>
      <c r="BH19" s="255">
        <v>4666</v>
      </c>
      <c r="BI19" s="255">
        <v>57</v>
      </c>
      <c r="BJ19" s="255">
        <v>251</v>
      </c>
      <c r="BK19" s="255">
        <v>128</v>
      </c>
      <c r="BL19" s="255">
        <v>924</v>
      </c>
      <c r="BM19" s="255">
        <v>142</v>
      </c>
      <c r="BN19" s="255">
        <v>2718</v>
      </c>
      <c r="BO19" s="255">
        <v>2250</v>
      </c>
      <c r="BP19" s="255">
        <v>949</v>
      </c>
      <c r="BQ19" s="255">
        <v>736</v>
      </c>
      <c r="BR19" s="255">
        <v>599</v>
      </c>
      <c r="BS19" s="255">
        <v>131</v>
      </c>
      <c r="BT19" s="255">
        <v>140</v>
      </c>
      <c r="BU19" s="255">
        <v>271</v>
      </c>
      <c r="BV19" s="255">
        <v>622</v>
      </c>
      <c r="BW19" s="255">
        <v>14913</v>
      </c>
      <c r="BX19" s="255">
        <v>11387</v>
      </c>
      <c r="BY19" s="255">
        <v>2496</v>
      </c>
      <c r="BZ19" s="255">
        <v>107</v>
      </c>
      <c r="CA19" s="255">
        <v>16</v>
      </c>
      <c r="CB19" s="255">
        <v>0</v>
      </c>
      <c r="CC19" s="255">
        <v>619</v>
      </c>
      <c r="CD19" s="255">
        <v>1044</v>
      </c>
      <c r="CE19" s="255">
        <v>318</v>
      </c>
      <c r="CF19" s="255">
        <v>741</v>
      </c>
      <c r="CG19" s="255">
        <v>238</v>
      </c>
      <c r="CH19" s="255">
        <v>134</v>
      </c>
      <c r="CI19" s="255">
        <v>746</v>
      </c>
      <c r="CJ19" s="255">
        <v>165</v>
      </c>
      <c r="CK19" s="255">
        <v>387</v>
      </c>
      <c r="CL19" s="255">
        <v>132</v>
      </c>
      <c r="CM19" s="255">
        <v>949</v>
      </c>
      <c r="CN19" s="255">
        <v>78</v>
      </c>
      <c r="CO19" s="255">
        <v>380</v>
      </c>
      <c r="CP19" s="255">
        <v>5193</v>
      </c>
      <c r="CQ19" s="255">
        <v>125</v>
      </c>
      <c r="CR19" s="255">
        <v>1203</v>
      </c>
      <c r="CS19" s="255">
        <v>5025</v>
      </c>
      <c r="CT19" s="255">
        <v>445</v>
      </c>
      <c r="CU19" s="255">
        <v>2699</v>
      </c>
      <c r="CV19" s="255">
        <v>1330</v>
      </c>
      <c r="CW19" s="255">
        <v>4832</v>
      </c>
      <c r="CX19" s="255">
        <v>1683</v>
      </c>
      <c r="CY19" s="255">
        <v>142</v>
      </c>
      <c r="CZ19" s="255">
        <v>715</v>
      </c>
      <c r="DA19" s="255">
        <v>4206</v>
      </c>
      <c r="DB19" s="255">
        <v>1525</v>
      </c>
      <c r="DC19" s="255">
        <v>912</v>
      </c>
      <c r="DD19" s="255">
        <v>2598</v>
      </c>
      <c r="DE19" s="255">
        <v>2037</v>
      </c>
      <c r="DF19" s="255">
        <v>2139</v>
      </c>
      <c r="DG19" s="255">
        <v>263</v>
      </c>
      <c r="DH19" s="255">
        <v>101</v>
      </c>
      <c r="DI19" s="116">
        <f t="shared" si="2"/>
        <v>122455</v>
      </c>
      <c r="DJ19" s="255">
        <v>7846</v>
      </c>
      <c r="DK19" s="255">
        <v>257834</v>
      </c>
      <c r="DL19" s="255">
        <v>0</v>
      </c>
      <c r="DM19" s="255">
        <v>14</v>
      </c>
      <c r="DN19" s="255">
        <v>13582</v>
      </c>
      <c r="DO19" s="255">
        <v>10697</v>
      </c>
      <c r="DP19" s="116">
        <f t="shared" si="0"/>
        <v>289973</v>
      </c>
      <c r="DQ19" s="117">
        <f t="shared" si="1"/>
        <v>412428</v>
      </c>
      <c r="DR19" s="256">
        <v>5648</v>
      </c>
      <c r="DS19" s="255">
        <v>73931</v>
      </c>
      <c r="DT19" s="116">
        <f t="shared" si="3"/>
        <v>79579</v>
      </c>
      <c r="DU19" s="117">
        <f t="shared" si="4"/>
        <v>369552</v>
      </c>
      <c r="DV19" s="117">
        <f t="shared" si="5"/>
        <v>492007</v>
      </c>
      <c r="DW19" s="255">
        <v>-284967</v>
      </c>
      <c r="DX19" s="255">
        <v>-87888</v>
      </c>
      <c r="DY19" s="116">
        <f t="shared" si="6"/>
        <v>-372855</v>
      </c>
      <c r="DZ19" s="118">
        <f t="shared" si="7"/>
        <v>-3303</v>
      </c>
      <c r="EA19" s="116">
        <f t="shared" si="8"/>
        <v>119152</v>
      </c>
      <c r="EB19" s="118"/>
    </row>
    <row r="20" spans="1:132" ht="17" customHeight="1">
      <c r="A20" s="254">
        <v>14</v>
      </c>
      <c r="B20" s="88" t="s">
        <v>146</v>
      </c>
      <c r="C20" s="87" t="s">
        <v>147</v>
      </c>
      <c r="D20" s="255">
        <v>18</v>
      </c>
      <c r="E20" s="255">
        <v>316</v>
      </c>
      <c r="F20" s="255">
        <v>2</v>
      </c>
      <c r="G20" s="255">
        <v>21</v>
      </c>
      <c r="H20" s="255">
        <v>41</v>
      </c>
      <c r="I20" s="255">
        <v>0</v>
      </c>
      <c r="J20" s="255">
        <v>9</v>
      </c>
      <c r="K20" s="255">
        <v>520</v>
      </c>
      <c r="L20" s="255">
        <v>99</v>
      </c>
      <c r="M20" s="255">
        <v>283</v>
      </c>
      <c r="N20" s="255">
        <v>0</v>
      </c>
      <c r="O20" s="255">
        <v>37</v>
      </c>
      <c r="P20" s="255">
        <v>26</v>
      </c>
      <c r="Q20" s="255">
        <v>26069</v>
      </c>
      <c r="R20" s="255">
        <v>16173</v>
      </c>
      <c r="S20" s="255">
        <v>17072</v>
      </c>
      <c r="T20" s="255">
        <v>536</v>
      </c>
      <c r="U20" s="255">
        <v>13</v>
      </c>
      <c r="V20" s="255">
        <v>3</v>
      </c>
      <c r="W20" s="255">
        <v>0</v>
      </c>
      <c r="X20" s="255">
        <v>0</v>
      </c>
      <c r="Y20" s="255">
        <v>55</v>
      </c>
      <c r="Z20" s="255">
        <v>3</v>
      </c>
      <c r="AA20" s="255">
        <v>0</v>
      </c>
      <c r="AB20" s="255">
        <v>2</v>
      </c>
      <c r="AC20" s="255">
        <v>115</v>
      </c>
      <c r="AD20" s="255">
        <v>0</v>
      </c>
      <c r="AE20" s="255">
        <v>0</v>
      </c>
      <c r="AF20" s="255">
        <v>236</v>
      </c>
      <c r="AG20" s="255">
        <v>14</v>
      </c>
      <c r="AH20" s="255">
        <v>9</v>
      </c>
      <c r="AI20" s="255">
        <v>1089</v>
      </c>
      <c r="AJ20" s="255">
        <v>10</v>
      </c>
      <c r="AK20" s="255">
        <v>4549</v>
      </c>
      <c r="AL20" s="255">
        <v>307</v>
      </c>
      <c r="AM20" s="255">
        <v>0</v>
      </c>
      <c r="AN20" s="255">
        <v>68</v>
      </c>
      <c r="AO20" s="255">
        <v>106</v>
      </c>
      <c r="AP20" s="255">
        <v>5</v>
      </c>
      <c r="AQ20" s="255">
        <v>0</v>
      </c>
      <c r="AR20" s="255">
        <v>652</v>
      </c>
      <c r="AS20" s="255">
        <v>250</v>
      </c>
      <c r="AT20" s="255">
        <v>445</v>
      </c>
      <c r="AU20" s="255">
        <v>189</v>
      </c>
      <c r="AV20" s="255">
        <v>474</v>
      </c>
      <c r="AW20" s="255">
        <v>3154</v>
      </c>
      <c r="AX20" s="255">
        <v>13</v>
      </c>
      <c r="AY20" s="255">
        <v>30</v>
      </c>
      <c r="AZ20" s="255">
        <v>311</v>
      </c>
      <c r="BA20" s="255">
        <v>63</v>
      </c>
      <c r="BB20" s="255">
        <v>5</v>
      </c>
      <c r="BC20" s="255">
        <v>88</v>
      </c>
      <c r="BD20" s="255">
        <v>12</v>
      </c>
      <c r="BE20" s="255">
        <v>2</v>
      </c>
      <c r="BF20" s="255">
        <v>244</v>
      </c>
      <c r="BG20" s="255">
        <v>154</v>
      </c>
      <c r="BH20" s="255">
        <v>2847</v>
      </c>
      <c r="BI20" s="255">
        <v>174</v>
      </c>
      <c r="BJ20" s="255">
        <v>19</v>
      </c>
      <c r="BK20" s="255">
        <v>476</v>
      </c>
      <c r="BL20" s="255">
        <v>12603</v>
      </c>
      <c r="BM20" s="255">
        <v>0</v>
      </c>
      <c r="BN20" s="255">
        <v>112023</v>
      </c>
      <c r="BO20" s="255">
        <v>9938</v>
      </c>
      <c r="BP20" s="255">
        <v>8388</v>
      </c>
      <c r="BQ20" s="255">
        <v>1073</v>
      </c>
      <c r="BR20" s="255">
        <v>1788</v>
      </c>
      <c r="BS20" s="255">
        <v>3622</v>
      </c>
      <c r="BT20" s="255">
        <v>3</v>
      </c>
      <c r="BU20" s="255">
        <v>0</v>
      </c>
      <c r="BV20" s="255">
        <v>2</v>
      </c>
      <c r="BW20" s="255">
        <v>4730</v>
      </c>
      <c r="BX20" s="255">
        <v>1066</v>
      </c>
      <c r="BY20" s="255">
        <v>140</v>
      </c>
      <c r="BZ20" s="255">
        <v>0</v>
      </c>
      <c r="CA20" s="255">
        <v>1</v>
      </c>
      <c r="CB20" s="255">
        <v>6</v>
      </c>
      <c r="CC20" s="255">
        <v>2</v>
      </c>
      <c r="CD20" s="255">
        <v>1</v>
      </c>
      <c r="CE20" s="255">
        <v>0</v>
      </c>
      <c r="CF20" s="255">
        <v>99</v>
      </c>
      <c r="CG20" s="255">
        <v>1</v>
      </c>
      <c r="CH20" s="255">
        <v>72</v>
      </c>
      <c r="CI20" s="255">
        <v>1439</v>
      </c>
      <c r="CJ20" s="255">
        <v>4</v>
      </c>
      <c r="CK20" s="255">
        <v>38</v>
      </c>
      <c r="CL20" s="255">
        <v>21</v>
      </c>
      <c r="CM20" s="255">
        <v>15</v>
      </c>
      <c r="CN20" s="255">
        <v>3</v>
      </c>
      <c r="CO20" s="255">
        <v>31</v>
      </c>
      <c r="CP20" s="255">
        <v>30</v>
      </c>
      <c r="CQ20" s="255">
        <v>26</v>
      </c>
      <c r="CR20" s="255">
        <v>197</v>
      </c>
      <c r="CS20" s="255">
        <v>2</v>
      </c>
      <c r="CT20" s="255">
        <v>44</v>
      </c>
      <c r="CU20" s="255">
        <v>18</v>
      </c>
      <c r="CV20" s="255">
        <v>13</v>
      </c>
      <c r="CW20" s="255">
        <v>29</v>
      </c>
      <c r="CX20" s="255">
        <v>20</v>
      </c>
      <c r="CY20" s="255">
        <v>0</v>
      </c>
      <c r="CZ20" s="255">
        <v>22</v>
      </c>
      <c r="DA20" s="255">
        <v>513</v>
      </c>
      <c r="DB20" s="255">
        <v>37</v>
      </c>
      <c r="DC20" s="255">
        <v>1204</v>
      </c>
      <c r="DD20" s="255">
        <v>154</v>
      </c>
      <c r="DE20" s="255">
        <v>236</v>
      </c>
      <c r="DF20" s="255">
        <v>281</v>
      </c>
      <c r="DG20" s="255">
        <v>0</v>
      </c>
      <c r="DH20" s="255">
        <v>6</v>
      </c>
      <c r="DI20" s="116">
        <f t="shared" si="2"/>
        <v>237349</v>
      </c>
      <c r="DJ20" s="255">
        <v>385</v>
      </c>
      <c r="DK20" s="255">
        <v>2538</v>
      </c>
      <c r="DL20" s="255">
        <v>120</v>
      </c>
      <c r="DM20" s="255">
        <v>33</v>
      </c>
      <c r="DN20" s="255">
        <v>2120</v>
      </c>
      <c r="DO20" s="255">
        <v>-142</v>
      </c>
      <c r="DP20" s="116">
        <f t="shared" si="0"/>
        <v>5054</v>
      </c>
      <c r="DQ20" s="117">
        <f t="shared" si="1"/>
        <v>242403</v>
      </c>
      <c r="DR20" s="256">
        <v>1378</v>
      </c>
      <c r="DS20" s="255">
        <v>66781</v>
      </c>
      <c r="DT20" s="116">
        <f t="shared" si="3"/>
        <v>68159</v>
      </c>
      <c r="DU20" s="117">
        <f t="shared" si="4"/>
        <v>73213</v>
      </c>
      <c r="DV20" s="117">
        <f t="shared" si="5"/>
        <v>310562</v>
      </c>
      <c r="DW20" s="255">
        <v>-82135</v>
      </c>
      <c r="DX20" s="255">
        <v>-92616</v>
      </c>
      <c r="DY20" s="116">
        <f t="shared" si="6"/>
        <v>-174751</v>
      </c>
      <c r="DZ20" s="118">
        <f t="shared" si="7"/>
        <v>-101538</v>
      </c>
      <c r="EA20" s="116">
        <f t="shared" si="8"/>
        <v>135811</v>
      </c>
      <c r="EB20" s="118"/>
    </row>
    <row r="21" spans="1:132" ht="17" customHeight="1">
      <c r="A21" s="254">
        <v>15</v>
      </c>
      <c r="B21" s="88" t="s">
        <v>148</v>
      </c>
      <c r="C21" s="87" t="s">
        <v>149</v>
      </c>
      <c r="D21" s="255">
        <v>0</v>
      </c>
      <c r="E21" s="255">
        <v>0</v>
      </c>
      <c r="F21" s="255">
        <v>2</v>
      </c>
      <c r="G21" s="255">
        <v>0</v>
      </c>
      <c r="H21" s="255">
        <v>20</v>
      </c>
      <c r="I21" s="255">
        <v>0</v>
      </c>
      <c r="J21" s="255">
        <v>23</v>
      </c>
      <c r="K21" s="255">
        <v>692</v>
      </c>
      <c r="L21" s="255">
        <v>162</v>
      </c>
      <c r="M21" s="255">
        <v>2</v>
      </c>
      <c r="N21" s="255">
        <v>0</v>
      </c>
      <c r="O21" s="255">
        <v>132</v>
      </c>
      <c r="P21" s="255">
        <v>72</v>
      </c>
      <c r="Q21" s="255">
        <v>36</v>
      </c>
      <c r="R21" s="255">
        <v>4606</v>
      </c>
      <c r="S21" s="255">
        <v>170</v>
      </c>
      <c r="T21" s="255">
        <v>192</v>
      </c>
      <c r="U21" s="255">
        <v>128</v>
      </c>
      <c r="V21" s="255">
        <v>15</v>
      </c>
      <c r="W21" s="255">
        <v>72</v>
      </c>
      <c r="X21" s="255">
        <v>4</v>
      </c>
      <c r="Y21" s="255">
        <v>158</v>
      </c>
      <c r="Z21" s="255">
        <v>97</v>
      </c>
      <c r="AA21" s="255">
        <v>40</v>
      </c>
      <c r="AB21" s="255">
        <v>334</v>
      </c>
      <c r="AC21" s="255">
        <v>209</v>
      </c>
      <c r="AD21" s="255">
        <v>4</v>
      </c>
      <c r="AE21" s="255">
        <v>7</v>
      </c>
      <c r="AF21" s="255">
        <v>1246</v>
      </c>
      <c r="AG21" s="255">
        <v>535</v>
      </c>
      <c r="AH21" s="255">
        <v>0</v>
      </c>
      <c r="AI21" s="255">
        <v>76</v>
      </c>
      <c r="AJ21" s="255">
        <v>82</v>
      </c>
      <c r="AK21" s="255">
        <v>938</v>
      </c>
      <c r="AL21" s="255">
        <v>265</v>
      </c>
      <c r="AM21" s="255">
        <v>79</v>
      </c>
      <c r="AN21" s="255">
        <v>281</v>
      </c>
      <c r="AO21" s="255">
        <v>402</v>
      </c>
      <c r="AP21" s="255">
        <v>2</v>
      </c>
      <c r="AQ21" s="255">
        <v>20</v>
      </c>
      <c r="AR21" s="255">
        <v>432</v>
      </c>
      <c r="AS21" s="255">
        <v>74</v>
      </c>
      <c r="AT21" s="255">
        <v>222</v>
      </c>
      <c r="AU21" s="255">
        <v>412</v>
      </c>
      <c r="AV21" s="255">
        <v>777</v>
      </c>
      <c r="AW21" s="255">
        <v>439</v>
      </c>
      <c r="AX21" s="255">
        <v>302</v>
      </c>
      <c r="AY21" s="255">
        <v>157</v>
      </c>
      <c r="AZ21" s="255">
        <v>1246</v>
      </c>
      <c r="BA21" s="255">
        <v>189</v>
      </c>
      <c r="BB21" s="255">
        <v>46</v>
      </c>
      <c r="BC21" s="255">
        <v>41</v>
      </c>
      <c r="BD21" s="255">
        <v>484</v>
      </c>
      <c r="BE21" s="255">
        <v>103</v>
      </c>
      <c r="BF21" s="255">
        <v>1342</v>
      </c>
      <c r="BG21" s="255">
        <v>114</v>
      </c>
      <c r="BH21" s="255">
        <v>3301</v>
      </c>
      <c r="BI21" s="255">
        <v>287</v>
      </c>
      <c r="BJ21" s="255">
        <v>187</v>
      </c>
      <c r="BK21" s="255">
        <v>276</v>
      </c>
      <c r="BL21" s="255">
        <v>1569</v>
      </c>
      <c r="BM21" s="255">
        <v>12</v>
      </c>
      <c r="BN21" s="255">
        <v>16141</v>
      </c>
      <c r="BO21" s="255">
        <v>2601</v>
      </c>
      <c r="BP21" s="255">
        <v>13288</v>
      </c>
      <c r="BQ21" s="255">
        <v>37</v>
      </c>
      <c r="BR21" s="255">
        <v>49</v>
      </c>
      <c r="BS21" s="255">
        <v>929</v>
      </c>
      <c r="BT21" s="255">
        <v>150</v>
      </c>
      <c r="BU21" s="255">
        <v>974</v>
      </c>
      <c r="BV21" s="255">
        <v>919</v>
      </c>
      <c r="BW21" s="255">
        <v>5716</v>
      </c>
      <c r="BX21" s="255">
        <v>2817</v>
      </c>
      <c r="BY21" s="255">
        <v>4394</v>
      </c>
      <c r="BZ21" s="255">
        <v>356</v>
      </c>
      <c r="CA21" s="255">
        <v>932</v>
      </c>
      <c r="CB21" s="255">
        <v>451</v>
      </c>
      <c r="CC21" s="255">
        <v>163</v>
      </c>
      <c r="CD21" s="255">
        <v>372</v>
      </c>
      <c r="CE21" s="255">
        <v>0</v>
      </c>
      <c r="CF21" s="255">
        <v>322</v>
      </c>
      <c r="CG21" s="255">
        <v>94</v>
      </c>
      <c r="CH21" s="255">
        <v>326</v>
      </c>
      <c r="CI21" s="255">
        <v>1093</v>
      </c>
      <c r="CJ21" s="255">
        <v>32</v>
      </c>
      <c r="CK21" s="255">
        <v>2542</v>
      </c>
      <c r="CL21" s="255">
        <v>140</v>
      </c>
      <c r="CM21" s="255">
        <v>3565</v>
      </c>
      <c r="CN21" s="255">
        <v>268</v>
      </c>
      <c r="CO21" s="255">
        <v>429</v>
      </c>
      <c r="CP21" s="255">
        <v>1371</v>
      </c>
      <c r="CQ21" s="255">
        <v>2922</v>
      </c>
      <c r="CR21" s="255">
        <v>7326</v>
      </c>
      <c r="CS21" s="255">
        <v>4156</v>
      </c>
      <c r="CT21" s="255">
        <v>74</v>
      </c>
      <c r="CU21" s="255">
        <v>3318</v>
      </c>
      <c r="CV21" s="255">
        <v>1682</v>
      </c>
      <c r="CW21" s="255">
        <v>2946</v>
      </c>
      <c r="CX21" s="255">
        <v>749</v>
      </c>
      <c r="CY21" s="255">
        <v>212</v>
      </c>
      <c r="CZ21" s="255">
        <v>173</v>
      </c>
      <c r="DA21" s="255">
        <v>4543</v>
      </c>
      <c r="DB21" s="255">
        <v>492</v>
      </c>
      <c r="DC21" s="255">
        <v>3498</v>
      </c>
      <c r="DD21" s="255">
        <v>429</v>
      </c>
      <c r="DE21" s="255">
        <v>2287</v>
      </c>
      <c r="DF21" s="255">
        <v>1389</v>
      </c>
      <c r="DG21" s="255">
        <v>0</v>
      </c>
      <c r="DH21" s="255">
        <v>85</v>
      </c>
      <c r="DI21" s="116">
        <f t="shared" si="2"/>
        <v>119867</v>
      </c>
      <c r="DJ21" s="255">
        <v>1501</v>
      </c>
      <c r="DK21" s="255">
        <v>7234</v>
      </c>
      <c r="DL21" s="255">
        <v>37</v>
      </c>
      <c r="DM21" s="255">
        <v>665</v>
      </c>
      <c r="DN21" s="255">
        <v>30581</v>
      </c>
      <c r="DO21" s="255">
        <v>-3103</v>
      </c>
      <c r="DP21" s="116">
        <f t="shared" si="0"/>
        <v>36915</v>
      </c>
      <c r="DQ21" s="117">
        <f t="shared" si="1"/>
        <v>156782</v>
      </c>
      <c r="DR21" s="256">
        <v>928</v>
      </c>
      <c r="DS21" s="255">
        <v>100898</v>
      </c>
      <c r="DT21" s="116">
        <f t="shared" si="3"/>
        <v>101826</v>
      </c>
      <c r="DU21" s="117">
        <f t="shared" si="4"/>
        <v>138741</v>
      </c>
      <c r="DV21" s="117">
        <f t="shared" si="5"/>
        <v>258608</v>
      </c>
      <c r="DW21" s="255">
        <v>-47256</v>
      </c>
      <c r="DX21" s="255">
        <v>-76897</v>
      </c>
      <c r="DY21" s="116">
        <f t="shared" si="6"/>
        <v>-124153</v>
      </c>
      <c r="DZ21" s="118">
        <f t="shared" si="7"/>
        <v>14588</v>
      </c>
      <c r="EA21" s="116">
        <f t="shared" si="8"/>
        <v>134455</v>
      </c>
      <c r="EB21" s="118"/>
    </row>
    <row r="22" spans="1:132" ht="17" customHeight="1">
      <c r="A22" s="254">
        <v>16</v>
      </c>
      <c r="B22" s="88" t="s">
        <v>150</v>
      </c>
      <c r="C22" s="87" t="s">
        <v>151</v>
      </c>
      <c r="D22" s="255">
        <v>38</v>
      </c>
      <c r="E22" s="255">
        <v>0</v>
      </c>
      <c r="F22" s="255">
        <v>3</v>
      </c>
      <c r="G22" s="255">
        <v>0</v>
      </c>
      <c r="H22" s="255">
        <v>8</v>
      </c>
      <c r="I22" s="255">
        <v>0</v>
      </c>
      <c r="J22" s="255">
        <v>0</v>
      </c>
      <c r="K22" s="255">
        <v>552</v>
      </c>
      <c r="L22" s="255">
        <v>109</v>
      </c>
      <c r="M22" s="255">
        <v>17</v>
      </c>
      <c r="N22" s="255">
        <v>0</v>
      </c>
      <c r="O22" s="255">
        <v>145</v>
      </c>
      <c r="P22" s="255">
        <v>577</v>
      </c>
      <c r="Q22" s="255">
        <v>1311</v>
      </c>
      <c r="R22" s="255">
        <v>1286</v>
      </c>
      <c r="S22" s="255">
        <v>69092</v>
      </c>
      <c r="T22" s="255">
        <v>65647</v>
      </c>
      <c r="U22" s="255">
        <v>40324</v>
      </c>
      <c r="V22" s="255">
        <v>0</v>
      </c>
      <c r="W22" s="255">
        <v>57</v>
      </c>
      <c r="X22" s="255">
        <v>0</v>
      </c>
      <c r="Y22" s="255">
        <v>0</v>
      </c>
      <c r="Z22" s="255">
        <v>186</v>
      </c>
      <c r="AA22" s="255">
        <v>1484</v>
      </c>
      <c r="AB22" s="255">
        <v>412</v>
      </c>
      <c r="AC22" s="255">
        <v>322</v>
      </c>
      <c r="AD22" s="255">
        <v>0</v>
      </c>
      <c r="AE22" s="255">
        <v>0</v>
      </c>
      <c r="AF22" s="255">
        <v>5346</v>
      </c>
      <c r="AG22" s="255">
        <v>1366</v>
      </c>
      <c r="AH22" s="255">
        <v>11</v>
      </c>
      <c r="AI22" s="255">
        <v>611</v>
      </c>
      <c r="AJ22" s="255">
        <v>0</v>
      </c>
      <c r="AK22" s="255">
        <v>2892</v>
      </c>
      <c r="AL22" s="255">
        <v>3306</v>
      </c>
      <c r="AM22" s="255">
        <v>0</v>
      </c>
      <c r="AN22" s="255">
        <v>135</v>
      </c>
      <c r="AO22" s="255">
        <v>0</v>
      </c>
      <c r="AP22" s="255">
        <v>94</v>
      </c>
      <c r="AQ22" s="255">
        <v>0</v>
      </c>
      <c r="AR22" s="255">
        <v>223</v>
      </c>
      <c r="AS22" s="255">
        <v>35</v>
      </c>
      <c r="AT22" s="255">
        <v>283</v>
      </c>
      <c r="AU22" s="255">
        <v>429</v>
      </c>
      <c r="AV22" s="255">
        <v>790</v>
      </c>
      <c r="AW22" s="255">
        <v>237</v>
      </c>
      <c r="AX22" s="255">
        <v>288</v>
      </c>
      <c r="AY22" s="255">
        <v>517</v>
      </c>
      <c r="AZ22" s="255">
        <v>5505</v>
      </c>
      <c r="BA22" s="255">
        <v>276</v>
      </c>
      <c r="BB22" s="255">
        <v>9</v>
      </c>
      <c r="BC22" s="255">
        <v>120</v>
      </c>
      <c r="BD22" s="255">
        <v>296</v>
      </c>
      <c r="BE22" s="255">
        <v>160</v>
      </c>
      <c r="BF22" s="255">
        <v>1</v>
      </c>
      <c r="BG22" s="255">
        <v>1</v>
      </c>
      <c r="BH22" s="255">
        <v>5282</v>
      </c>
      <c r="BI22" s="255">
        <v>3</v>
      </c>
      <c r="BJ22" s="255">
        <v>0</v>
      </c>
      <c r="BK22" s="255">
        <v>0</v>
      </c>
      <c r="BL22" s="255">
        <v>4750</v>
      </c>
      <c r="BM22" s="255">
        <v>11</v>
      </c>
      <c r="BN22" s="255">
        <v>6757</v>
      </c>
      <c r="BO22" s="255">
        <v>629</v>
      </c>
      <c r="BP22" s="255">
        <v>1477</v>
      </c>
      <c r="BQ22" s="255">
        <v>0</v>
      </c>
      <c r="BR22" s="255">
        <v>0</v>
      </c>
      <c r="BS22" s="255">
        <v>0</v>
      </c>
      <c r="BT22" s="255">
        <v>0</v>
      </c>
      <c r="BU22" s="255">
        <v>0</v>
      </c>
      <c r="BV22" s="255">
        <v>58</v>
      </c>
      <c r="BW22" s="255">
        <v>12</v>
      </c>
      <c r="BX22" s="255">
        <v>-2534</v>
      </c>
      <c r="BY22" s="255">
        <v>806</v>
      </c>
      <c r="BZ22" s="255">
        <v>0</v>
      </c>
      <c r="CA22" s="255">
        <v>0</v>
      </c>
      <c r="CB22" s="255">
        <v>240</v>
      </c>
      <c r="CC22" s="255">
        <v>0</v>
      </c>
      <c r="CD22" s="255">
        <v>233</v>
      </c>
      <c r="CE22" s="255">
        <v>0</v>
      </c>
      <c r="CF22" s="255">
        <v>29</v>
      </c>
      <c r="CG22" s="255">
        <v>14</v>
      </c>
      <c r="CH22" s="255">
        <v>577</v>
      </c>
      <c r="CI22" s="255">
        <v>1385</v>
      </c>
      <c r="CJ22" s="255">
        <v>0</v>
      </c>
      <c r="CK22" s="255">
        <v>112</v>
      </c>
      <c r="CL22" s="255">
        <v>0</v>
      </c>
      <c r="CM22" s="255">
        <v>5783</v>
      </c>
      <c r="CN22" s="255">
        <v>24</v>
      </c>
      <c r="CO22" s="255">
        <v>15917</v>
      </c>
      <c r="CP22" s="255">
        <v>214</v>
      </c>
      <c r="CQ22" s="255">
        <v>2470</v>
      </c>
      <c r="CR22" s="255">
        <v>8567</v>
      </c>
      <c r="CS22" s="255">
        <v>0</v>
      </c>
      <c r="CT22" s="255">
        <v>283</v>
      </c>
      <c r="CU22" s="255">
        <v>638</v>
      </c>
      <c r="CV22" s="255">
        <v>415</v>
      </c>
      <c r="CW22" s="255">
        <v>397</v>
      </c>
      <c r="CX22" s="255">
        <v>0</v>
      </c>
      <c r="CY22" s="255">
        <v>1</v>
      </c>
      <c r="CZ22" s="255">
        <v>215</v>
      </c>
      <c r="DA22" s="255">
        <v>4469</v>
      </c>
      <c r="DB22" s="255">
        <v>163</v>
      </c>
      <c r="DC22" s="255">
        <v>0</v>
      </c>
      <c r="DD22" s="255">
        <v>358</v>
      </c>
      <c r="DE22" s="255">
        <v>322</v>
      </c>
      <c r="DF22" s="255">
        <v>21</v>
      </c>
      <c r="DG22" s="255">
        <v>11385</v>
      </c>
      <c r="DH22" s="255">
        <v>133</v>
      </c>
      <c r="DI22" s="116">
        <f t="shared" si="2"/>
        <v>276117</v>
      </c>
      <c r="DJ22" s="255">
        <v>-2738</v>
      </c>
      <c r="DK22" s="255">
        <v>-6313</v>
      </c>
      <c r="DL22" s="255">
        <v>0</v>
      </c>
      <c r="DM22" s="255">
        <v>0</v>
      </c>
      <c r="DN22" s="255">
        <v>0</v>
      </c>
      <c r="DO22" s="255">
        <v>-1556</v>
      </c>
      <c r="DP22" s="116">
        <f t="shared" si="0"/>
        <v>-10607</v>
      </c>
      <c r="DQ22" s="117">
        <f t="shared" si="1"/>
        <v>265510</v>
      </c>
      <c r="DR22" s="256">
        <v>12090</v>
      </c>
      <c r="DS22" s="255">
        <v>150062</v>
      </c>
      <c r="DT22" s="116">
        <f t="shared" si="3"/>
        <v>162152</v>
      </c>
      <c r="DU22" s="117">
        <f t="shared" si="4"/>
        <v>151545</v>
      </c>
      <c r="DV22" s="117">
        <f t="shared" si="5"/>
        <v>427662</v>
      </c>
      <c r="DW22" s="255">
        <v>-21559</v>
      </c>
      <c r="DX22" s="255">
        <v>-207581</v>
      </c>
      <c r="DY22" s="116">
        <f t="shared" si="6"/>
        <v>-229140</v>
      </c>
      <c r="DZ22" s="118">
        <f t="shared" si="7"/>
        <v>-77595</v>
      </c>
      <c r="EA22" s="116">
        <f t="shared" si="8"/>
        <v>198522</v>
      </c>
      <c r="EB22" s="118"/>
    </row>
    <row r="23" spans="1:132" ht="17" customHeight="1">
      <c r="A23" s="254">
        <v>17</v>
      </c>
      <c r="B23" s="88" t="s">
        <v>152</v>
      </c>
      <c r="C23" s="87" t="s">
        <v>153</v>
      </c>
      <c r="D23" s="255">
        <v>8364</v>
      </c>
      <c r="E23" s="255">
        <v>939</v>
      </c>
      <c r="F23" s="255">
        <v>719</v>
      </c>
      <c r="G23" s="255">
        <v>15</v>
      </c>
      <c r="H23" s="255">
        <v>35</v>
      </c>
      <c r="I23" s="255">
        <v>0</v>
      </c>
      <c r="J23" s="255">
        <v>0</v>
      </c>
      <c r="K23" s="255">
        <v>23846</v>
      </c>
      <c r="L23" s="255">
        <v>10375</v>
      </c>
      <c r="M23" s="255">
        <v>207</v>
      </c>
      <c r="N23" s="255">
        <v>0</v>
      </c>
      <c r="O23" s="255">
        <v>271</v>
      </c>
      <c r="P23" s="255">
        <v>558</v>
      </c>
      <c r="Q23" s="255">
        <v>168</v>
      </c>
      <c r="R23" s="255">
        <v>1402</v>
      </c>
      <c r="S23" s="255">
        <v>169</v>
      </c>
      <c r="T23" s="255">
        <v>960</v>
      </c>
      <c r="U23" s="255">
        <v>328</v>
      </c>
      <c r="V23" s="255">
        <v>57</v>
      </c>
      <c r="W23" s="255">
        <v>79</v>
      </c>
      <c r="X23" s="255">
        <v>0</v>
      </c>
      <c r="Y23" s="255">
        <v>297</v>
      </c>
      <c r="Z23" s="255">
        <v>432</v>
      </c>
      <c r="AA23" s="255">
        <v>486</v>
      </c>
      <c r="AB23" s="255">
        <v>4341</v>
      </c>
      <c r="AC23" s="255">
        <v>6231</v>
      </c>
      <c r="AD23" s="255">
        <v>0</v>
      </c>
      <c r="AE23" s="255">
        <v>2</v>
      </c>
      <c r="AF23" s="255">
        <v>3139</v>
      </c>
      <c r="AG23" s="255">
        <v>365</v>
      </c>
      <c r="AH23" s="255">
        <v>92</v>
      </c>
      <c r="AI23" s="255">
        <v>614</v>
      </c>
      <c r="AJ23" s="255">
        <v>53</v>
      </c>
      <c r="AK23" s="255">
        <v>4748</v>
      </c>
      <c r="AL23" s="255">
        <v>679</v>
      </c>
      <c r="AM23" s="255">
        <v>0</v>
      </c>
      <c r="AN23" s="255">
        <v>0</v>
      </c>
      <c r="AO23" s="255">
        <v>3</v>
      </c>
      <c r="AP23" s="255">
        <v>272</v>
      </c>
      <c r="AQ23" s="255">
        <v>0</v>
      </c>
      <c r="AR23" s="255">
        <v>120</v>
      </c>
      <c r="AS23" s="255">
        <v>19</v>
      </c>
      <c r="AT23" s="255">
        <v>3822</v>
      </c>
      <c r="AU23" s="255">
        <v>365</v>
      </c>
      <c r="AV23" s="255">
        <v>1458</v>
      </c>
      <c r="AW23" s="255">
        <v>1349</v>
      </c>
      <c r="AX23" s="255">
        <v>239</v>
      </c>
      <c r="AY23" s="255">
        <v>335</v>
      </c>
      <c r="AZ23" s="255">
        <v>3337</v>
      </c>
      <c r="BA23" s="255">
        <v>902</v>
      </c>
      <c r="BB23" s="255">
        <v>43</v>
      </c>
      <c r="BC23" s="255">
        <v>713</v>
      </c>
      <c r="BD23" s="255">
        <v>342</v>
      </c>
      <c r="BE23" s="255">
        <v>51</v>
      </c>
      <c r="BF23" s="255">
        <v>292</v>
      </c>
      <c r="BG23" s="255">
        <v>16</v>
      </c>
      <c r="BH23" s="255">
        <v>3163</v>
      </c>
      <c r="BI23" s="255">
        <v>2</v>
      </c>
      <c r="BJ23" s="255">
        <v>2</v>
      </c>
      <c r="BK23" s="255">
        <v>52</v>
      </c>
      <c r="BL23" s="255">
        <v>1375</v>
      </c>
      <c r="BM23" s="255">
        <v>106</v>
      </c>
      <c r="BN23" s="255">
        <v>14</v>
      </c>
      <c r="BO23" s="255">
        <v>15</v>
      </c>
      <c r="BP23" s="255">
        <v>1231</v>
      </c>
      <c r="BQ23" s="255">
        <v>0</v>
      </c>
      <c r="BR23" s="255">
        <v>0</v>
      </c>
      <c r="BS23" s="255">
        <v>0</v>
      </c>
      <c r="BT23" s="255">
        <v>0</v>
      </c>
      <c r="BU23" s="255">
        <v>13</v>
      </c>
      <c r="BV23" s="255">
        <v>188</v>
      </c>
      <c r="BW23" s="255">
        <v>26444</v>
      </c>
      <c r="BX23" s="255">
        <v>17737</v>
      </c>
      <c r="BY23" s="255">
        <v>2459</v>
      </c>
      <c r="BZ23" s="255">
        <v>31</v>
      </c>
      <c r="CA23" s="255">
        <v>0</v>
      </c>
      <c r="CB23" s="255">
        <v>0</v>
      </c>
      <c r="CC23" s="255">
        <v>138</v>
      </c>
      <c r="CD23" s="255">
        <v>390</v>
      </c>
      <c r="CE23" s="255">
        <v>0</v>
      </c>
      <c r="CF23" s="255">
        <v>177</v>
      </c>
      <c r="CG23" s="255">
        <v>66</v>
      </c>
      <c r="CH23" s="255">
        <v>238</v>
      </c>
      <c r="CI23" s="255">
        <v>1550</v>
      </c>
      <c r="CJ23" s="255">
        <v>35</v>
      </c>
      <c r="CK23" s="255">
        <v>234</v>
      </c>
      <c r="CL23" s="255">
        <v>68</v>
      </c>
      <c r="CM23" s="255">
        <v>995</v>
      </c>
      <c r="CN23" s="255">
        <v>36</v>
      </c>
      <c r="CO23" s="255">
        <v>165</v>
      </c>
      <c r="CP23" s="255">
        <v>219</v>
      </c>
      <c r="CQ23" s="255">
        <v>776</v>
      </c>
      <c r="CR23" s="255">
        <v>2191</v>
      </c>
      <c r="CS23" s="255">
        <v>2223</v>
      </c>
      <c r="CT23" s="255">
        <v>296</v>
      </c>
      <c r="CU23" s="255">
        <v>3336</v>
      </c>
      <c r="CV23" s="255">
        <v>1923</v>
      </c>
      <c r="CW23" s="255">
        <v>370</v>
      </c>
      <c r="CX23" s="255">
        <v>5</v>
      </c>
      <c r="CY23" s="255">
        <v>219</v>
      </c>
      <c r="CZ23" s="255">
        <v>2</v>
      </c>
      <c r="DA23" s="255">
        <v>2068</v>
      </c>
      <c r="DB23" s="255">
        <v>110</v>
      </c>
      <c r="DC23" s="255">
        <v>3974</v>
      </c>
      <c r="DD23" s="255">
        <v>171</v>
      </c>
      <c r="DE23" s="255">
        <v>235</v>
      </c>
      <c r="DF23" s="255">
        <v>578</v>
      </c>
      <c r="DG23" s="255">
        <v>28953</v>
      </c>
      <c r="DH23" s="255">
        <v>109</v>
      </c>
      <c r="DI23" s="116">
        <f t="shared" si="2"/>
        <v>188331</v>
      </c>
      <c r="DJ23" s="255">
        <v>6022</v>
      </c>
      <c r="DK23" s="255">
        <v>16288</v>
      </c>
      <c r="DL23" s="255">
        <v>0</v>
      </c>
      <c r="DM23" s="255">
        <v>0</v>
      </c>
      <c r="DN23" s="255">
        <v>0</v>
      </c>
      <c r="DO23" s="255">
        <v>314</v>
      </c>
      <c r="DP23" s="116">
        <f t="shared" si="0"/>
        <v>22624</v>
      </c>
      <c r="DQ23" s="117">
        <f t="shared" si="1"/>
        <v>210955</v>
      </c>
      <c r="DR23" s="256">
        <v>5886</v>
      </c>
      <c r="DS23" s="255">
        <v>111766</v>
      </c>
      <c r="DT23" s="116">
        <f t="shared" si="3"/>
        <v>117652</v>
      </c>
      <c r="DU23" s="117">
        <f t="shared" si="4"/>
        <v>140276</v>
      </c>
      <c r="DV23" s="117">
        <f t="shared" si="5"/>
        <v>328607</v>
      </c>
      <c r="DW23" s="255">
        <v>-10275</v>
      </c>
      <c r="DX23" s="255">
        <v>-101556</v>
      </c>
      <c r="DY23" s="116">
        <f t="shared" si="6"/>
        <v>-111831</v>
      </c>
      <c r="DZ23" s="118">
        <f t="shared" si="7"/>
        <v>28445</v>
      </c>
      <c r="EA23" s="116">
        <f t="shared" si="8"/>
        <v>216776</v>
      </c>
      <c r="EB23" s="118"/>
    </row>
    <row r="24" spans="1:132" ht="17" customHeight="1">
      <c r="A24" s="254">
        <v>18</v>
      </c>
      <c r="B24" s="88" t="s">
        <v>154</v>
      </c>
      <c r="C24" s="87" t="s">
        <v>155</v>
      </c>
      <c r="D24" s="255">
        <v>98</v>
      </c>
      <c r="E24" s="255">
        <v>0</v>
      </c>
      <c r="F24" s="255">
        <v>7</v>
      </c>
      <c r="G24" s="255">
        <v>0</v>
      </c>
      <c r="H24" s="255">
        <v>15</v>
      </c>
      <c r="I24" s="255">
        <v>0</v>
      </c>
      <c r="J24" s="255">
        <v>6</v>
      </c>
      <c r="K24" s="255">
        <v>17129</v>
      </c>
      <c r="L24" s="255">
        <v>427</v>
      </c>
      <c r="M24" s="255">
        <v>25</v>
      </c>
      <c r="N24" s="255">
        <v>0</v>
      </c>
      <c r="O24" s="255">
        <v>47</v>
      </c>
      <c r="P24" s="255">
        <v>249</v>
      </c>
      <c r="Q24" s="255">
        <v>138</v>
      </c>
      <c r="R24" s="255">
        <v>543</v>
      </c>
      <c r="S24" s="255">
        <v>51</v>
      </c>
      <c r="T24" s="255">
        <v>2445</v>
      </c>
      <c r="U24" s="255">
        <v>15216</v>
      </c>
      <c r="V24" s="255">
        <v>5</v>
      </c>
      <c r="W24" s="255">
        <v>14</v>
      </c>
      <c r="X24" s="255">
        <v>1</v>
      </c>
      <c r="Y24" s="255">
        <v>55</v>
      </c>
      <c r="Z24" s="255">
        <v>19</v>
      </c>
      <c r="AA24" s="255">
        <v>267</v>
      </c>
      <c r="AB24" s="255">
        <v>473</v>
      </c>
      <c r="AC24" s="255">
        <v>2062</v>
      </c>
      <c r="AD24" s="255">
        <v>12</v>
      </c>
      <c r="AE24" s="255">
        <v>7</v>
      </c>
      <c r="AF24" s="255">
        <v>516</v>
      </c>
      <c r="AG24" s="255">
        <v>412</v>
      </c>
      <c r="AH24" s="255">
        <v>14</v>
      </c>
      <c r="AI24" s="255">
        <v>676</v>
      </c>
      <c r="AJ24" s="255">
        <v>9</v>
      </c>
      <c r="AK24" s="255">
        <v>338</v>
      </c>
      <c r="AL24" s="255">
        <v>58</v>
      </c>
      <c r="AM24" s="255">
        <v>12</v>
      </c>
      <c r="AN24" s="255">
        <v>108</v>
      </c>
      <c r="AO24" s="255">
        <v>634</v>
      </c>
      <c r="AP24" s="255">
        <v>25</v>
      </c>
      <c r="AQ24" s="255">
        <v>37</v>
      </c>
      <c r="AR24" s="255">
        <v>999</v>
      </c>
      <c r="AS24" s="255">
        <v>80</v>
      </c>
      <c r="AT24" s="255">
        <v>6616</v>
      </c>
      <c r="AU24" s="255">
        <v>1474</v>
      </c>
      <c r="AV24" s="255">
        <v>2478</v>
      </c>
      <c r="AW24" s="255">
        <v>3492</v>
      </c>
      <c r="AX24" s="255">
        <v>1641</v>
      </c>
      <c r="AY24" s="255">
        <v>274</v>
      </c>
      <c r="AZ24" s="255">
        <v>2237</v>
      </c>
      <c r="BA24" s="255">
        <v>1801</v>
      </c>
      <c r="BB24" s="255">
        <v>104</v>
      </c>
      <c r="BC24" s="255">
        <v>32</v>
      </c>
      <c r="BD24" s="255">
        <v>2277</v>
      </c>
      <c r="BE24" s="255">
        <v>279</v>
      </c>
      <c r="BF24" s="255">
        <v>6972</v>
      </c>
      <c r="BG24" s="255">
        <v>287</v>
      </c>
      <c r="BH24" s="255">
        <v>3882</v>
      </c>
      <c r="BI24" s="255">
        <v>122</v>
      </c>
      <c r="BJ24" s="255">
        <v>2165</v>
      </c>
      <c r="BK24" s="255">
        <v>617</v>
      </c>
      <c r="BL24" s="255">
        <v>2382</v>
      </c>
      <c r="BM24" s="255">
        <v>247</v>
      </c>
      <c r="BN24" s="255">
        <v>440</v>
      </c>
      <c r="BO24" s="255">
        <v>459</v>
      </c>
      <c r="BP24" s="255">
        <v>496</v>
      </c>
      <c r="BQ24" s="255">
        <v>286</v>
      </c>
      <c r="BR24" s="255">
        <v>136</v>
      </c>
      <c r="BS24" s="255">
        <v>1800</v>
      </c>
      <c r="BT24" s="255">
        <v>1477</v>
      </c>
      <c r="BU24" s="255">
        <v>903</v>
      </c>
      <c r="BV24" s="255">
        <v>1060</v>
      </c>
      <c r="BW24" s="255">
        <v>16690</v>
      </c>
      <c r="BX24" s="255">
        <v>19974</v>
      </c>
      <c r="BY24" s="255">
        <v>27857</v>
      </c>
      <c r="BZ24" s="255">
        <v>246</v>
      </c>
      <c r="CA24" s="255">
        <v>27</v>
      </c>
      <c r="CB24" s="255">
        <v>0</v>
      </c>
      <c r="CC24" s="255">
        <v>790</v>
      </c>
      <c r="CD24" s="255">
        <v>1365</v>
      </c>
      <c r="CE24" s="255">
        <v>0</v>
      </c>
      <c r="CF24" s="255">
        <v>322</v>
      </c>
      <c r="CG24" s="255">
        <v>85</v>
      </c>
      <c r="CH24" s="255">
        <v>149</v>
      </c>
      <c r="CI24" s="255">
        <v>3350</v>
      </c>
      <c r="CJ24" s="255">
        <v>690</v>
      </c>
      <c r="CK24" s="255">
        <v>6667</v>
      </c>
      <c r="CL24" s="255">
        <v>469</v>
      </c>
      <c r="CM24" s="255">
        <v>6780</v>
      </c>
      <c r="CN24" s="255">
        <v>764</v>
      </c>
      <c r="CO24" s="255">
        <v>21507</v>
      </c>
      <c r="CP24" s="255">
        <v>9737</v>
      </c>
      <c r="CQ24" s="255">
        <v>7144</v>
      </c>
      <c r="CR24" s="255">
        <v>41111</v>
      </c>
      <c r="CS24" s="255">
        <v>5746</v>
      </c>
      <c r="CT24" s="255">
        <v>601</v>
      </c>
      <c r="CU24" s="255">
        <v>3110</v>
      </c>
      <c r="CV24" s="255">
        <v>850</v>
      </c>
      <c r="CW24" s="255">
        <v>8698</v>
      </c>
      <c r="CX24" s="255">
        <v>564</v>
      </c>
      <c r="CY24" s="255">
        <v>16099</v>
      </c>
      <c r="CZ24" s="255">
        <v>1012</v>
      </c>
      <c r="DA24" s="255">
        <v>6541</v>
      </c>
      <c r="DB24" s="255">
        <v>79</v>
      </c>
      <c r="DC24" s="255">
        <v>669</v>
      </c>
      <c r="DD24" s="255">
        <v>902</v>
      </c>
      <c r="DE24" s="255">
        <v>3041</v>
      </c>
      <c r="DF24" s="255">
        <v>1639</v>
      </c>
      <c r="DG24" s="255">
        <v>0</v>
      </c>
      <c r="DH24" s="255">
        <v>15</v>
      </c>
      <c r="DI24" s="116">
        <f t="shared" si="2"/>
        <v>304955</v>
      </c>
      <c r="DJ24" s="255">
        <v>1211</v>
      </c>
      <c r="DK24" s="255">
        <v>2625</v>
      </c>
      <c r="DL24" s="255">
        <v>0</v>
      </c>
      <c r="DM24" s="255">
        <v>0</v>
      </c>
      <c r="DN24" s="255">
        <v>0</v>
      </c>
      <c r="DO24" s="255">
        <v>-546</v>
      </c>
      <c r="DP24" s="116">
        <f t="shared" si="0"/>
        <v>3290</v>
      </c>
      <c r="DQ24" s="117">
        <f t="shared" si="1"/>
        <v>308245</v>
      </c>
      <c r="DR24" s="256">
        <v>1795</v>
      </c>
      <c r="DS24" s="255">
        <v>187949</v>
      </c>
      <c r="DT24" s="116">
        <f t="shared" si="3"/>
        <v>189744</v>
      </c>
      <c r="DU24" s="117">
        <f t="shared" si="4"/>
        <v>193034</v>
      </c>
      <c r="DV24" s="117">
        <f t="shared" si="5"/>
        <v>497989</v>
      </c>
      <c r="DW24" s="255">
        <v>-3968</v>
      </c>
      <c r="DX24" s="255">
        <v>-187496</v>
      </c>
      <c r="DY24" s="116">
        <f t="shared" si="6"/>
        <v>-191464</v>
      </c>
      <c r="DZ24" s="118">
        <f t="shared" si="7"/>
        <v>1570</v>
      </c>
      <c r="EA24" s="116">
        <f t="shared" si="8"/>
        <v>306525</v>
      </c>
      <c r="EB24" s="118"/>
    </row>
    <row r="25" spans="1:132" ht="17" customHeight="1">
      <c r="A25" s="254">
        <v>19</v>
      </c>
      <c r="B25" s="88" t="s">
        <v>156</v>
      </c>
      <c r="C25" s="87" t="s">
        <v>157</v>
      </c>
      <c r="D25" s="255">
        <v>8081</v>
      </c>
      <c r="E25" s="255">
        <v>0</v>
      </c>
      <c r="F25" s="255">
        <v>13</v>
      </c>
      <c r="G25" s="255">
        <v>1</v>
      </c>
      <c r="H25" s="255">
        <v>0</v>
      </c>
      <c r="I25" s="255">
        <v>0</v>
      </c>
      <c r="J25" s="255">
        <v>0</v>
      </c>
      <c r="K25" s="255">
        <v>1</v>
      </c>
      <c r="L25" s="255">
        <v>3</v>
      </c>
      <c r="M25" s="255">
        <v>0</v>
      </c>
      <c r="N25" s="255">
        <v>0</v>
      </c>
      <c r="O25" s="255">
        <v>1</v>
      </c>
      <c r="P25" s="255">
        <v>0</v>
      </c>
      <c r="Q25" s="255">
        <v>1</v>
      </c>
      <c r="R25" s="255">
        <v>0</v>
      </c>
      <c r="S25" s="255">
        <v>1</v>
      </c>
      <c r="T25" s="255">
        <v>0</v>
      </c>
      <c r="U25" s="255">
        <v>1</v>
      </c>
      <c r="V25" s="255">
        <v>2681</v>
      </c>
      <c r="W25" s="255">
        <v>395</v>
      </c>
      <c r="X25" s="255">
        <v>0</v>
      </c>
      <c r="Y25" s="255">
        <v>1648</v>
      </c>
      <c r="Z25" s="255">
        <v>774</v>
      </c>
      <c r="AA25" s="255">
        <v>22</v>
      </c>
      <c r="AB25" s="255">
        <v>230</v>
      </c>
      <c r="AC25" s="255">
        <v>617</v>
      </c>
      <c r="AD25" s="255">
        <v>2</v>
      </c>
      <c r="AE25" s="255">
        <v>-152</v>
      </c>
      <c r="AF25" s="255">
        <v>0</v>
      </c>
      <c r="AG25" s="255">
        <v>16</v>
      </c>
      <c r="AH25" s="255">
        <v>0</v>
      </c>
      <c r="AI25" s="255">
        <v>2</v>
      </c>
      <c r="AJ25" s="255">
        <v>0</v>
      </c>
      <c r="AK25" s="255">
        <v>0</v>
      </c>
      <c r="AL25" s="255">
        <v>15</v>
      </c>
      <c r="AM25" s="255">
        <v>-1161</v>
      </c>
      <c r="AN25" s="255">
        <v>494</v>
      </c>
      <c r="AO25" s="255">
        <v>0</v>
      </c>
      <c r="AP25" s="255">
        <v>0</v>
      </c>
      <c r="AQ25" s="255">
        <v>0</v>
      </c>
      <c r="AR25" s="255">
        <v>1</v>
      </c>
      <c r="AS25" s="255">
        <v>0</v>
      </c>
      <c r="AT25" s="255">
        <v>0</v>
      </c>
      <c r="AU25" s="255">
        <v>0</v>
      </c>
      <c r="AV25" s="255">
        <v>50</v>
      </c>
      <c r="AW25" s="255">
        <v>0</v>
      </c>
      <c r="AX25" s="255">
        <v>0</v>
      </c>
      <c r="AY25" s="255">
        <v>0</v>
      </c>
      <c r="AZ25" s="255">
        <v>0</v>
      </c>
      <c r="BA25" s="255">
        <v>0</v>
      </c>
      <c r="BB25" s="255">
        <v>0</v>
      </c>
      <c r="BC25" s="255">
        <v>4</v>
      </c>
      <c r="BD25" s="255">
        <v>0</v>
      </c>
      <c r="BE25" s="255">
        <v>0</v>
      </c>
      <c r="BF25" s="255">
        <v>0</v>
      </c>
      <c r="BG25" s="255">
        <v>0</v>
      </c>
      <c r="BH25" s="255">
        <v>0</v>
      </c>
      <c r="BI25" s="255">
        <v>0</v>
      </c>
      <c r="BJ25" s="255">
        <v>0</v>
      </c>
      <c r="BK25" s="255">
        <v>0</v>
      </c>
      <c r="BL25" s="255">
        <v>8</v>
      </c>
      <c r="BM25" s="255">
        <v>0</v>
      </c>
      <c r="BN25" s="255">
        <v>0</v>
      </c>
      <c r="BO25" s="255">
        <v>0</v>
      </c>
      <c r="BP25" s="255">
        <v>0</v>
      </c>
      <c r="BQ25" s="255">
        <v>213</v>
      </c>
      <c r="BR25" s="255">
        <v>76</v>
      </c>
      <c r="BS25" s="255">
        <v>201</v>
      </c>
      <c r="BT25" s="255">
        <v>41</v>
      </c>
      <c r="BU25" s="255">
        <v>0</v>
      </c>
      <c r="BV25" s="255">
        <v>0</v>
      </c>
      <c r="BW25" s="255">
        <v>0</v>
      </c>
      <c r="BX25" s="255">
        <v>0</v>
      </c>
      <c r="BY25" s="255">
        <v>0</v>
      </c>
      <c r="BZ25" s="255">
        <v>4</v>
      </c>
      <c r="CA25" s="255">
        <v>0</v>
      </c>
      <c r="CB25" s="255">
        <v>0</v>
      </c>
      <c r="CC25" s="255">
        <v>0</v>
      </c>
      <c r="CD25" s="255">
        <v>0</v>
      </c>
      <c r="CE25" s="255">
        <v>0</v>
      </c>
      <c r="CF25" s="255">
        <v>0</v>
      </c>
      <c r="CG25" s="255">
        <v>0</v>
      </c>
      <c r="CH25" s="255">
        <v>1</v>
      </c>
      <c r="CI25" s="255">
        <v>0</v>
      </c>
      <c r="CJ25" s="255">
        <v>0</v>
      </c>
      <c r="CK25" s="255">
        <v>0</v>
      </c>
      <c r="CL25" s="255">
        <v>0</v>
      </c>
      <c r="CM25" s="255">
        <v>0</v>
      </c>
      <c r="CN25" s="255">
        <v>0</v>
      </c>
      <c r="CO25" s="255">
        <v>0</v>
      </c>
      <c r="CP25" s="255">
        <v>5</v>
      </c>
      <c r="CQ25" s="255">
        <v>0</v>
      </c>
      <c r="CR25" s="255">
        <v>0</v>
      </c>
      <c r="CS25" s="255">
        <v>0</v>
      </c>
      <c r="CT25" s="255">
        <v>0</v>
      </c>
      <c r="CU25" s="255">
        <v>0</v>
      </c>
      <c r="CV25" s="255">
        <v>0</v>
      </c>
      <c r="CW25" s="255">
        <v>0</v>
      </c>
      <c r="CX25" s="255">
        <v>0</v>
      </c>
      <c r="CY25" s="255">
        <v>0</v>
      </c>
      <c r="CZ25" s="255">
        <v>0</v>
      </c>
      <c r="DA25" s="255">
        <v>0</v>
      </c>
      <c r="DB25" s="255">
        <v>0</v>
      </c>
      <c r="DC25" s="255">
        <v>0</v>
      </c>
      <c r="DD25" s="255">
        <v>0</v>
      </c>
      <c r="DE25" s="255">
        <v>49</v>
      </c>
      <c r="DF25" s="255">
        <v>276</v>
      </c>
      <c r="DG25" s="255">
        <v>0</v>
      </c>
      <c r="DH25" s="255">
        <v>355</v>
      </c>
      <c r="DI25" s="116">
        <f t="shared" si="2"/>
        <v>14970</v>
      </c>
      <c r="DJ25" s="255">
        <v>0</v>
      </c>
      <c r="DK25" s="255">
        <v>483</v>
      </c>
      <c r="DL25" s="255">
        <v>0</v>
      </c>
      <c r="DM25" s="255">
        <v>0</v>
      </c>
      <c r="DN25" s="255">
        <v>0</v>
      </c>
      <c r="DO25" s="255">
        <v>-113</v>
      </c>
      <c r="DP25" s="116">
        <f t="shared" si="0"/>
        <v>370</v>
      </c>
      <c r="DQ25" s="117">
        <f t="shared" si="1"/>
        <v>15340</v>
      </c>
      <c r="DR25" s="256">
        <v>1234</v>
      </c>
      <c r="DS25" s="255">
        <v>6177</v>
      </c>
      <c r="DT25" s="116">
        <f t="shared" si="3"/>
        <v>7411</v>
      </c>
      <c r="DU25" s="117">
        <f t="shared" si="4"/>
        <v>7781</v>
      </c>
      <c r="DV25" s="117">
        <f t="shared" si="5"/>
        <v>22751</v>
      </c>
      <c r="DW25" s="255">
        <v>-3712</v>
      </c>
      <c r="DX25" s="255">
        <v>-4458</v>
      </c>
      <c r="DY25" s="116">
        <f t="shared" si="6"/>
        <v>-8170</v>
      </c>
      <c r="DZ25" s="118">
        <f t="shared" si="7"/>
        <v>-389</v>
      </c>
      <c r="EA25" s="116">
        <f t="shared" si="8"/>
        <v>14581</v>
      </c>
      <c r="EB25" s="118"/>
    </row>
    <row r="26" spans="1:132" ht="17" customHeight="1">
      <c r="A26" s="254">
        <v>20</v>
      </c>
      <c r="B26" s="88" t="s">
        <v>158</v>
      </c>
      <c r="C26" s="87" t="s">
        <v>159</v>
      </c>
      <c r="D26" s="255">
        <v>108</v>
      </c>
      <c r="E26" s="255">
        <v>47</v>
      </c>
      <c r="F26" s="255">
        <v>106</v>
      </c>
      <c r="G26" s="255">
        <v>0</v>
      </c>
      <c r="H26" s="255">
        <v>84</v>
      </c>
      <c r="I26" s="255">
        <v>0</v>
      </c>
      <c r="J26" s="255">
        <v>3</v>
      </c>
      <c r="K26" s="255">
        <v>8917</v>
      </c>
      <c r="L26" s="255">
        <v>1185</v>
      </c>
      <c r="M26" s="255">
        <v>341</v>
      </c>
      <c r="N26" s="255">
        <v>0</v>
      </c>
      <c r="O26" s="255">
        <v>2534</v>
      </c>
      <c r="P26" s="255">
        <v>67</v>
      </c>
      <c r="Q26" s="255">
        <v>46</v>
      </c>
      <c r="R26" s="255">
        <v>43</v>
      </c>
      <c r="S26" s="255">
        <v>2284</v>
      </c>
      <c r="T26" s="255">
        <v>196</v>
      </c>
      <c r="U26" s="255">
        <v>2</v>
      </c>
      <c r="V26" s="255">
        <v>1273</v>
      </c>
      <c r="W26" s="255">
        <v>12018</v>
      </c>
      <c r="X26" s="255">
        <v>713</v>
      </c>
      <c r="Y26" s="255">
        <v>7099</v>
      </c>
      <c r="Z26" s="255">
        <v>2220</v>
      </c>
      <c r="AA26" s="255">
        <v>760</v>
      </c>
      <c r="AB26" s="255">
        <v>5700</v>
      </c>
      <c r="AC26" s="255">
        <v>24057</v>
      </c>
      <c r="AD26" s="255">
        <v>34</v>
      </c>
      <c r="AE26" s="255">
        <v>16</v>
      </c>
      <c r="AF26" s="255">
        <v>5687</v>
      </c>
      <c r="AG26" s="255">
        <v>15073</v>
      </c>
      <c r="AH26" s="255">
        <v>21</v>
      </c>
      <c r="AI26" s="255">
        <v>2696</v>
      </c>
      <c r="AJ26" s="255">
        <v>143</v>
      </c>
      <c r="AK26" s="255">
        <v>3322</v>
      </c>
      <c r="AL26" s="255">
        <v>571</v>
      </c>
      <c r="AM26" s="255">
        <v>5650</v>
      </c>
      <c r="AN26" s="255">
        <v>4016</v>
      </c>
      <c r="AO26" s="255">
        <v>569</v>
      </c>
      <c r="AP26" s="255">
        <v>106</v>
      </c>
      <c r="AQ26" s="255">
        <v>1354</v>
      </c>
      <c r="AR26" s="255">
        <v>356</v>
      </c>
      <c r="AS26" s="255">
        <v>1279</v>
      </c>
      <c r="AT26" s="255">
        <v>746</v>
      </c>
      <c r="AU26" s="255">
        <v>1711</v>
      </c>
      <c r="AV26" s="255">
        <v>1336</v>
      </c>
      <c r="AW26" s="255">
        <v>676</v>
      </c>
      <c r="AX26" s="255">
        <v>2643</v>
      </c>
      <c r="AY26" s="255">
        <v>364</v>
      </c>
      <c r="AZ26" s="255">
        <v>1378</v>
      </c>
      <c r="BA26" s="255">
        <v>133</v>
      </c>
      <c r="BB26" s="255">
        <v>100</v>
      </c>
      <c r="BC26" s="255">
        <v>334</v>
      </c>
      <c r="BD26" s="255">
        <v>915</v>
      </c>
      <c r="BE26" s="255">
        <v>72</v>
      </c>
      <c r="BF26" s="255">
        <v>632</v>
      </c>
      <c r="BG26" s="255">
        <v>6</v>
      </c>
      <c r="BH26" s="255">
        <v>1611</v>
      </c>
      <c r="BI26" s="255">
        <v>89</v>
      </c>
      <c r="BJ26" s="255">
        <v>268</v>
      </c>
      <c r="BK26" s="255">
        <v>196</v>
      </c>
      <c r="BL26" s="255">
        <v>1146</v>
      </c>
      <c r="BM26" s="255">
        <v>49</v>
      </c>
      <c r="BN26" s="255">
        <v>137</v>
      </c>
      <c r="BO26" s="255">
        <v>103</v>
      </c>
      <c r="BP26" s="255">
        <v>182</v>
      </c>
      <c r="BQ26" s="255">
        <v>380</v>
      </c>
      <c r="BR26" s="255">
        <v>338</v>
      </c>
      <c r="BS26" s="255">
        <v>7</v>
      </c>
      <c r="BT26" s="255">
        <v>5</v>
      </c>
      <c r="BU26" s="255">
        <v>2306</v>
      </c>
      <c r="BV26" s="255">
        <v>2249</v>
      </c>
      <c r="BW26" s="255">
        <v>0</v>
      </c>
      <c r="BX26" s="255">
        <v>0</v>
      </c>
      <c r="BY26" s="255">
        <v>0</v>
      </c>
      <c r="BZ26" s="255">
        <v>0</v>
      </c>
      <c r="CA26" s="255">
        <v>0</v>
      </c>
      <c r="CB26" s="255">
        <v>0</v>
      </c>
      <c r="CC26" s="255">
        <v>14</v>
      </c>
      <c r="CD26" s="255">
        <v>44</v>
      </c>
      <c r="CE26" s="255">
        <v>0</v>
      </c>
      <c r="CF26" s="255">
        <v>0</v>
      </c>
      <c r="CG26" s="255">
        <v>0</v>
      </c>
      <c r="CH26" s="255">
        <v>94</v>
      </c>
      <c r="CI26" s="255">
        <v>63</v>
      </c>
      <c r="CJ26" s="255">
        <v>0</v>
      </c>
      <c r="CK26" s="255">
        <v>0</v>
      </c>
      <c r="CL26" s="255">
        <v>0</v>
      </c>
      <c r="CM26" s="255">
        <v>0</v>
      </c>
      <c r="CN26" s="255">
        <v>0</v>
      </c>
      <c r="CO26" s="255">
        <v>57</v>
      </c>
      <c r="CP26" s="255">
        <v>216</v>
      </c>
      <c r="CQ26" s="255">
        <v>24</v>
      </c>
      <c r="CR26" s="255">
        <v>11984</v>
      </c>
      <c r="CS26" s="255">
        <v>829</v>
      </c>
      <c r="CT26" s="255">
        <v>1167</v>
      </c>
      <c r="CU26" s="255">
        <v>180</v>
      </c>
      <c r="CV26" s="255">
        <v>137</v>
      </c>
      <c r="CW26" s="255">
        <v>0</v>
      </c>
      <c r="CX26" s="255">
        <v>0</v>
      </c>
      <c r="CY26" s="255">
        <v>99</v>
      </c>
      <c r="CZ26" s="255">
        <v>325</v>
      </c>
      <c r="DA26" s="255">
        <v>0</v>
      </c>
      <c r="DB26" s="255">
        <v>12</v>
      </c>
      <c r="DC26" s="255">
        <v>423</v>
      </c>
      <c r="DD26" s="255">
        <v>1405</v>
      </c>
      <c r="DE26" s="255">
        <v>224</v>
      </c>
      <c r="DF26" s="255">
        <v>16</v>
      </c>
      <c r="DG26" s="255">
        <v>0</v>
      </c>
      <c r="DH26" s="255">
        <v>274</v>
      </c>
      <c r="DI26" s="116">
        <f t="shared" si="2"/>
        <v>148395</v>
      </c>
      <c r="DJ26" s="255">
        <v>1</v>
      </c>
      <c r="DK26" s="255">
        <v>539</v>
      </c>
      <c r="DL26" s="255">
        <v>0</v>
      </c>
      <c r="DM26" s="255">
        <v>0</v>
      </c>
      <c r="DN26" s="255">
        <v>0</v>
      </c>
      <c r="DO26" s="255">
        <v>-2848</v>
      </c>
      <c r="DP26" s="116">
        <f t="shared" si="0"/>
        <v>-2308</v>
      </c>
      <c r="DQ26" s="117">
        <f t="shared" si="1"/>
        <v>146087</v>
      </c>
      <c r="DR26" s="256">
        <v>4362</v>
      </c>
      <c r="DS26" s="255">
        <v>40847</v>
      </c>
      <c r="DT26" s="116">
        <f t="shared" si="3"/>
        <v>45209</v>
      </c>
      <c r="DU26" s="117">
        <f t="shared" si="4"/>
        <v>42901</v>
      </c>
      <c r="DV26" s="117">
        <f t="shared" si="5"/>
        <v>191296</v>
      </c>
      <c r="DW26" s="255">
        <v>-36744</v>
      </c>
      <c r="DX26" s="255">
        <v>-73586</v>
      </c>
      <c r="DY26" s="116">
        <f t="shared" si="6"/>
        <v>-110330</v>
      </c>
      <c r="DZ26" s="118">
        <f t="shared" si="7"/>
        <v>-67429</v>
      </c>
      <c r="EA26" s="116">
        <f t="shared" si="8"/>
        <v>80966</v>
      </c>
      <c r="EB26" s="118"/>
    </row>
    <row r="27" spans="1:132" ht="17" customHeight="1">
      <c r="A27" s="254">
        <v>21</v>
      </c>
      <c r="B27" s="88" t="s">
        <v>160</v>
      </c>
      <c r="C27" s="87" t="s">
        <v>161</v>
      </c>
      <c r="D27" s="255">
        <v>0</v>
      </c>
      <c r="E27" s="255">
        <v>0</v>
      </c>
      <c r="F27" s="255">
        <v>0</v>
      </c>
      <c r="G27" s="255">
        <v>0</v>
      </c>
      <c r="H27" s="255">
        <v>0</v>
      </c>
      <c r="I27" s="255">
        <v>0</v>
      </c>
      <c r="J27" s="255">
        <v>0</v>
      </c>
      <c r="K27" s="255">
        <v>0</v>
      </c>
      <c r="L27" s="255">
        <v>0</v>
      </c>
      <c r="M27" s="255">
        <v>0</v>
      </c>
      <c r="N27" s="255">
        <v>0</v>
      </c>
      <c r="O27" s="255">
        <v>11</v>
      </c>
      <c r="P27" s="255">
        <v>0</v>
      </c>
      <c r="Q27" s="255">
        <v>0</v>
      </c>
      <c r="R27" s="255">
        <v>0</v>
      </c>
      <c r="S27" s="255">
        <v>18</v>
      </c>
      <c r="T27" s="255">
        <v>1</v>
      </c>
      <c r="U27" s="255">
        <v>5</v>
      </c>
      <c r="V27" s="255">
        <v>240</v>
      </c>
      <c r="W27" s="255">
        <v>869</v>
      </c>
      <c r="X27" s="255">
        <v>26754</v>
      </c>
      <c r="Y27" s="255">
        <v>37129</v>
      </c>
      <c r="Z27" s="255">
        <v>2921</v>
      </c>
      <c r="AA27" s="255">
        <v>114</v>
      </c>
      <c r="AB27" s="255">
        <v>84</v>
      </c>
      <c r="AC27" s="255">
        <v>15626</v>
      </c>
      <c r="AD27" s="255">
        <v>112</v>
      </c>
      <c r="AE27" s="255">
        <v>0</v>
      </c>
      <c r="AF27" s="255">
        <v>26</v>
      </c>
      <c r="AG27" s="255">
        <v>131</v>
      </c>
      <c r="AH27" s="255">
        <v>0</v>
      </c>
      <c r="AI27" s="255">
        <v>49</v>
      </c>
      <c r="AJ27" s="255">
        <v>0</v>
      </c>
      <c r="AK27" s="255">
        <v>0</v>
      </c>
      <c r="AL27" s="255">
        <v>43</v>
      </c>
      <c r="AM27" s="255">
        <v>0</v>
      </c>
      <c r="AN27" s="255">
        <v>0</v>
      </c>
      <c r="AO27" s="255">
        <v>1</v>
      </c>
      <c r="AP27" s="255">
        <v>0</v>
      </c>
      <c r="AQ27" s="255">
        <v>0</v>
      </c>
      <c r="AR27" s="255">
        <v>0</v>
      </c>
      <c r="AS27" s="255">
        <v>0</v>
      </c>
      <c r="AT27" s="255">
        <v>0</v>
      </c>
      <c r="AU27" s="255">
        <v>23</v>
      </c>
      <c r="AV27" s="255">
        <v>3</v>
      </c>
      <c r="AW27" s="255">
        <v>0</v>
      </c>
      <c r="AX27" s="255">
        <v>5</v>
      </c>
      <c r="AY27" s="255">
        <v>25</v>
      </c>
      <c r="AZ27" s="255">
        <v>0</v>
      </c>
      <c r="BA27" s="255">
        <v>0</v>
      </c>
      <c r="BB27" s="255">
        <v>0</v>
      </c>
      <c r="BC27" s="255">
        <v>0</v>
      </c>
      <c r="BD27" s="255">
        <v>0</v>
      </c>
      <c r="BE27" s="255">
        <v>0</v>
      </c>
      <c r="BF27" s="255">
        <v>0</v>
      </c>
      <c r="BG27" s="255">
        <v>0</v>
      </c>
      <c r="BH27" s="255">
        <v>0</v>
      </c>
      <c r="BI27" s="255">
        <v>1</v>
      </c>
      <c r="BJ27" s="255">
        <v>0</v>
      </c>
      <c r="BK27" s="255">
        <v>0</v>
      </c>
      <c r="BL27" s="255">
        <v>83</v>
      </c>
      <c r="BM27" s="255">
        <v>0</v>
      </c>
      <c r="BN27" s="255">
        <v>0</v>
      </c>
      <c r="BO27" s="255">
        <v>0</v>
      </c>
      <c r="BP27" s="255">
        <v>0</v>
      </c>
      <c r="BQ27" s="255">
        <v>0</v>
      </c>
      <c r="BR27" s="255">
        <v>0</v>
      </c>
      <c r="BS27" s="255">
        <v>0</v>
      </c>
      <c r="BT27" s="255">
        <v>104</v>
      </c>
      <c r="BU27" s="255">
        <v>0</v>
      </c>
      <c r="BV27" s="255">
        <v>0</v>
      </c>
      <c r="BW27" s="255">
        <v>0</v>
      </c>
      <c r="BX27" s="255">
        <v>0</v>
      </c>
      <c r="BY27" s="255">
        <v>0</v>
      </c>
      <c r="BZ27" s="255">
        <v>0</v>
      </c>
      <c r="CA27" s="255">
        <v>0</v>
      </c>
      <c r="CB27" s="255">
        <v>0</v>
      </c>
      <c r="CC27" s="255">
        <v>0</v>
      </c>
      <c r="CD27" s="255">
        <v>0</v>
      </c>
      <c r="CE27" s="255">
        <v>0</v>
      </c>
      <c r="CF27" s="255">
        <v>0</v>
      </c>
      <c r="CG27" s="255">
        <v>0</v>
      </c>
      <c r="CH27" s="255">
        <v>0</v>
      </c>
      <c r="CI27" s="255">
        <v>0</v>
      </c>
      <c r="CJ27" s="255">
        <v>0</v>
      </c>
      <c r="CK27" s="255">
        <v>0</v>
      </c>
      <c r="CL27" s="255">
        <v>0</v>
      </c>
      <c r="CM27" s="255">
        <v>0</v>
      </c>
      <c r="CN27" s="255">
        <v>0</v>
      </c>
      <c r="CO27" s="255">
        <v>3</v>
      </c>
      <c r="CP27" s="255">
        <v>0</v>
      </c>
      <c r="CQ27" s="255">
        <v>0</v>
      </c>
      <c r="CR27" s="255">
        <v>2975</v>
      </c>
      <c r="CS27" s="255">
        <v>167</v>
      </c>
      <c r="CT27" s="255">
        <v>6</v>
      </c>
      <c r="CU27" s="255">
        <v>0</v>
      </c>
      <c r="CV27" s="255">
        <v>0</v>
      </c>
      <c r="CW27" s="255">
        <v>0</v>
      </c>
      <c r="CX27" s="255">
        <v>0</v>
      </c>
      <c r="CY27" s="255">
        <v>0</v>
      </c>
      <c r="CZ27" s="255">
        <v>0</v>
      </c>
      <c r="DA27" s="255">
        <v>0</v>
      </c>
      <c r="DB27" s="255">
        <v>0</v>
      </c>
      <c r="DC27" s="255">
        <v>0</v>
      </c>
      <c r="DD27" s="255">
        <v>0</v>
      </c>
      <c r="DE27" s="255">
        <v>0</v>
      </c>
      <c r="DF27" s="255">
        <v>0</v>
      </c>
      <c r="DG27" s="255">
        <v>0</v>
      </c>
      <c r="DH27" s="255">
        <v>0</v>
      </c>
      <c r="DI27" s="116">
        <f t="shared" si="2"/>
        <v>87529</v>
      </c>
      <c r="DJ27" s="255">
        <v>0</v>
      </c>
      <c r="DK27" s="255">
        <v>0</v>
      </c>
      <c r="DL27" s="255">
        <v>0</v>
      </c>
      <c r="DM27" s="255">
        <v>0</v>
      </c>
      <c r="DN27" s="255">
        <v>0</v>
      </c>
      <c r="DO27" s="255">
        <v>-4474</v>
      </c>
      <c r="DP27" s="116">
        <f t="shared" si="0"/>
        <v>-4474</v>
      </c>
      <c r="DQ27" s="117">
        <f t="shared" si="1"/>
        <v>83055</v>
      </c>
      <c r="DR27" s="256">
        <v>0</v>
      </c>
      <c r="DS27" s="255">
        <v>73391</v>
      </c>
      <c r="DT27" s="116">
        <f t="shared" si="3"/>
        <v>73391</v>
      </c>
      <c r="DU27" s="117">
        <f t="shared" si="4"/>
        <v>68917</v>
      </c>
      <c r="DV27" s="117">
        <f t="shared" si="5"/>
        <v>156446</v>
      </c>
      <c r="DW27" s="255">
        <v>-2289</v>
      </c>
      <c r="DX27" s="255">
        <v>-78822</v>
      </c>
      <c r="DY27" s="116">
        <f t="shared" si="6"/>
        <v>-81111</v>
      </c>
      <c r="DZ27" s="118">
        <f t="shared" si="7"/>
        <v>-12194</v>
      </c>
      <c r="EA27" s="116">
        <f t="shared" si="8"/>
        <v>75335</v>
      </c>
      <c r="EB27" s="118"/>
    </row>
    <row r="28" spans="1:132" ht="17" customHeight="1">
      <c r="A28" s="254">
        <v>22</v>
      </c>
      <c r="B28" s="88" t="s">
        <v>162</v>
      </c>
      <c r="C28" s="87" t="s">
        <v>163</v>
      </c>
      <c r="D28" s="255">
        <v>0</v>
      </c>
      <c r="E28" s="255">
        <v>0</v>
      </c>
      <c r="F28" s="255">
        <v>28</v>
      </c>
      <c r="G28" s="255">
        <v>0</v>
      </c>
      <c r="H28" s="255">
        <v>0</v>
      </c>
      <c r="I28" s="255">
        <v>0</v>
      </c>
      <c r="J28" s="255">
        <v>17</v>
      </c>
      <c r="K28" s="255">
        <v>5867</v>
      </c>
      <c r="L28" s="255">
        <v>1381</v>
      </c>
      <c r="M28" s="255">
        <v>220</v>
      </c>
      <c r="N28" s="255">
        <v>0</v>
      </c>
      <c r="O28" s="255">
        <v>2960</v>
      </c>
      <c r="P28" s="255">
        <v>102</v>
      </c>
      <c r="Q28" s="255">
        <v>305</v>
      </c>
      <c r="R28" s="255">
        <v>246</v>
      </c>
      <c r="S28" s="255">
        <v>2231</v>
      </c>
      <c r="T28" s="255">
        <v>403</v>
      </c>
      <c r="U28" s="255">
        <v>162</v>
      </c>
      <c r="V28" s="255">
        <v>89</v>
      </c>
      <c r="W28" s="255">
        <v>3140</v>
      </c>
      <c r="X28" s="255">
        <v>161</v>
      </c>
      <c r="Y28" s="255">
        <v>58425</v>
      </c>
      <c r="Z28" s="255">
        <v>68726</v>
      </c>
      <c r="AA28" s="255">
        <v>16250</v>
      </c>
      <c r="AB28" s="255">
        <v>14045</v>
      </c>
      <c r="AC28" s="255">
        <v>63001</v>
      </c>
      <c r="AD28" s="255">
        <v>212</v>
      </c>
      <c r="AE28" s="255">
        <v>119</v>
      </c>
      <c r="AF28" s="255">
        <v>53193</v>
      </c>
      <c r="AG28" s="255">
        <v>52011</v>
      </c>
      <c r="AH28" s="255">
        <v>51</v>
      </c>
      <c r="AI28" s="255">
        <v>2605</v>
      </c>
      <c r="AJ28" s="255">
        <v>16</v>
      </c>
      <c r="AK28" s="255">
        <v>153</v>
      </c>
      <c r="AL28" s="255">
        <v>6823</v>
      </c>
      <c r="AM28" s="255">
        <v>43</v>
      </c>
      <c r="AN28" s="255">
        <v>0</v>
      </c>
      <c r="AO28" s="255">
        <v>8</v>
      </c>
      <c r="AP28" s="255">
        <v>0</v>
      </c>
      <c r="AQ28" s="255">
        <v>10</v>
      </c>
      <c r="AR28" s="255">
        <v>357</v>
      </c>
      <c r="AS28" s="255">
        <v>27</v>
      </c>
      <c r="AT28" s="255">
        <v>233</v>
      </c>
      <c r="AU28" s="255">
        <v>1210</v>
      </c>
      <c r="AV28" s="255">
        <v>39</v>
      </c>
      <c r="AW28" s="255">
        <v>2562</v>
      </c>
      <c r="AX28" s="255">
        <v>1715</v>
      </c>
      <c r="AY28" s="255">
        <v>171</v>
      </c>
      <c r="AZ28" s="255">
        <v>1811</v>
      </c>
      <c r="BA28" s="255">
        <v>672</v>
      </c>
      <c r="BB28" s="255">
        <v>43</v>
      </c>
      <c r="BC28" s="255">
        <v>44</v>
      </c>
      <c r="BD28" s="255">
        <v>80</v>
      </c>
      <c r="BE28" s="255">
        <v>2</v>
      </c>
      <c r="BF28" s="255">
        <v>155</v>
      </c>
      <c r="BG28" s="255">
        <v>21</v>
      </c>
      <c r="BH28" s="255">
        <v>3370</v>
      </c>
      <c r="BI28" s="255">
        <v>17</v>
      </c>
      <c r="BJ28" s="255">
        <v>0</v>
      </c>
      <c r="BK28" s="255">
        <v>3</v>
      </c>
      <c r="BL28" s="255">
        <v>253</v>
      </c>
      <c r="BM28" s="255">
        <v>0</v>
      </c>
      <c r="BN28" s="255">
        <v>107</v>
      </c>
      <c r="BO28" s="255">
        <v>6</v>
      </c>
      <c r="BP28" s="255">
        <v>120</v>
      </c>
      <c r="BQ28" s="255">
        <v>0</v>
      </c>
      <c r="BR28" s="255">
        <v>0</v>
      </c>
      <c r="BS28" s="255">
        <v>0</v>
      </c>
      <c r="BT28" s="255">
        <v>1</v>
      </c>
      <c r="BU28" s="255">
        <v>17</v>
      </c>
      <c r="BV28" s="255">
        <v>0</v>
      </c>
      <c r="BW28" s="255">
        <v>0</v>
      </c>
      <c r="BX28" s="255">
        <v>0</v>
      </c>
      <c r="BY28" s="255">
        <v>0</v>
      </c>
      <c r="BZ28" s="255">
        <v>0</v>
      </c>
      <c r="CA28" s="255">
        <v>0</v>
      </c>
      <c r="CB28" s="255">
        <v>0</v>
      </c>
      <c r="CC28" s="255">
        <v>0</v>
      </c>
      <c r="CD28" s="255">
        <v>0</v>
      </c>
      <c r="CE28" s="255">
        <v>0</v>
      </c>
      <c r="CF28" s="255">
        <v>0</v>
      </c>
      <c r="CG28" s="255">
        <v>0</v>
      </c>
      <c r="CH28" s="255">
        <v>1</v>
      </c>
      <c r="CI28" s="255">
        <v>98</v>
      </c>
      <c r="CJ28" s="255">
        <v>0</v>
      </c>
      <c r="CK28" s="255">
        <v>0</v>
      </c>
      <c r="CL28" s="255">
        <v>0</v>
      </c>
      <c r="CM28" s="255">
        <v>0</v>
      </c>
      <c r="CN28" s="255">
        <v>0</v>
      </c>
      <c r="CO28" s="255">
        <v>73</v>
      </c>
      <c r="CP28" s="255">
        <v>4</v>
      </c>
      <c r="CQ28" s="255">
        <v>644</v>
      </c>
      <c r="CR28" s="255">
        <v>9953</v>
      </c>
      <c r="CS28" s="255">
        <v>978</v>
      </c>
      <c r="CT28" s="255">
        <v>88</v>
      </c>
      <c r="CU28" s="255">
        <v>7</v>
      </c>
      <c r="CV28" s="255">
        <v>29</v>
      </c>
      <c r="CW28" s="255">
        <v>0</v>
      </c>
      <c r="CX28" s="255">
        <v>1</v>
      </c>
      <c r="CY28" s="255">
        <v>0</v>
      </c>
      <c r="CZ28" s="255">
        <v>305</v>
      </c>
      <c r="DA28" s="255">
        <v>0</v>
      </c>
      <c r="DB28" s="255">
        <v>0</v>
      </c>
      <c r="DC28" s="255">
        <v>0</v>
      </c>
      <c r="DD28" s="255">
        <v>493</v>
      </c>
      <c r="DE28" s="255">
        <v>0</v>
      </c>
      <c r="DF28" s="255">
        <v>36</v>
      </c>
      <c r="DG28" s="255">
        <v>0</v>
      </c>
      <c r="DH28" s="255">
        <v>76</v>
      </c>
      <c r="DI28" s="116">
        <f t="shared" si="2"/>
        <v>378825</v>
      </c>
      <c r="DJ28" s="255">
        <v>0</v>
      </c>
      <c r="DK28" s="255">
        <v>9</v>
      </c>
      <c r="DL28" s="255">
        <v>0</v>
      </c>
      <c r="DM28" s="255">
        <v>0</v>
      </c>
      <c r="DN28" s="255">
        <v>0</v>
      </c>
      <c r="DO28" s="255">
        <v>-1091</v>
      </c>
      <c r="DP28" s="116">
        <f t="shared" si="0"/>
        <v>-1082</v>
      </c>
      <c r="DQ28" s="117">
        <f t="shared" si="1"/>
        <v>377743</v>
      </c>
      <c r="DR28" s="256">
        <v>48938</v>
      </c>
      <c r="DS28" s="255">
        <v>115164</v>
      </c>
      <c r="DT28" s="116">
        <f t="shared" si="3"/>
        <v>164102</v>
      </c>
      <c r="DU28" s="117">
        <f t="shared" si="4"/>
        <v>163020</v>
      </c>
      <c r="DV28" s="117">
        <f t="shared" si="5"/>
        <v>541845</v>
      </c>
      <c r="DW28" s="255">
        <v>-118713</v>
      </c>
      <c r="DX28" s="255">
        <v>-218316</v>
      </c>
      <c r="DY28" s="116">
        <f t="shared" si="6"/>
        <v>-337029</v>
      </c>
      <c r="DZ28" s="118">
        <f t="shared" si="7"/>
        <v>-174009</v>
      </c>
      <c r="EA28" s="116">
        <f t="shared" si="8"/>
        <v>204816</v>
      </c>
      <c r="EB28" s="118"/>
    </row>
    <row r="29" spans="1:132" ht="17" customHeight="1">
      <c r="A29" s="254">
        <v>23</v>
      </c>
      <c r="B29" s="88" t="s">
        <v>164</v>
      </c>
      <c r="C29" s="87" t="s">
        <v>165</v>
      </c>
      <c r="D29" s="255">
        <v>0</v>
      </c>
      <c r="E29" s="255">
        <v>0</v>
      </c>
      <c r="F29" s="255">
        <v>0</v>
      </c>
      <c r="G29" s="255">
        <v>0</v>
      </c>
      <c r="H29" s="255">
        <v>0</v>
      </c>
      <c r="I29" s="255">
        <v>0</v>
      </c>
      <c r="J29" s="255">
        <v>0</v>
      </c>
      <c r="K29" s="255">
        <v>139</v>
      </c>
      <c r="L29" s="255">
        <v>0</v>
      </c>
      <c r="M29" s="255">
        <v>1</v>
      </c>
      <c r="N29" s="255">
        <v>0</v>
      </c>
      <c r="O29" s="255">
        <v>258</v>
      </c>
      <c r="P29" s="255">
        <v>6</v>
      </c>
      <c r="Q29" s="255">
        <v>434</v>
      </c>
      <c r="R29" s="255">
        <v>125</v>
      </c>
      <c r="S29" s="255">
        <v>231</v>
      </c>
      <c r="T29" s="255">
        <v>579</v>
      </c>
      <c r="U29" s="255">
        <v>160</v>
      </c>
      <c r="V29" s="255">
        <v>0</v>
      </c>
      <c r="W29" s="255">
        <v>0</v>
      </c>
      <c r="X29" s="255">
        <v>0</v>
      </c>
      <c r="Y29" s="255">
        <v>0</v>
      </c>
      <c r="Z29" s="255">
        <v>138</v>
      </c>
      <c r="AA29" s="255">
        <v>4025</v>
      </c>
      <c r="AB29" s="255">
        <v>0</v>
      </c>
      <c r="AC29" s="255">
        <v>13260</v>
      </c>
      <c r="AD29" s="255">
        <v>0</v>
      </c>
      <c r="AE29" s="255">
        <v>0</v>
      </c>
      <c r="AF29" s="255">
        <v>221302</v>
      </c>
      <c r="AG29" s="255">
        <v>234</v>
      </c>
      <c r="AH29" s="255">
        <v>143</v>
      </c>
      <c r="AI29" s="255">
        <v>22</v>
      </c>
      <c r="AJ29" s="255">
        <v>0</v>
      </c>
      <c r="AK29" s="255">
        <v>0</v>
      </c>
      <c r="AL29" s="255">
        <v>529</v>
      </c>
      <c r="AM29" s="255">
        <v>0</v>
      </c>
      <c r="AN29" s="255">
        <v>17</v>
      </c>
      <c r="AO29" s="255">
        <v>0</v>
      </c>
      <c r="AP29" s="255">
        <v>0</v>
      </c>
      <c r="AQ29" s="255">
        <v>0</v>
      </c>
      <c r="AR29" s="255">
        <v>547</v>
      </c>
      <c r="AS29" s="255">
        <v>6</v>
      </c>
      <c r="AT29" s="255">
        <v>106</v>
      </c>
      <c r="AU29" s="255">
        <v>3</v>
      </c>
      <c r="AV29" s="255">
        <v>231</v>
      </c>
      <c r="AW29" s="255">
        <v>1055</v>
      </c>
      <c r="AX29" s="255">
        <v>920</v>
      </c>
      <c r="AY29" s="255">
        <v>312</v>
      </c>
      <c r="AZ29" s="255">
        <v>5995</v>
      </c>
      <c r="BA29" s="255">
        <v>844</v>
      </c>
      <c r="BB29" s="255">
        <v>0</v>
      </c>
      <c r="BC29" s="255">
        <v>186</v>
      </c>
      <c r="BD29" s="255">
        <v>673</v>
      </c>
      <c r="BE29" s="255">
        <v>64</v>
      </c>
      <c r="BF29" s="255">
        <v>0</v>
      </c>
      <c r="BG29" s="255">
        <v>0</v>
      </c>
      <c r="BH29" s="255">
        <v>33239</v>
      </c>
      <c r="BI29" s="255">
        <v>25</v>
      </c>
      <c r="BJ29" s="255">
        <v>0</v>
      </c>
      <c r="BK29" s="255">
        <v>60</v>
      </c>
      <c r="BL29" s="255">
        <v>904</v>
      </c>
      <c r="BM29" s="255">
        <v>0</v>
      </c>
      <c r="BN29" s="255">
        <v>0</v>
      </c>
      <c r="BO29" s="255">
        <v>0</v>
      </c>
      <c r="BP29" s="255">
        <v>0</v>
      </c>
      <c r="BQ29" s="255">
        <v>0</v>
      </c>
      <c r="BR29" s="255">
        <v>0</v>
      </c>
      <c r="BS29" s="255">
        <v>0</v>
      </c>
      <c r="BT29" s="255">
        <v>0</v>
      </c>
      <c r="BU29" s="255">
        <v>0</v>
      </c>
      <c r="BV29" s="255">
        <v>0</v>
      </c>
      <c r="BW29" s="255">
        <v>0</v>
      </c>
      <c r="BX29" s="255">
        <v>0</v>
      </c>
      <c r="BY29" s="255">
        <v>0</v>
      </c>
      <c r="BZ29" s="255">
        <v>0</v>
      </c>
      <c r="CA29" s="255">
        <v>0</v>
      </c>
      <c r="CB29" s="255">
        <v>0</v>
      </c>
      <c r="CC29" s="255">
        <v>0</v>
      </c>
      <c r="CD29" s="255">
        <v>0</v>
      </c>
      <c r="CE29" s="255">
        <v>0</v>
      </c>
      <c r="CF29" s="255">
        <v>0</v>
      </c>
      <c r="CG29" s="255">
        <v>0</v>
      </c>
      <c r="CH29" s="255">
        <v>0</v>
      </c>
      <c r="CI29" s="255">
        <v>0</v>
      </c>
      <c r="CJ29" s="255">
        <v>0</v>
      </c>
      <c r="CK29" s="255">
        <v>0</v>
      </c>
      <c r="CL29" s="255">
        <v>0</v>
      </c>
      <c r="CM29" s="255">
        <v>0</v>
      </c>
      <c r="CN29" s="255">
        <v>0</v>
      </c>
      <c r="CO29" s="255">
        <v>7</v>
      </c>
      <c r="CP29" s="255">
        <v>0</v>
      </c>
      <c r="CQ29" s="255">
        <v>0</v>
      </c>
      <c r="CR29" s="255">
        <v>0</v>
      </c>
      <c r="CS29" s="255">
        <v>368</v>
      </c>
      <c r="CT29" s="255">
        <v>22</v>
      </c>
      <c r="CU29" s="255">
        <v>0</v>
      </c>
      <c r="CV29" s="255">
        <v>6</v>
      </c>
      <c r="CW29" s="255">
        <v>0</v>
      </c>
      <c r="CX29" s="255">
        <v>0</v>
      </c>
      <c r="CY29" s="255">
        <v>0</v>
      </c>
      <c r="CZ29" s="255">
        <v>0</v>
      </c>
      <c r="DA29" s="255">
        <v>0</v>
      </c>
      <c r="DB29" s="255">
        <v>0</v>
      </c>
      <c r="DC29" s="255">
        <v>0</v>
      </c>
      <c r="DD29" s="255">
        <v>0</v>
      </c>
      <c r="DE29" s="255">
        <v>0</v>
      </c>
      <c r="DF29" s="255">
        <v>0</v>
      </c>
      <c r="DG29" s="255">
        <v>0</v>
      </c>
      <c r="DH29" s="255">
        <v>419</v>
      </c>
      <c r="DI29" s="116">
        <f t="shared" si="2"/>
        <v>287595</v>
      </c>
      <c r="DJ29" s="255">
        <v>0</v>
      </c>
      <c r="DK29" s="255">
        <v>0</v>
      </c>
      <c r="DL29" s="255">
        <v>0</v>
      </c>
      <c r="DM29" s="255">
        <v>0</v>
      </c>
      <c r="DN29" s="255">
        <v>0</v>
      </c>
      <c r="DO29" s="255">
        <v>-2487</v>
      </c>
      <c r="DP29" s="116">
        <f t="shared" si="0"/>
        <v>-2487</v>
      </c>
      <c r="DQ29" s="117">
        <f t="shared" si="1"/>
        <v>285108</v>
      </c>
      <c r="DR29" s="256">
        <v>9595</v>
      </c>
      <c r="DS29" s="255">
        <v>75939</v>
      </c>
      <c r="DT29" s="116">
        <f t="shared" si="3"/>
        <v>85534</v>
      </c>
      <c r="DU29" s="117">
        <f t="shared" si="4"/>
        <v>83047</v>
      </c>
      <c r="DV29" s="117">
        <f t="shared" si="5"/>
        <v>370642</v>
      </c>
      <c r="DW29" s="255">
        <v>-86338</v>
      </c>
      <c r="DX29" s="255">
        <v>-160400</v>
      </c>
      <c r="DY29" s="116">
        <f t="shared" si="6"/>
        <v>-246738</v>
      </c>
      <c r="DZ29" s="118">
        <f t="shared" si="7"/>
        <v>-163691</v>
      </c>
      <c r="EA29" s="116">
        <f t="shared" si="8"/>
        <v>123904</v>
      </c>
      <c r="EB29" s="118"/>
    </row>
    <row r="30" spans="1:132" ht="17" customHeight="1">
      <c r="A30" s="254">
        <v>24</v>
      </c>
      <c r="B30" s="88" t="s">
        <v>166</v>
      </c>
      <c r="C30" s="87" t="s">
        <v>167</v>
      </c>
      <c r="D30" s="255">
        <v>0</v>
      </c>
      <c r="E30" s="255">
        <v>0</v>
      </c>
      <c r="F30" s="255">
        <v>0</v>
      </c>
      <c r="G30" s="255">
        <v>0</v>
      </c>
      <c r="H30" s="255">
        <v>0</v>
      </c>
      <c r="I30" s="255">
        <v>0</v>
      </c>
      <c r="J30" s="255">
        <v>0</v>
      </c>
      <c r="K30" s="255">
        <v>0</v>
      </c>
      <c r="L30" s="255">
        <v>0</v>
      </c>
      <c r="M30" s="255">
        <v>0</v>
      </c>
      <c r="N30" s="255">
        <v>0</v>
      </c>
      <c r="O30" s="255">
        <v>17616</v>
      </c>
      <c r="P30" s="255">
        <v>8593</v>
      </c>
      <c r="Q30" s="255">
        <v>16</v>
      </c>
      <c r="R30" s="255">
        <v>173</v>
      </c>
      <c r="S30" s="255">
        <v>187</v>
      </c>
      <c r="T30" s="255">
        <v>3</v>
      </c>
      <c r="U30" s="255">
        <v>0</v>
      </c>
      <c r="V30" s="255">
        <v>0</v>
      </c>
      <c r="W30" s="255">
        <v>0</v>
      </c>
      <c r="X30" s="255">
        <v>0</v>
      </c>
      <c r="Y30" s="255">
        <v>0</v>
      </c>
      <c r="Z30" s="255">
        <v>0</v>
      </c>
      <c r="AA30" s="255">
        <v>5</v>
      </c>
      <c r="AB30" s="255">
        <v>0</v>
      </c>
      <c r="AC30" s="255">
        <v>0</v>
      </c>
      <c r="AD30" s="255">
        <v>0</v>
      </c>
      <c r="AE30" s="255">
        <v>21</v>
      </c>
      <c r="AF30" s="255">
        <v>462</v>
      </c>
      <c r="AG30" s="255">
        <v>57</v>
      </c>
      <c r="AH30" s="255">
        <v>6</v>
      </c>
      <c r="AI30" s="255">
        <v>21</v>
      </c>
      <c r="AJ30" s="255">
        <v>0</v>
      </c>
      <c r="AK30" s="255">
        <v>0</v>
      </c>
      <c r="AL30" s="255">
        <v>2055</v>
      </c>
      <c r="AM30" s="255">
        <v>0</v>
      </c>
      <c r="AN30" s="255">
        <v>0</v>
      </c>
      <c r="AO30" s="255">
        <v>0</v>
      </c>
      <c r="AP30" s="255">
        <v>0</v>
      </c>
      <c r="AQ30" s="255">
        <v>0</v>
      </c>
      <c r="AR30" s="255">
        <v>0</v>
      </c>
      <c r="AS30" s="255">
        <v>0</v>
      </c>
      <c r="AT30" s="255">
        <v>0</v>
      </c>
      <c r="AU30" s="255">
        <v>0</v>
      </c>
      <c r="AV30" s="255">
        <v>0</v>
      </c>
      <c r="AW30" s="255">
        <v>219</v>
      </c>
      <c r="AX30" s="255">
        <v>0</v>
      </c>
      <c r="AY30" s="255">
        <v>0</v>
      </c>
      <c r="AZ30" s="255">
        <v>0</v>
      </c>
      <c r="BA30" s="255">
        <v>0</v>
      </c>
      <c r="BB30" s="255">
        <v>0</v>
      </c>
      <c r="BC30" s="255">
        <v>0</v>
      </c>
      <c r="BD30" s="255">
        <v>0</v>
      </c>
      <c r="BE30" s="255">
        <v>0</v>
      </c>
      <c r="BF30" s="255">
        <v>0</v>
      </c>
      <c r="BG30" s="255">
        <v>0</v>
      </c>
      <c r="BH30" s="255">
        <v>0</v>
      </c>
      <c r="BI30" s="255">
        <v>0</v>
      </c>
      <c r="BJ30" s="255">
        <v>0</v>
      </c>
      <c r="BK30" s="255">
        <v>0</v>
      </c>
      <c r="BL30" s="255">
        <v>3253</v>
      </c>
      <c r="BM30" s="255">
        <v>0</v>
      </c>
      <c r="BN30" s="255">
        <v>0</v>
      </c>
      <c r="BO30" s="255">
        <v>0</v>
      </c>
      <c r="BP30" s="255">
        <v>0</v>
      </c>
      <c r="BQ30" s="255">
        <v>0</v>
      </c>
      <c r="BR30" s="255">
        <v>0</v>
      </c>
      <c r="BS30" s="255">
        <v>0</v>
      </c>
      <c r="BT30" s="255">
        <v>0</v>
      </c>
      <c r="BU30" s="255">
        <v>0</v>
      </c>
      <c r="BV30" s="255">
        <v>0</v>
      </c>
      <c r="BW30" s="255">
        <v>0</v>
      </c>
      <c r="BX30" s="255">
        <v>0</v>
      </c>
      <c r="BY30" s="255">
        <v>0</v>
      </c>
      <c r="BZ30" s="255">
        <v>0</v>
      </c>
      <c r="CA30" s="255">
        <v>0</v>
      </c>
      <c r="CB30" s="255">
        <v>0</v>
      </c>
      <c r="CC30" s="255">
        <v>0</v>
      </c>
      <c r="CD30" s="255">
        <v>0</v>
      </c>
      <c r="CE30" s="255">
        <v>0</v>
      </c>
      <c r="CF30" s="255">
        <v>0</v>
      </c>
      <c r="CG30" s="255">
        <v>0</v>
      </c>
      <c r="CH30" s="255">
        <v>0</v>
      </c>
      <c r="CI30" s="255">
        <v>0</v>
      </c>
      <c r="CJ30" s="255">
        <v>0</v>
      </c>
      <c r="CK30" s="255">
        <v>0</v>
      </c>
      <c r="CL30" s="255">
        <v>0</v>
      </c>
      <c r="CM30" s="255">
        <v>0</v>
      </c>
      <c r="CN30" s="255">
        <v>0</v>
      </c>
      <c r="CO30" s="255">
        <v>0</v>
      </c>
      <c r="CP30" s="255">
        <v>1</v>
      </c>
      <c r="CQ30" s="255">
        <v>0</v>
      </c>
      <c r="CR30" s="255">
        <v>0</v>
      </c>
      <c r="CS30" s="255">
        <v>0</v>
      </c>
      <c r="CT30" s="255">
        <v>0</v>
      </c>
      <c r="CU30" s="255">
        <v>0</v>
      </c>
      <c r="CV30" s="255">
        <v>0</v>
      </c>
      <c r="CW30" s="255">
        <v>0</v>
      </c>
      <c r="CX30" s="255">
        <v>0</v>
      </c>
      <c r="CY30" s="255">
        <v>0</v>
      </c>
      <c r="CZ30" s="255">
        <v>0</v>
      </c>
      <c r="DA30" s="255">
        <v>0</v>
      </c>
      <c r="DB30" s="255">
        <v>0</v>
      </c>
      <c r="DC30" s="255">
        <v>0</v>
      </c>
      <c r="DD30" s="255">
        <v>0</v>
      </c>
      <c r="DE30" s="255">
        <v>0</v>
      </c>
      <c r="DF30" s="255">
        <v>0</v>
      </c>
      <c r="DG30" s="255">
        <v>0</v>
      </c>
      <c r="DH30" s="255">
        <v>36</v>
      </c>
      <c r="DI30" s="116">
        <f t="shared" si="2"/>
        <v>32724</v>
      </c>
      <c r="DJ30" s="255">
        <v>0</v>
      </c>
      <c r="DK30" s="255">
        <v>0</v>
      </c>
      <c r="DL30" s="255">
        <v>0</v>
      </c>
      <c r="DM30" s="255">
        <v>0</v>
      </c>
      <c r="DN30" s="255">
        <v>0</v>
      </c>
      <c r="DO30" s="255">
        <v>-3198</v>
      </c>
      <c r="DP30" s="116">
        <f t="shared" si="0"/>
        <v>-3198</v>
      </c>
      <c r="DQ30" s="117">
        <f t="shared" si="1"/>
        <v>29526</v>
      </c>
      <c r="DR30" s="256">
        <v>17732</v>
      </c>
      <c r="DS30" s="255">
        <v>37514</v>
      </c>
      <c r="DT30" s="116">
        <f t="shared" si="3"/>
        <v>55246</v>
      </c>
      <c r="DU30" s="117">
        <f t="shared" si="4"/>
        <v>52048</v>
      </c>
      <c r="DV30" s="117">
        <f t="shared" si="5"/>
        <v>84772</v>
      </c>
      <c r="DW30" s="255">
        <v>-8723</v>
      </c>
      <c r="DX30" s="255">
        <v>-14438</v>
      </c>
      <c r="DY30" s="116">
        <f t="shared" si="6"/>
        <v>-23161</v>
      </c>
      <c r="DZ30" s="118">
        <f t="shared" si="7"/>
        <v>28887</v>
      </c>
      <c r="EA30" s="116">
        <f t="shared" si="8"/>
        <v>61611</v>
      </c>
      <c r="EB30" s="118"/>
    </row>
    <row r="31" spans="1:132" ht="17" customHeight="1">
      <c r="A31" s="254">
        <v>25</v>
      </c>
      <c r="B31" s="88" t="s">
        <v>168</v>
      </c>
      <c r="C31" s="87" t="s">
        <v>169</v>
      </c>
      <c r="D31" s="255">
        <v>0</v>
      </c>
      <c r="E31" s="255">
        <v>1155</v>
      </c>
      <c r="F31" s="255">
        <v>2425</v>
      </c>
      <c r="G31" s="255">
        <v>0</v>
      </c>
      <c r="H31" s="255">
        <v>304</v>
      </c>
      <c r="I31" s="255">
        <v>0</v>
      </c>
      <c r="J31" s="255">
        <v>0</v>
      </c>
      <c r="K31" s="255">
        <v>374</v>
      </c>
      <c r="L31" s="255">
        <v>0</v>
      </c>
      <c r="M31" s="255">
        <v>311</v>
      </c>
      <c r="N31" s="255">
        <v>0</v>
      </c>
      <c r="O31" s="255">
        <v>0</v>
      </c>
      <c r="P31" s="255">
        <v>8</v>
      </c>
      <c r="Q31" s="255">
        <v>0</v>
      </c>
      <c r="R31" s="255">
        <v>0</v>
      </c>
      <c r="S31" s="255">
        <v>0</v>
      </c>
      <c r="T31" s="255">
        <v>0</v>
      </c>
      <c r="U31" s="255">
        <v>0</v>
      </c>
      <c r="V31" s="255">
        <v>0</v>
      </c>
      <c r="W31" s="255">
        <v>0</v>
      </c>
      <c r="X31" s="255">
        <v>0</v>
      </c>
      <c r="Y31" s="255">
        <v>0</v>
      </c>
      <c r="Z31" s="255">
        <v>0</v>
      </c>
      <c r="AA31" s="255">
        <v>0</v>
      </c>
      <c r="AB31" s="255">
        <v>7935</v>
      </c>
      <c r="AC31" s="255">
        <v>412</v>
      </c>
      <c r="AD31" s="255">
        <v>0</v>
      </c>
      <c r="AE31" s="255">
        <v>0</v>
      </c>
      <c r="AF31" s="255">
        <v>0</v>
      </c>
      <c r="AG31" s="255">
        <v>0</v>
      </c>
      <c r="AH31" s="255">
        <v>0</v>
      </c>
      <c r="AI31" s="255">
        <v>0</v>
      </c>
      <c r="AJ31" s="255">
        <v>0</v>
      </c>
      <c r="AK31" s="255">
        <v>0</v>
      </c>
      <c r="AL31" s="255">
        <v>0</v>
      </c>
      <c r="AM31" s="255">
        <v>0</v>
      </c>
      <c r="AN31" s="255">
        <v>0</v>
      </c>
      <c r="AO31" s="255">
        <v>0</v>
      </c>
      <c r="AP31" s="255">
        <v>0</v>
      </c>
      <c r="AQ31" s="255">
        <v>0</v>
      </c>
      <c r="AR31" s="255">
        <v>0</v>
      </c>
      <c r="AS31" s="255">
        <v>0</v>
      </c>
      <c r="AT31" s="255">
        <v>0</v>
      </c>
      <c r="AU31" s="255">
        <v>0</v>
      </c>
      <c r="AV31" s="255">
        <v>0</v>
      </c>
      <c r="AW31" s="255">
        <v>0</v>
      </c>
      <c r="AX31" s="255">
        <v>0</v>
      </c>
      <c r="AY31" s="255">
        <v>0</v>
      </c>
      <c r="AZ31" s="255">
        <v>0</v>
      </c>
      <c r="BA31" s="255">
        <v>0</v>
      </c>
      <c r="BB31" s="255">
        <v>0</v>
      </c>
      <c r="BC31" s="255">
        <v>0</v>
      </c>
      <c r="BD31" s="255">
        <v>0</v>
      </c>
      <c r="BE31" s="255">
        <v>0</v>
      </c>
      <c r="BF31" s="255">
        <v>0</v>
      </c>
      <c r="BG31" s="255">
        <v>0</v>
      </c>
      <c r="BH31" s="255">
        <v>0</v>
      </c>
      <c r="BI31" s="255">
        <v>0</v>
      </c>
      <c r="BJ31" s="255">
        <v>0</v>
      </c>
      <c r="BK31" s="255">
        <v>0</v>
      </c>
      <c r="BL31" s="255">
        <v>0</v>
      </c>
      <c r="BM31" s="255">
        <v>3</v>
      </c>
      <c r="BN31" s="255">
        <v>0</v>
      </c>
      <c r="BO31" s="255">
        <v>0</v>
      </c>
      <c r="BP31" s="255">
        <v>0</v>
      </c>
      <c r="BQ31" s="255">
        <v>0</v>
      </c>
      <c r="BR31" s="255">
        <v>0</v>
      </c>
      <c r="BS31" s="255">
        <v>0</v>
      </c>
      <c r="BT31" s="255">
        <v>0</v>
      </c>
      <c r="BU31" s="255">
        <v>8</v>
      </c>
      <c r="BV31" s="255">
        <v>1652</v>
      </c>
      <c r="BW31" s="255">
        <v>0</v>
      </c>
      <c r="BX31" s="255">
        <v>0</v>
      </c>
      <c r="BY31" s="255">
        <v>0</v>
      </c>
      <c r="BZ31" s="255">
        <v>0</v>
      </c>
      <c r="CA31" s="255">
        <v>0</v>
      </c>
      <c r="CB31" s="255">
        <v>0</v>
      </c>
      <c r="CC31" s="255">
        <v>0</v>
      </c>
      <c r="CD31" s="255">
        <v>14</v>
      </c>
      <c r="CE31" s="255">
        <v>0</v>
      </c>
      <c r="CF31" s="255">
        <v>5</v>
      </c>
      <c r="CG31" s="255">
        <v>0</v>
      </c>
      <c r="CH31" s="255">
        <v>0</v>
      </c>
      <c r="CI31" s="255">
        <v>0</v>
      </c>
      <c r="CJ31" s="255">
        <v>82</v>
      </c>
      <c r="CK31" s="255">
        <v>0</v>
      </c>
      <c r="CL31" s="255">
        <v>0</v>
      </c>
      <c r="CM31" s="255">
        <v>0</v>
      </c>
      <c r="CN31" s="255">
        <v>0</v>
      </c>
      <c r="CO31" s="255">
        <v>1</v>
      </c>
      <c r="CP31" s="255">
        <v>343</v>
      </c>
      <c r="CQ31" s="255">
        <v>8</v>
      </c>
      <c r="CR31" s="255">
        <v>1028</v>
      </c>
      <c r="CS31" s="255">
        <v>443547</v>
      </c>
      <c r="CT31" s="255">
        <v>1630</v>
      </c>
      <c r="CU31" s="255">
        <v>4064</v>
      </c>
      <c r="CV31" s="255">
        <v>1655</v>
      </c>
      <c r="CW31" s="255">
        <v>0</v>
      </c>
      <c r="CX31" s="255">
        <v>0</v>
      </c>
      <c r="CY31" s="255">
        <v>0</v>
      </c>
      <c r="CZ31" s="255">
        <v>0</v>
      </c>
      <c r="DA31" s="255">
        <v>0</v>
      </c>
      <c r="DB31" s="255">
        <v>3</v>
      </c>
      <c r="DC31" s="255">
        <v>0</v>
      </c>
      <c r="DD31" s="255">
        <v>0</v>
      </c>
      <c r="DE31" s="255">
        <v>9</v>
      </c>
      <c r="DF31" s="255">
        <v>1</v>
      </c>
      <c r="DG31" s="255">
        <v>0</v>
      </c>
      <c r="DH31" s="255">
        <v>520</v>
      </c>
      <c r="DI31" s="116">
        <f t="shared" si="2"/>
        <v>467497</v>
      </c>
      <c r="DJ31" s="255">
        <v>6576</v>
      </c>
      <c r="DK31" s="255">
        <v>33008</v>
      </c>
      <c r="DL31" s="255">
        <v>0</v>
      </c>
      <c r="DM31" s="255">
        <v>0</v>
      </c>
      <c r="DN31" s="255">
        <v>0</v>
      </c>
      <c r="DO31" s="255">
        <v>6135</v>
      </c>
      <c r="DP31" s="116">
        <f t="shared" si="0"/>
        <v>45719</v>
      </c>
      <c r="DQ31" s="117">
        <f t="shared" si="1"/>
        <v>513216</v>
      </c>
      <c r="DR31" s="256">
        <v>51317</v>
      </c>
      <c r="DS31" s="255">
        <v>101380</v>
      </c>
      <c r="DT31" s="116">
        <f t="shared" si="3"/>
        <v>152697</v>
      </c>
      <c r="DU31" s="117">
        <f t="shared" si="4"/>
        <v>198416</v>
      </c>
      <c r="DV31" s="117">
        <f t="shared" si="5"/>
        <v>665913</v>
      </c>
      <c r="DW31" s="255">
        <v>-166504</v>
      </c>
      <c r="DX31" s="255">
        <v>-291390</v>
      </c>
      <c r="DY31" s="116">
        <f t="shared" si="6"/>
        <v>-457894</v>
      </c>
      <c r="DZ31" s="118">
        <f t="shared" si="7"/>
        <v>-259478</v>
      </c>
      <c r="EA31" s="116">
        <f t="shared" si="8"/>
        <v>208019</v>
      </c>
      <c r="EB31" s="118"/>
    </row>
    <row r="32" spans="1:132" ht="17" customHeight="1">
      <c r="A32" s="254">
        <v>26</v>
      </c>
      <c r="B32" s="88" t="s">
        <v>170</v>
      </c>
      <c r="C32" s="87" t="s">
        <v>171</v>
      </c>
      <c r="D32" s="255">
        <v>7890</v>
      </c>
      <c r="E32" s="255">
        <v>186</v>
      </c>
      <c r="F32" s="255">
        <v>107</v>
      </c>
      <c r="G32" s="255">
        <v>2</v>
      </c>
      <c r="H32" s="255">
        <v>82</v>
      </c>
      <c r="I32" s="255">
        <v>0</v>
      </c>
      <c r="J32" s="255">
        <v>280</v>
      </c>
      <c r="K32" s="255">
        <v>5448</v>
      </c>
      <c r="L32" s="255">
        <v>943</v>
      </c>
      <c r="M32" s="255">
        <v>2</v>
      </c>
      <c r="N32" s="255">
        <v>0</v>
      </c>
      <c r="O32" s="255">
        <v>3230</v>
      </c>
      <c r="P32" s="255">
        <v>1868</v>
      </c>
      <c r="Q32" s="255">
        <v>4057</v>
      </c>
      <c r="R32" s="255">
        <v>3322</v>
      </c>
      <c r="S32" s="255">
        <v>1387</v>
      </c>
      <c r="T32" s="255">
        <v>4167</v>
      </c>
      <c r="U32" s="255">
        <v>9308</v>
      </c>
      <c r="V32" s="255">
        <v>55</v>
      </c>
      <c r="W32" s="255">
        <v>816</v>
      </c>
      <c r="X32" s="255">
        <v>287</v>
      </c>
      <c r="Y32" s="255">
        <v>2443</v>
      </c>
      <c r="Z32" s="255">
        <v>1436</v>
      </c>
      <c r="AA32" s="255">
        <v>843</v>
      </c>
      <c r="AB32" s="255">
        <v>3211</v>
      </c>
      <c r="AC32" s="255">
        <v>30846</v>
      </c>
      <c r="AD32" s="255">
        <v>628</v>
      </c>
      <c r="AE32" s="255">
        <v>912</v>
      </c>
      <c r="AF32" s="255">
        <v>7901</v>
      </c>
      <c r="AG32" s="255">
        <v>4395</v>
      </c>
      <c r="AH32" s="255">
        <v>29</v>
      </c>
      <c r="AI32" s="255">
        <v>205</v>
      </c>
      <c r="AJ32" s="255">
        <v>974</v>
      </c>
      <c r="AK32" s="255">
        <v>153</v>
      </c>
      <c r="AL32" s="255">
        <v>2881</v>
      </c>
      <c r="AM32" s="255">
        <v>126</v>
      </c>
      <c r="AN32" s="255">
        <v>1423</v>
      </c>
      <c r="AO32" s="255">
        <v>2020</v>
      </c>
      <c r="AP32" s="255">
        <v>75</v>
      </c>
      <c r="AQ32" s="255">
        <v>1</v>
      </c>
      <c r="AR32" s="255">
        <v>1060</v>
      </c>
      <c r="AS32" s="255">
        <v>1874</v>
      </c>
      <c r="AT32" s="255">
        <v>4058</v>
      </c>
      <c r="AU32" s="255">
        <v>2682</v>
      </c>
      <c r="AV32" s="255">
        <v>6534</v>
      </c>
      <c r="AW32" s="255">
        <v>18616</v>
      </c>
      <c r="AX32" s="255">
        <v>657</v>
      </c>
      <c r="AY32" s="255">
        <v>584</v>
      </c>
      <c r="AZ32" s="255">
        <v>5977</v>
      </c>
      <c r="BA32" s="255">
        <v>500</v>
      </c>
      <c r="BB32" s="255">
        <v>179</v>
      </c>
      <c r="BC32" s="255">
        <v>437</v>
      </c>
      <c r="BD32" s="255">
        <v>1153</v>
      </c>
      <c r="BE32" s="255">
        <v>541</v>
      </c>
      <c r="BF32" s="255">
        <v>26660</v>
      </c>
      <c r="BG32" s="255">
        <v>3214</v>
      </c>
      <c r="BH32" s="255">
        <v>99867</v>
      </c>
      <c r="BI32" s="255">
        <v>806</v>
      </c>
      <c r="BJ32" s="255">
        <v>944</v>
      </c>
      <c r="BK32" s="255">
        <v>2216</v>
      </c>
      <c r="BL32" s="255">
        <v>11620</v>
      </c>
      <c r="BM32" s="255">
        <v>20</v>
      </c>
      <c r="BN32" s="255">
        <v>7045</v>
      </c>
      <c r="BO32" s="255">
        <v>2573</v>
      </c>
      <c r="BP32" s="255">
        <v>3935</v>
      </c>
      <c r="BQ32" s="255">
        <v>1091</v>
      </c>
      <c r="BR32" s="255">
        <v>946</v>
      </c>
      <c r="BS32" s="255">
        <v>305</v>
      </c>
      <c r="BT32" s="255">
        <v>1046</v>
      </c>
      <c r="BU32" s="255">
        <v>385</v>
      </c>
      <c r="BV32" s="255">
        <v>814</v>
      </c>
      <c r="BW32" s="255">
        <v>26</v>
      </c>
      <c r="BX32" s="255">
        <v>31</v>
      </c>
      <c r="BY32" s="255">
        <v>37</v>
      </c>
      <c r="BZ32" s="255">
        <v>11</v>
      </c>
      <c r="CA32" s="255">
        <v>18</v>
      </c>
      <c r="CB32" s="255">
        <v>130</v>
      </c>
      <c r="CC32" s="255">
        <v>44</v>
      </c>
      <c r="CD32" s="255">
        <v>357</v>
      </c>
      <c r="CE32" s="255">
        <v>49</v>
      </c>
      <c r="CF32" s="255">
        <v>62</v>
      </c>
      <c r="CG32" s="255">
        <v>29</v>
      </c>
      <c r="CH32" s="255">
        <v>32</v>
      </c>
      <c r="CI32" s="255">
        <v>202</v>
      </c>
      <c r="CJ32" s="255">
        <v>1</v>
      </c>
      <c r="CK32" s="255">
        <v>0</v>
      </c>
      <c r="CL32" s="255">
        <v>91</v>
      </c>
      <c r="CM32" s="255">
        <v>774</v>
      </c>
      <c r="CN32" s="255">
        <v>0</v>
      </c>
      <c r="CO32" s="255">
        <v>1642</v>
      </c>
      <c r="CP32" s="255">
        <v>629</v>
      </c>
      <c r="CQ32" s="255">
        <v>51</v>
      </c>
      <c r="CR32" s="255">
        <v>16110</v>
      </c>
      <c r="CS32" s="255">
        <v>3994</v>
      </c>
      <c r="CT32" s="255">
        <v>899</v>
      </c>
      <c r="CU32" s="255">
        <v>1731</v>
      </c>
      <c r="CV32" s="255">
        <v>1397</v>
      </c>
      <c r="CW32" s="255">
        <v>475</v>
      </c>
      <c r="CX32" s="255">
        <v>1482</v>
      </c>
      <c r="CY32" s="255">
        <v>1816</v>
      </c>
      <c r="CZ32" s="255">
        <v>4182</v>
      </c>
      <c r="DA32" s="255">
        <v>8663</v>
      </c>
      <c r="DB32" s="255">
        <v>498</v>
      </c>
      <c r="DC32" s="255">
        <v>3016</v>
      </c>
      <c r="DD32" s="255">
        <v>10960</v>
      </c>
      <c r="DE32" s="255">
        <v>1448</v>
      </c>
      <c r="DF32" s="255">
        <v>3257</v>
      </c>
      <c r="DG32" s="255">
        <v>872</v>
      </c>
      <c r="DH32" s="255">
        <v>330</v>
      </c>
      <c r="DI32" s="116">
        <f t="shared" si="2"/>
        <v>377624</v>
      </c>
      <c r="DJ32" s="255">
        <v>5850</v>
      </c>
      <c r="DK32" s="255">
        <v>117766</v>
      </c>
      <c r="DL32" s="255">
        <v>0</v>
      </c>
      <c r="DM32" s="255">
        <v>0</v>
      </c>
      <c r="DN32" s="255">
        <v>0</v>
      </c>
      <c r="DO32" s="255">
        <v>77</v>
      </c>
      <c r="DP32" s="116">
        <f t="shared" si="0"/>
        <v>123693</v>
      </c>
      <c r="DQ32" s="117">
        <f t="shared" si="1"/>
        <v>501317</v>
      </c>
      <c r="DR32" s="256">
        <v>29746</v>
      </c>
      <c r="DS32" s="255">
        <v>267277</v>
      </c>
      <c r="DT32" s="116">
        <f t="shared" si="3"/>
        <v>297023</v>
      </c>
      <c r="DU32" s="117">
        <f t="shared" si="4"/>
        <v>420716</v>
      </c>
      <c r="DV32" s="117">
        <f t="shared" si="5"/>
        <v>798340</v>
      </c>
      <c r="DW32" s="255">
        <v>-94761</v>
      </c>
      <c r="DX32" s="255">
        <v>-331465</v>
      </c>
      <c r="DY32" s="116">
        <f t="shared" si="6"/>
        <v>-426226</v>
      </c>
      <c r="DZ32" s="118">
        <f t="shared" si="7"/>
        <v>-5510</v>
      </c>
      <c r="EA32" s="116">
        <f t="shared" si="8"/>
        <v>372114</v>
      </c>
      <c r="EB32" s="118"/>
    </row>
    <row r="33" spans="1:132" ht="17" customHeight="1">
      <c r="A33" s="254">
        <v>27</v>
      </c>
      <c r="B33" s="88" t="s">
        <v>172</v>
      </c>
      <c r="C33" s="87" t="s">
        <v>173</v>
      </c>
      <c r="D33" s="255">
        <v>3670</v>
      </c>
      <c r="E33" s="255">
        <v>125</v>
      </c>
      <c r="F33" s="255">
        <v>89</v>
      </c>
      <c r="G33" s="255">
        <v>51</v>
      </c>
      <c r="H33" s="255">
        <v>1671</v>
      </c>
      <c r="I33" s="255">
        <v>0</v>
      </c>
      <c r="J33" s="255">
        <v>420</v>
      </c>
      <c r="K33" s="255">
        <v>10541</v>
      </c>
      <c r="L33" s="255">
        <v>932</v>
      </c>
      <c r="M33" s="255">
        <v>710</v>
      </c>
      <c r="N33" s="255">
        <v>0</v>
      </c>
      <c r="O33" s="255">
        <v>1947</v>
      </c>
      <c r="P33" s="255">
        <v>274</v>
      </c>
      <c r="Q33" s="255">
        <v>251</v>
      </c>
      <c r="R33" s="255">
        <v>201</v>
      </c>
      <c r="S33" s="255">
        <v>1106</v>
      </c>
      <c r="T33" s="255">
        <v>595</v>
      </c>
      <c r="U33" s="255">
        <v>521</v>
      </c>
      <c r="V33" s="255">
        <v>826</v>
      </c>
      <c r="W33" s="255">
        <v>1130</v>
      </c>
      <c r="X33" s="255">
        <v>33234</v>
      </c>
      <c r="Y33" s="255">
        <v>1280</v>
      </c>
      <c r="Z33" s="255">
        <v>139</v>
      </c>
      <c r="AA33" s="255">
        <v>532</v>
      </c>
      <c r="AB33" s="255">
        <v>406</v>
      </c>
      <c r="AC33" s="255">
        <v>1570</v>
      </c>
      <c r="AD33" s="255">
        <v>47989</v>
      </c>
      <c r="AE33" s="255">
        <v>9045</v>
      </c>
      <c r="AF33" s="255">
        <v>1359</v>
      </c>
      <c r="AG33" s="255">
        <v>2168</v>
      </c>
      <c r="AH33" s="255">
        <v>27</v>
      </c>
      <c r="AI33" s="255">
        <v>2765</v>
      </c>
      <c r="AJ33" s="255">
        <v>823</v>
      </c>
      <c r="AK33" s="255">
        <v>8614</v>
      </c>
      <c r="AL33" s="255">
        <v>4592</v>
      </c>
      <c r="AM33" s="255">
        <v>1439</v>
      </c>
      <c r="AN33" s="255">
        <v>4073</v>
      </c>
      <c r="AO33" s="255">
        <v>1074</v>
      </c>
      <c r="AP33" s="255">
        <v>692</v>
      </c>
      <c r="AQ33" s="255">
        <v>715</v>
      </c>
      <c r="AR33" s="255">
        <v>1454</v>
      </c>
      <c r="AS33" s="255">
        <v>617</v>
      </c>
      <c r="AT33" s="255">
        <v>2253</v>
      </c>
      <c r="AU33" s="255">
        <v>799</v>
      </c>
      <c r="AV33" s="255">
        <v>2718</v>
      </c>
      <c r="AW33" s="255">
        <v>764</v>
      </c>
      <c r="AX33" s="255">
        <v>454</v>
      </c>
      <c r="AY33" s="255">
        <v>184</v>
      </c>
      <c r="AZ33" s="255">
        <v>1845</v>
      </c>
      <c r="BA33" s="255">
        <v>63</v>
      </c>
      <c r="BB33" s="255">
        <v>13</v>
      </c>
      <c r="BC33" s="255">
        <v>71</v>
      </c>
      <c r="BD33" s="255">
        <v>98</v>
      </c>
      <c r="BE33" s="255">
        <v>27</v>
      </c>
      <c r="BF33" s="255">
        <v>2984</v>
      </c>
      <c r="BG33" s="255">
        <v>254</v>
      </c>
      <c r="BH33" s="255">
        <v>22300</v>
      </c>
      <c r="BI33" s="255">
        <v>476</v>
      </c>
      <c r="BJ33" s="255">
        <v>4343</v>
      </c>
      <c r="BK33" s="255">
        <v>1176</v>
      </c>
      <c r="BL33" s="255">
        <v>215</v>
      </c>
      <c r="BM33" s="255">
        <v>623</v>
      </c>
      <c r="BN33" s="255">
        <v>1508</v>
      </c>
      <c r="BO33" s="255">
        <v>1684</v>
      </c>
      <c r="BP33" s="255">
        <v>1809</v>
      </c>
      <c r="BQ33" s="255">
        <v>6308</v>
      </c>
      <c r="BR33" s="255">
        <v>1957</v>
      </c>
      <c r="BS33" s="255">
        <v>55411</v>
      </c>
      <c r="BT33" s="255">
        <v>11772</v>
      </c>
      <c r="BU33" s="255">
        <v>4062</v>
      </c>
      <c r="BV33" s="255">
        <v>3617</v>
      </c>
      <c r="BW33" s="255">
        <v>4366</v>
      </c>
      <c r="BX33" s="255">
        <v>5691</v>
      </c>
      <c r="BY33" s="255">
        <v>817</v>
      </c>
      <c r="BZ33" s="255">
        <v>1179</v>
      </c>
      <c r="CA33" s="255">
        <v>649</v>
      </c>
      <c r="CB33" s="255">
        <v>3</v>
      </c>
      <c r="CC33" s="255">
        <v>1661</v>
      </c>
      <c r="CD33" s="255">
        <v>55911</v>
      </c>
      <c r="CE33" s="255">
        <v>204804</v>
      </c>
      <c r="CF33" s="255">
        <v>30197</v>
      </c>
      <c r="CG33" s="255">
        <v>32786</v>
      </c>
      <c r="CH33" s="255">
        <v>190</v>
      </c>
      <c r="CI33" s="255">
        <v>837</v>
      </c>
      <c r="CJ33" s="255">
        <v>464</v>
      </c>
      <c r="CK33" s="255">
        <v>651</v>
      </c>
      <c r="CL33" s="255">
        <v>204</v>
      </c>
      <c r="CM33" s="255">
        <v>640</v>
      </c>
      <c r="CN33" s="255">
        <v>24</v>
      </c>
      <c r="CO33" s="255">
        <v>321</v>
      </c>
      <c r="CP33" s="255">
        <v>11142</v>
      </c>
      <c r="CQ33" s="255">
        <v>2080</v>
      </c>
      <c r="CR33" s="255">
        <v>8679</v>
      </c>
      <c r="CS33" s="255">
        <v>5204</v>
      </c>
      <c r="CT33" s="255">
        <v>369</v>
      </c>
      <c r="CU33" s="255">
        <v>906</v>
      </c>
      <c r="CV33" s="255">
        <v>1434</v>
      </c>
      <c r="CW33" s="255">
        <v>667</v>
      </c>
      <c r="CX33" s="255">
        <v>1154</v>
      </c>
      <c r="CY33" s="255">
        <v>425</v>
      </c>
      <c r="CZ33" s="255">
        <v>4002</v>
      </c>
      <c r="DA33" s="255">
        <v>3901</v>
      </c>
      <c r="DB33" s="255">
        <v>401</v>
      </c>
      <c r="DC33" s="255">
        <v>5139</v>
      </c>
      <c r="DD33" s="255">
        <v>3595</v>
      </c>
      <c r="DE33" s="255">
        <v>3716</v>
      </c>
      <c r="DF33" s="255">
        <v>1419</v>
      </c>
      <c r="DG33" s="255">
        <v>0</v>
      </c>
      <c r="DH33" s="255">
        <v>5326</v>
      </c>
      <c r="DI33" s="116">
        <f t="shared" si="2"/>
        <v>680409</v>
      </c>
      <c r="DJ33" s="255">
        <v>1130</v>
      </c>
      <c r="DK33" s="255">
        <v>385601</v>
      </c>
      <c r="DL33" s="255">
        <v>0</v>
      </c>
      <c r="DM33" s="255">
        <v>0</v>
      </c>
      <c r="DN33" s="255">
        <v>0</v>
      </c>
      <c r="DO33" s="255">
        <v>-12962</v>
      </c>
      <c r="DP33" s="116">
        <f t="shared" si="0"/>
        <v>373769</v>
      </c>
      <c r="DQ33" s="117">
        <f t="shared" si="1"/>
        <v>1054178</v>
      </c>
      <c r="DR33" s="256">
        <v>35726</v>
      </c>
      <c r="DS33" s="255">
        <v>442434</v>
      </c>
      <c r="DT33" s="116">
        <f t="shared" si="3"/>
        <v>478160</v>
      </c>
      <c r="DU33" s="117">
        <f t="shared" si="4"/>
        <v>851929</v>
      </c>
      <c r="DV33" s="117">
        <f t="shared" si="5"/>
        <v>1532338</v>
      </c>
      <c r="DW33" s="255">
        <v>-167169</v>
      </c>
      <c r="DX33" s="255">
        <v>-474571</v>
      </c>
      <c r="DY33" s="116">
        <f t="shared" si="6"/>
        <v>-641740</v>
      </c>
      <c r="DZ33" s="118">
        <f t="shared" si="7"/>
        <v>210189</v>
      </c>
      <c r="EA33" s="116">
        <f t="shared" si="8"/>
        <v>890598</v>
      </c>
      <c r="EB33" s="118"/>
    </row>
    <row r="34" spans="1:132" ht="17" customHeight="1">
      <c r="A34" s="254">
        <v>28</v>
      </c>
      <c r="B34" s="88" t="s">
        <v>174</v>
      </c>
      <c r="C34" s="87" t="s">
        <v>175</v>
      </c>
      <c r="D34" s="255">
        <v>0</v>
      </c>
      <c r="E34" s="255">
        <v>0</v>
      </c>
      <c r="F34" s="255">
        <v>0</v>
      </c>
      <c r="G34" s="255">
        <v>0</v>
      </c>
      <c r="H34" s="255">
        <v>0</v>
      </c>
      <c r="I34" s="255">
        <v>0</v>
      </c>
      <c r="J34" s="255">
        <v>4</v>
      </c>
      <c r="K34" s="255">
        <v>16</v>
      </c>
      <c r="L34" s="255">
        <v>0</v>
      </c>
      <c r="M34" s="255">
        <v>0</v>
      </c>
      <c r="N34" s="255">
        <v>0</v>
      </c>
      <c r="O34" s="255">
        <v>0</v>
      </c>
      <c r="P34" s="255">
        <v>0</v>
      </c>
      <c r="Q34" s="255">
        <v>0</v>
      </c>
      <c r="R34" s="255">
        <v>0</v>
      </c>
      <c r="S34" s="255">
        <v>7</v>
      </c>
      <c r="T34" s="255">
        <v>0</v>
      </c>
      <c r="U34" s="255">
        <v>0</v>
      </c>
      <c r="V34" s="255">
        <v>67</v>
      </c>
      <c r="W34" s="255">
        <v>42</v>
      </c>
      <c r="X34" s="255">
        <v>41</v>
      </c>
      <c r="Y34" s="255">
        <v>1411</v>
      </c>
      <c r="Z34" s="255">
        <v>0</v>
      </c>
      <c r="AA34" s="255">
        <v>0</v>
      </c>
      <c r="AB34" s="255">
        <v>0</v>
      </c>
      <c r="AC34" s="255">
        <v>46</v>
      </c>
      <c r="AD34" s="255">
        <v>0</v>
      </c>
      <c r="AE34" s="255">
        <v>2019</v>
      </c>
      <c r="AF34" s="255">
        <v>75</v>
      </c>
      <c r="AG34" s="255">
        <v>0</v>
      </c>
      <c r="AH34" s="255">
        <v>0</v>
      </c>
      <c r="AI34" s="255">
        <v>0</v>
      </c>
      <c r="AJ34" s="255">
        <v>2</v>
      </c>
      <c r="AK34" s="255">
        <v>0</v>
      </c>
      <c r="AL34" s="255">
        <v>1527</v>
      </c>
      <c r="AM34" s="255">
        <v>32070</v>
      </c>
      <c r="AN34" s="255">
        <v>12448</v>
      </c>
      <c r="AO34" s="255">
        <v>4537</v>
      </c>
      <c r="AP34" s="255">
        <v>30</v>
      </c>
      <c r="AQ34" s="255">
        <v>244</v>
      </c>
      <c r="AR34" s="255">
        <v>90</v>
      </c>
      <c r="AS34" s="255">
        <v>5</v>
      </c>
      <c r="AT34" s="255">
        <v>41</v>
      </c>
      <c r="AU34" s="255">
        <v>17</v>
      </c>
      <c r="AV34" s="255">
        <v>22</v>
      </c>
      <c r="AW34" s="255">
        <v>11</v>
      </c>
      <c r="AX34" s="255">
        <v>0</v>
      </c>
      <c r="AY34" s="255">
        <v>0</v>
      </c>
      <c r="AZ34" s="255">
        <v>6</v>
      </c>
      <c r="BA34" s="255">
        <v>0</v>
      </c>
      <c r="BB34" s="255">
        <v>0</v>
      </c>
      <c r="BC34" s="255">
        <v>0</v>
      </c>
      <c r="BD34" s="255">
        <v>1</v>
      </c>
      <c r="BE34" s="255">
        <v>0</v>
      </c>
      <c r="BF34" s="255">
        <v>0</v>
      </c>
      <c r="BG34" s="255">
        <v>0</v>
      </c>
      <c r="BH34" s="255">
        <v>479</v>
      </c>
      <c r="BI34" s="255">
        <v>0</v>
      </c>
      <c r="BJ34" s="255">
        <v>0</v>
      </c>
      <c r="BK34" s="255">
        <v>85</v>
      </c>
      <c r="BL34" s="255">
        <v>2</v>
      </c>
      <c r="BM34" s="255">
        <v>17</v>
      </c>
      <c r="BN34" s="255">
        <v>175</v>
      </c>
      <c r="BO34" s="255">
        <v>750</v>
      </c>
      <c r="BP34" s="255">
        <v>16</v>
      </c>
      <c r="BQ34" s="255">
        <v>17441</v>
      </c>
      <c r="BR34" s="255">
        <v>5407</v>
      </c>
      <c r="BS34" s="255">
        <v>31296</v>
      </c>
      <c r="BT34" s="255">
        <v>0</v>
      </c>
      <c r="BU34" s="255">
        <v>0</v>
      </c>
      <c r="BV34" s="255">
        <v>64</v>
      </c>
      <c r="BW34" s="255">
        <v>-12</v>
      </c>
      <c r="BX34" s="255">
        <v>-19</v>
      </c>
      <c r="BY34" s="255">
        <v>0</v>
      </c>
      <c r="BZ34" s="255">
        <v>0</v>
      </c>
      <c r="CA34" s="255">
        <v>0</v>
      </c>
      <c r="CB34" s="255">
        <v>0</v>
      </c>
      <c r="CC34" s="255">
        <v>9</v>
      </c>
      <c r="CD34" s="255">
        <v>0</v>
      </c>
      <c r="CE34" s="255">
        <v>0</v>
      </c>
      <c r="CF34" s="255">
        <v>0</v>
      </c>
      <c r="CG34" s="255">
        <v>0</v>
      </c>
      <c r="CH34" s="255">
        <v>0</v>
      </c>
      <c r="CI34" s="255">
        <v>0</v>
      </c>
      <c r="CJ34" s="255">
        <v>0</v>
      </c>
      <c r="CK34" s="255">
        <v>0</v>
      </c>
      <c r="CL34" s="255">
        <v>0</v>
      </c>
      <c r="CM34" s="255">
        <v>0</v>
      </c>
      <c r="CN34" s="255">
        <v>0</v>
      </c>
      <c r="CO34" s="255">
        <v>3</v>
      </c>
      <c r="CP34" s="255">
        <v>0</v>
      </c>
      <c r="CQ34" s="255">
        <v>0</v>
      </c>
      <c r="CR34" s="255">
        <v>0</v>
      </c>
      <c r="CS34" s="255">
        <v>0</v>
      </c>
      <c r="CT34" s="255">
        <v>0</v>
      </c>
      <c r="CU34" s="255">
        <v>9</v>
      </c>
      <c r="CV34" s="255">
        <v>10</v>
      </c>
      <c r="CW34" s="255">
        <v>46</v>
      </c>
      <c r="CX34" s="255">
        <v>7</v>
      </c>
      <c r="CY34" s="255">
        <v>0</v>
      </c>
      <c r="CZ34" s="255">
        <v>0</v>
      </c>
      <c r="DA34" s="255">
        <v>7</v>
      </c>
      <c r="DB34" s="255">
        <v>0</v>
      </c>
      <c r="DC34" s="255">
        <v>676</v>
      </c>
      <c r="DD34" s="255">
        <v>0</v>
      </c>
      <c r="DE34" s="255">
        <v>0</v>
      </c>
      <c r="DF34" s="255">
        <v>26</v>
      </c>
      <c r="DG34" s="255">
        <v>0</v>
      </c>
      <c r="DH34" s="255">
        <v>4</v>
      </c>
      <c r="DI34" s="116">
        <f t="shared" si="2"/>
        <v>111277</v>
      </c>
      <c r="DJ34" s="255">
        <v>10</v>
      </c>
      <c r="DK34" s="255">
        <v>-94</v>
      </c>
      <c r="DL34" s="255">
        <v>0</v>
      </c>
      <c r="DM34" s="255">
        <v>0</v>
      </c>
      <c r="DN34" s="255">
        <v>0</v>
      </c>
      <c r="DO34" s="255">
        <v>-1687</v>
      </c>
      <c r="DP34" s="116">
        <f t="shared" si="0"/>
        <v>-1771</v>
      </c>
      <c r="DQ34" s="117">
        <f t="shared" si="1"/>
        <v>109506</v>
      </c>
      <c r="DR34" s="256">
        <v>372</v>
      </c>
      <c r="DS34" s="255">
        <v>33706</v>
      </c>
      <c r="DT34" s="116">
        <f t="shared" si="3"/>
        <v>34078</v>
      </c>
      <c r="DU34" s="117">
        <f t="shared" si="4"/>
        <v>32307</v>
      </c>
      <c r="DV34" s="117">
        <f t="shared" si="5"/>
        <v>143584</v>
      </c>
      <c r="DW34" s="255">
        <v>-6931</v>
      </c>
      <c r="DX34" s="255">
        <v>-74587</v>
      </c>
      <c r="DY34" s="116">
        <f t="shared" si="6"/>
        <v>-81518</v>
      </c>
      <c r="DZ34" s="118">
        <f t="shared" si="7"/>
        <v>-49211</v>
      </c>
      <c r="EA34" s="116">
        <f t="shared" si="8"/>
        <v>62066</v>
      </c>
      <c r="EB34" s="118"/>
    </row>
    <row r="35" spans="1:132" ht="17" customHeight="1">
      <c r="A35" s="254">
        <v>29</v>
      </c>
      <c r="B35" s="88" t="s">
        <v>176</v>
      </c>
      <c r="C35" s="87" t="s">
        <v>80</v>
      </c>
      <c r="D35" s="255">
        <v>4822</v>
      </c>
      <c r="E35" s="255">
        <v>267</v>
      </c>
      <c r="F35" s="255">
        <v>67</v>
      </c>
      <c r="G35" s="255">
        <v>48</v>
      </c>
      <c r="H35" s="255">
        <v>408</v>
      </c>
      <c r="I35" s="255">
        <v>0</v>
      </c>
      <c r="J35" s="255">
        <v>6</v>
      </c>
      <c r="K35" s="255">
        <v>26402</v>
      </c>
      <c r="L35" s="255">
        <v>13630</v>
      </c>
      <c r="M35" s="255">
        <v>106</v>
      </c>
      <c r="N35" s="255">
        <v>0</v>
      </c>
      <c r="O35" s="255">
        <v>532</v>
      </c>
      <c r="P35" s="255">
        <v>2108</v>
      </c>
      <c r="Q35" s="255">
        <v>1385</v>
      </c>
      <c r="R35" s="255">
        <v>4560</v>
      </c>
      <c r="S35" s="255">
        <v>492</v>
      </c>
      <c r="T35" s="255">
        <v>5125</v>
      </c>
      <c r="U35" s="255">
        <v>14669</v>
      </c>
      <c r="V35" s="255">
        <v>147</v>
      </c>
      <c r="W35" s="255">
        <v>628</v>
      </c>
      <c r="X35" s="255">
        <v>0</v>
      </c>
      <c r="Y35" s="255">
        <v>495</v>
      </c>
      <c r="Z35" s="255">
        <v>260</v>
      </c>
      <c r="AA35" s="255">
        <v>394</v>
      </c>
      <c r="AB35" s="255">
        <v>7431</v>
      </c>
      <c r="AC35" s="255">
        <v>8391</v>
      </c>
      <c r="AD35" s="255">
        <v>111</v>
      </c>
      <c r="AE35" s="255">
        <v>0</v>
      </c>
      <c r="AF35" s="255">
        <v>358054</v>
      </c>
      <c r="AG35" s="255">
        <v>17520</v>
      </c>
      <c r="AH35" s="255">
        <v>936</v>
      </c>
      <c r="AI35" s="255">
        <v>3736</v>
      </c>
      <c r="AJ35" s="255">
        <v>127</v>
      </c>
      <c r="AK35" s="255">
        <v>371</v>
      </c>
      <c r="AL35" s="255">
        <v>659</v>
      </c>
      <c r="AM35" s="255">
        <v>0</v>
      </c>
      <c r="AN35" s="255">
        <v>60</v>
      </c>
      <c r="AO35" s="255">
        <v>139</v>
      </c>
      <c r="AP35" s="255">
        <v>32</v>
      </c>
      <c r="AQ35" s="255">
        <v>56</v>
      </c>
      <c r="AR35" s="255">
        <v>1815</v>
      </c>
      <c r="AS35" s="255">
        <v>521</v>
      </c>
      <c r="AT35" s="255">
        <v>5183</v>
      </c>
      <c r="AU35" s="255">
        <v>8144</v>
      </c>
      <c r="AV35" s="255">
        <v>7667</v>
      </c>
      <c r="AW35" s="255">
        <v>20186</v>
      </c>
      <c r="AX35" s="255">
        <v>5977</v>
      </c>
      <c r="AY35" s="255">
        <v>1867</v>
      </c>
      <c r="AZ35" s="255">
        <v>32704</v>
      </c>
      <c r="BA35" s="255">
        <v>5529</v>
      </c>
      <c r="BB35" s="255">
        <v>351</v>
      </c>
      <c r="BC35" s="255">
        <v>11812</v>
      </c>
      <c r="BD35" s="255">
        <v>8004</v>
      </c>
      <c r="BE35" s="255">
        <v>3154</v>
      </c>
      <c r="BF35" s="255">
        <v>122287</v>
      </c>
      <c r="BG35" s="255">
        <v>2476</v>
      </c>
      <c r="BH35" s="255">
        <v>293552</v>
      </c>
      <c r="BI35" s="255">
        <v>566</v>
      </c>
      <c r="BJ35" s="255">
        <v>16247</v>
      </c>
      <c r="BK35" s="255">
        <v>1548</v>
      </c>
      <c r="BL35" s="255">
        <v>25122</v>
      </c>
      <c r="BM35" s="255">
        <v>209</v>
      </c>
      <c r="BN35" s="255">
        <v>11586</v>
      </c>
      <c r="BO35" s="255">
        <v>6351</v>
      </c>
      <c r="BP35" s="255">
        <v>9184</v>
      </c>
      <c r="BQ35" s="255">
        <v>5202</v>
      </c>
      <c r="BR35" s="255">
        <v>4703</v>
      </c>
      <c r="BS35" s="255">
        <v>0</v>
      </c>
      <c r="BT35" s="255">
        <v>0</v>
      </c>
      <c r="BU35" s="255">
        <v>11464</v>
      </c>
      <c r="BV35" s="255">
        <v>594</v>
      </c>
      <c r="BW35" s="255">
        <v>5337</v>
      </c>
      <c r="BX35" s="255">
        <v>23513</v>
      </c>
      <c r="BY35" s="255">
        <v>4910</v>
      </c>
      <c r="BZ35" s="255">
        <v>433</v>
      </c>
      <c r="CA35" s="255">
        <v>1081</v>
      </c>
      <c r="CB35" s="255">
        <v>1222</v>
      </c>
      <c r="CC35" s="255">
        <v>0</v>
      </c>
      <c r="CD35" s="255">
        <v>349</v>
      </c>
      <c r="CE35" s="255">
        <v>23</v>
      </c>
      <c r="CF35" s="255">
        <v>50</v>
      </c>
      <c r="CG35" s="255">
        <v>103</v>
      </c>
      <c r="CH35" s="255">
        <v>517</v>
      </c>
      <c r="CI35" s="255">
        <v>716</v>
      </c>
      <c r="CJ35" s="255">
        <v>0</v>
      </c>
      <c r="CK35" s="255">
        <v>25</v>
      </c>
      <c r="CL35" s="255">
        <v>138</v>
      </c>
      <c r="CM35" s="255">
        <v>8771</v>
      </c>
      <c r="CN35" s="255">
        <v>7</v>
      </c>
      <c r="CO35" s="255">
        <v>652</v>
      </c>
      <c r="CP35" s="255">
        <v>1110</v>
      </c>
      <c r="CQ35" s="255">
        <v>326</v>
      </c>
      <c r="CR35" s="255">
        <v>18639</v>
      </c>
      <c r="CS35" s="255">
        <v>2846</v>
      </c>
      <c r="CT35" s="255">
        <v>3</v>
      </c>
      <c r="CU35" s="255">
        <v>85</v>
      </c>
      <c r="CV35" s="255">
        <v>132</v>
      </c>
      <c r="CW35" s="255">
        <v>522</v>
      </c>
      <c r="CX35" s="255">
        <v>201</v>
      </c>
      <c r="CY35" s="255">
        <v>1757</v>
      </c>
      <c r="CZ35" s="255">
        <v>5093</v>
      </c>
      <c r="DA35" s="255">
        <v>3636</v>
      </c>
      <c r="DB35" s="255">
        <v>289</v>
      </c>
      <c r="DC35" s="255">
        <v>1558</v>
      </c>
      <c r="DD35" s="255">
        <v>1856</v>
      </c>
      <c r="DE35" s="255">
        <v>2438</v>
      </c>
      <c r="DF35" s="255">
        <v>430</v>
      </c>
      <c r="DG35" s="255">
        <v>3459</v>
      </c>
      <c r="DH35" s="255">
        <v>1002</v>
      </c>
      <c r="DI35" s="116">
        <f t="shared" si="2"/>
        <v>1191408</v>
      </c>
      <c r="DJ35" s="255">
        <v>1233</v>
      </c>
      <c r="DK35" s="255">
        <v>23264</v>
      </c>
      <c r="DL35" s="255">
        <v>533</v>
      </c>
      <c r="DM35" s="255">
        <v>0</v>
      </c>
      <c r="DN35" s="255">
        <v>0</v>
      </c>
      <c r="DO35" s="255">
        <v>-4995</v>
      </c>
      <c r="DP35" s="116">
        <f t="shared" si="0"/>
        <v>20035</v>
      </c>
      <c r="DQ35" s="117">
        <f t="shared" si="1"/>
        <v>1211443</v>
      </c>
      <c r="DR35" s="256">
        <v>96100</v>
      </c>
      <c r="DS35" s="255">
        <v>779678</v>
      </c>
      <c r="DT35" s="116">
        <f t="shared" si="3"/>
        <v>875778</v>
      </c>
      <c r="DU35" s="117">
        <f t="shared" si="4"/>
        <v>895813</v>
      </c>
      <c r="DV35" s="117">
        <f t="shared" si="5"/>
        <v>2087221</v>
      </c>
      <c r="DW35" s="255">
        <v>-89165</v>
      </c>
      <c r="DX35" s="255">
        <v>-562587</v>
      </c>
      <c r="DY35" s="116">
        <f t="shared" si="6"/>
        <v>-651752</v>
      </c>
      <c r="DZ35" s="118">
        <f t="shared" si="7"/>
        <v>244061</v>
      </c>
      <c r="EA35" s="116">
        <f t="shared" si="8"/>
        <v>1435469</v>
      </c>
      <c r="EB35" s="118"/>
    </row>
    <row r="36" spans="1:132" ht="17" customHeight="1">
      <c r="A36" s="254">
        <v>30</v>
      </c>
      <c r="B36" s="88" t="s">
        <v>177</v>
      </c>
      <c r="C36" s="87" t="s">
        <v>81</v>
      </c>
      <c r="D36" s="255">
        <v>434</v>
      </c>
      <c r="E36" s="255">
        <v>50</v>
      </c>
      <c r="F36" s="255">
        <v>342</v>
      </c>
      <c r="G36" s="255">
        <v>4</v>
      </c>
      <c r="H36" s="255">
        <v>40</v>
      </c>
      <c r="I36" s="255">
        <v>0</v>
      </c>
      <c r="J36" s="255">
        <v>57</v>
      </c>
      <c r="K36" s="255">
        <v>451</v>
      </c>
      <c r="L36" s="255">
        <v>70</v>
      </c>
      <c r="M36" s="255">
        <v>0</v>
      </c>
      <c r="N36" s="255">
        <v>0</v>
      </c>
      <c r="O36" s="255">
        <v>53</v>
      </c>
      <c r="P36" s="255">
        <v>655</v>
      </c>
      <c r="Q36" s="255">
        <v>41</v>
      </c>
      <c r="R36" s="255">
        <v>165</v>
      </c>
      <c r="S36" s="255">
        <v>8</v>
      </c>
      <c r="T36" s="255">
        <v>127</v>
      </c>
      <c r="U36" s="255">
        <v>176</v>
      </c>
      <c r="V36" s="255">
        <v>17</v>
      </c>
      <c r="W36" s="255">
        <v>11</v>
      </c>
      <c r="X36" s="255">
        <v>0</v>
      </c>
      <c r="Y36" s="255">
        <v>119</v>
      </c>
      <c r="Z36" s="255">
        <v>105</v>
      </c>
      <c r="AA36" s="255">
        <v>0</v>
      </c>
      <c r="AB36" s="255">
        <v>299</v>
      </c>
      <c r="AC36" s="255">
        <v>124</v>
      </c>
      <c r="AD36" s="255">
        <v>0</v>
      </c>
      <c r="AE36" s="255">
        <v>21</v>
      </c>
      <c r="AF36" s="255">
        <v>1044</v>
      </c>
      <c r="AG36" s="255">
        <v>18864</v>
      </c>
      <c r="AH36" s="255">
        <v>161</v>
      </c>
      <c r="AI36" s="255">
        <v>58</v>
      </c>
      <c r="AJ36" s="255">
        <v>84</v>
      </c>
      <c r="AK36" s="255">
        <v>107</v>
      </c>
      <c r="AL36" s="255">
        <v>346</v>
      </c>
      <c r="AM36" s="255">
        <v>531</v>
      </c>
      <c r="AN36" s="255">
        <v>1435</v>
      </c>
      <c r="AO36" s="255">
        <v>281</v>
      </c>
      <c r="AP36" s="255">
        <v>55</v>
      </c>
      <c r="AQ36" s="255">
        <v>1</v>
      </c>
      <c r="AR36" s="255">
        <v>155</v>
      </c>
      <c r="AS36" s="255">
        <v>719</v>
      </c>
      <c r="AT36" s="255">
        <v>1329</v>
      </c>
      <c r="AU36" s="255">
        <v>9150</v>
      </c>
      <c r="AV36" s="255">
        <v>10818</v>
      </c>
      <c r="AW36" s="255">
        <v>17413</v>
      </c>
      <c r="AX36" s="255">
        <v>1583</v>
      </c>
      <c r="AY36" s="255">
        <v>85</v>
      </c>
      <c r="AZ36" s="255">
        <v>15004</v>
      </c>
      <c r="BA36" s="255">
        <v>1222</v>
      </c>
      <c r="BB36" s="255">
        <v>64</v>
      </c>
      <c r="BC36" s="255">
        <v>565</v>
      </c>
      <c r="BD36" s="255">
        <v>1720</v>
      </c>
      <c r="BE36" s="255">
        <v>200</v>
      </c>
      <c r="BF36" s="255">
        <v>71488</v>
      </c>
      <c r="BG36" s="255">
        <v>8056</v>
      </c>
      <c r="BH36" s="255">
        <v>158979</v>
      </c>
      <c r="BI36" s="255">
        <v>717</v>
      </c>
      <c r="BJ36" s="255">
        <v>130</v>
      </c>
      <c r="BK36" s="255">
        <v>8371</v>
      </c>
      <c r="BL36" s="255">
        <v>1953</v>
      </c>
      <c r="BM36" s="255">
        <v>477</v>
      </c>
      <c r="BN36" s="255">
        <v>265</v>
      </c>
      <c r="BO36" s="255">
        <v>172</v>
      </c>
      <c r="BP36" s="255">
        <v>148</v>
      </c>
      <c r="BQ36" s="255">
        <v>2057</v>
      </c>
      <c r="BR36" s="255">
        <v>1806</v>
      </c>
      <c r="BS36" s="255">
        <v>0</v>
      </c>
      <c r="BT36" s="255">
        <v>0</v>
      </c>
      <c r="BU36" s="255">
        <v>442</v>
      </c>
      <c r="BV36" s="255">
        <v>4116</v>
      </c>
      <c r="BW36" s="255">
        <v>392</v>
      </c>
      <c r="BX36" s="255">
        <v>360</v>
      </c>
      <c r="BY36" s="255">
        <v>17</v>
      </c>
      <c r="BZ36" s="255">
        <v>0</v>
      </c>
      <c r="CA36" s="255">
        <v>0</v>
      </c>
      <c r="CB36" s="255">
        <v>0</v>
      </c>
      <c r="CC36" s="255">
        <v>79</v>
      </c>
      <c r="CD36" s="255">
        <v>1624</v>
      </c>
      <c r="CE36" s="255">
        <v>3976</v>
      </c>
      <c r="CF36" s="255">
        <v>734</v>
      </c>
      <c r="CG36" s="255">
        <v>0</v>
      </c>
      <c r="CH36" s="255">
        <v>90</v>
      </c>
      <c r="CI36" s="255">
        <v>20</v>
      </c>
      <c r="CJ36" s="255">
        <v>33</v>
      </c>
      <c r="CK36" s="255">
        <v>192</v>
      </c>
      <c r="CL36" s="255">
        <v>12</v>
      </c>
      <c r="CM36" s="255">
        <v>0</v>
      </c>
      <c r="CN36" s="255">
        <v>33</v>
      </c>
      <c r="CO36" s="255">
        <v>7</v>
      </c>
      <c r="CP36" s="255">
        <v>1241</v>
      </c>
      <c r="CQ36" s="255">
        <v>84</v>
      </c>
      <c r="CR36" s="255">
        <v>341</v>
      </c>
      <c r="CS36" s="255">
        <v>2605</v>
      </c>
      <c r="CT36" s="255">
        <v>80</v>
      </c>
      <c r="CU36" s="255">
        <v>821</v>
      </c>
      <c r="CV36" s="255">
        <v>739</v>
      </c>
      <c r="CW36" s="255">
        <v>1009</v>
      </c>
      <c r="CX36" s="255">
        <v>248</v>
      </c>
      <c r="CY36" s="255">
        <v>5</v>
      </c>
      <c r="CZ36" s="255">
        <v>31999</v>
      </c>
      <c r="DA36" s="255">
        <v>88</v>
      </c>
      <c r="DB36" s="255">
        <v>210</v>
      </c>
      <c r="DC36" s="255">
        <v>198</v>
      </c>
      <c r="DD36" s="255">
        <v>233</v>
      </c>
      <c r="DE36" s="255">
        <v>765</v>
      </c>
      <c r="DF36" s="255">
        <v>280</v>
      </c>
      <c r="DG36" s="255">
        <v>958</v>
      </c>
      <c r="DH36" s="255">
        <v>78</v>
      </c>
      <c r="DI36" s="116">
        <f t="shared" si="2"/>
        <v>395091</v>
      </c>
      <c r="DJ36" s="255">
        <v>587</v>
      </c>
      <c r="DK36" s="255">
        <v>32081</v>
      </c>
      <c r="DL36" s="255">
        <v>0</v>
      </c>
      <c r="DM36" s="255">
        <v>0</v>
      </c>
      <c r="DN36" s="255">
        <v>0</v>
      </c>
      <c r="DO36" s="255">
        <v>-1282</v>
      </c>
      <c r="DP36" s="116">
        <f t="shared" si="0"/>
        <v>31386</v>
      </c>
      <c r="DQ36" s="117">
        <f t="shared" si="1"/>
        <v>426477</v>
      </c>
      <c r="DR36" s="256">
        <v>10623</v>
      </c>
      <c r="DS36" s="255">
        <v>227674</v>
      </c>
      <c r="DT36" s="116">
        <f t="shared" si="3"/>
        <v>238297</v>
      </c>
      <c r="DU36" s="117">
        <f t="shared" si="4"/>
        <v>269683</v>
      </c>
      <c r="DV36" s="117">
        <f t="shared" si="5"/>
        <v>664774</v>
      </c>
      <c r="DW36" s="255">
        <v>-83398</v>
      </c>
      <c r="DX36" s="255">
        <v>-153774</v>
      </c>
      <c r="DY36" s="116">
        <f t="shared" si="6"/>
        <v>-237172</v>
      </c>
      <c r="DZ36" s="118">
        <f t="shared" si="7"/>
        <v>32511</v>
      </c>
      <c r="EA36" s="116">
        <f t="shared" si="8"/>
        <v>427602</v>
      </c>
      <c r="EB36" s="118"/>
    </row>
    <row r="37" spans="1:132" ht="17" customHeight="1">
      <c r="A37" s="254">
        <v>31</v>
      </c>
      <c r="B37" s="88" t="s">
        <v>178</v>
      </c>
      <c r="C37" s="87" t="s">
        <v>179</v>
      </c>
      <c r="D37" s="255">
        <v>16</v>
      </c>
      <c r="E37" s="255">
        <v>0</v>
      </c>
      <c r="F37" s="255">
        <v>1</v>
      </c>
      <c r="G37" s="255">
        <v>0</v>
      </c>
      <c r="H37" s="255">
        <v>7</v>
      </c>
      <c r="I37" s="255">
        <v>0</v>
      </c>
      <c r="J37" s="255">
        <v>40</v>
      </c>
      <c r="K37" s="255">
        <v>60</v>
      </c>
      <c r="L37" s="255">
        <v>6</v>
      </c>
      <c r="M37" s="255">
        <v>0</v>
      </c>
      <c r="N37" s="255">
        <v>0</v>
      </c>
      <c r="O37" s="255">
        <v>22</v>
      </c>
      <c r="P37" s="255">
        <v>316</v>
      </c>
      <c r="Q37" s="255">
        <v>26</v>
      </c>
      <c r="R37" s="255">
        <v>151</v>
      </c>
      <c r="S37" s="255">
        <v>10</v>
      </c>
      <c r="T37" s="255">
        <v>32</v>
      </c>
      <c r="U37" s="255">
        <v>27</v>
      </c>
      <c r="V37" s="255">
        <v>2</v>
      </c>
      <c r="W37" s="255">
        <v>2</v>
      </c>
      <c r="X37" s="255">
        <v>6</v>
      </c>
      <c r="Y37" s="255">
        <v>2</v>
      </c>
      <c r="Z37" s="255">
        <v>1</v>
      </c>
      <c r="AA37" s="255">
        <v>5</v>
      </c>
      <c r="AB37" s="255">
        <v>2</v>
      </c>
      <c r="AC37" s="255">
        <v>99</v>
      </c>
      <c r="AD37" s="255">
        <v>0</v>
      </c>
      <c r="AE37" s="255">
        <v>20</v>
      </c>
      <c r="AF37" s="255">
        <v>155</v>
      </c>
      <c r="AG37" s="255">
        <v>66</v>
      </c>
      <c r="AH37" s="255">
        <v>1956</v>
      </c>
      <c r="AI37" s="255">
        <v>0</v>
      </c>
      <c r="AJ37" s="255">
        <v>12</v>
      </c>
      <c r="AK37" s="255">
        <v>158</v>
      </c>
      <c r="AL37" s="255">
        <v>32</v>
      </c>
      <c r="AM37" s="255">
        <v>21</v>
      </c>
      <c r="AN37" s="255">
        <v>97</v>
      </c>
      <c r="AO37" s="255">
        <v>106</v>
      </c>
      <c r="AP37" s="255">
        <v>7</v>
      </c>
      <c r="AQ37" s="255">
        <v>4</v>
      </c>
      <c r="AR37" s="255">
        <v>57</v>
      </c>
      <c r="AS37" s="255">
        <v>99</v>
      </c>
      <c r="AT37" s="255">
        <v>47</v>
      </c>
      <c r="AU37" s="255">
        <v>24</v>
      </c>
      <c r="AV37" s="255">
        <v>330</v>
      </c>
      <c r="AW37" s="255">
        <v>788</v>
      </c>
      <c r="AX37" s="255">
        <v>91</v>
      </c>
      <c r="AY37" s="255">
        <v>31</v>
      </c>
      <c r="AZ37" s="255">
        <v>96</v>
      </c>
      <c r="BA37" s="255">
        <v>3</v>
      </c>
      <c r="BB37" s="255">
        <v>15</v>
      </c>
      <c r="BC37" s="255">
        <v>5</v>
      </c>
      <c r="BD37" s="255">
        <v>79</v>
      </c>
      <c r="BE37" s="255">
        <v>0</v>
      </c>
      <c r="BF37" s="255">
        <v>520</v>
      </c>
      <c r="BG37" s="255">
        <v>24</v>
      </c>
      <c r="BH37" s="255">
        <v>1173</v>
      </c>
      <c r="BI37" s="255">
        <v>2</v>
      </c>
      <c r="BJ37" s="255">
        <v>9</v>
      </c>
      <c r="BK37" s="255">
        <v>45</v>
      </c>
      <c r="BL37" s="255">
        <v>542</v>
      </c>
      <c r="BM37" s="255">
        <v>7</v>
      </c>
      <c r="BN37" s="255">
        <v>4</v>
      </c>
      <c r="BO37" s="255">
        <v>2</v>
      </c>
      <c r="BP37" s="255">
        <v>9</v>
      </c>
      <c r="BQ37" s="255">
        <v>6</v>
      </c>
      <c r="BR37" s="255">
        <v>25</v>
      </c>
      <c r="BS37" s="255">
        <v>80</v>
      </c>
      <c r="BT37" s="255">
        <v>1486</v>
      </c>
      <c r="BU37" s="255">
        <v>45</v>
      </c>
      <c r="BV37" s="255">
        <v>55</v>
      </c>
      <c r="BW37" s="255">
        <v>295</v>
      </c>
      <c r="BX37" s="255">
        <v>302</v>
      </c>
      <c r="BY37" s="255">
        <v>205</v>
      </c>
      <c r="BZ37" s="255">
        <v>0</v>
      </c>
      <c r="CA37" s="255">
        <v>0</v>
      </c>
      <c r="CB37" s="255">
        <v>0</v>
      </c>
      <c r="CC37" s="255">
        <v>113</v>
      </c>
      <c r="CD37" s="255">
        <v>33</v>
      </c>
      <c r="CE37" s="255">
        <v>0</v>
      </c>
      <c r="CF37" s="255">
        <v>5</v>
      </c>
      <c r="CG37" s="255">
        <v>0</v>
      </c>
      <c r="CH37" s="255">
        <v>3</v>
      </c>
      <c r="CI37" s="255">
        <v>20</v>
      </c>
      <c r="CJ37" s="255">
        <v>57</v>
      </c>
      <c r="CK37" s="255">
        <v>2955</v>
      </c>
      <c r="CL37" s="255">
        <v>44</v>
      </c>
      <c r="CM37" s="255">
        <v>4</v>
      </c>
      <c r="CN37" s="255">
        <v>150</v>
      </c>
      <c r="CO37" s="255">
        <v>8</v>
      </c>
      <c r="CP37" s="255">
        <v>395</v>
      </c>
      <c r="CQ37" s="255">
        <v>91</v>
      </c>
      <c r="CR37" s="255">
        <v>463</v>
      </c>
      <c r="CS37" s="255">
        <v>78</v>
      </c>
      <c r="CT37" s="255">
        <v>23</v>
      </c>
      <c r="CU37" s="255">
        <v>33</v>
      </c>
      <c r="CV37" s="255">
        <v>23</v>
      </c>
      <c r="CW37" s="255">
        <v>297</v>
      </c>
      <c r="CX37" s="255">
        <v>341</v>
      </c>
      <c r="CY37" s="255">
        <v>11</v>
      </c>
      <c r="CZ37" s="255">
        <v>9</v>
      </c>
      <c r="DA37" s="255">
        <v>257</v>
      </c>
      <c r="DB37" s="255">
        <v>75</v>
      </c>
      <c r="DC37" s="255">
        <v>19</v>
      </c>
      <c r="DD37" s="255">
        <v>150</v>
      </c>
      <c r="DE37" s="255">
        <v>94</v>
      </c>
      <c r="DF37" s="255">
        <v>515</v>
      </c>
      <c r="DG37" s="255">
        <v>0</v>
      </c>
      <c r="DH37" s="255">
        <v>299</v>
      </c>
      <c r="DI37" s="116">
        <f t="shared" si="2"/>
        <v>16533</v>
      </c>
      <c r="DJ37" s="255">
        <v>2735</v>
      </c>
      <c r="DK37" s="255">
        <v>65646</v>
      </c>
      <c r="DL37" s="255">
        <v>0</v>
      </c>
      <c r="DM37" s="255">
        <v>0</v>
      </c>
      <c r="DN37" s="255">
        <v>0</v>
      </c>
      <c r="DO37" s="255">
        <v>-86</v>
      </c>
      <c r="DP37" s="116">
        <f t="shared" si="0"/>
        <v>68295</v>
      </c>
      <c r="DQ37" s="117">
        <f t="shared" si="1"/>
        <v>84828</v>
      </c>
      <c r="DR37" s="256">
        <v>334</v>
      </c>
      <c r="DS37" s="255">
        <v>2618</v>
      </c>
      <c r="DT37" s="116">
        <f t="shared" si="3"/>
        <v>2952</v>
      </c>
      <c r="DU37" s="117">
        <f t="shared" si="4"/>
        <v>71247</v>
      </c>
      <c r="DV37" s="117">
        <f t="shared" si="5"/>
        <v>87780</v>
      </c>
      <c r="DW37" s="255">
        <v>-67106</v>
      </c>
      <c r="DX37" s="255">
        <v>-6833</v>
      </c>
      <c r="DY37" s="116">
        <f t="shared" si="6"/>
        <v>-73939</v>
      </c>
      <c r="DZ37" s="118">
        <f t="shared" si="7"/>
        <v>-2692</v>
      </c>
      <c r="EA37" s="116">
        <f t="shared" si="8"/>
        <v>13841</v>
      </c>
      <c r="EB37" s="118"/>
    </row>
    <row r="38" spans="1:132" ht="17" customHeight="1">
      <c r="A38" s="254">
        <v>32</v>
      </c>
      <c r="B38" s="88" t="s">
        <v>180</v>
      </c>
      <c r="C38" s="87" t="s">
        <v>181</v>
      </c>
      <c r="D38" s="255">
        <v>0</v>
      </c>
      <c r="E38" s="255">
        <v>0</v>
      </c>
      <c r="F38" s="255">
        <v>0</v>
      </c>
      <c r="G38" s="255">
        <v>2</v>
      </c>
      <c r="H38" s="255">
        <v>0</v>
      </c>
      <c r="I38" s="255">
        <v>0</v>
      </c>
      <c r="J38" s="255">
        <v>0</v>
      </c>
      <c r="K38" s="255">
        <v>1279</v>
      </c>
      <c r="L38" s="255">
        <v>5007</v>
      </c>
      <c r="M38" s="255">
        <v>0</v>
      </c>
      <c r="N38" s="255">
        <v>0</v>
      </c>
      <c r="O38" s="255">
        <v>62</v>
      </c>
      <c r="P38" s="255">
        <v>155</v>
      </c>
      <c r="Q38" s="255">
        <v>10</v>
      </c>
      <c r="R38" s="255">
        <v>1680</v>
      </c>
      <c r="S38" s="255">
        <v>3</v>
      </c>
      <c r="T38" s="255">
        <v>0</v>
      </c>
      <c r="U38" s="255">
        <v>2</v>
      </c>
      <c r="V38" s="255">
        <v>1</v>
      </c>
      <c r="W38" s="255">
        <v>116</v>
      </c>
      <c r="X38" s="255">
        <v>0</v>
      </c>
      <c r="Y38" s="255">
        <v>167</v>
      </c>
      <c r="Z38" s="255">
        <v>8</v>
      </c>
      <c r="AA38" s="255">
        <v>0</v>
      </c>
      <c r="AB38" s="255">
        <v>2043</v>
      </c>
      <c r="AC38" s="255">
        <v>2272</v>
      </c>
      <c r="AD38" s="255">
        <v>0</v>
      </c>
      <c r="AE38" s="255">
        <v>0</v>
      </c>
      <c r="AF38" s="255">
        <v>4941</v>
      </c>
      <c r="AG38" s="255">
        <v>275</v>
      </c>
      <c r="AH38" s="255">
        <v>0</v>
      </c>
      <c r="AI38" s="255">
        <v>5116</v>
      </c>
      <c r="AJ38" s="255">
        <v>4</v>
      </c>
      <c r="AK38" s="255">
        <v>0</v>
      </c>
      <c r="AL38" s="255">
        <v>513</v>
      </c>
      <c r="AM38" s="255">
        <v>0</v>
      </c>
      <c r="AN38" s="255">
        <v>0</v>
      </c>
      <c r="AO38" s="255">
        <v>0</v>
      </c>
      <c r="AP38" s="255">
        <v>0</v>
      </c>
      <c r="AQ38" s="255">
        <v>0</v>
      </c>
      <c r="AR38" s="255">
        <v>115</v>
      </c>
      <c r="AS38" s="255">
        <v>78</v>
      </c>
      <c r="AT38" s="255">
        <v>944</v>
      </c>
      <c r="AU38" s="255">
        <v>819</v>
      </c>
      <c r="AV38" s="255">
        <v>103</v>
      </c>
      <c r="AW38" s="255">
        <v>6095</v>
      </c>
      <c r="AX38" s="255">
        <v>904</v>
      </c>
      <c r="AY38" s="255">
        <v>1150</v>
      </c>
      <c r="AZ38" s="255">
        <v>304</v>
      </c>
      <c r="BA38" s="255">
        <v>319</v>
      </c>
      <c r="BB38" s="255">
        <v>47</v>
      </c>
      <c r="BC38" s="255">
        <v>565</v>
      </c>
      <c r="BD38" s="255">
        <v>299</v>
      </c>
      <c r="BE38" s="255">
        <v>12</v>
      </c>
      <c r="BF38" s="255">
        <v>57901</v>
      </c>
      <c r="BG38" s="255">
        <v>1294</v>
      </c>
      <c r="BH38" s="255">
        <v>232</v>
      </c>
      <c r="BI38" s="255">
        <v>30</v>
      </c>
      <c r="BJ38" s="255">
        <v>6426</v>
      </c>
      <c r="BK38" s="255">
        <v>1210</v>
      </c>
      <c r="BL38" s="255">
        <v>3661</v>
      </c>
      <c r="BM38" s="255">
        <v>2</v>
      </c>
      <c r="BN38" s="255">
        <v>3839</v>
      </c>
      <c r="BO38" s="255">
        <v>2013</v>
      </c>
      <c r="BP38" s="255">
        <v>1082</v>
      </c>
      <c r="BQ38" s="255">
        <v>29</v>
      </c>
      <c r="BR38" s="255">
        <v>30</v>
      </c>
      <c r="BS38" s="255">
        <v>0</v>
      </c>
      <c r="BT38" s="255">
        <v>0</v>
      </c>
      <c r="BU38" s="255">
        <v>0</v>
      </c>
      <c r="BV38" s="255">
        <v>31</v>
      </c>
      <c r="BW38" s="255">
        <v>82</v>
      </c>
      <c r="BX38" s="255">
        <v>360</v>
      </c>
      <c r="BY38" s="255">
        <v>8</v>
      </c>
      <c r="BZ38" s="255">
        <v>0</v>
      </c>
      <c r="CA38" s="255">
        <v>0</v>
      </c>
      <c r="CB38" s="255">
        <v>0</v>
      </c>
      <c r="CC38" s="255">
        <v>1</v>
      </c>
      <c r="CD38" s="255">
        <v>19</v>
      </c>
      <c r="CE38" s="255">
        <v>0</v>
      </c>
      <c r="CF38" s="255">
        <v>15</v>
      </c>
      <c r="CG38" s="255">
        <v>6</v>
      </c>
      <c r="CH38" s="255">
        <v>0</v>
      </c>
      <c r="CI38" s="255">
        <v>0</v>
      </c>
      <c r="CJ38" s="255">
        <v>0</v>
      </c>
      <c r="CK38" s="255">
        <v>0</v>
      </c>
      <c r="CL38" s="255">
        <v>0</v>
      </c>
      <c r="CM38" s="255">
        <v>0</v>
      </c>
      <c r="CN38" s="255">
        <v>0</v>
      </c>
      <c r="CO38" s="255">
        <v>2</v>
      </c>
      <c r="CP38" s="255">
        <v>128</v>
      </c>
      <c r="CQ38" s="255">
        <v>479</v>
      </c>
      <c r="CR38" s="255">
        <v>2419</v>
      </c>
      <c r="CS38" s="255">
        <v>823</v>
      </c>
      <c r="CT38" s="255">
        <v>411</v>
      </c>
      <c r="CU38" s="255">
        <v>128</v>
      </c>
      <c r="CV38" s="255">
        <v>120</v>
      </c>
      <c r="CW38" s="255">
        <v>52</v>
      </c>
      <c r="CX38" s="255">
        <v>0</v>
      </c>
      <c r="CY38" s="255">
        <v>11</v>
      </c>
      <c r="CZ38" s="255">
        <v>2844</v>
      </c>
      <c r="DA38" s="255">
        <v>21</v>
      </c>
      <c r="DB38" s="255">
        <v>124</v>
      </c>
      <c r="DC38" s="255">
        <v>590</v>
      </c>
      <c r="DD38" s="255">
        <v>37</v>
      </c>
      <c r="DE38" s="255">
        <v>229</v>
      </c>
      <c r="DF38" s="255">
        <v>27</v>
      </c>
      <c r="DG38" s="255">
        <v>0</v>
      </c>
      <c r="DH38" s="255">
        <v>354</v>
      </c>
      <c r="DI38" s="116">
        <f t="shared" si="2"/>
        <v>122480</v>
      </c>
      <c r="DJ38" s="255">
        <v>427</v>
      </c>
      <c r="DK38" s="255">
        <v>1070</v>
      </c>
      <c r="DL38" s="255">
        <v>0</v>
      </c>
      <c r="DM38" s="255">
        <v>0</v>
      </c>
      <c r="DN38" s="255">
        <v>0</v>
      </c>
      <c r="DO38" s="255">
        <v>-409</v>
      </c>
      <c r="DP38" s="116">
        <f t="shared" si="0"/>
        <v>1088</v>
      </c>
      <c r="DQ38" s="117">
        <f t="shared" si="1"/>
        <v>123568</v>
      </c>
      <c r="DR38" s="256">
        <v>18454</v>
      </c>
      <c r="DS38" s="255">
        <v>48432</v>
      </c>
      <c r="DT38" s="116">
        <f t="shared" si="3"/>
        <v>66886</v>
      </c>
      <c r="DU38" s="117">
        <f t="shared" si="4"/>
        <v>67974</v>
      </c>
      <c r="DV38" s="117">
        <f t="shared" si="5"/>
        <v>190454</v>
      </c>
      <c r="DW38" s="255">
        <v>-21735</v>
      </c>
      <c r="DX38" s="255">
        <v>-55331</v>
      </c>
      <c r="DY38" s="116">
        <f t="shared" si="6"/>
        <v>-77066</v>
      </c>
      <c r="DZ38" s="118">
        <f t="shared" si="7"/>
        <v>-9092</v>
      </c>
      <c r="EA38" s="116">
        <f t="shared" si="8"/>
        <v>113388</v>
      </c>
      <c r="EB38" s="118"/>
    </row>
    <row r="39" spans="1:132" ht="17" customHeight="1">
      <c r="A39" s="254">
        <v>33</v>
      </c>
      <c r="B39" s="88" t="s">
        <v>182</v>
      </c>
      <c r="C39" s="87" t="s">
        <v>183</v>
      </c>
      <c r="D39" s="255">
        <v>0</v>
      </c>
      <c r="E39" s="255">
        <v>0</v>
      </c>
      <c r="F39" s="255">
        <v>0</v>
      </c>
      <c r="G39" s="255">
        <v>0</v>
      </c>
      <c r="H39" s="255">
        <v>0</v>
      </c>
      <c r="I39" s="255">
        <v>0</v>
      </c>
      <c r="J39" s="255">
        <v>1</v>
      </c>
      <c r="K39" s="255">
        <v>0</v>
      </c>
      <c r="L39" s="255">
        <v>0</v>
      </c>
      <c r="M39" s="255">
        <v>0</v>
      </c>
      <c r="N39" s="255">
        <v>0</v>
      </c>
      <c r="O39" s="255">
        <v>0</v>
      </c>
      <c r="P39" s="255">
        <v>0</v>
      </c>
      <c r="Q39" s="255">
        <v>1</v>
      </c>
      <c r="R39" s="255">
        <v>0</v>
      </c>
      <c r="S39" s="255">
        <v>0</v>
      </c>
      <c r="T39" s="255">
        <v>0</v>
      </c>
      <c r="U39" s="255">
        <v>0</v>
      </c>
      <c r="V39" s="255">
        <v>0</v>
      </c>
      <c r="W39" s="255">
        <v>0</v>
      </c>
      <c r="X39" s="255">
        <v>0</v>
      </c>
      <c r="Y39" s="255">
        <v>0</v>
      </c>
      <c r="Z39" s="255">
        <v>0</v>
      </c>
      <c r="AA39" s="255">
        <v>0</v>
      </c>
      <c r="AB39" s="255">
        <v>0</v>
      </c>
      <c r="AC39" s="255">
        <v>16</v>
      </c>
      <c r="AD39" s="255">
        <v>1</v>
      </c>
      <c r="AE39" s="255">
        <v>5</v>
      </c>
      <c r="AF39" s="255">
        <v>0</v>
      </c>
      <c r="AG39" s="255">
        <v>0</v>
      </c>
      <c r="AH39" s="255">
        <v>0</v>
      </c>
      <c r="AI39" s="255">
        <v>0</v>
      </c>
      <c r="AJ39" s="255">
        <v>13475</v>
      </c>
      <c r="AK39" s="255">
        <v>0</v>
      </c>
      <c r="AL39" s="255">
        <v>140</v>
      </c>
      <c r="AM39" s="255">
        <v>0</v>
      </c>
      <c r="AN39" s="255">
        <v>0</v>
      </c>
      <c r="AO39" s="255">
        <v>4</v>
      </c>
      <c r="AP39" s="255">
        <v>0</v>
      </c>
      <c r="AQ39" s="255">
        <v>0</v>
      </c>
      <c r="AR39" s="255">
        <v>0</v>
      </c>
      <c r="AS39" s="255">
        <v>1</v>
      </c>
      <c r="AT39" s="255">
        <v>41</v>
      </c>
      <c r="AU39" s="255">
        <v>8</v>
      </c>
      <c r="AV39" s="255">
        <v>0</v>
      </c>
      <c r="AW39" s="255">
        <v>0</v>
      </c>
      <c r="AX39" s="255">
        <v>0</v>
      </c>
      <c r="AY39" s="255">
        <v>0</v>
      </c>
      <c r="AZ39" s="255">
        <v>0</v>
      </c>
      <c r="BA39" s="255">
        <v>0</v>
      </c>
      <c r="BB39" s="255">
        <v>0</v>
      </c>
      <c r="BC39" s="255">
        <v>0</v>
      </c>
      <c r="BD39" s="255">
        <v>0</v>
      </c>
      <c r="BE39" s="255">
        <v>0</v>
      </c>
      <c r="BF39" s="255">
        <v>0</v>
      </c>
      <c r="BG39" s="255">
        <v>0</v>
      </c>
      <c r="BH39" s="255">
        <v>0</v>
      </c>
      <c r="BI39" s="255">
        <v>0</v>
      </c>
      <c r="BJ39" s="255">
        <v>0</v>
      </c>
      <c r="BK39" s="255">
        <v>1</v>
      </c>
      <c r="BL39" s="255">
        <v>200</v>
      </c>
      <c r="BM39" s="255">
        <v>0</v>
      </c>
      <c r="BN39" s="255">
        <v>26935</v>
      </c>
      <c r="BO39" s="255">
        <v>18780</v>
      </c>
      <c r="BP39" s="255">
        <v>19480</v>
      </c>
      <c r="BQ39" s="255">
        <v>34787</v>
      </c>
      <c r="BR39" s="255">
        <v>15546</v>
      </c>
      <c r="BS39" s="255">
        <v>0</v>
      </c>
      <c r="BT39" s="255">
        <v>3</v>
      </c>
      <c r="BU39" s="255">
        <v>0</v>
      </c>
      <c r="BV39" s="255">
        <v>53</v>
      </c>
      <c r="BW39" s="255">
        <v>0</v>
      </c>
      <c r="BX39" s="255">
        <v>0</v>
      </c>
      <c r="BY39" s="255">
        <v>0</v>
      </c>
      <c r="BZ39" s="255">
        <v>0</v>
      </c>
      <c r="CA39" s="255">
        <v>29</v>
      </c>
      <c r="CB39" s="255">
        <v>307</v>
      </c>
      <c r="CC39" s="255">
        <v>0</v>
      </c>
      <c r="CD39" s="255">
        <v>0</v>
      </c>
      <c r="CE39" s="255">
        <v>0</v>
      </c>
      <c r="CF39" s="255">
        <v>0</v>
      </c>
      <c r="CG39" s="255">
        <v>0</v>
      </c>
      <c r="CH39" s="255">
        <v>0</v>
      </c>
      <c r="CI39" s="255">
        <v>0</v>
      </c>
      <c r="CJ39" s="255">
        <v>0</v>
      </c>
      <c r="CK39" s="255">
        <v>0</v>
      </c>
      <c r="CL39" s="255">
        <v>0</v>
      </c>
      <c r="CM39" s="255">
        <v>0</v>
      </c>
      <c r="CN39" s="255">
        <v>0</v>
      </c>
      <c r="CO39" s="255">
        <v>0</v>
      </c>
      <c r="CP39" s="255">
        <v>4</v>
      </c>
      <c r="CQ39" s="255">
        <v>0</v>
      </c>
      <c r="CR39" s="255">
        <v>61</v>
      </c>
      <c r="CS39" s="255">
        <v>0</v>
      </c>
      <c r="CT39" s="255">
        <v>0</v>
      </c>
      <c r="CU39" s="255">
        <v>0</v>
      </c>
      <c r="CV39" s="255">
        <v>0</v>
      </c>
      <c r="CW39" s="255">
        <v>0</v>
      </c>
      <c r="CX39" s="255">
        <v>0</v>
      </c>
      <c r="CY39" s="255">
        <v>0</v>
      </c>
      <c r="CZ39" s="255">
        <v>0</v>
      </c>
      <c r="DA39" s="255">
        <v>0</v>
      </c>
      <c r="DB39" s="255">
        <v>0</v>
      </c>
      <c r="DC39" s="255">
        <v>0</v>
      </c>
      <c r="DD39" s="255">
        <v>0</v>
      </c>
      <c r="DE39" s="255">
        <v>0</v>
      </c>
      <c r="DF39" s="255">
        <v>0</v>
      </c>
      <c r="DG39" s="255">
        <v>0</v>
      </c>
      <c r="DH39" s="255">
        <v>191</v>
      </c>
      <c r="DI39" s="116">
        <f t="shared" si="2"/>
        <v>130070</v>
      </c>
      <c r="DJ39" s="255">
        <v>0</v>
      </c>
      <c r="DK39" s="255">
        <v>99</v>
      </c>
      <c r="DL39" s="255">
        <v>0</v>
      </c>
      <c r="DM39" s="255">
        <v>0</v>
      </c>
      <c r="DN39" s="255">
        <v>0</v>
      </c>
      <c r="DO39" s="255">
        <v>476</v>
      </c>
      <c r="DP39" s="116">
        <f t="shared" ref="DP39:DP70" si="9">SUM(DJ39:DO39)</f>
        <v>575</v>
      </c>
      <c r="DQ39" s="117">
        <f t="shared" ref="DQ39:DQ70" si="10">+DP39+DI39</f>
        <v>130645</v>
      </c>
      <c r="DR39" s="256">
        <v>2455</v>
      </c>
      <c r="DS39" s="255">
        <v>89789</v>
      </c>
      <c r="DT39" s="116">
        <f t="shared" si="3"/>
        <v>92244</v>
      </c>
      <c r="DU39" s="117">
        <f t="shared" si="4"/>
        <v>92819</v>
      </c>
      <c r="DV39" s="117">
        <f t="shared" si="5"/>
        <v>222889</v>
      </c>
      <c r="DW39" s="255">
        <v>-912</v>
      </c>
      <c r="DX39" s="255">
        <v>-107170</v>
      </c>
      <c r="DY39" s="116">
        <f t="shared" si="6"/>
        <v>-108082</v>
      </c>
      <c r="DZ39" s="118">
        <f t="shared" si="7"/>
        <v>-15263</v>
      </c>
      <c r="EA39" s="116">
        <f t="shared" si="8"/>
        <v>114807</v>
      </c>
      <c r="EB39" s="118"/>
    </row>
    <row r="40" spans="1:132" ht="17" customHeight="1">
      <c r="A40" s="254">
        <v>34</v>
      </c>
      <c r="B40" s="88" t="s">
        <v>184</v>
      </c>
      <c r="C40" s="87" t="s">
        <v>82</v>
      </c>
      <c r="D40" s="255">
        <v>117</v>
      </c>
      <c r="E40" s="255">
        <v>0</v>
      </c>
      <c r="F40" s="255">
        <v>0</v>
      </c>
      <c r="G40" s="255">
        <v>0</v>
      </c>
      <c r="H40" s="255">
        <v>0</v>
      </c>
      <c r="I40" s="255">
        <v>0</v>
      </c>
      <c r="J40" s="255">
        <v>0</v>
      </c>
      <c r="K40" s="255">
        <v>0</v>
      </c>
      <c r="L40" s="255">
        <v>67</v>
      </c>
      <c r="M40" s="255">
        <v>0</v>
      </c>
      <c r="N40" s="255">
        <v>0</v>
      </c>
      <c r="O40" s="255">
        <v>0</v>
      </c>
      <c r="P40" s="255">
        <v>0</v>
      </c>
      <c r="Q40" s="255">
        <v>1</v>
      </c>
      <c r="R40" s="255">
        <v>257</v>
      </c>
      <c r="S40" s="255">
        <v>0</v>
      </c>
      <c r="T40" s="255">
        <v>0</v>
      </c>
      <c r="U40" s="255">
        <v>0</v>
      </c>
      <c r="V40" s="255">
        <v>0</v>
      </c>
      <c r="W40" s="255">
        <v>17</v>
      </c>
      <c r="X40" s="255">
        <v>0</v>
      </c>
      <c r="Y40" s="255">
        <v>1</v>
      </c>
      <c r="Z40" s="255">
        <v>0</v>
      </c>
      <c r="AA40" s="255">
        <v>0</v>
      </c>
      <c r="AB40" s="255">
        <v>0</v>
      </c>
      <c r="AC40" s="255">
        <v>13</v>
      </c>
      <c r="AD40" s="255">
        <v>0</v>
      </c>
      <c r="AE40" s="255">
        <v>0</v>
      </c>
      <c r="AF40" s="255">
        <v>87</v>
      </c>
      <c r="AG40" s="255">
        <v>0</v>
      </c>
      <c r="AH40" s="255">
        <v>0</v>
      </c>
      <c r="AI40" s="255">
        <v>0</v>
      </c>
      <c r="AJ40" s="255">
        <v>9</v>
      </c>
      <c r="AK40" s="255">
        <v>1190</v>
      </c>
      <c r="AL40" s="255">
        <v>0</v>
      </c>
      <c r="AM40" s="255">
        <v>0</v>
      </c>
      <c r="AN40" s="255">
        <v>0</v>
      </c>
      <c r="AO40" s="255">
        <v>3</v>
      </c>
      <c r="AP40" s="255">
        <v>0</v>
      </c>
      <c r="AQ40" s="255">
        <v>0</v>
      </c>
      <c r="AR40" s="255">
        <v>0</v>
      </c>
      <c r="AS40" s="255">
        <v>0</v>
      </c>
      <c r="AT40" s="255">
        <v>446</v>
      </c>
      <c r="AU40" s="255">
        <v>23</v>
      </c>
      <c r="AV40" s="255">
        <v>188</v>
      </c>
      <c r="AW40" s="255">
        <v>403</v>
      </c>
      <c r="AX40" s="255">
        <v>1599</v>
      </c>
      <c r="AY40" s="255">
        <v>6941</v>
      </c>
      <c r="AZ40" s="255">
        <v>4213</v>
      </c>
      <c r="BA40" s="255">
        <v>4</v>
      </c>
      <c r="BB40" s="255">
        <v>23</v>
      </c>
      <c r="BC40" s="255">
        <v>15</v>
      </c>
      <c r="BD40" s="255">
        <v>248</v>
      </c>
      <c r="BE40" s="255">
        <v>0</v>
      </c>
      <c r="BF40" s="255">
        <v>0</v>
      </c>
      <c r="BG40" s="255">
        <v>0</v>
      </c>
      <c r="BH40" s="255">
        <v>1235</v>
      </c>
      <c r="BI40" s="255">
        <v>0</v>
      </c>
      <c r="BJ40" s="255">
        <v>6</v>
      </c>
      <c r="BK40" s="255">
        <v>19</v>
      </c>
      <c r="BL40" s="255">
        <v>136</v>
      </c>
      <c r="BM40" s="255">
        <v>7</v>
      </c>
      <c r="BN40" s="255">
        <v>6100</v>
      </c>
      <c r="BO40" s="255">
        <v>2667</v>
      </c>
      <c r="BP40" s="255">
        <v>458</v>
      </c>
      <c r="BQ40" s="255">
        <v>145</v>
      </c>
      <c r="BR40" s="255">
        <v>169</v>
      </c>
      <c r="BS40" s="255">
        <v>0</v>
      </c>
      <c r="BT40" s="255">
        <v>0</v>
      </c>
      <c r="BU40" s="255">
        <v>0</v>
      </c>
      <c r="BV40" s="255">
        <v>79</v>
      </c>
      <c r="BW40" s="255">
        <v>167</v>
      </c>
      <c r="BX40" s="255">
        <v>220</v>
      </c>
      <c r="BY40" s="255">
        <v>5</v>
      </c>
      <c r="BZ40" s="255">
        <v>0</v>
      </c>
      <c r="CA40" s="255">
        <v>0</v>
      </c>
      <c r="CB40" s="255">
        <v>0</v>
      </c>
      <c r="CC40" s="255">
        <v>0</v>
      </c>
      <c r="CD40" s="255">
        <v>19</v>
      </c>
      <c r="CE40" s="255">
        <v>0</v>
      </c>
      <c r="CF40" s="255">
        <v>27</v>
      </c>
      <c r="CG40" s="255">
        <v>0</v>
      </c>
      <c r="CH40" s="255">
        <v>0</v>
      </c>
      <c r="CI40" s="255">
        <v>3</v>
      </c>
      <c r="CJ40" s="255">
        <v>0</v>
      </c>
      <c r="CK40" s="255">
        <v>0</v>
      </c>
      <c r="CL40" s="255">
        <v>0</v>
      </c>
      <c r="CM40" s="255">
        <v>0</v>
      </c>
      <c r="CN40" s="255">
        <v>0</v>
      </c>
      <c r="CO40" s="255">
        <v>0</v>
      </c>
      <c r="CP40" s="255">
        <v>78</v>
      </c>
      <c r="CQ40" s="255">
        <v>135</v>
      </c>
      <c r="CR40" s="255">
        <v>3</v>
      </c>
      <c r="CS40" s="255">
        <v>418</v>
      </c>
      <c r="CT40" s="255">
        <v>22</v>
      </c>
      <c r="CU40" s="255">
        <v>557</v>
      </c>
      <c r="CV40" s="255">
        <v>344</v>
      </c>
      <c r="CW40" s="255">
        <v>35</v>
      </c>
      <c r="CX40" s="255">
        <v>0</v>
      </c>
      <c r="CY40" s="255">
        <v>0</v>
      </c>
      <c r="CZ40" s="255">
        <v>0</v>
      </c>
      <c r="DA40" s="255">
        <v>9</v>
      </c>
      <c r="DB40" s="255">
        <v>172</v>
      </c>
      <c r="DC40" s="255">
        <v>1584</v>
      </c>
      <c r="DD40" s="255">
        <v>0</v>
      </c>
      <c r="DE40" s="255">
        <v>5</v>
      </c>
      <c r="DF40" s="255">
        <v>75</v>
      </c>
      <c r="DG40" s="255">
        <v>0</v>
      </c>
      <c r="DH40" s="255">
        <v>317</v>
      </c>
      <c r="DI40" s="116">
        <f t="shared" si="2"/>
        <v>31081</v>
      </c>
      <c r="DJ40" s="255">
        <v>201</v>
      </c>
      <c r="DK40" s="255">
        <v>1377</v>
      </c>
      <c r="DL40" s="255">
        <v>0</v>
      </c>
      <c r="DM40" s="255">
        <v>0</v>
      </c>
      <c r="DN40" s="255">
        <v>0</v>
      </c>
      <c r="DO40" s="255">
        <v>-4921</v>
      </c>
      <c r="DP40" s="116">
        <f t="shared" si="9"/>
        <v>-3343</v>
      </c>
      <c r="DQ40" s="117">
        <f t="shared" si="10"/>
        <v>27738</v>
      </c>
      <c r="DR40" s="256">
        <v>97899</v>
      </c>
      <c r="DS40" s="255">
        <v>91019</v>
      </c>
      <c r="DT40" s="116">
        <f t="shared" si="3"/>
        <v>188918</v>
      </c>
      <c r="DU40" s="117">
        <f t="shared" si="4"/>
        <v>185575</v>
      </c>
      <c r="DV40" s="117">
        <f t="shared" si="5"/>
        <v>216656</v>
      </c>
      <c r="DW40" s="255">
        <v>-6268</v>
      </c>
      <c r="DX40" s="255">
        <v>-19079</v>
      </c>
      <c r="DY40" s="116">
        <f t="shared" si="6"/>
        <v>-25347</v>
      </c>
      <c r="DZ40" s="118">
        <f t="shared" si="7"/>
        <v>160228</v>
      </c>
      <c r="EA40" s="116">
        <f t="shared" si="8"/>
        <v>191309</v>
      </c>
      <c r="EB40" s="118"/>
    </row>
    <row r="41" spans="1:132" ht="17" customHeight="1">
      <c r="A41" s="254">
        <v>35</v>
      </c>
      <c r="B41" s="88" t="s">
        <v>185</v>
      </c>
      <c r="C41" s="87" t="s">
        <v>83</v>
      </c>
      <c r="D41" s="255">
        <v>700</v>
      </c>
      <c r="E41" s="255">
        <v>141</v>
      </c>
      <c r="F41" s="255">
        <v>59</v>
      </c>
      <c r="G41" s="255">
        <v>0</v>
      </c>
      <c r="H41" s="255">
        <v>1</v>
      </c>
      <c r="I41" s="255">
        <v>0</v>
      </c>
      <c r="J41" s="255">
        <v>0</v>
      </c>
      <c r="K41" s="255">
        <v>535</v>
      </c>
      <c r="L41" s="255">
        <v>8</v>
      </c>
      <c r="M41" s="255">
        <v>331</v>
      </c>
      <c r="N41" s="255">
        <v>0</v>
      </c>
      <c r="O41" s="255">
        <v>0</v>
      </c>
      <c r="P41" s="255">
        <v>0</v>
      </c>
      <c r="Q41" s="255">
        <v>22</v>
      </c>
      <c r="R41" s="255">
        <v>69</v>
      </c>
      <c r="S41" s="255">
        <v>192</v>
      </c>
      <c r="T41" s="255">
        <v>4</v>
      </c>
      <c r="U41" s="255">
        <v>5</v>
      </c>
      <c r="V41" s="255">
        <v>61</v>
      </c>
      <c r="W41" s="255">
        <v>1152</v>
      </c>
      <c r="X41" s="255">
        <v>0</v>
      </c>
      <c r="Y41" s="255">
        <v>72</v>
      </c>
      <c r="Z41" s="255">
        <v>86</v>
      </c>
      <c r="AA41" s="255">
        <v>7</v>
      </c>
      <c r="AB41" s="255">
        <v>236</v>
      </c>
      <c r="AC41" s="255">
        <v>160</v>
      </c>
      <c r="AD41" s="255">
        <v>14</v>
      </c>
      <c r="AE41" s="255">
        <v>286</v>
      </c>
      <c r="AF41" s="255">
        <v>185</v>
      </c>
      <c r="AG41" s="255">
        <v>112</v>
      </c>
      <c r="AH41" s="255">
        <v>1</v>
      </c>
      <c r="AI41" s="255">
        <v>1016</v>
      </c>
      <c r="AJ41" s="255">
        <v>1903</v>
      </c>
      <c r="AK41" s="255">
        <v>4565</v>
      </c>
      <c r="AL41" s="255">
        <v>11295</v>
      </c>
      <c r="AM41" s="255">
        <v>15414</v>
      </c>
      <c r="AN41" s="255">
        <v>691</v>
      </c>
      <c r="AO41" s="255">
        <v>5609</v>
      </c>
      <c r="AP41" s="255">
        <v>0</v>
      </c>
      <c r="AQ41" s="255">
        <v>6383</v>
      </c>
      <c r="AR41" s="255">
        <v>2425</v>
      </c>
      <c r="AS41" s="255">
        <v>877</v>
      </c>
      <c r="AT41" s="255">
        <v>1931</v>
      </c>
      <c r="AU41" s="255">
        <v>6620</v>
      </c>
      <c r="AV41" s="255">
        <v>12959</v>
      </c>
      <c r="AW41" s="255">
        <v>1069</v>
      </c>
      <c r="AX41" s="255">
        <v>2793</v>
      </c>
      <c r="AY41" s="255">
        <v>374</v>
      </c>
      <c r="AZ41" s="255">
        <v>6849</v>
      </c>
      <c r="BA41" s="255">
        <v>242</v>
      </c>
      <c r="BB41" s="255">
        <v>72</v>
      </c>
      <c r="BC41" s="255">
        <v>131</v>
      </c>
      <c r="BD41" s="255">
        <v>434</v>
      </c>
      <c r="BE41" s="255">
        <v>93</v>
      </c>
      <c r="BF41" s="255">
        <v>8737</v>
      </c>
      <c r="BG41" s="255">
        <v>190</v>
      </c>
      <c r="BH41" s="255">
        <v>17877</v>
      </c>
      <c r="BI41" s="255">
        <v>74</v>
      </c>
      <c r="BJ41" s="255">
        <v>106</v>
      </c>
      <c r="BK41" s="255">
        <v>370</v>
      </c>
      <c r="BL41" s="255">
        <v>704</v>
      </c>
      <c r="BM41" s="255">
        <v>0</v>
      </c>
      <c r="BN41" s="255">
        <v>7654</v>
      </c>
      <c r="BO41" s="255">
        <v>6061</v>
      </c>
      <c r="BP41" s="255">
        <v>8945</v>
      </c>
      <c r="BQ41" s="255">
        <v>3159</v>
      </c>
      <c r="BR41" s="255">
        <v>4884</v>
      </c>
      <c r="BS41" s="255">
        <v>55</v>
      </c>
      <c r="BT41" s="255">
        <v>29</v>
      </c>
      <c r="BU41" s="255">
        <v>1449</v>
      </c>
      <c r="BV41" s="255">
        <v>0</v>
      </c>
      <c r="BW41" s="255">
        <v>316</v>
      </c>
      <c r="BX41" s="255">
        <v>143</v>
      </c>
      <c r="BY41" s="255">
        <v>3</v>
      </c>
      <c r="BZ41" s="255">
        <v>0</v>
      </c>
      <c r="CA41" s="255">
        <v>0</v>
      </c>
      <c r="CB41" s="255">
        <v>0</v>
      </c>
      <c r="CC41" s="255">
        <v>0</v>
      </c>
      <c r="CD41" s="255">
        <v>0</v>
      </c>
      <c r="CE41" s="255">
        <v>0</v>
      </c>
      <c r="CF41" s="255">
        <v>2</v>
      </c>
      <c r="CG41" s="255">
        <v>0</v>
      </c>
      <c r="CH41" s="255">
        <v>0</v>
      </c>
      <c r="CI41" s="255">
        <v>0</v>
      </c>
      <c r="CJ41" s="255">
        <v>0</v>
      </c>
      <c r="CK41" s="255">
        <v>0</v>
      </c>
      <c r="CL41" s="255">
        <v>0</v>
      </c>
      <c r="CM41" s="255">
        <v>0</v>
      </c>
      <c r="CN41" s="255">
        <v>0</v>
      </c>
      <c r="CO41" s="255">
        <v>15</v>
      </c>
      <c r="CP41" s="255">
        <v>77</v>
      </c>
      <c r="CQ41" s="255">
        <v>1435</v>
      </c>
      <c r="CR41" s="255">
        <v>98</v>
      </c>
      <c r="CS41" s="255">
        <v>105</v>
      </c>
      <c r="CT41" s="255">
        <v>0</v>
      </c>
      <c r="CU41" s="255">
        <v>0</v>
      </c>
      <c r="CV41" s="255">
        <v>3</v>
      </c>
      <c r="CW41" s="255">
        <v>0</v>
      </c>
      <c r="CX41" s="255">
        <v>0</v>
      </c>
      <c r="CY41" s="255">
        <v>0</v>
      </c>
      <c r="CZ41" s="255">
        <v>133</v>
      </c>
      <c r="DA41" s="255">
        <v>5</v>
      </c>
      <c r="DB41" s="255">
        <v>6</v>
      </c>
      <c r="DC41" s="255">
        <v>106</v>
      </c>
      <c r="DD41" s="255">
        <v>18</v>
      </c>
      <c r="DE41" s="255">
        <v>294</v>
      </c>
      <c r="DF41" s="255">
        <v>252</v>
      </c>
      <c r="DG41" s="255">
        <v>466</v>
      </c>
      <c r="DH41" s="255">
        <v>432</v>
      </c>
      <c r="DI41" s="116">
        <f t="shared" si="2"/>
        <v>152387</v>
      </c>
      <c r="DJ41" s="255">
        <v>217</v>
      </c>
      <c r="DK41" s="255">
        <v>4844</v>
      </c>
      <c r="DL41" s="255">
        <v>0</v>
      </c>
      <c r="DM41" s="255">
        <v>0</v>
      </c>
      <c r="DN41" s="255">
        <v>0</v>
      </c>
      <c r="DO41" s="255">
        <v>-2022</v>
      </c>
      <c r="DP41" s="116">
        <f t="shared" si="9"/>
        <v>3039</v>
      </c>
      <c r="DQ41" s="117">
        <f t="shared" si="10"/>
        <v>155426</v>
      </c>
      <c r="DR41" s="256">
        <v>49354</v>
      </c>
      <c r="DS41" s="255">
        <v>105626</v>
      </c>
      <c r="DT41" s="116">
        <f t="shared" si="3"/>
        <v>154980</v>
      </c>
      <c r="DU41" s="117">
        <f t="shared" si="4"/>
        <v>158019</v>
      </c>
      <c r="DV41" s="117">
        <f t="shared" si="5"/>
        <v>310406</v>
      </c>
      <c r="DW41" s="255">
        <v>-29641</v>
      </c>
      <c r="DX41" s="255">
        <v>-76473</v>
      </c>
      <c r="DY41" s="116">
        <f t="shared" si="6"/>
        <v>-106114</v>
      </c>
      <c r="DZ41" s="118">
        <f t="shared" si="7"/>
        <v>51905</v>
      </c>
      <c r="EA41" s="116">
        <f t="shared" si="8"/>
        <v>204292</v>
      </c>
      <c r="EB41" s="118"/>
    </row>
    <row r="42" spans="1:132" ht="17" customHeight="1">
      <c r="A42" s="254">
        <v>36</v>
      </c>
      <c r="B42" s="88" t="s">
        <v>186</v>
      </c>
      <c r="C42" s="87" t="s">
        <v>187</v>
      </c>
      <c r="D42" s="255">
        <v>0</v>
      </c>
      <c r="E42" s="255">
        <v>0</v>
      </c>
      <c r="F42" s="255">
        <v>0</v>
      </c>
      <c r="G42" s="255">
        <v>0</v>
      </c>
      <c r="H42" s="255">
        <v>0</v>
      </c>
      <c r="I42" s="255">
        <v>0</v>
      </c>
      <c r="J42" s="255">
        <v>0</v>
      </c>
      <c r="K42" s="255">
        <v>0</v>
      </c>
      <c r="L42" s="255">
        <v>0</v>
      </c>
      <c r="M42" s="255">
        <v>0</v>
      </c>
      <c r="N42" s="255">
        <v>0</v>
      </c>
      <c r="O42" s="255">
        <v>0</v>
      </c>
      <c r="P42" s="255">
        <v>0</v>
      </c>
      <c r="Q42" s="255">
        <v>0</v>
      </c>
      <c r="R42" s="255">
        <v>0</v>
      </c>
      <c r="S42" s="255">
        <v>0</v>
      </c>
      <c r="T42" s="255">
        <v>0</v>
      </c>
      <c r="U42" s="255">
        <v>0</v>
      </c>
      <c r="V42" s="255">
        <v>0</v>
      </c>
      <c r="W42" s="255">
        <v>10</v>
      </c>
      <c r="X42" s="255">
        <v>0</v>
      </c>
      <c r="Y42" s="255">
        <v>0</v>
      </c>
      <c r="Z42" s="255">
        <v>0</v>
      </c>
      <c r="AA42" s="255">
        <v>0</v>
      </c>
      <c r="AB42" s="255">
        <v>0</v>
      </c>
      <c r="AC42" s="255">
        <v>0</v>
      </c>
      <c r="AD42" s="255">
        <v>0</v>
      </c>
      <c r="AE42" s="255">
        <v>0</v>
      </c>
      <c r="AF42" s="255">
        <v>0</v>
      </c>
      <c r="AG42" s="255">
        <v>0</v>
      </c>
      <c r="AH42" s="255">
        <v>0</v>
      </c>
      <c r="AI42" s="255">
        <v>0</v>
      </c>
      <c r="AJ42" s="255">
        <v>0</v>
      </c>
      <c r="AK42" s="255">
        <v>-1</v>
      </c>
      <c r="AL42" s="255">
        <v>-2</v>
      </c>
      <c r="AM42" s="255">
        <v>357267</v>
      </c>
      <c r="AN42" s="255">
        <v>624348</v>
      </c>
      <c r="AO42" s="255">
        <v>54441</v>
      </c>
      <c r="AP42" s="255">
        <v>1681</v>
      </c>
      <c r="AQ42" s="255">
        <v>0</v>
      </c>
      <c r="AR42" s="255">
        <v>7</v>
      </c>
      <c r="AS42" s="255">
        <v>-110</v>
      </c>
      <c r="AT42" s="255">
        <v>-1072</v>
      </c>
      <c r="AU42" s="255">
        <v>-515</v>
      </c>
      <c r="AV42" s="255">
        <v>-981</v>
      </c>
      <c r="AW42" s="255">
        <v>-196</v>
      </c>
      <c r="AX42" s="255">
        <v>0</v>
      </c>
      <c r="AY42" s="255">
        <v>0</v>
      </c>
      <c r="AZ42" s="255">
        <v>-462</v>
      </c>
      <c r="BA42" s="255">
        <v>-63</v>
      </c>
      <c r="BB42" s="255">
        <v>0</v>
      </c>
      <c r="BC42" s="255">
        <v>-7</v>
      </c>
      <c r="BD42" s="255">
        <v>-7</v>
      </c>
      <c r="BE42" s="255">
        <v>0</v>
      </c>
      <c r="BF42" s="255">
        <v>-613</v>
      </c>
      <c r="BG42" s="255">
        <v>-178</v>
      </c>
      <c r="BH42" s="255">
        <v>-1851</v>
      </c>
      <c r="BI42" s="255">
        <v>-153</v>
      </c>
      <c r="BJ42" s="255">
        <v>-78</v>
      </c>
      <c r="BK42" s="255">
        <v>-128</v>
      </c>
      <c r="BL42" s="255">
        <v>-5</v>
      </c>
      <c r="BM42" s="255">
        <v>0</v>
      </c>
      <c r="BN42" s="255">
        <v>0</v>
      </c>
      <c r="BO42" s="255">
        <v>0</v>
      </c>
      <c r="BP42" s="255">
        <v>-222</v>
      </c>
      <c r="BQ42" s="255">
        <v>-56</v>
      </c>
      <c r="BR42" s="255">
        <v>-30</v>
      </c>
      <c r="BS42" s="255">
        <v>0</v>
      </c>
      <c r="BT42" s="255">
        <v>0</v>
      </c>
      <c r="BU42" s="255">
        <v>0</v>
      </c>
      <c r="BV42" s="255">
        <v>0</v>
      </c>
      <c r="BW42" s="255">
        <v>0</v>
      </c>
      <c r="BX42" s="255">
        <v>0</v>
      </c>
      <c r="BY42" s="255">
        <v>0</v>
      </c>
      <c r="BZ42" s="255">
        <v>0</v>
      </c>
      <c r="CA42" s="255">
        <v>0</v>
      </c>
      <c r="CB42" s="255">
        <v>0</v>
      </c>
      <c r="CC42" s="255">
        <v>0</v>
      </c>
      <c r="CD42" s="255">
        <v>0</v>
      </c>
      <c r="CE42" s="255">
        <v>0</v>
      </c>
      <c r="CF42" s="255">
        <v>0</v>
      </c>
      <c r="CG42" s="255">
        <v>0</v>
      </c>
      <c r="CH42" s="255">
        <v>0</v>
      </c>
      <c r="CI42" s="255">
        <v>0</v>
      </c>
      <c r="CJ42" s="255">
        <v>0</v>
      </c>
      <c r="CK42" s="255">
        <v>0</v>
      </c>
      <c r="CL42" s="255">
        <v>0</v>
      </c>
      <c r="CM42" s="255">
        <v>0</v>
      </c>
      <c r="CN42" s="255">
        <v>0</v>
      </c>
      <c r="CO42" s="255">
        <v>0</v>
      </c>
      <c r="CP42" s="255">
        <v>0</v>
      </c>
      <c r="CQ42" s="255">
        <v>0</v>
      </c>
      <c r="CR42" s="255">
        <v>0</v>
      </c>
      <c r="CS42" s="255">
        <v>0</v>
      </c>
      <c r="CT42" s="255">
        <v>0</v>
      </c>
      <c r="CU42" s="255">
        <v>0</v>
      </c>
      <c r="CV42" s="255">
        <v>0</v>
      </c>
      <c r="CW42" s="255">
        <v>0</v>
      </c>
      <c r="CX42" s="255">
        <v>0</v>
      </c>
      <c r="CY42" s="255">
        <v>0</v>
      </c>
      <c r="CZ42" s="255">
        <v>0</v>
      </c>
      <c r="DA42" s="255">
        <v>0</v>
      </c>
      <c r="DB42" s="255">
        <v>0</v>
      </c>
      <c r="DC42" s="255">
        <v>0</v>
      </c>
      <c r="DD42" s="255">
        <v>0</v>
      </c>
      <c r="DE42" s="255">
        <v>0</v>
      </c>
      <c r="DF42" s="255">
        <v>1</v>
      </c>
      <c r="DG42" s="255">
        <v>0</v>
      </c>
      <c r="DH42" s="255">
        <v>0</v>
      </c>
      <c r="DI42" s="116">
        <f t="shared" si="2"/>
        <v>1031025</v>
      </c>
      <c r="DJ42" s="255">
        <v>0</v>
      </c>
      <c r="DK42" s="255">
        <v>-2116</v>
      </c>
      <c r="DL42" s="255">
        <v>0</v>
      </c>
      <c r="DM42" s="255">
        <v>-1380</v>
      </c>
      <c r="DN42" s="255">
        <v>0</v>
      </c>
      <c r="DO42" s="255">
        <v>-322</v>
      </c>
      <c r="DP42" s="116">
        <f t="shared" si="9"/>
        <v>-3818</v>
      </c>
      <c r="DQ42" s="117">
        <f t="shared" si="10"/>
        <v>1027207</v>
      </c>
      <c r="DR42" s="256">
        <v>5781</v>
      </c>
      <c r="DS42" s="255">
        <v>2273</v>
      </c>
      <c r="DT42" s="116">
        <f t="shared" si="3"/>
        <v>8054</v>
      </c>
      <c r="DU42" s="117">
        <f t="shared" si="4"/>
        <v>4236</v>
      </c>
      <c r="DV42" s="117">
        <f t="shared" si="5"/>
        <v>1035261</v>
      </c>
      <c r="DW42" s="255">
        <v>-59452</v>
      </c>
      <c r="DX42" s="255">
        <v>-52561</v>
      </c>
      <c r="DY42" s="116">
        <f t="shared" si="6"/>
        <v>-112013</v>
      </c>
      <c r="DZ42" s="118">
        <f t="shared" si="7"/>
        <v>-107777</v>
      </c>
      <c r="EA42" s="116">
        <f t="shared" si="8"/>
        <v>923248</v>
      </c>
      <c r="EB42" s="118"/>
    </row>
    <row r="43" spans="1:132" ht="17" customHeight="1">
      <c r="A43" s="254">
        <v>37</v>
      </c>
      <c r="B43" s="88" t="s">
        <v>188</v>
      </c>
      <c r="C43" s="87" t="s">
        <v>189</v>
      </c>
      <c r="D43" s="255">
        <v>14</v>
      </c>
      <c r="E43" s="255">
        <v>1</v>
      </c>
      <c r="F43" s="255">
        <v>0</v>
      </c>
      <c r="G43" s="255">
        <v>0</v>
      </c>
      <c r="H43" s="255">
        <v>1</v>
      </c>
      <c r="I43" s="255">
        <v>0</v>
      </c>
      <c r="J43" s="255">
        <v>10</v>
      </c>
      <c r="K43" s="255">
        <v>0</v>
      </c>
      <c r="L43" s="255">
        <v>0</v>
      </c>
      <c r="M43" s="255">
        <v>0</v>
      </c>
      <c r="N43" s="255">
        <v>0</v>
      </c>
      <c r="O43" s="255">
        <v>10</v>
      </c>
      <c r="P43" s="255">
        <v>58</v>
      </c>
      <c r="Q43" s="255">
        <v>93</v>
      </c>
      <c r="R43" s="255">
        <v>2282</v>
      </c>
      <c r="S43" s="255">
        <v>0</v>
      </c>
      <c r="T43" s="255">
        <v>0</v>
      </c>
      <c r="U43" s="255">
        <v>0</v>
      </c>
      <c r="V43" s="255">
        <v>0</v>
      </c>
      <c r="W43" s="255">
        <v>0</v>
      </c>
      <c r="X43" s="255">
        <v>0</v>
      </c>
      <c r="Y43" s="255">
        <v>0</v>
      </c>
      <c r="Z43" s="255">
        <v>0</v>
      </c>
      <c r="AA43" s="255">
        <v>0</v>
      </c>
      <c r="AB43" s="255">
        <v>0</v>
      </c>
      <c r="AC43" s="255">
        <v>0</v>
      </c>
      <c r="AD43" s="255">
        <v>0</v>
      </c>
      <c r="AE43" s="255">
        <v>0</v>
      </c>
      <c r="AF43" s="255">
        <v>2061</v>
      </c>
      <c r="AG43" s="255">
        <v>1635</v>
      </c>
      <c r="AH43" s="255">
        <v>0</v>
      </c>
      <c r="AI43" s="255">
        <v>0</v>
      </c>
      <c r="AJ43" s="255">
        <v>1709</v>
      </c>
      <c r="AK43" s="255">
        <v>0</v>
      </c>
      <c r="AL43" s="255">
        <v>285</v>
      </c>
      <c r="AM43" s="255">
        <v>0</v>
      </c>
      <c r="AN43" s="255">
        <v>442143</v>
      </c>
      <c r="AO43" s="255">
        <v>35949</v>
      </c>
      <c r="AP43" s="255">
        <v>236082</v>
      </c>
      <c r="AQ43" s="255">
        <v>2</v>
      </c>
      <c r="AR43" s="255">
        <v>86</v>
      </c>
      <c r="AS43" s="255">
        <v>41430</v>
      </c>
      <c r="AT43" s="255">
        <v>118813</v>
      </c>
      <c r="AU43" s="255">
        <v>42275</v>
      </c>
      <c r="AV43" s="255">
        <v>104054</v>
      </c>
      <c r="AW43" s="255">
        <v>18492</v>
      </c>
      <c r="AX43" s="255">
        <v>128</v>
      </c>
      <c r="AY43" s="255">
        <v>496</v>
      </c>
      <c r="AZ43" s="255">
        <v>56603</v>
      </c>
      <c r="BA43" s="255">
        <v>4397</v>
      </c>
      <c r="BB43" s="255">
        <v>233</v>
      </c>
      <c r="BC43" s="255">
        <v>3241</v>
      </c>
      <c r="BD43" s="255">
        <v>1856</v>
      </c>
      <c r="BE43" s="255">
        <v>127</v>
      </c>
      <c r="BF43" s="255">
        <v>177769</v>
      </c>
      <c r="BG43" s="255">
        <v>17241</v>
      </c>
      <c r="BH43" s="255">
        <v>201715</v>
      </c>
      <c r="BI43" s="255">
        <v>6485</v>
      </c>
      <c r="BJ43" s="255">
        <v>872</v>
      </c>
      <c r="BK43" s="255">
        <v>18146</v>
      </c>
      <c r="BL43" s="255">
        <v>1354</v>
      </c>
      <c r="BM43" s="255">
        <v>0</v>
      </c>
      <c r="BN43" s="255">
        <v>19263</v>
      </c>
      <c r="BO43" s="255">
        <v>11038</v>
      </c>
      <c r="BP43" s="255">
        <v>7684</v>
      </c>
      <c r="BQ43" s="255">
        <v>12221</v>
      </c>
      <c r="BR43" s="255">
        <v>13510</v>
      </c>
      <c r="BS43" s="255">
        <v>0</v>
      </c>
      <c r="BT43" s="255">
        <v>0</v>
      </c>
      <c r="BU43" s="255">
        <v>1</v>
      </c>
      <c r="BV43" s="255">
        <v>0</v>
      </c>
      <c r="BW43" s="255">
        <v>0</v>
      </c>
      <c r="BX43" s="255">
        <v>0</v>
      </c>
      <c r="BY43" s="255">
        <v>0</v>
      </c>
      <c r="BZ43" s="255">
        <v>0</v>
      </c>
      <c r="CA43" s="255">
        <v>0</v>
      </c>
      <c r="CB43" s="255">
        <v>0</v>
      </c>
      <c r="CC43" s="255">
        <v>0</v>
      </c>
      <c r="CD43" s="255">
        <v>0</v>
      </c>
      <c r="CE43" s="255">
        <v>0</v>
      </c>
      <c r="CF43" s="255">
        <v>0</v>
      </c>
      <c r="CG43" s="255">
        <v>0</v>
      </c>
      <c r="CH43" s="255">
        <v>0</v>
      </c>
      <c r="CI43" s="255">
        <v>306</v>
      </c>
      <c r="CJ43" s="255">
        <v>0</v>
      </c>
      <c r="CK43" s="255">
        <v>0</v>
      </c>
      <c r="CL43" s="255">
        <v>0</v>
      </c>
      <c r="CM43" s="255">
        <v>0</v>
      </c>
      <c r="CN43" s="255">
        <v>0</v>
      </c>
      <c r="CO43" s="255">
        <v>0</v>
      </c>
      <c r="CP43" s="255">
        <v>2</v>
      </c>
      <c r="CQ43" s="255">
        <v>0</v>
      </c>
      <c r="CR43" s="255">
        <v>0</v>
      </c>
      <c r="CS43" s="255">
        <v>0</v>
      </c>
      <c r="CT43" s="255">
        <v>0</v>
      </c>
      <c r="CU43" s="255">
        <v>0</v>
      </c>
      <c r="CV43" s="255">
        <v>0</v>
      </c>
      <c r="CW43" s="255">
        <v>0</v>
      </c>
      <c r="CX43" s="255">
        <v>0</v>
      </c>
      <c r="CY43" s="255">
        <v>0</v>
      </c>
      <c r="CZ43" s="255">
        <v>186</v>
      </c>
      <c r="DA43" s="255">
        <v>0</v>
      </c>
      <c r="DB43" s="255">
        <v>0</v>
      </c>
      <c r="DC43" s="255">
        <v>0</v>
      </c>
      <c r="DD43" s="255">
        <v>0</v>
      </c>
      <c r="DE43" s="255">
        <v>0</v>
      </c>
      <c r="DF43" s="255">
        <v>25</v>
      </c>
      <c r="DG43" s="255">
        <v>0</v>
      </c>
      <c r="DH43" s="255">
        <v>943</v>
      </c>
      <c r="DI43" s="116">
        <f t="shared" si="2"/>
        <v>1603327</v>
      </c>
      <c r="DJ43" s="255">
        <v>0</v>
      </c>
      <c r="DK43" s="255">
        <v>0</v>
      </c>
      <c r="DL43" s="255">
        <v>0</v>
      </c>
      <c r="DM43" s="255">
        <v>0</v>
      </c>
      <c r="DN43" s="255">
        <v>0</v>
      </c>
      <c r="DO43" s="255">
        <v>-26928</v>
      </c>
      <c r="DP43" s="116">
        <f t="shared" si="9"/>
        <v>-26928</v>
      </c>
      <c r="DQ43" s="117">
        <f t="shared" si="10"/>
        <v>1576399</v>
      </c>
      <c r="DR43" s="256">
        <v>472054</v>
      </c>
      <c r="DS43" s="255">
        <v>793888</v>
      </c>
      <c r="DT43" s="116">
        <f t="shared" si="3"/>
        <v>1265942</v>
      </c>
      <c r="DU43" s="117">
        <f t="shared" si="4"/>
        <v>1239014</v>
      </c>
      <c r="DV43" s="117">
        <f t="shared" si="5"/>
        <v>2842341</v>
      </c>
      <c r="DW43" s="255">
        <v>-72964</v>
      </c>
      <c r="DX43" s="255">
        <v>-1097504</v>
      </c>
      <c r="DY43" s="116">
        <f t="shared" si="6"/>
        <v>-1170468</v>
      </c>
      <c r="DZ43" s="118">
        <f t="shared" si="7"/>
        <v>68546</v>
      </c>
      <c r="EA43" s="116">
        <f t="shared" si="8"/>
        <v>1671873</v>
      </c>
      <c r="EB43" s="118"/>
    </row>
    <row r="44" spans="1:132" ht="17" customHeight="1">
      <c r="A44" s="254">
        <v>38</v>
      </c>
      <c r="B44" s="88" t="s">
        <v>190</v>
      </c>
      <c r="C44" s="87" t="s">
        <v>191</v>
      </c>
      <c r="D44" s="255">
        <v>0</v>
      </c>
      <c r="E44" s="255">
        <v>0</v>
      </c>
      <c r="F44" s="255">
        <v>0</v>
      </c>
      <c r="G44" s="255">
        <v>0</v>
      </c>
      <c r="H44" s="255">
        <v>2</v>
      </c>
      <c r="I44" s="255">
        <v>0</v>
      </c>
      <c r="J44" s="255">
        <v>8</v>
      </c>
      <c r="K44" s="255">
        <v>0</v>
      </c>
      <c r="L44" s="255">
        <v>0</v>
      </c>
      <c r="M44" s="255">
        <v>0</v>
      </c>
      <c r="N44" s="255">
        <v>0</v>
      </c>
      <c r="O44" s="255">
        <v>0</v>
      </c>
      <c r="P44" s="255">
        <v>0</v>
      </c>
      <c r="Q44" s="255">
        <v>0</v>
      </c>
      <c r="R44" s="255">
        <v>68</v>
      </c>
      <c r="S44" s="255">
        <v>0</v>
      </c>
      <c r="T44" s="255">
        <v>0</v>
      </c>
      <c r="U44" s="255">
        <v>0</v>
      </c>
      <c r="V44" s="255">
        <v>0</v>
      </c>
      <c r="W44" s="255">
        <v>0</v>
      </c>
      <c r="X44" s="255">
        <v>0</v>
      </c>
      <c r="Y44" s="255">
        <v>0</v>
      </c>
      <c r="Z44" s="255">
        <v>0</v>
      </c>
      <c r="AA44" s="255">
        <v>0</v>
      </c>
      <c r="AB44" s="255">
        <v>0</v>
      </c>
      <c r="AC44" s="255">
        <v>0</v>
      </c>
      <c r="AD44" s="255">
        <v>0</v>
      </c>
      <c r="AE44" s="255">
        <v>0</v>
      </c>
      <c r="AF44" s="255">
        <v>0</v>
      </c>
      <c r="AG44" s="255">
        <v>0</v>
      </c>
      <c r="AH44" s="255">
        <v>2</v>
      </c>
      <c r="AI44" s="255">
        <v>0</v>
      </c>
      <c r="AJ44" s="255">
        <v>15</v>
      </c>
      <c r="AK44" s="255">
        <v>427</v>
      </c>
      <c r="AL44" s="255">
        <v>57</v>
      </c>
      <c r="AM44" s="255">
        <v>0</v>
      </c>
      <c r="AN44" s="255">
        <v>0</v>
      </c>
      <c r="AO44" s="255">
        <v>2743</v>
      </c>
      <c r="AP44" s="255">
        <v>0</v>
      </c>
      <c r="AQ44" s="255">
        <v>0</v>
      </c>
      <c r="AR44" s="255">
        <v>0</v>
      </c>
      <c r="AS44" s="255">
        <v>4133</v>
      </c>
      <c r="AT44" s="255">
        <v>3664</v>
      </c>
      <c r="AU44" s="255">
        <v>24474</v>
      </c>
      <c r="AV44" s="255">
        <v>55132</v>
      </c>
      <c r="AW44" s="255">
        <v>9061</v>
      </c>
      <c r="AX44" s="255">
        <v>0</v>
      </c>
      <c r="AY44" s="255">
        <v>42</v>
      </c>
      <c r="AZ44" s="255">
        <v>13420</v>
      </c>
      <c r="BA44" s="255">
        <v>163</v>
      </c>
      <c r="BB44" s="255">
        <v>98</v>
      </c>
      <c r="BC44" s="255">
        <v>30</v>
      </c>
      <c r="BD44" s="255">
        <v>330</v>
      </c>
      <c r="BE44" s="255">
        <v>73</v>
      </c>
      <c r="BF44" s="255">
        <v>2295</v>
      </c>
      <c r="BG44" s="255">
        <v>136</v>
      </c>
      <c r="BH44" s="255">
        <v>215447</v>
      </c>
      <c r="BI44" s="255">
        <v>2999</v>
      </c>
      <c r="BJ44" s="255">
        <v>2234</v>
      </c>
      <c r="BK44" s="255">
        <v>14265</v>
      </c>
      <c r="BL44" s="255">
        <v>344</v>
      </c>
      <c r="BM44" s="255">
        <v>0</v>
      </c>
      <c r="BN44" s="255">
        <v>428</v>
      </c>
      <c r="BO44" s="255">
        <v>77</v>
      </c>
      <c r="BP44" s="255">
        <v>142</v>
      </c>
      <c r="BQ44" s="255">
        <v>635</v>
      </c>
      <c r="BR44" s="255">
        <v>3951</v>
      </c>
      <c r="BS44" s="255">
        <v>0</v>
      </c>
      <c r="BT44" s="255">
        <v>0</v>
      </c>
      <c r="BU44" s="255">
        <v>9</v>
      </c>
      <c r="BV44" s="255">
        <v>0</v>
      </c>
      <c r="BW44" s="255">
        <v>0</v>
      </c>
      <c r="BX44" s="255">
        <v>0</v>
      </c>
      <c r="BY44" s="255">
        <v>0</v>
      </c>
      <c r="BZ44" s="255">
        <v>0</v>
      </c>
      <c r="CA44" s="255">
        <v>0</v>
      </c>
      <c r="CB44" s="255">
        <v>0</v>
      </c>
      <c r="CC44" s="255">
        <v>0</v>
      </c>
      <c r="CD44" s="255">
        <v>0</v>
      </c>
      <c r="CE44" s="255">
        <v>0</v>
      </c>
      <c r="CF44" s="255">
        <v>0</v>
      </c>
      <c r="CG44" s="255">
        <v>0</v>
      </c>
      <c r="CH44" s="255">
        <v>0</v>
      </c>
      <c r="CI44" s="255">
        <v>0</v>
      </c>
      <c r="CJ44" s="255">
        <v>0</v>
      </c>
      <c r="CK44" s="255">
        <v>0</v>
      </c>
      <c r="CL44" s="255">
        <v>0</v>
      </c>
      <c r="CM44" s="255">
        <v>0</v>
      </c>
      <c r="CN44" s="255">
        <v>0</v>
      </c>
      <c r="CO44" s="255">
        <v>0</v>
      </c>
      <c r="CP44" s="255">
        <v>3</v>
      </c>
      <c r="CQ44" s="255">
        <v>0</v>
      </c>
      <c r="CR44" s="255">
        <v>0</v>
      </c>
      <c r="CS44" s="255">
        <v>1</v>
      </c>
      <c r="CT44" s="255">
        <v>0</v>
      </c>
      <c r="CU44" s="255">
        <v>3</v>
      </c>
      <c r="CV44" s="255">
        <v>4</v>
      </c>
      <c r="CW44" s="255">
        <v>1</v>
      </c>
      <c r="CX44" s="255">
        <v>0</v>
      </c>
      <c r="CY44" s="255">
        <v>0</v>
      </c>
      <c r="CZ44" s="255">
        <v>0</v>
      </c>
      <c r="DA44" s="255">
        <v>0</v>
      </c>
      <c r="DB44" s="255">
        <v>3</v>
      </c>
      <c r="DC44" s="255">
        <v>34</v>
      </c>
      <c r="DD44" s="255">
        <v>0</v>
      </c>
      <c r="DE44" s="255">
        <v>1</v>
      </c>
      <c r="DF44" s="255">
        <v>6</v>
      </c>
      <c r="DG44" s="255">
        <v>2</v>
      </c>
      <c r="DH44" s="255">
        <v>231</v>
      </c>
      <c r="DI44" s="116">
        <f t="shared" si="2"/>
        <v>357193</v>
      </c>
      <c r="DJ44" s="255">
        <v>0</v>
      </c>
      <c r="DK44" s="255">
        <v>2</v>
      </c>
      <c r="DL44" s="255">
        <v>0</v>
      </c>
      <c r="DM44" s="255">
        <v>0</v>
      </c>
      <c r="DN44" s="255">
        <v>0</v>
      </c>
      <c r="DO44" s="255">
        <v>-5823</v>
      </c>
      <c r="DP44" s="116">
        <f t="shared" si="9"/>
        <v>-5821</v>
      </c>
      <c r="DQ44" s="117">
        <f t="shared" si="10"/>
        <v>351372</v>
      </c>
      <c r="DR44" s="256">
        <v>20591</v>
      </c>
      <c r="DS44" s="255">
        <v>188703</v>
      </c>
      <c r="DT44" s="116">
        <f t="shared" si="3"/>
        <v>209294</v>
      </c>
      <c r="DU44" s="117">
        <f t="shared" si="4"/>
        <v>203473</v>
      </c>
      <c r="DV44" s="117">
        <f t="shared" si="5"/>
        <v>560666</v>
      </c>
      <c r="DW44" s="255">
        <v>-6365</v>
      </c>
      <c r="DX44" s="255">
        <v>-165889</v>
      </c>
      <c r="DY44" s="116">
        <f t="shared" si="6"/>
        <v>-172254</v>
      </c>
      <c r="DZ44" s="118">
        <f t="shared" si="7"/>
        <v>31219</v>
      </c>
      <c r="EA44" s="116">
        <f t="shared" si="8"/>
        <v>388412</v>
      </c>
      <c r="EB44" s="118"/>
    </row>
    <row r="45" spans="1:132" ht="17" customHeight="1">
      <c r="A45" s="254">
        <v>39</v>
      </c>
      <c r="B45" s="88" t="s">
        <v>192</v>
      </c>
      <c r="C45" s="87" t="s">
        <v>193</v>
      </c>
      <c r="D45" s="255">
        <v>0</v>
      </c>
      <c r="E45" s="255">
        <v>0</v>
      </c>
      <c r="F45" s="255">
        <v>0</v>
      </c>
      <c r="G45" s="255">
        <v>0</v>
      </c>
      <c r="H45" s="255">
        <v>0</v>
      </c>
      <c r="I45" s="255">
        <v>0</v>
      </c>
      <c r="J45" s="255">
        <v>0</v>
      </c>
      <c r="K45" s="255">
        <v>0</v>
      </c>
      <c r="L45" s="255">
        <v>0</v>
      </c>
      <c r="M45" s="255">
        <v>0</v>
      </c>
      <c r="N45" s="255">
        <v>0</v>
      </c>
      <c r="O45" s="255">
        <v>0</v>
      </c>
      <c r="P45" s="255">
        <v>0</v>
      </c>
      <c r="Q45" s="255">
        <v>7</v>
      </c>
      <c r="R45" s="255">
        <v>4010</v>
      </c>
      <c r="S45" s="255">
        <v>0</v>
      </c>
      <c r="T45" s="255">
        <v>0</v>
      </c>
      <c r="U45" s="255">
        <v>0</v>
      </c>
      <c r="V45" s="255">
        <v>0</v>
      </c>
      <c r="W45" s="255">
        <v>47</v>
      </c>
      <c r="X45" s="255">
        <v>0</v>
      </c>
      <c r="Y45" s="255">
        <v>1</v>
      </c>
      <c r="Z45" s="255">
        <v>0</v>
      </c>
      <c r="AA45" s="255">
        <v>0</v>
      </c>
      <c r="AB45" s="255">
        <v>0</v>
      </c>
      <c r="AC45" s="255">
        <v>7</v>
      </c>
      <c r="AD45" s="255">
        <v>0</v>
      </c>
      <c r="AE45" s="255">
        <v>0</v>
      </c>
      <c r="AF45" s="255">
        <v>86</v>
      </c>
      <c r="AG45" s="255">
        <v>0</v>
      </c>
      <c r="AH45" s="255">
        <v>0</v>
      </c>
      <c r="AI45" s="255">
        <v>9</v>
      </c>
      <c r="AJ45" s="255">
        <v>357</v>
      </c>
      <c r="AK45" s="255">
        <v>220</v>
      </c>
      <c r="AL45" s="255">
        <v>332</v>
      </c>
      <c r="AM45" s="255">
        <v>17</v>
      </c>
      <c r="AN45" s="255">
        <v>0</v>
      </c>
      <c r="AO45" s="255">
        <v>313</v>
      </c>
      <c r="AP45" s="255">
        <v>0</v>
      </c>
      <c r="AQ45" s="255">
        <v>0</v>
      </c>
      <c r="AR45" s="255">
        <v>771</v>
      </c>
      <c r="AS45" s="255">
        <v>24277</v>
      </c>
      <c r="AT45" s="255">
        <v>48908</v>
      </c>
      <c r="AU45" s="255">
        <v>23693</v>
      </c>
      <c r="AV45" s="255">
        <v>33925</v>
      </c>
      <c r="AW45" s="255">
        <v>9319</v>
      </c>
      <c r="AX45" s="255">
        <v>56</v>
      </c>
      <c r="AY45" s="255">
        <v>631</v>
      </c>
      <c r="AZ45" s="255">
        <v>13761</v>
      </c>
      <c r="BA45" s="255">
        <v>3563</v>
      </c>
      <c r="BB45" s="255">
        <v>3</v>
      </c>
      <c r="BC45" s="255">
        <v>629</v>
      </c>
      <c r="BD45" s="255">
        <v>952</v>
      </c>
      <c r="BE45" s="255">
        <v>63</v>
      </c>
      <c r="BF45" s="255">
        <v>26144</v>
      </c>
      <c r="BG45" s="255">
        <v>1702</v>
      </c>
      <c r="BH45" s="255">
        <v>93337</v>
      </c>
      <c r="BI45" s="255">
        <v>3426</v>
      </c>
      <c r="BJ45" s="255">
        <v>0</v>
      </c>
      <c r="BK45" s="255">
        <v>18465</v>
      </c>
      <c r="BL45" s="255">
        <v>852</v>
      </c>
      <c r="BM45" s="255">
        <v>0</v>
      </c>
      <c r="BN45" s="255">
        <v>283</v>
      </c>
      <c r="BO45" s="255">
        <v>127</v>
      </c>
      <c r="BP45" s="255">
        <v>373</v>
      </c>
      <c r="BQ45" s="255">
        <v>247</v>
      </c>
      <c r="BR45" s="255">
        <v>36</v>
      </c>
      <c r="BS45" s="255">
        <v>0</v>
      </c>
      <c r="BT45" s="255">
        <v>0</v>
      </c>
      <c r="BU45" s="255">
        <v>0</v>
      </c>
      <c r="BV45" s="255">
        <v>0</v>
      </c>
      <c r="BW45" s="255">
        <v>0</v>
      </c>
      <c r="BX45" s="255">
        <v>0</v>
      </c>
      <c r="BY45" s="255">
        <v>0</v>
      </c>
      <c r="BZ45" s="255">
        <v>0</v>
      </c>
      <c r="CA45" s="255">
        <v>0</v>
      </c>
      <c r="CB45" s="255">
        <v>0</v>
      </c>
      <c r="CC45" s="255">
        <v>0</v>
      </c>
      <c r="CD45" s="255">
        <v>0</v>
      </c>
      <c r="CE45" s="255">
        <v>0</v>
      </c>
      <c r="CF45" s="255">
        <v>0</v>
      </c>
      <c r="CG45" s="255">
        <v>0</v>
      </c>
      <c r="CH45" s="255">
        <v>0</v>
      </c>
      <c r="CI45" s="255">
        <v>0</v>
      </c>
      <c r="CJ45" s="255">
        <v>0</v>
      </c>
      <c r="CK45" s="255">
        <v>0</v>
      </c>
      <c r="CL45" s="255">
        <v>0</v>
      </c>
      <c r="CM45" s="255">
        <v>0</v>
      </c>
      <c r="CN45" s="255">
        <v>0</v>
      </c>
      <c r="CO45" s="255">
        <v>0</v>
      </c>
      <c r="CP45" s="255">
        <v>21</v>
      </c>
      <c r="CQ45" s="255">
        <v>0</v>
      </c>
      <c r="CR45" s="255">
        <v>0</v>
      </c>
      <c r="CS45" s="255">
        <v>0</v>
      </c>
      <c r="CT45" s="255">
        <v>0</v>
      </c>
      <c r="CU45" s="255">
        <v>0</v>
      </c>
      <c r="CV45" s="255">
        <v>0</v>
      </c>
      <c r="CW45" s="255">
        <v>0</v>
      </c>
      <c r="CX45" s="255">
        <v>0</v>
      </c>
      <c r="CY45" s="255">
        <v>0</v>
      </c>
      <c r="CZ45" s="255">
        <v>443</v>
      </c>
      <c r="DA45" s="255">
        <v>0</v>
      </c>
      <c r="DB45" s="255">
        <v>0</v>
      </c>
      <c r="DC45" s="255">
        <v>0</v>
      </c>
      <c r="DD45" s="255">
        <v>0</v>
      </c>
      <c r="DE45" s="255">
        <v>0</v>
      </c>
      <c r="DF45" s="255">
        <v>0</v>
      </c>
      <c r="DG45" s="255">
        <v>0</v>
      </c>
      <c r="DH45" s="255">
        <v>179</v>
      </c>
      <c r="DI45" s="116">
        <f t="shared" si="2"/>
        <v>311592</v>
      </c>
      <c r="DJ45" s="255">
        <v>0</v>
      </c>
      <c r="DK45" s="255">
        <v>0</v>
      </c>
      <c r="DL45" s="255">
        <v>0</v>
      </c>
      <c r="DM45" s="255">
        <v>0</v>
      </c>
      <c r="DN45" s="255">
        <v>0</v>
      </c>
      <c r="DO45" s="255">
        <v>123</v>
      </c>
      <c r="DP45" s="116">
        <f t="shared" si="9"/>
        <v>123</v>
      </c>
      <c r="DQ45" s="117">
        <f t="shared" si="10"/>
        <v>311715</v>
      </c>
      <c r="DR45" s="256">
        <v>1781</v>
      </c>
      <c r="DS45" s="255">
        <v>208628</v>
      </c>
      <c r="DT45" s="116">
        <f t="shared" si="3"/>
        <v>210409</v>
      </c>
      <c r="DU45" s="117">
        <f t="shared" si="4"/>
        <v>210532</v>
      </c>
      <c r="DV45" s="117">
        <f t="shared" si="5"/>
        <v>522124</v>
      </c>
      <c r="DW45" s="255">
        <v>-23436</v>
      </c>
      <c r="DX45" s="255">
        <v>-70870</v>
      </c>
      <c r="DY45" s="116">
        <f t="shared" si="6"/>
        <v>-94306</v>
      </c>
      <c r="DZ45" s="118">
        <f t="shared" si="7"/>
        <v>116226</v>
      </c>
      <c r="EA45" s="116">
        <f t="shared" si="8"/>
        <v>427818</v>
      </c>
      <c r="EB45" s="118"/>
    </row>
    <row r="46" spans="1:132" ht="17" customHeight="1">
      <c r="A46" s="254">
        <v>40</v>
      </c>
      <c r="B46" s="88" t="s">
        <v>194</v>
      </c>
      <c r="C46" s="87" t="s">
        <v>195</v>
      </c>
      <c r="D46" s="255">
        <v>0</v>
      </c>
      <c r="E46" s="255">
        <v>0</v>
      </c>
      <c r="F46" s="255">
        <v>0</v>
      </c>
      <c r="G46" s="255">
        <v>0</v>
      </c>
      <c r="H46" s="255">
        <v>0</v>
      </c>
      <c r="I46" s="255">
        <v>0</v>
      </c>
      <c r="J46" s="255">
        <v>0</v>
      </c>
      <c r="K46" s="255">
        <v>0</v>
      </c>
      <c r="L46" s="255">
        <v>0</v>
      </c>
      <c r="M46" s="255">
        <v>0</v>
      </c>
      <c r="N46" s="255">
        <v>0</v>
      </c>
      <c r="O46" s="255">
        <v>0</v>
      </c>
      <c r="P46" s="255">
        <v>0</v>
      </c>
      <c r="Q46" s="255">
        <v>4</v>
      </c>
      <c r="R46" s="255">
        <v>68</v>
      </c>
      <c r="S46" s="255">
        <v>4</v>
      </c>
      <c r="T46" s="255">
        <v>0</v>
      </c>
      <c r="U46" s="255">
        <v>-182</v>
      </c>
      <c r="V46" s="255">
        <v>0</v>
      </c>
      <c r="W46" s="255">
        <v>3096</v>
      </c>
      <c r="X46" s="255">
        <v>0</v>
      </c>
      <c r="Y46" s="255">
        <v>370</v>
      </c>
      <c r="Z46" s="255">
        <v>0</v>
      </c>
      <c r="AA46" s="255">
        <v>0</v>
      </c>
      <c r="AB46" s="255">
        <v>0</v>
      </c>
      <c r="AC46" s="255">
        <v>885</v>
      </c>
      <c r="AD46" s="255">
        <v>0</v>
      </c>
      <c r="AE46" s="255">
        <v>0</v>
      </c>
      <c r="AF46" s="255">
        <v>823</v>
      </c>
      <c r="AG46" s="255">
        <v>-7</v>
      </c>
      <c r="AH46" s="255">
        <v>0</v>
      </c>
      <c r="AI46" s="255">
        <v>288</v>
      </c>
      <c r="AJ46" s="255">
        <v>0</v>
      </c>
      <c r="AK46" s="255">
        <v>6120</v>
      </c>
      <c r="AL46" s="255">
        <v>2552</v>
      </c>
      <c r="AM46" s="255">
        <v>7829</v>
      </c>
      <c r="AN46" s="255">
        <v>18510</v>
      </c>
      <c r="AO46" s="255">
        <v>891</v>
      </c>
      <c r="AP46" s="255">
        <v>-95</v>
      </c>
      <c r="AQ46" s="255">
        <v>61450</v>
      </c>
      <c r="AR46" s="255">
        <v>356750</v>
      </c>
      <c r="AS46" s="255">
        <v>82</v>
      </c>
      <c r="AT46" s="255">
        <v>12735</v>
      </c>
      <c r="AU46" s="255">
        <v>559</v>
      </c>
      <c r="AV46" s="255">
        <v>1971</v>
      </c>
      <c r="AW46" s="255">
        <v>5919</v>
      </c>
      <c r="AX46" s="255">
        <v>4191</v>
      </c>
      <c r="AY46" s="255">
        <v>2544</v>
      </c>
      <c r="AZ46" s="255">
        <v>21851</v>
      </c>
      <c r="BA46" s="255">
        <v>130</v>
      </c>
      <c r="BB46" s="255">
        <v>53</v>
      </c>
      <c r="BC46" s="255">
        <v>894</v>
      </c>
      <c r="BD46" s="255">
        <v>909</v>
      </c>
      <c r="BE46" s="255">
        <v>-4</v>
      </c>
      <c r="BF46" s="255">
        <v>41</v>
      </c>
      <c r="BG46" s="255">
        <v>-577</v>
      </c>
      <c r="BH46" s="255">
        <v>60259</v>
      </c>
      <c r="BI46" s="255">
        <v>4</v>
      </c>
      <c r="BJ46" s="255">
        <v>-94</v>
      </c>
      <c r="BK46" s="255">
        <v>161</v>
      </c>
      <c r="BL46" s="255">
        <v>5137</v>
      </c>
      <c r="BM46" s="255">
        <v>0</v>
      </c>
      <c r="BN46" s="255">
        <v>0</v>
      </c>
      <c r="BO46" s="255">
        <v>95</v>
      </c>
      <c r="BP46" s="255">
        <v>0</v>
      </c>
      <c r="BQ46" s="255">
        <v>-2</v>
      </c>
      <c r="BR46" s="255">
        <v>-3</v>
      </c>
      <c r="BS46" s="255">
        <v>1</v>
      </c>
      <c r="BT46" s="255">
        <v>0</v>
      </c>
      <c r="BU46" s="255">
        <v>5</v>
      </c>
      <c r="BV46" s="255">
        <v>0</v>
      </c>
      <c r="BW46" s="255">
        <v>0</v>
      </c>
      <c r="BX46" s="255">
        <v>0</v>
      </c>
      <c r="BY46" s="255">
        <v>0</v>
      </c>
      <c r="BZ46" s="255">
        <v>0</v>
      </c>
      <c r="CA46" s="255">
        <v>0</v>
      </c>
      <c r="CB46" s="255">
        <v>0</v>
      </c>
      <c r="CC46" s="255">
        <v>0</v>
      </c>
      <c r="CD46" s="255">
        <v>0</v>
      </c>
      <c r="CE46" s="255">
        <v>0</v>
      </c>
      <c r="CF46" s="255">
        <v>0</v>
      </c>
      <c r="CG46" s="255">
        <v>0</v>
      </c>
      <c r="CH46" s="255">
        <v>0</v>
      </c>
      <c r="CI46" s="255">
        <v>0</v>
      </c>
      <c r="CJ46" s="255">
        <v>0</v>
      </c>
      <c r="CK46" s="255">
        <v>0</v>
      </c>
      <c r="CL46" s="255">
        <v>0</v>
      </c>
      <c r="CM46" s="255">
        <v>0</v>
      </c>
      <c r="CN46" s="255">
        <v>0</v>
      </c>
      <c r="CO46" s="255">
        <v>42</v>
      </c>
      <c r="CP46" s="255">
        <v>3</v>
      </c>
      <c r="CQ46" s="255">
        <v>0</v>
      </c>
      <c r="CR46" s="255">
        <v>183</v>
      </c>
      <c r="CS46" s="255">
        <v>0</v>
      </c>
      <c r="CT46" s="255">
        <v>0</v>
      </c>
      <c r="CU46" s="255">
        <v>0</v>
      </c>
      <c r="CV46" s="255">
        <v>0</v>
      </c>
      <c r="CW46" s="255">
        <v>0</v>
      </c>
      <c r="CX46" s="255">
        <v>0</v>
      </c>
      <c r="CY46" s="255">
        <v>0</v>
      </c>
      <c r="CZ46" s="255">
        <v>0</v>
      </c>
      <c r="DA46" s="255">
        <v>0</v>
      </c>
      <c r="DB46" s="255">
        <v>0</v>
      </c>
      <c r="DC46" s="255">
        <v>0</v>
      </c>
      <c r="DD46" s="255">
        <v>0</v>
      </c>
      <c r="DE46" s="255">
        <v>0</v>
      </c>
      <c r="DF46" s="255">
        <v>1</v>
      </c>
      <c r="DG46" s="255">
        <v>0</v>
      </c>
      <c r="DH46" s="255">
        <v>458</v>
      </c>
      <c r="DI46" s="116">
        <f t="shared" si="2"/>
        <v>576904</v>
      </c>
      <c r="DJ46" s="255">
        <v>0</v>
      </c>
      <c r="DK46" s="255">
        <v>9879</v>
      </c>
      <c r="DL46" s="255">
        <v>0</v>
      </c>
      <c r="DM46" s="255">
        <v>0</v>
      </c>
      <c r="DN46" s="255">
        <v>0</v>
      </c>
      <c r="DO46" s="255">
        <v>393</v>
      </c>
      <c r="DP46" s="116">
        <f t="shared" si="9"/>
        <v>10272</v>
      </c>
      <c r="DQ46" s="117">
        <f t="shared" si="10"/>
        <v>587176</v>
      </c>
      <c r="DR46" s="256">
        <v>666</v>
      </c>
      <c r="DS46" s="255">
        <v>48225</v>
      </c>
      <c r="DT46" s="116">
        <f t="shared" si="3"/>
        <v>48891</v>
      </c>
      <c r="DU46" s="117">
        <f t="shared" si="4"/>
        <v>59163</v>
      </c>
      <c r="DV46" s="117">
        <f t="shared" si="5"/>
        <v>636067</v>
      </c>
      <c r="DW46" s="255">
        <v>-318741</v>
      </c>
      <c r="DX46" s="255">
        <v>-180362</v>
      </c>
      <c r="DY46" s="116">
        <f t="shared" si="6"/>
        <v>-499103</v>
      </c>
      <c r="DZ46" s="118">
        <f t="shared" si="7"/>
        <v>-439940</v>
      </c>
      <c r="EA46" s="116">
        <f t="shared" si="8"/>
        <v>136964</v>
      </c>
      <c r="EB46" s="118"/>
    </row>
    <row r="47" spans="1:132" ht="17" customHeight="1">
      <c r="A47" s="254">
        <v>41</v>
      </c>
      <c r="B47" s="88" t="s">
        <v>196</v>
      </c>
      <c r="C47" s="87" t="s">
        <v>197</v>
      </c>
      <c r="D47" s="255">
        <v>0</v>
      </c>
      <c r="E47" s="255">
        <v>0</v>
      </c>
      <c r="F47" s="255">
        <v>0</v>
      </c>
      <c r="G47" s="255">
        <v>0</v>
      </c>
      <c r="H47" s="255">
        <v>0</v>
      </c>
      <c r="I47" s="255">
        <v>0</v>
      </c>
      <c r="J47" s="255">
        <v>5</v>
      </c>
      <c r="K47" s="255">
        <v>3104</v>
      </c>
      <c r="L47" s="255">
        <v>910</v>
      </c>
      <c r="M47" s="255">
        <v>0</v>
      </c>
      <c r="N47" s="255">
        <v>0</v>
      </c>
      <c r="O47" s="255">
        <v>2</v>
      </c>
      <c r="P47" s="255">
        <v>0</v>
      </c>
      <c r="Q47" s="255">
        <v>174</v>
      </c>
      <c r="R47" s="255">
        <v>1401</v>
      </c>
      <c r="S47" s="255">
        <v>0</v>
      </c>
      <c r="T47" s="255">
        <v>52</v>
      </c>
      <c r="U47" s="255">
        <v>773</v>
      </c>
      <c r="V47" s="255">
        <v>0</v>
      </c>
      <c r="W47" s="255">
        <v>128</v>
      </c>
      <c r="X47" s="255">
        <v>0</v>
      </c>
      <c r="Y47" s="255">
        <v>0</v>
      </c>
      <c r="Z47" s="255">
        <v>0</v>
      </c>
      <c r="AA47" s="255">
        <v>0</v>
      </c>
      <c r="AB47" s="255">
        <v>225</v>
      </c>
      <c r="AC47" s="255">
        <v>589</v>
      </c>
      <c r="AD47" s="255">
        <v>11</v>
      </c>
      <c r="AE47" s="255">
        <v>0</v>
      </c>
      <c r="AF47" s="255">
        <v>2715</v>
      </c>
      <c r="AG47" s="255">
        <v>856</v>
      </c>
      <c r="AH47" s="255">
        <v>20</v>
      </c>
      <c r="AI47" s="255">
        <v>92</v>
      </c>
      <c r="AJ47" s="255">
        <v>10</v>
      </c>
      <c r="AK47" s="255">
        <v>274</v>
      </c>
      <c r="AL47" s="255">
        <v>619</v>
      </c>
      <c r="AM47" s="255">
        <v>0</v>
      </c>
      <c r="AN47" s="255">
        <v>1858</v>
      </c>
      <c r="AO47" s="255">
        <v>58</v>
      </c>
      <c r="AP47" s="255">
        <v>0</v>
      </c>
      <c r="AQ47" s="255">
        <v>409</v>
      </c>
      <c r="AR47" s="255">
        <v>14565</v>
      </c>
      <c r="AS47" s="255">
        <v>14246</v>
      </c>
      <c r="AT47" s="255">
        <v>42631</v>
      </c>
      <c r="AU47" s="255">
        <v>39965</v>
      </c>
      <c r="AV47" s="255">
        <v>39074</v>
      </c>
      <c r="AW47" s="255">
        <v>35287</v>
      </c>
      <c r="AX47" s="255">
        <v>3978</v>
      </c>
      <c r="AY47" s="255">
        <v>7545</v>
      </c>
      <c r="AZ47" s="255">
        <v>91331</v>
      </c>
      <c r="BA47" s="255">
        <v>5619</v>
      </c>
      <c r="BB47" s="255">
        <v>1300</v>
      </c>
      <c r="BC47" s="255">
        <v>2150</v>
      </c>
      <c r="BD47" s="255">
        <v>12422</v>
      </c>
      <c r="BE47" s="255">
        <v>958</v>
      </c>
      <c r="BF47" s="255">
        <v>32360</v>
      </c>
      <c r="BG47" s="255">
        <v>3428</v>
      </c>
      <c r="BH47" s="255">
        <v>323567</v>
      </c>
      <c r="BI47" s="255">
        <v>1567</v>
      </c>
      <c r="BJ47" s="255">
        <v>10783</v>
      </c>
      <c r="BK47" s="255">
        <v>4139</v>
      </c>
      <c r="BL47" s="255">
        <v>5297</v>
      </c>
      <c r="BM47" s="255">
        <v>0</v>
      </c>
      <c r="BN47" s="255">
        <v>6012</v>
      </c>
      <c r="BO47" s="255">
        <v>4358</v>
      </c>
      <c r="BP47" s="255">
        <v>4999</v>
      </c>
      <c r="BQ47" s="255">
        <v>2363</v>
      </c>
      <c r="BR47" s="255">
        <v>8265</v>
      </c>
      <c r="BS47" s="255">
        <v>341</v>
      </c>
      <c r="BT47" s="255">
        <v>0</v>
      </c>
      <c r="BU47" s="255">
        <v>61</v>
      </c>
      <c r="BV47" s="255">
        <v>2</v>
      </c>
      <c r="BW47" s="255">
        <v>69</v>
      </c>
      <c r="BX47" s="255">
        <v>26</v>
      </c>
      <c r="BY47" s="255">
        <v>0</v>
      </c>
      <c r="BZ47" s="255">
        <v>0</v>
      </c>
      <c r="CA47" s="255">
        <v>0</v>
      </c>
      <c r="CB47" s="255">
        <v>0</v>
      </c>
      <c r="CC47" s="255">
        <v>0</v>
      </c>
      <c r="CD47" s="255">
        <v>0</v>
      </c>
      <c r="CE47" s="255">
        <v>0</v>
      </c>
      <c r="CF47" s="255">
        <v>32</v>
      </c>
      <c r="CG47" s="255">
        <v>0</v>
      </c>
      <c r="CH47" s="255">
        <v>0</v>
      </c>
      <c r="CI47" s="255">
        <v>5</v>
      </c>
      <c r="CJ47" s="255">
        <v>0</v>
      </c>
      <c r="CK47" s="255">
        <v>0</v>
      </c>
      <c r="CL47" s="255">
        <v>0</v>
      </c>
      <c r="CM47" s="255">
        <v>0</v>
      </c>
      <c r="CN47" s="255">
        <v>0</v>
      </c>
      <c r="CO47" s="255">
        <v>96</v>
      </c>
      <c r="CP47" s="255">
        <v>168</v>
      </c>
      <c r="CQ47" s="255">
        <v>0</v>
      </c>
      <c r="CR47" s="255">
        <v>349</v>
      </c>
      <c r="CS47" s="255">
        <v>4295</v>
      </c>
      <c r="CT47" s="255">
        <v>0</v>
      </c>
      <c r="CU47" s="255">
        <v>74</v>
      </c>
      <c r="CV47" s="255">
        <v>172</v>
      </c>
      <c r="CW47" s="255">
        <v>44</v>
      </c>
      <c r="CX47" s="255">
        <v>0</v>
      </c>
      <c r="CY47" s="255">
        <v>0</v>
      </c>
      <c r="CZ47" s="255">
        <v>1881</v>
      </c>
      <c r="DA47" s="255">
        <v>95</v>
      </c>
      <c r="DB47" s="255">
        <v>105</v>
      </c>
      <c r="DC47" s="255">
        <v>451</v>
      </c>
      <c r="DD47" s="255">
        <v>218</v>
      </c>
      <c r="DE47" s="255">
        <v>0</v>
      </c>
      <c r="DF47" s="255">
        <v>129</v>
      </c>
      <c r="DG47" s="255">
        <v>88</v>
      </c>
      <c r="DH47" s="255">
        <v>590</v>
      </c>
      <c r="DI47" s="116">
        <f t="shared" si="2"/>
        <v>741785</v>
      </c>
      <c r="DJ47" s="255">
        <v>94</v>
      </c>
      <c r="DK47" s="255">
        <v>389</v>
      </c>
      <c r="DL47" s="255">
        <v>0</v>
      </c>
      <c r="DM47" s="255">
        <v>0</v>
      </c>
      <c r="DN47" s="255">
        <v>19131</v>
      </c>
      <c r="DO47" s="255">
        <v>-8294</v>
      </c>
      <c r="DP47" s="116">
        <f t="shared" si="9"/>
        <v>11320</v>
      </c>
      <c r="DQ47" s="117">
        <f t="shared" si="10"/>
        <v>753105</v>
      </c>
      <c r="DR47" s="256">
        <v>60162</v>
      </c>
      <c r="DS47" s="255">
        <v>345270</v>
      </c>
      <c r="DT47" s="116">
        <f t="shared" si="3"/>
        <v>405432</v>
      </c>
      <c r="DU47" s="117">
        <f t="shared" si="4"/>
        <v>416752</v>
      </c>
      <c r="DV47" s="117">
        <f t="shared" si="5"/>
        <v>1158537</v>
      </c>
      <c r="DW47" s="255">
        <v>-156914</v>
      </c>
      <c r="DX47" s="255">
        <v>-404735</v>
      </c>
      <c r="DY47" s="116">
        <f t="shared" si="6"/>
        <v>-561649</v>
      </c>
      <c r="DZ47" s="118">
        <f t="shared" si="7"/>
        <v>-144897</v>
      </c>
      <c r="EA47" s="116">
        <f t="shared" si="8"/>
        <v>596888</v>
      </c>
      <c r="EB47" s="118"/>
    </row>
    <row r="48" spans="1:132" ht="17" customHeight="1">
      <c r="A48" s="254">
        <v>42</v>
      </c>
      <c r="B48" s="88" t="s">
        <v>198</v>
      </c>
      <c r="C48" s="87" t="s">
        <v>199</v>
      </c>
      <c r="D48" s="255">
        <v>0</v>
      </c>
      <c r="E48" s="255">
        <v>0</v>
      </c>
      <c r="F48" s="255">
        <v>0</v>
      </c>
      <c r="G48" s="255">
        <v>0</v>
      </c>
      <c r="H48" s="255">
        <v>5</v>
      </c>
      <c r="I48" s="255">
        <v>0</v>
      </c>
      <c r="J48" s="255">
        <v>0</v>
      </c>
      <c r="K48" s="255">
        <v>0</v>
      </c>
      <c r="L48" s="255">
        <v>0</v>
      </c>
      <c r="M48" s="255">
        <v>0</v>
      </c>
      <c r="N48" s="255">
        <v>0</v>
      </c>
      <c r="O48" s="255">
        <v>0</v>
      </c>
      <c r="P48" s="255">
        <v>0</v>
      </c>
      <c r="Q48" s="255">
        <v>9</v>
      </c>
      <c r="R48" s="255">
        <v>147</v>
      </c>
      <c r="S48" s="255">
        <v>0</v>
      </c>
      <c r="T48" s="255">
        <v>0</v>
      </c>
      <c r="U48" s="255">
        <v>0</v>
      </c>
      <c r="V48" s="255">
        <v>0</v>
      </c>
      <c r="W48" s="255">
        <v>0</v>
      </c>
      <c r="X48" s="255">
        <v>0</v>
      </c>
      <c r="Y48" s="255">
        <v>0</v>
      </c>
      <c r="Z48" s="255">
        <v>0</v>
      </c>
      <c r="AA48" s="255">
        <v>0</v>
      </c>
      <c r="AB48" s="255">
        <v>0</v>
      </c>
      <c r="AC48" s="255">
        <v>0</v>
      </c>
      <c r="AD48" s="255">
        <v>0</v>
      </c>
      <c r="AE48" s="255">
        <v>0</v>
      </c>
      <c r="AF48" s="255">
        <v>0</v>
      </c>
      <c r="AG48" s="255">
        <v>0</v>
      </c>
      <c r="AH48" s="255">
        <v>0</v>
      </c>
      <c r="AI48" s="255">
        <v>0</v>
      </c>
      <c r="AJ48" s="255">
        <v>22</v>
      </c>
      <c r="AK48" s="255">
        <v>0</v>
      </c>
      <c r="AL48" s="255">
        <v>0</v>
      </c>
      <c r="AM48" s="255">
        <v>0</v>
      </c>
      <c r="AN48" s="255">
        <v>0</v>
      </c>
      <c r="AO48" s="255">
        <v>15</v>
      </c>
      <c r="AP48" s="255">
        <v>0</v>
      </c>
      <c r="AQ48" s="255">
        <v>0</v>
      </c>
      <c r="AR48" s="255">
        <v>0</v>
      </c>
      <c r="AS48" s="255">
        <v>5490</v>
      </c>
      <c r="AT48" s="255">
        <v>1126</v>
      </c>
      <c r="AU48" s="255">
        <v>372</v>
      </c>
      <c r="AV48" s="255">
        <v>362</v>
      </c>
      <c r="AW48" s="255">
        <v>0</v>
      </c>
      <c r="AX48" s="255">
        <v>0</v>
      </c>
      <c r="AY48" s="255">
        <v>4</v>
      </c>
      <c r="AZ48" s="255">
        <v>0</v>
      </c>
      <c r="BA48" s="255">
        <v>0</v>
      </c>
      <c r="BB48" s="255">
        <v>0</v>
      </c>
      <c r="BC48" s="255">
        <v>0</v>
      </c>
      <c r="BD48" s="255">
        <v>21</v>
      </c>
      <c r="BE48" s="255">
        <v>0</v>
      </c>
      <c r="BF48" s="255">
        <v>0</v>
      </c>
      <c r="BG48" s="255">
        <v>0</v>
      </c>
      <c r="BH48" s="255">
        <v>0</v>
      </c>
      <c r="BI48" s="255">
        <v>377</v>
      </c>
      <c r="BJ48" s="255">
        <v>0</v>
      </c>
      <c r="BK48" s="255">
        <v>1455</v>
      </c>
      <c r="BL48" s="255">
        <v>3382</v>
      </c>
      <c r="BM48" s="255">
        <v>0</v>
      </c>
      <c r="BN48" s="255">
        <v>51082</v>
      </c>
      <c r="BO48" s="255">
        <v>60182</v>
      </c>
      <c r="BP48" s="255">
        <v>53507</v>
      </c>
      <c r="BQ48" s="255">
        <v>18153</v>
      </c>
      <c r="BR48" s="255">
        <v>24243</v>
      </c>
      <c r="BS48" s="255">
        <v>0</v>
      </c>
      <c r="BT48" s="255">
        <v>0</v>
      </c>
      <c r="BU48" s="255">
        <v>0</v>
      </c>
      <c r="BV48" s="255">
        <v>0</v>
      </c>
      <c r="BW48" s="255">
        <v>0</v>
      </c>
      <c r="BX48" s="255">
        <v>0</v>
      </c>
      <c r="BY48" s="255">
        <v>0</v>
      </c>
      <c r="BZ48" s="255">
        <v>0</v>
      </c>
      <c r="CA48" s="255">
        <v>79</v>
      </c>
      <c r="CB48" s="255">
        <v>20</v>
      </c>
      <c r="CC48" s="255">
        <v>15</v>
      </c>
      <c r="CD48" s="255">
        <v>0</v>
      </c>
      <c r="CE48" s="255">
        <v>0</v>
      </c>
      <c r="CF48" s="255">
        <v>112</v>
      </c>
      <c r="CG48" s="255">
        <v>0</v>
      </c>
      <c r="CH48" s="255">
        <v>0</v>
      </c>
      <c r="CI48" s="255">
        <v>2</v>
      </c>
      <c r="CJ48" s="255">
        <v>0</v>
      </c>
      <c r="CK48" s="255">
        <v>0</v>
      </c>
      <c r="CL48" s="255">
        <v>0</v>
      </c>
      <c r="CM48" s="255">
        <v>0</v>
      </c>
      <c r="CN48" s="255">
        <v>0</v>
      </c>
      <c r="CO48" s="255">
        <v>0</v>
      </c>
      <c r="CP48" s="255">
        <v>2</v>
      </c>
      <c r="CQ48" s="255">
        <v>0</v>
      </c>
      <c r="CR48" s="255">
        <v>0</v>
      </c>
      <c r="CS48" s="255">
        <v>0</v>
      </c>
      <c r="CT48" s="255">
        <v>0</v>
      </c>
      <c r="CU48" s="255">
        <v>0</v>
      </c>
      <c r="CV48" s="255">
        <v>0</v>
      </c>
      <c r="CW48" s="255">
        <v>0</v>
      </c>
      <c r="CX48" s="255">
        <v>49</v>
      </c>
      <c r="CY48" s="255">
        <v>0</v>
      </c>
      <c r="CZ48" s="255">
        <v>120</v>
      </c>
      <c r="DA48" s="255">
        <v>0</v>
      </c>
      <c r="DB48" s="255">
        <v>0</v>
      </c>
      <c r="DC48" s="255">
        <v>0</v>
      </c>
      <c r="DD48" s="255">
        <v>0</v>
      </c>
      <c r="DE48" s="255">
        <v>0</v>
      </c>
      <c r="DF48" s="255">
        <v>0</v>
      </c>
      <c r="DG48" s="255">
        <v>0</v>
      </c>
      <c r="DH48" s="255">
        <v>131</v>
      </c>
      <c r="DI48" s="116">
        <f t="shared" si="2"/>
        <v>220484</v>
      </c>
      <c r="DJ48" s="255">
        <v>0</v>
      </c>
      <c r="DK48" s="255">
        <v>2033</v>
      </c>
      <c r="DL48" s="255">
        <v>28</v>
      </c>
      <c r="DM48" s="255">
        <v>16</v>
      </c>
      <c r="DN48" s="255">
        <v>2327</v>
      </c>
      <c r="DO48" s="255">
        <v>5217</v>
      </c>
      <c r="DP48" s="116">
        <f t="shared" si="9"/>
        <v>9621</v>
      </c>
      <c r="DQ48" s="117">
        <f t="shared" si="10"/>
        <v>230105</v>
      </c>
      <c r="DR48" s="256">
        <v>293</v>
      </c>
      <c r="DS48" s="255">
        <v>107541</v>
      </c>
      <c r="DT48" s="116">
        <f t="shared" si="3"/>
        <v>107834</v>
      </c>
      <c r="DU48" s="117">
        <f t="shared" si="4"/>
        <v>117455</v>
      </c>
      <c r="DV48" s="117">
        <f t="shared" si="5"/>
        <v>337939</v>
      </c>
      <c r="DW48" s="255">
        <v>-18656</v>
      </c>
      <c r="DX48" s="255">
        <v>-76068</v>
      </c>
      <c r="DY48" s="116">
        <f t="shared" si="6"/>
        <v>-94724</v>
      </c>
      <c r="DZ48" s="118">
        <f t="shared" si="7"/>
        <v>22731</v>
      </c>
      <c r="EA48" s="116">
        <f t="shared" si="8"/>
        <v>243215</v>
      </c>
      <c r="EB48" s="118"/>
    </row>
    <row r="49" spans="1:132" ht="17" customHeight="1">
      <c r="A49" s="254">
        <v>43</v>
      </c>
      <c r="B49" s="88" t="s">
        <v>200</v>
      </c>
      <c r="C49" s="87" t="s">
        <v>201</v>
      </c>
      <c r="D49" s="255">
        <v>304</v>
      </c>
      <c r="E49" s="255">
        <v>106</v>
      </c>
      <c r="F49" s="255">
        <v>1</v>
      </c>
      <c r="G49" s="255">
        <v>3</v>
      </c>
      <c r="H49" s="255">
        <v>26</v>
      </c>
      <c r="I49" s="255">
        <v>0</v>
      </c>
      <c r="J49" s="255">
        <v>294</v>
      </c>
      <c r="K49" s="255">
        <v>6310</v>
      </c>
      <c r="L49" s="255">
        <v>21990</v>
      </c>
      <c r="M49" s="255">
        <v>194</v>
      </c>
      <c r="N49" s="255">
        <v>0</v>
      </c>
      <c r="O49" s="255">
        <v>31</v>
      </c>
      <c r="P49" s="255">
        <v>236</v>
      </c>
      <c r="Q49" s="255">
        <v>1517</v>
      </c>
      <c r="R49" s="255">
        <v>7061</v>
      </c>
      <c r="S49" s="255">
        <v>282</v>
      </c>
      <c r="T49" s="255">
        <v>330</v>
      </c>
      <c r="U49" s="255">
        <v>181</v>
      </c>
      <c r="V49" s="255">
        <v>0</v>
      </c>
      <c r="W49" s="255">
        <v>1308</v>
      </c>
      <c r="X49" s="255">
        <v>28</v>
      </c>
      <c r="Y49" s="255">
        <v>1640</v>
      </c>
      <c r="Z49" s="255">
        <v>353</v>
      </c>
      <c r="AA49" s="255">
        <v>47</v>
      </c>
      <c r="AB49" s="255">
        <v>2743</v>
      </c>
      <c r="AC49" s="255">
        <v>7101</v>
      </c>
      <c r="AD49" s="255">
        <v>369</v>
      </c>
      <c r="AE49" s="255">
        <v>58</v>
      </c>
      <c r="AF49" s="255">
        <v>2692</v>
      </c>
      <c r="AG49" s="255">
        <v>10288</v>
      </c>
      <c r="AH49" s="255">
        <v>205</v>
      </c>
      <c r="AI49" s="255">
        <v>1645</v>
      </c>
      <c r="AJ49" s="255">
        <v>1249</v>
      </c>
      <c r="AK49" s="255">
        <v>3638</v>
      </c>
      <c r="AL49" s="255">
        <v>1726</v>
      </c>
      <c r="AM49" s="255">
        <v>29</v>
      </c>
      <c r="AN49" s="255">
        <v>188</v>
      </c>
      <c r="AO49" s="255">
        <v>5166</v>
      </c>
      <c r="AP49" s="255">
        <v>69</v>
      </c>
      <c r="AQ49" s="255">
        <v>481</v>
      </c>
      <c r="AR49" s="255">
        <v>1385</v>
      </c>
      <c r="AS49" s="255">
        <v>12058</v>
      </c>
      <c r="AT49" s="255">
        <v>88775</v>
      </c>
      <c r="AU49" s="255">
        <v>26194</v>
      </c>
      <c r="AV49" s="255">
        <v>64045</v>
      </c>
      <c r="AW49" s="255">
        <v>67264</v>
      </c>
      <c r="AX49" s="255">
        <v>3404</v>
      </c>
      <c r="AY49" s="255">
        <v>4449</v>
      </c>
      <c r="AZ49" s="255">
        <v>55712</v>
      </c>
      <c r="BA49" s="255">
        <v>3798</v>
      </c>
      <c r="BB49" s="255">
        <v>1108</v>
      </c>
      <c r="BC49" s="255">
        <v>2419</v>
      </c>
      <c r="BD49" s="255">
        <v>5963</v>
      </c>
      <c r="BE49" s="255">
        <v>2790</v>
      </c>
      <c r="BF49" s="255">
        <v>19748</v>
      </c>
      <c r="BG49" s="255">
        <v>2413</v>
      </c>
      <c r="BH49" s="255">
        <v>111422</v>
      </c>
      <c r="BI49" s="255">
        <v>2803</v>
      </c>
      <c r="BJ49" s="255">
        <v>782</v>
      </c>
      <c r="BK49" s="255">
        <v>5223</v>
      </c>
      <c r="BL49" s="255">
        <v>8293</v>
      </c>
      <c r="BM49" s="255">
        <v>15</v>
      </c>
      <c r="BN49" s="255">
        <v>18493</v>
      </c>
      <c r="BO49" s="255">
        <v>11247</v>
      </c>
      <c r="BP49" s="255">
        <v>40308</v>
      </c>
      <c r="BQ49" s="255">
        <v>4502</v>
      </c>
      <c r="BR49" s="255">
        <v>2471</v>
      </c>
      <c r="BS49" s="255">
        <v>415</v>
      </c>
      <c r="BT49" s="255">
        <v>539</v>
      </c>
      <c r="BU49" s="255">
        <v>230</v>
      </c>
      <c r="BV49" s="255">
        <v>51</v>
      </c>
      <c r="BW49" s="255">
        <v>16653</v>
      </c>
      <c r="BX49" s="255">
        <v>4735</v>
      </c>
      <c r="BY49" s="255">
        <v>199</v>
      </c>
      <c r="BZ49" s="255">
        <v>35</v>
      </c>
      <c r="CA49" s="255">
        <v>231</v>
      </c>
      <c r="CB49" s="255">
        <v>1127</v>
      </c>
      <c r="CC49" s="255">
        <v>132</v>
      </c>
      <c r="CD49" s="255">
        <v>1202</v>
      </c>
      <c r="CE49" s="255">
        <v>0</v>
      </c>
      <c r="CF49" s="255">
        <v>591</v>
      </c>
      <c r="CG49" s="255">
        <v>12</v>
      </c>
      <c r="CH49" s="255">
        <v>380</v>
      </c>
      <c r="CI49" s="255">
        <v>814</v>
      </c>
      <c r="CJ49" s="255">
        <v>3</v>
      </c>
      <c r="CK49" s="255">
        <v>589</v>
      </c>
      <c r="CL49" s="255">
        <v>13</v>
      </c>
      <c r="CM49" s="255">
        <v>208</v>
      </c>
      <c r="CN49" s="255">
        <v>32</v>
      </c>
      <c r="CO49" s="255">
        <v>96</v>
      </c>
      <c r="CP49" s="255">
        <v>4278</v>
      </c>
      <c r="CQ49" s="255">
        <v>206</v>
      </c>
      <c r="CR49" s="255">
        <v>459</v>
      </c>
      <c r="CS49" s="255">
        <v>676</v>
      </c>
      <c r="CT49" s="255">
        <v>9</v>
      </c>
      <c r="CU49" s="255">
        <v>281</v>
      </c>
      <c r="CV49" s="255">
        <v>252</v>
      </c>
      <c r="CW49" s="255">
        <v>483</v>
      </c>
      <c r="CX49" s="255">
        <v>449</v>
      </c>
      <c r="CY49" s="255">
        <v>3</v>
      </c>
      <c r="CZ49" s="255">
        <v>4472</v>
      </c>
      <c r="DA49" s="255">
        <v>558</v>
      </c>
      <c r="DB49" s="255">
        <v>153</v>
      </c>
      <c r="DC49" s="255">
        <v>3556</v>
      </c>
      <c r="DD49" s="255">
        <v>1233</v>
      </c>
      <c r="DE49" s="255">
        <v>71</v>
      </c>
      <c r="DF49" s="255">
        <v>1813</v>
      </c>
      <c r="DG49" s="255">
        <v>36</v>
      </c>
      <c r="DH49" s="255">
        <v>1471</v>
      </c>
      <c r="DI49" s="116">
        <f t="shared" si="2"/>
        <v>695719</v>
      </c>
      <c r="DJ49" s="255">
        <v>2165</v>
      </c>
      <c r="DK49" s="255">
        <v>16431</v>
      </c>
      <c r="DL49" s="255">
        <v>0</v>
      </c>
      <c r="DM49" s="255">
        <v>892</v>
      </c>
      <c r="DN49" s="255">
        <v>28339</v>
      </c>
      <c r="DO49" s="255">
        <v>-391</v>
      </c>
      <c r="DP49" s="116">
        <f t="shared" si="9"/>
        <v>47436</v>
      </c>
      <c r="DQ49" s="117">
        <f t="shared" si="10"/>
        <v>743155</v>
      </c>
      <c r="DR49" s="256">
        <v>62660</v>
      </c>
      <c r="DS49" s="255">
        <v>366363</v>
      </c>
      <c r="DT49" s="116">
        <f t="shared" si="3"/>
        <v>429023</v>
      </c>
      <c r="DU49" s="117">
        <f t="shared" si="4"/>
        <v>476459</v>
      </c>
      <c r="DV49" s="117">
        <f t="shared" si="5"/>
        <v>1172178</v>
      </c>
      <c r="DW49" s="255">
        <v>-78863</v>
      </c>
      <c r="DX49" s="255">
        <v>-222522</v>
      </c>
      <c r="DY49" s="116">
        <f t="shared" si="6"/>
        <v>-301385</v>
      </c>
      <c r="DZ49" s="118">
        <f t="shared" si="7"/>
        <v>175074</v>
      </c>
      <c r="EA49" s="116">
        <f t="shared" si="8"/>
        <v>870793</v>
      </c>
      <c r="EB49" s="118"/>
    </row>
    <row r="50" spans="1:132" ht="17" customHeight="1">
      <c r="A50" s="251">
        <v>44</v>
      </c>
      <c r="B50" s="88" t="s">
        <v>202</v>
      </c>
      <c r="C50" s="87" t="s">
        <v>0</v>
      </c>
      <c r="D50" s="255">
        <v>0</v>
      </c>
      <c r="E50" s="255">
        <v>0</v>
      </c>
      <c r="F50" s="255">
        <v>0</v>
      </c>
      <c r="G50" s="255">
        <v>0</v>
      </c>
      <c r="H50" s="255">
        <v>0</v>
      </c>
      <c r="I50" s="255">
        <v>0</v>
      </c>
      <c r="J50" s="255">
        <v>35</v>
      </c>
      <c r="K50" s="255">
        <v>0</v>
      </c>
      <c r="L50" s="255">
        <v>0</v>
      </c>
      <c r="M50" s="255">
        <v>0</v>
      </c>
      <c r="N50" s="255">
        <v>0</v>
      </c>
      <c r="O50" s="255">
        <v>0</v>
      </c>
      <c r="P50" s="255">
        <v>0</v>
      </c>
      <c r="Q50" s="255">
        <v>4</v>
      </c>
      <c r="R50" s="255">
        <v>1323</v>
      </c>
      <c r="S50" s="255">
        <v>0</v>
      </c>
      <c r="T50" s="255">
        <v>0</v>
      </c>
      <c r="U50" s="255">
        <v>0</v>
      </c>
      <c r="V50" s="255">
        <v>0</v>
      </c>
      <c r="W50" s="255">
        <v>0</v>
      </c>
      <c r="X50" s="255">
        <v>0</v>
      </c>
      <c r="Y50" s="255">
        <v>0</v>
      </c>
      <c r="Z50" s="255">
        <v>0</v>
      </c>
      <c r="AA50" s="255">
        <v>0</v>
      </c>
      <c r="AB50" s="255">
        <v>0</v>
      </c>
      <c r="AC50" s="255">
        <v>20</v>
      </c>
      <c r="AD50" s="255">
        <v>0</v>
      </c>
      <c r="AE50" s="255">
        <v>0</v>
      </c>
      <c r="AF50" s="255">
        <v>704</v>
      </c>
      <c r="AG50" s="255">
        <v>0</v>
      </c>
      <c r="AH50" s="255">
        <v>0</v>
      </c>
      <c r="AI50" s="255">
        <v>276</v>
      </c>
      <c r="AJ50" s="255">
        <v>4</v>
      </c>
      <c r="AK50" s="255">
        <v>984</v>
      </c>
      <c r="AL50" s="255">
        <v>301</v>
      </c>
      <c r="AM50" s="255">
        <v>0</v>
      </c>
      <c r="AN50" s="255">
        <v>0</v>
      </c>
      <c r="AO50" s="255">
        <v>833</v>
      </c>
      <c r="AP50" s="255">
        <v>0</v>
      </c>
      <c r="AQ50" s="255">
        <v>0</v>
      </c>
      <c r="AR50" s="255">
        <v>25</v>
      </c>
      <c r="AS50" s="255">
        <v>333</v>
      </c>
      <c r="AT50" s="255">
        <v>1256</v>
      </c>
      <c r="AU50" s="255">
        <v>163707</v>
      </c>
      <c r="AV50" s="255">
        <v>69718</v>
      </c>
      <c r="AW50" s="255">
        <v>29951</v>
      </c>
      <c r="AX50" s="255">
        <v>517</v>
      </c>
      <c r="AY50" s="255">
        <v>319</v>
      </c>
      <c r="AZ50" s="255">
        <v>23035</v>
      </c>
      <c r="BA50" s="255">
        <v>2934</v>
      </c>
      <c r="BB50" s="255">
        <v>152</v>
      </c>
      <c r="BC50" s="255">
        <v>1</v>
      </c>
      <c r="BD50" s="255">
        <v>878</v>
      </c>
      <c r="BE50" s="255">
        <v>73</v>
      </c>
      <c r="BF50" s="255">
        <v>1926</v>
      </c>
      <c r="BG50" s="255">
        <v>337</v>
      </c>
      <c r="BH50" s="255">
        <v>113513</v>
      </c>
      <c r="BI50" s="255">
        <v>2444</v>
      </c>
      <c r="BJ50" s="255">
        <v>891</v>
      </c>
      <c r="BK50" s="255">
        <v>9865</v>
      </c>
      <c r="BL50" s="255">
        <v>121</v>
      </c>
      <c r="BM50" s="255">
        <v>0</v>
      </c>
      <c r="BN50" s="255">
        <v>3970</v>
      </c>
      <c r="BO50" s="255">
        <v>8410</v>
      </c>
      <c r="BP50" s="255">
        <v>407</v>
      </c>
      <c r="BQ50" s="255">
        <v>2485</v>
      </c>
      <c r="BR50" s="255">
        <v>2820</v>
      </c>
      <c r="BS50" s="255">
        <v>0</v>
      </c>
      <c r="BT50" s="255">
        <v>0</v>
      </c>
      <c r="BU50" s="255">
        <v>3621</v>
      </c>
      <c r="BV50" s="255">
        <v>0</v>
      </c>
      <c r="BW50" s="255">
        <v>17</v>
      </c>
      <c r="BX50" s="255">
        <v>12</v>
      </c>
      <c r="BY50" s="255">
        <v>0</v>
      </c>
      <c r="BZ50" s="255">
        <v>0</v>
      </c>
      <c r="CA50" s="255">
        <v>0</v>
      </c>
      <c r="CB50" s="255">
        <v>0</v>
      </c>
      <c r="CC50" s="255">
        <v>130</v>
      </c>
      <c r="CD50" s="255">
        <v>4</v>
      </c>
      <c r="CE50" s="255">
        <v>0</v>
      </c>
      <c r="CF50" s="255">
        <v>3</v>
      </c>
      <c r="CG50" s="255">
        <v>11</v>
      </c>
      <c r="CH50" s="255">
        <v>18</v>
      </c>
      <c r="CI50" s="255">
        <v>152</v>
      </c>
      <c r="CJ50" s="255">
        <v>5</v>
      </c>
      <c r="CK50" s="255">
        <v>0</v>
      </c>
      <c r="CL50" s="255">
        <v>3</v>
      </c>
      <c r="CM50" s="255">
        <v>0</v>
      </c>
      <c r="CN50" s="255">
        <v>0</v>
      </c>
      <c r="CO50" s="255">
        <v>7</v>
      </c>
      <c r="CP50" s="255">
        <v>284</v>
      </c>
      <c r="CQ50" s="255">
        <v>0</v>
      </c>
      <c r="CR50" s="255">
        <v>0</v>
      </c>
      <c r="CS50" s="255">
        <v>0</v>
      </c>
      <c r="CT50" s="255">
        <v>0</v>
      </c>
      <c r="CU50" s="255">
        <v>0</v>
      </c>
      <c r="CV50" s="255">
        <v>0</v>
      </c>
      <c r="CW50" s="255">
        <v>0</v>
      </c>
      <c r="CX50" s="255">
        <v>3</v>
      </c>
      <c r="CY50" s="255">
        <v>0</v>
      </c>
      <c r="CZ50" s="255">
        <v>41246</v>
      </c>
      <c r="DA50" s="255">
        <v>259</v>
      </c>
      <c r="DB50" s="255">
        <v>0</v>
      </c>
      <c r="DC50" s="255">
        <v>0</v>
      </c>
      <c r="DD50" s="255">
        <v>0</v>
      </c>
      <c r="DE50" s="255">
        <v>0</v>
      </c>
      <c r="DF50" s="255">
        <v>21</v>
      </c>
      <c r="DG50" s="255">
        <v>0</v>
      </c>
      <c r="DH50" s="255">
        <v>0</v>
      </c>
      <c r="DI50" s="116">
        <f t="shared" si="2"/>
        <v>490368</v>
      </c>
      <c r="DJ50" s="255">
        <v>0</v>
      </c>
      <c r="DK50" s="255">
        <v>812</v>
      </c>
      <c r="DL50" s="255">
        <v>0</v>
      </c>
      <c r="DM50" s="255">
        <v>7727</v>
      </c>
      <c r="DN50" s="255">
        <v>391603</v>
      </c>
      <c r="DO50" s="255">
        <v>3609</v>
      </c>
      <c r="DP50" s="116">
        <f t="shared" si="9"/>
        <v>403751</v>
      </c>
      <c r="DQ50" s="117">
        <f t="shared" si="10"/>
        <v>894119</v>
      </c>
      <c r="DR50" s="255">
        <v>349991</v>
      </c>
      <c r="DS50" s="255">
        <v>405548</v>
      </c>
      <c r="DT50" s="116">
        <f t="shared" si="3"/>
        <v>755539</v>
      </c>
      <c r="DU50" s="117">
        <f t="shared" si="4"/>
        <v>1159290</v>
      </c>
      <c r="DV50" s="117">
        <f t="shared" si="5"/>
        <v>1649658</v>
      </c>
      <c r="DW50" s="255">
        <v>-157252</v>
      </c>
      <c r="DX50" s="255">
        <v>-518531</v>
      </c>
      <c r="DY50" s="116">
        <f t="shared" si="6"/>
        <v>-675783</v>
      </c>
      <c r="DZ50" s="118">
        <f t="shared" si="7"/>
        <v>483507</v>
      </c>
      <c r="EA50" s="116">
        <f t="shared" si="8"/>
        <v>973875</v>
      </c>
      <c r="EB50" s="118"/>
    </row>
    <row r="51" spans="1:132" ht="17" customHeight="1">
      <c r="A51" s="251">
        <v>45</v>
      </c>
      <c r="B51" s="88" t="s">
        <v>203</v>
      </c>
      <c r="C51" s="87" t="s">
        <v>1</v>
      </c>
      <c r="D51" s="255">
        <v>0</v>
      </c>
      <c r="E51" s="255">
        <v>0</v>
      </c>
      <c r="F51" s="255">
        <v>0</v>
      </c>
      <c r="G51" s="255">
        <v>1</v>
      </c>
      <c r="H51" s="255">
        <v>0</v>
      </c>
      <c r="I51" s="255">
        <v>0</v>
      </c>
      <c r="J51" s="255">
        <v>33</v>
      </c>
      <c r="K51" s="255">
        <v>0</v>
      </c>
      <c r="L51" s="255">
        <v>0</v>
      </c>
      <c r="M51" s="255">
        <v>0</v>
      </c>
      <c r="N51" s="255">
        <v>0</v>
      </c>
      <c r="O51" s="255">
        <v>0</v>
      </c>
      <c r="P51" s="255">
        <v>0</v>
      </c>
      <c r="Q51" s="255">
        <v>7</v>
      </c>
      <c r="R51" s="255">
        <v>66</v>
      </c>
      <c r="S51" s="255">
        <v>0</v>
      </c>
      <c r="T51" s="255">
        <v>0</v>
      </c>
      <c r="U51" s="255">
        <v>0</v>
      </c>
      <c r="V51" s="255">
        <v>0</v>
      </c>
      <c r="W51" s="255">
        <v>0</v>
      </c>
      <c r="X51" s="255">
        <v>0</v>
      </c>
      <c r="Y51" s="255">
        <v>0</v>
      </c>
      <c r="Z51" s="255">
        <v>0</v>
      </c>
      <c r="AA51" s="255">
        <v>0</v>
      </c>
      <c r="AB51" s="255">
        <v>0</v>
      </c>
      <c r="AC51" s="255">
        <v>0</v>
      </c>
      <c r="AD51" s="255">
        <v>11</v>
      </c>
      <c r="AE51" s="255">
        <v>3</v>
      </c>
      <c r="AF51" s="255">
        <v>4688</v>
      </c>
      <c r="AG51" s="255">
        <v>0</v>
      </c>
      <c r="AH51" s="255">
        <v>0</v>
      </c>
      <c r="AI51" s="255">
        <v>87</v>
      </c>
      <c r="AJ51" s="255">
        <v>8</v>
      </c>
      <c r="AK51" s="255">
        <v>859</v>
      </c>
      <c r="AL51" s="255">
        <v>371</v>
      </c>
      <c r="AM51" s="255">
        <v>0</v>
      </c>
      <c r="AN51" s="255">
        <v>1</v>
      </c>
      <c r="AO51" s="255">
        <v>742</v>
      </c>
      <c r="AP51" s="255">
        <v>164</v>
      </c>
      <c r="AQ51" s="255">
        <v>30</v>
      </c>
      <c r="AR51" s="255">
        <v>222</v>
      </c>
      <c r="AS51" s="255">
        <v>12</v>
      </c>
      <c r="AT51" s="255">
        <v>749</v>
      </c>
      <c r="AU51" s="255">
        <v>5978</v>
      </c>
      <c r="AV51" s="255">
        <v>259786</v>
      </c>
      <c r="AW51" s="255">
        <v>3432</v>
      </c>
      <c r="AX51" s="255">
        <v>1154</v>
      </c>
      <c r="AY51" s="255">
        <v>332</v>
      </c>
      <c r="AZ51" s="255">
        <v>4216</v>
      </c>
      <c r="BA51" s="255">
        <v>193</v>
      </c>
      <c r="BB51" s="255">
        <v>135</v>
      </c>
      <c r="BC51" s="255">
        <v>4</v>
      </c>
      <c r="BD51" s="255">
        <v>297</v>
      </c>
      <c r="BE51" s="255">
        <v>68</v>
      </c>
      <c r="BF51" s="255">
        <v>1587</v>
      </c>
      <c r="BG51" s="255">
        <v>147</v>
      </c>
      <c r="BH51" s="255">
        <v>10454</v>
      </c>
      <c r="BI51" s="255">
        <v>220</v>
      </c>
      <c r="BJ51" s="255">
        <v>143</v>
      </c>
      <c r="BK51" s="255">
        <v>1536</v>
      </c>
      <c r="BL51" s="255">
        <v>39</v>
      </c>
      <c r="BM51" s="255">
        <v>0</v>
      </c>
      <c r="BN51" s="255">
        <v>19</v>
      </c>
      <c r="BO51" s="255">
        <v>19</v>
      </c>
      <c r="BP51" s="255">
        <v>65</v>
      </c>
      <c r="BQ51" s="255">
        <v>106</v>
      </c>
      <c r="BR51" s="255">
        <v>4</v>
      </c>
      <c r="BS51" s="255">
        <v>0</v>
      </c>
      <c r="BT51" s="255">
        <v>13</v>
      </c>
      <c r="BU51" s="255">
        <v>87</v>
      </c>
      <c r="BV51" s="255">
        <v>0</v>
      </c>
      <c r="BW51" s="255">
        <v>17</v>
      </c>
      <c r="BX51" s="255">
        <v>7</v>
      </c>
      <c r="BY51" s="255">
        <v>0</v>
      </c>
      <c r="BZ51" s="255">
        <v>0</v>
      </c>
      <c r="CA51" s="255">
        <v>0</v>
      </c>
      <c r="CB51" s="255">
        <v>0</v>
      </c>
      <c r="CC51" s="255">
        <v>9</v>
      </c>
      <c r="CD51" s="255">
        <v>17</v>
      </c>
      <c r="CE51" s="255">
        <v>0</v>
      </c>
      <c r="CF51" s="255">
        <v>38</v>
      </c>
      <c r="CG51" s="255">
        <v>6</v>
      </c>
      <c r="CH51" s="255">
        <v>12</v>
      </c>
      <c r="CI51" s="255">
        <v>56</v>
      </c>
      <c r="CJ51" s="255">
        <v>4</v>
      </c>
      <c r="CK51" s="255">
        <v>3</v>
      </c>
      <c r="CL51" s="255">
        <v>0</v>
      </c>
      <c r="CM51" s="255">
        <v>0</v>
      </c>
      <c r="CN51" s="255">
        <v>2</v>
      </c>
      <c r="CO51" s="255">
        <v>0</v>
      </c>
      <c r="CP51" s="255">
        <v>15</v>
      </c>
      <c r="CQ51" s="255">
        <v>0</v>
      </c>
      <c r="CR51" s="255">
        <v>0</v>
      </c>
      <c r="CS51" s="255">
        <v>0</v>
      </c>
      <c r="CT51" s="255">
        <v>0</v>
      </c>
      <c r="CU51" s="255">
        <v>0</v>
      </c>
      <c r="CV51" s="255">
        <v>0</v>
      </c>
      <c r="CW51" s="255">
        <v>0</v>
      </c>
      <c r="CX51" s="255">
        <v>54</v>
      </c>
      <c r="CY51" s="255">
        <v>0</v>
      </c>
      <c r="CZ51" s="255">
        <v>61309</v>
      </c>
      <c r="DA51" s="255">
        <v>19</v>
      </c>
      <c r="DB51" s="255">
        <v>0</v>
      </c>
      <c r="DC51" s="255">
        <v>0</v>
      </c>
      <c r="DD51" s="255">
        <v>0</v>
      </c>
      <c r="DE51" s="255">
        <v>2</v>
      </c>
      <c r="DF51" s="255">
        <v>22</v>
      </c>
      <c r="DG51" s="255">
        <v>0</v>
      </c>
      <c r="DH51" s="255">
        <v>0</v>
      </c>
      <c r="DI51" s="116">
        <f t="shared" si="2"/>
        <v>359680</v>
      </c>
      <c r="DJ51" s="255">
        <v>0</v>
      </c>
      <c r="DK51" s="255">
        <v>461</v>
      </c>
      <c r="DL51" s="255">
        <v>0</v>
      </c>
      <c r="DM51" s="255">
        <v>4898</v>
      </c>
      <c r="DN51" s="255">
        <v>1133771</v>
      </c>
      <c r="DO51" s="255">
        <v>9448</v>
      </c>
      <c r="DP51" s="116">
        <f t="shared" si="9"/>
        <v>1148578</v>
      </c>
      <c r="DQ51" s="117">
        <f t="shared" si="10"/>
        <v>1508258</v>
      </c>
      <c r="DR51" s="255">
        <v>672972</v>
      </c>
      <c r="DS51" s="255">
        <v>800321</v>
      </c>
      <c r="DT51" s="116">
        <f t="shared" si="3"/>
        <v>1473293</v>
      </c>
      <c r="DU51" s="117">
        <f t="shared" si="4"/>
        <v>2621871</v>
      </c>
      <c r="DV51" s="117">
        <f t="shared" si="5"/>
        <v>2981551</v>
      </c>
      <c r="DW51" s="255">
        <v>-176962</v>
      </c>
      <c r="DX51" s="255">
        <v>-826574</v>
      </c>
      <c r="DY51" s="116">
        <f t="shared" si="6"/>
        <v>-1003536</v>
      </c>
      <c r="DZ51" s="118">
        <f t="shared" si="7"/>
        <v>1618335</v>
      </c>
      <c r="EA51" s="116">
        <f t="shared" si="8"/>
        <v>1978015</v>
      </c>
      <c r="EB51" s="118"/>
    </row>
    <row r="52" spans="1:132" ht="17" customHeight="1">
      <c r="A52" s="251">
        <v>46</v>
      </c>
      <c r="B52" s="88" t="s">
        <v>204</v>
      </c>
      <c r="C52" s="87" t="s">
        <v>2</v>
      </c>
      <c r="D52" s="255">
        <v>0</v>
      </c>
      <c r="E52" s="255">
        <v>0</v>
      </c>
      <c r="F52" s="255">
        <v>236</v>
      </c>
      <c r="G52" s="255">
        <v>0</v>
      </c>
      <c r="H52" s="255">
        <v>0</v>
      </c>
      <c r="I52" s="255">
        <v>0</v>
      </c>
      <c r="J52" s="255">
        <v>0</v>
      </c>
      <c r="K52" s="255">
        <v>0</v>
      </c>
      <c r="L52" s="255">
        <v>0</v>
      </c>
      <c r="M52" s="255">
        <v>0</v>
      </c>
      <c r="N52" s="255">
        <v>0</v>
      </c>
      <c r="O52" s="255">
        <v>0</v>
      </c>
      <c r="P52" s="255">
        <v>0</v>
      </c>
      <c r="Q52" s="255">
        <v>0</v>
      </c>
      <c r="R52" s="255">
        <v>0</v>
      </c>
      <c r="S52" s="255">
        <v>0</v>
      </c>
      <c r="T52" s="255">
        <v>0</v>
      </c>
      <c r="U52" s="255">
        <v>0</v>
      </c>
      <c r="V52" s="255">
        <v>0</v>
      </c>
      <c r="W52" s="255">
        <v>0</v>
      </c>
      <c r="X52" s="255">
        <v>0</v>
      </c>
      <c r="Y52" s="255">
        <v>0</v>
      </c>
      <c r="Z52" s="255">
        <v>0</v>
      </c>
      <c r="AA52" s="255">
        <v>0</v>
      </c>
      <c r="AB52" s="255">
        <v>0</v>
      </c>
      <c r="AC52" s="255">
        <v>0</v>
      </c>
      <c r="AD52" s="255">
        <v>0</v>
      </c>
      <c r="AE52" s="255">
        <v>0</v>
      </c>
      <c r="AF52" s="255">
        <v>0</v>
      </c>
      <c r="AG52" s="255">
        <v>0</v>
      </c>
      <c r="AH52" s="255">
        <v>0</v>
      </c>
      <c r="AI52" s="255">
        <v>0</v>
      </c>
      <c r="AJ52" s="255">
        <v>0</v>
      </c>
      <c r="AK52" s="255">
        <v>0</v>
      </c>
      <c r="AL52" s="255">
        <v>0</v>
      </c>
      <c r="AM52" s="255">
        <v>0</v>
      </c>
      <c r="AN52" s="255">
        <v>0</v>
      </c>
      <c r="AO52" s="255">
        <v>0</v>
      </c>
      <c r="AP52" s="255">
        <v>0</v>
      </c>
      <c r="AQ52" s="255">
        <v>0</v>
      </c>
      <c r="AR52" s="255">
        <v>0</v>
      </c>
      <c r="AS52" s="255">
        <v>11</v>
      </c>
      <c r="AT52" s="255">
        <v>16</v>
      </c>
      <c r="AU52" s="255">
        <v>3640</v>
      </c>
      <c r="AV52" s="255">
        <v>9718</v>
      </c>
      <c r="AW52" s="255">
        <v>122229</v>
      </c>
      <c r="AX52" s="255">
        <v>48</v>
      </c>
      <c r="AY52" s="255">
        <v>0</v>
      </c>
      <c r="AZ52" s="255">
        <v>2005</v>
      </c>
      <c r="BA52" s="255">
        <v>0</v>
      </c>
      <c r="BB52" s="255">
        <v>55</v>
      </c>
      <c r="BC52" s="255">
        <v>0</v>
      </c>
      <c r="BD52" s="255">
        <v>372</v>
      </c>
      <c r="BE52" s="255">
        <v>170</v>
      </c>
      <c r="BF52" s="255">
        <v>865</v>
      </c>
      <c r="BG52" s="255">
        <v>69</v>
      </c>
      <c r="BH52" s="255">
        <v>4178</v>
      </c>
      <c r="BI52" s="255">
        <v>116</v>
      </c>
      <c r="BJ52" s="255">
        <v>580</v>
      </c>
      <c r="BK52" s="255">
        <v>18</v>
      </c>
      <c r="BL52" s="255">
        <v>219</v>
      </c>
      <c r="BM52" s="255">
        <v>2</v>
      </c>
      <c r="BN52" s="255">
        <v>143</v>
      </c>
      <c r="BO52" s="255">
        <v>368</v>
      </c>
      <c r="BP52" s="255">
        <v>0</v>
      </c>
      <c r="BQ52" s="255">
        <v>28</v>
      </c>
      <c r="BR52" s="255">
        <v>0</v>
      </c>
      <c r="BS52" s="255">
        <v>0</v>
      </c>
      <c r="BT52" s="255">
        <v>0</v>
      </c>
      <c r="BU52" s="255">
        <v>33</v>
      </c>
      <c r="BV52" s="255">
        <v>10</v>
      </c>
      <c r="BW52" s="255">
        <v>7792</v>
      </c>
      <c r="BX52" s="255">
        <v>763</v>
      </c>
      <c r="BY52" s="255">
        <v>19</v>
      </c>
      <c r="BZ52" s="255">
        <v>0</v>
      </c>
      <c r="CA52" s="255">
        <v>0</v>
      </c>
      <c r="CB52" s="255">
        <v>0</v>
      </c>
      <c r="CC52" s="255">
        <v>0</v>
      </c>
      <c r="CD52" s="255">
        <v>3</v>
      </c>
      <c r="CE52" s="255">
        <v>0</v>
      </c>
      <c r="CF52" s="255">
        <v>6</v>
      </c>
      <c r="CG52" s="255">
        <v>2</v>
      </c>
      <c r="CH52" s="255">
        <v>14</v>
      </c>
      <c r="CI52" s="255">
        <v>44</v>
      </c>
      <c r="CJ52" s="255">
        <v>6</v>
      </c>
      <c r="CK52" s="255">
        <v>14</v>
      </c>
      <c r="CL52" s="255">
        <v>5</v>
      </c>
      <c r="CM52" s="255">
        <v>0</v>
      </c>
      <c r="CN52" s="255">
        <v>15</v>
      </c>
      <c r="CO52" s="255">
        <v>265</v>
      </c>
      <c r="CP52" s="255">
        <v>2621</v>
      </c>
      <c r="CQ52" s="255">
        <v>0</v>
      </c>
      <c r="CR52" s="255">
        <v>0</v>
      </c>
      <c r="CS52" s="255">
        <v>34467</v>
      </c>
      <c r="CT52" s="255">
        <v>579</v>
      </c>
      <c r="CU52" s="255">
        <v>1493</v>
      </c>
      <c r="CV52" s="255">
        <v>1040</v>
      </c>
      <c r="CW52" s="255">
        <v>0</v>
      </c>
      <c r="CX52" s="255">
        <v>874</v>
      </c>
      <c r="CY52" s="255">
        <v>0</v>
      </c>
      <c r="CZ52" s="255">
        <v>20144</v>
      </c>
      <c r="DA52" s="255">
        <v>539</v>
      </c>
      <c r="DB52" s="255">
        <v>6</v>
      </c>
      <c r="DC52" s="255">
        <v>0</v>
      </c>
      <c r="DD52" s="255">
        <v>3</v>
      </c>
      <c r="DE52" s="255">
        <v>1936</v>
      </c>
      <c r="DF52" s="255">
        <v>225</v>
      </c>
      <c r="DG52" s="255">
        <v>2308</v>
      </c>
      <c r="DH52" s="255">
        <v>0</v>
      </c>
      <c r="DI52" s="116">
        <f t="shared" si="2"/>
        <v>220312</v>
      </c>
      <c r="DJ52" s="255">
        <v>168</v>
      </c>
      <c r="DK52" s="255">
        <v>6389</v>
      </c>
      <c r="DL52" s="255">
        <v>15</v>
      </c>
      <c r="DM52" s="255">
        <v>21883</v>
      </c>
      <c r="DN52" s="255">
        <v>295257</v>
      </c>
      <c r="DO52" s="255">
        <v>5089</v>
      </c>
      <c r="DP52" s="116">
        <f t="shared" si="9"/>
        <v>328801</v>
      </c>
      <c r="DQ52" s="117">
        <f t="shared" si="10"/>
        <v>549113</v>
      </c>
      <c r="DR52" s="255">
        <v>65064</v>
      </c>
      <c r="DS52" s="255">
        <v>952235</v>
      </c>
      <c r="DT52" s="116">
        <f t="shared" si="3"/>
        <v>1017299</v>
      </c>
      <c r="DU52" s="117">
        <f t="shared" si="4"/>
        <v>1346100</v>
      </c>
      <c r="DV52" s="117">
        <f t="shared" si="5"/>
        <v>1566412</v>
      </c>
      <c r="DW52" s="255">
        <v>-141609</v>
      </c>
      <c r="DX52" s="255">
        <v>-232678</v>
      </c>
      <c r="DY52" s="116">
        <f t="shared" si="6"/>
        <v>-374287</v>
      </c>
      <c r="DZ52" s="118">
        <f t="shared" si="7"/>
        <v>971813</v>
      </c>
      <c r="EA52" s="116">
        <f t="shared" si="8"/>
        <v>1192125</v>
      </c>
      <c r="EB52" s="118"/>
    </row>
    <row r="53" spans="1:132" ht="17" customHeight="1">
      <c r="A53" s="251">
        <v>47</v>
      </c>
      <c r="B53" s="88" t="s">
        <v>205</v>
      </c>
      <c r="C53" s="87" t="s">
        <v>206</v>
      </c>
      <c r="D53" s="255">
        <v>0</v>
      </c>
      <c r="E53" s="255">
        <v>0</v>
      </c>
      <c r="F53" s="255">
        <v>0</v>
      </c>
      <c r="G53" s="255">
        <v>0</v>
      </c>
      <c r="H53" s="255">
        <v>0</v>
      </c>
      <c r="I53" s="255">
        <v>0</v>
      </c>
      <c r="J53" s="255">
        <v>0</v>
      </c>
      <c r="K53" s="255">
        <v>0</v>
      </c>
      <c r="L53" s="255">
        <v>0</v>
      </c>
      <c r="M53" s="255">
        <v>0</v>
      </c>
      <c r="N53" s="255">
        <v>0</v>
      </c>
      <c r="O53" s="255">
        <v>0</v>
      </c>
      <c r="P53" s="255">
        <v>0</v>
      </c>
      <c r="Q53" s="255">
        <v>0</v>
      </c>
      <c r="R53" s="255">
        <v>0</v>
      </c>
      <c r="S53" s="255">
        <v>0</v>
      </c>
      <c r="T53" s="255">
        <v>0</v>
      </c>
      <c r="U53" s="255">
        <v>0</v>
      </c>
      <c r="V53" s="255">
        <v>0</v>
      </c>
      <c r="W53" s="255">
        <v>0</v>
      </c>
      <c r="X53" s="255">
        <v>0</v>
      </c>
      <c r="Y53" s="255">
        <v>0</v>
      </c>
      <c r="Z53" s="255">
        <v>0</v>
      </c>
      <c r="AA53" s="255">
        <v>0</v>
      </c>
      <c r="AB53" s="255">
        <v>0</v>
      </c>
      <c r="AC53" s="255">
        <v>0</v>
      </c>
      <c r="AD53" s="255">
        <v>0</v>
      </c>
      <c r="AE53" s="255">
        <v>0</v>
      </c>
      <c r="AF53" s="255">
        <v>0</v>
      </c>
      <c r="AG53" s="255">
        <v>0</v>
      </c>
      <c r="AH53" s="255">
        <v>0</v>
      </c>
      <c r="AI53" s="255">
        <v>0</v>
      </c>
      <c r="AJ53" s="255">
        <v>0</v>
      </c>
      <c r="AK53" s="255">
        <v>0</v>
      </c>
      <c r="AL53" s="255">
        <v>0</v>
      </c>
      <c r="AM53" s="255">
        <v>0</v>
      </c>
      <c r="AN53" s="255">
        <v>0</v>
      </c>
      <c r="AO53" s="255">
        <v>0</v>
      </c>
      <c r="AP53" s="255">
        <v>0</v>
      </c>
      <c r="AQ53" s="255">
        <v>0</v>
      </c>
      <c r="AR53" s="255">
        <v>0</v>
      </c>
      <c r="AS53" s="255">
        <v>0</v>
      </c>
      <c r="AT53" s="255">
        <v>954</v>
      </c>
      <c r="AU53" s="255">
        <v>1962</v>
      </c>
      <c r="AV53" s="255">
        <v>13336</v>
      </c>
      <c r="AW53" s="255">
        <v>137390</v>
      </c>
      <c r="AX53" s="255">
        <v>50903</v>
      </c>
      <c r="AY53" s="255">
        <v>6864</v>
      </c>
      <c r="AZ53" s="255">
        <v>67987</v>
      </c>
      <c r="BA53" s="255">
        <v>25373</v>
      </c>
      <c r="BB53" s="255">
        <v>15708</v>
      </c>
      <c r="BC53" s="255">
        <v>4701</v>
      </c>
      <c r="BD53" s="255">
        <v>46457</v>
      </c>
      <c r="BE53" s="255">
        <v>18851</v>
      </c>
      <c r="BF53" s="255">
        <v>0</v>
      </c>
      <c r="BG53" s="255">
        <v>0</v>
      </c>
      <c r="BH53" s="255">
        <v>128629</v>
      </c>
      <c r="BI53" s="255">
        <v>0</v>
      </c>
      <c r="BJ53" s="255">
        <v>3858</v>
      </c>
      <c r="BK53" s="255">
        <v>339</v>
      </c>
      <c r="BL53" s="255">
        <v>770</v>
      </c>
      <c r="BM53" s="255">
        <v>0</v>
      </c>
      <c r="BN53" s="255">
        <v>0</v>
      </c>
      <c r="BO53" s="255">
        <v>0</v>
      </c>
      <c r="BP53" s="255">
        <v>0</v>
      </c>
      <c r="BQ53" s="255">
        <v>0</v>
      </c>
      <c r="BR53" s="255">
        <v>0</v>
      </c>
      <c r="BS53" s="255">
        <v>0</v>
      </c>
      <c r="BT53" s="255">
        <v>0</v>
      </c>
      <c r="BU53" s="255">
        <v>0</v>
      </c>
      <c r="BV53" s="255">
        <v>0</v>
      </c>
      <c r="BW53" s="255">
        <v>0</v>
      </c>
      <c r="BX53" s="255">
        <v>0</v>
      </c>
      <c r="BY53" s="255">
        <v>0</v>
      </c>
      <c r="BZ53" s="255">
        <v>0</v>
      </c>
      <c r="CA53" s="255">
        <v>0</v>
      </c>
      <c r="CB53" s="255">
        <v>0</v>
      </c>
      <c r="CC53" s="255">
        <v>0</v>
      </c>
      <c r="CD53" s="255">
        <v>0</v>
      </c>
      <c r="CE53" s="255">
        <v>0</v>
      </c>
      <c r="CF53" s="255">
        <v>0</v>
      </c>
      <c r="CG53" s="255">
        <v>0</v>
      </c>
      <c r="CH53" s="255">
        <v>0</v>
      </c>
      <c r="CI53" s="255">
        <v>2</v>
      </c>
      <c r="CJ53" s="255">
        <v>0</v>
      </c>
      <c r="CK53" s="255">
        <v>0</v>
      </c>
      <c r="CL53" s="255">
        <v>0</v>
      </c>
      <c r="CM53" s="255">
        <v>0</v>
      </c>
      <c r="CN53" s="255">
        <v>0</v>
      </c>
      <c r="CO53" s="255">
        <v>0</v>
      </c>
      <c r="CP53" s="255">
        <v>0</v>
      </c>
      <c r="CQ53" s="255">
        <v>0</v>
      </c>
      <c r="CR53" s="255">
        <v>106</v>
      </c>
      <c r="CS53" s="255">
        <v>0</v>
      </c>
      <c r="CT53" s="255">
        <v>0</v>
      </c>
      <c r="CU53" s="255">
        <v>0</v>
      </c>
      <c r="CV53" s="255">
        <v>0</v>
      </c>
      <c r="CW53" s="255">
        <v>0</v>
      </c>
      <c r="CX53" s="255">
        <v>0</v>
      </c>
      <c r="CY53" s="255">
        <v>0</v>
      </c>
      <c r="CZ53" s="255">
        <v>16995</v>
      </c>
      <c r="DA53" s="255">
        <v>0</v>
      </c>
      <c r="DB53" s="255">
        <v>0</v>
      </c>
      <c r="DC53" s="255">
        <v>0</v>
      </c>
      <c r="DD53" s="255">
        <v>0</v>
      </c>
      <c r="DE53" s="255">
        <v>0</v>
      </c>
      <c r="DF53" s="255">
        <v>0</v>
      </c>
      <c r="DG53" s="255">
        <v>0</v>
      </c>
      <c r="DH53" s="255">
        <v>0</v>
      </c>
      <c r="DI53" s="116">
        <f t="shared" si="2"/>
        <v>541185</v>
      </c>
      <c r="DJ53" s="255">
        <v>0</v>
      </c>
      <c r="DK53" s="255">
        <v>107</v>
      </c>
      <c r="DL53" s="255">
        <v>0</v>
      </c>
      <c r="DM53" s="255">
        <v>0</v>
      </c>
      <c r="DN53" s="255">
        <v>0</v>
      </c>
      <c r="DO53" s="255">
        <v>2742</v>
      </c>
      <c r="DP53" s="116">
        <f t="shared" si="9"/>
        <v>2849</v>
      </c>
      <c r="DQ53" s="117">
        <f t="shared" si="10"/>
        <v>544034</v>
      </c>
      <c r="DR53" s="255">
        <v>0</v>
      </c>
      <c r="DS53" s="255">
        <v>180048</v>
      </c>
      <c r="DT53" s="116">
        <f t="shared" si="3"/>
        <v>180048</v>
      </c>
      <c r="DU53" s="117">
        <f t="shared" si="4"/>
        <v>182897</v>
      </c>
      <c r="DV53" s="117">
        <f t="shared" si="5"/>
        <v>724082</v>
      </c>
      <c r="DW53" s="255">
        <v>-257361</v>
      </c>
      <c r="DX53" s="255">
        <v>-180124</v>
      </c>
      <c r="DY53" s="116">
        <f t="shared" si="6"/>
        <v>-437485</v>
      </c>
      <c r="DZ53" s="118">
        <f t="shared" si="7"/>
        <v>-254588</v>
      </c>
      <c r="EA53" s="116">
        <f t="shared" si="8"/>
        <v>286597</v>
      </c>
      <c r="EB53" s="118"/>
    </row>
    <row r="54" spans="1:132" ht="17" customHeight="1">
      <c r="A54" s="251">
        <v>48</v>
      </c>
      <c r="B54" s="88" t="s">
        <v>207</v>
      </c>
      <c r="C54" s="87" t="s">
        <v>208</v>
      </c>
      <c r="D54" s="255">
        <v>0</v>
      </c>
      <c r="E54" s="255">
        <v>0</v>
      </c>
      <c r="F54" s="255">
        <v>0</v>
      </c>
      <c r="G54" s="255">
        <v>0</v>
      </c>
      <c r="H54" s="255">
        <v>0</v>
      </c>
      <c r="I54" s="255">
        <v>0</v>
      </c>
      <c r="J54" s="255">
        <v>1</v>
      </c>
      <c r="K54" s="255">
        <v>1</v>
      </c>
      <c r="L54" s="255">
        <v>2</v>
      </c>
      <c r="M54" s="255">
        <v>0</v>
      </c>
      <c r="N54" s="255">
        <v>0</v>
      </c>
      <c r="O54" s="255">
        <v>0</v>
      </c>
      <c r="P54" s="255">
        <v>0</v>
      </c>
      <c r="Q54" s="255">
        <v>0</v>
      </c>
      <c r="R54" s="255">
        <v>3</v>
      </c>
      <c r="S54" s="255">
        <v>0</v>
      </c>
      <c r="T54" s="255">
        <v>5</v>
      </c>
      <c r="U54" s="255">
        <v>265</v>
      </c>
      <c r="V54" s="255">
        <v>0</v>
      </c>
      <c r="W54" s="255">
        <v>0</v>
      </c>
      <c r="X54" s="255">
        <v>0</v>
      </c>
      <c r="Y54" s="255">
        <v>0</v>
      </c>
      <c r="Z54" s="255">
        <v>0</v>
      </c>
      <c r="AA54" s="255">
        <v>0</v>
      </c>
      <c r="AB54" s="255">
        <v>3</v>
      </c>
      <c r="AC54" s="255">
        <v>1</v>
      </c>
      <c r="AD54" s="255">
        <v>1</v>
      </c>
      <c r="AE54" s="255">
        <v>0</v>
      </c>
      <c r="AF54" s="255">
        <v>0</v>
      </c>
      <c r="AG54" s="255">
        <v>1</v>
      </c>
      <c r="AH54" s="255">
        <v>0</v>
      </c>
      <c r="AI54" s="255">
        <v>0</v>
      </c>
      <c r="AJ54" s="255">
        <v>0</v>
      </c>
      <c r="AK54" s="255">
        <v>0</v>
      </c>
      <c r="AL54" s="255">
        <v>0</v>
      </c>
      <c r="AM54" s="255">
        <v>0</v>
      </c>
      <c r="AN54" s="255">
        <v>1</v>
      </c>
      <c r="AO54" s="255">
        <v>0</v>
      </c>
      <c r="AP54" s="255">
        <v>1</v>
      </c>
      <c r="AQ54" s="255">
        <v>0</v>
      </c>
      <c r="AR54" s="255">
        <v>31</v>
      </c>
      <c r="AS54" s="255">
        <v>1</v>
      </c>
      <c r="AT54" s="255">
        <v>8117</v>
      </c>
      <c r="AU54" s="255">
        <v>12589</v>
      </c>
      <c r="AV54" s="255">
        <v>11353</v>
      </c>
      <c r="AW54" s="255">
        <v>32257</v>
      </c>
      <c r="AX54" s="255">
        <v>25577</v>
      </c>
      <c r="AY54" s="255">
        <v>31650</v>
      </c>
      <c r="AZ54" s="255">
        <v>34157</v>
      </c>
      <c r="BA54" s="255">
        <v>3359</v>
      </c>
      <c r="BB54" s="255">
        <v>8748</v>
      </c>
      <c r="BC54" s="255">
        <v>4081</v>
      </c>
      <c r="BD54" s="255">
        <v>19269</v>
      </c>
      <c r="BE54" s="255">
        <v>5637</v>
      </c>
      <c r="BF54" s="255">
        <v>2795</v>
      </c>
      <c r="BG54" s="255">
        <v>143</v>
      </c>
      <c r="BH54" s="255">
        <v>97466</v>
      </c>
      <c r="BI54" s="255">
        <v>59</v>
      </c>
      <c r="BJ54" s="255">
        <v>432</v>
      </c>
      <c r="BK54" s="255">
        <v>513</v>
      </c>
      <c r="BL54" s="255">
        <v>287</v>
      </c>
      <c r="BM54" s="255">
        <v>0</v>
      </c>
      <c r="BN54" s="255">
        <v>655</v>
      </c>
      <c r="BO54" s="255">
        <v>220</v>
      </c>
      <c r="BP54" s="255">
        <v>95</v>
      </c>
      <c r="BQ54" s="255">
        <v>28</v>
      </c>
      <c r="BR54" s="255">
        <v>3</v>
      </c>
      <c r="BS54" s="255">
        <v>8</v>
      </c>
      <c r="BT54" s="255">
        <v>1</v>
      </c>
      <c r="BU54" s="255">
        <v>7</v>
      </c>
      <c r="BV54" s="255">
        <v>0</v>
      </c>
      <c r="BW54" s="255">
        <v>55</v>
      </c>
      <c r="BX54" s="255">
        <v>97</v>
      </c>
      <c r="BY54" s="255">
        <v>74</v>
      </c>
      <c r="BZ54" s="255">
        <v>0</v>
      </c>
      <c r="CA54" s="255">
        <v>0</v>
      </c>
      <c r="CB54" s="255">
        <v>0</v>
      </c>
      <c r="CC54" s="255">
        <v>6</v>
      </c>
      <c r="CD54" s="255">
        <v>0</v>
      </c>
      <c r="CE54" s="255">
        <v>0</v>
      </c>
      <c r="CF54" s="255">
        <v>1</v>
      </c>
      <c r="CG54" s="255">
        <v>0</v>
      </c>
      <c r="CH54" s="255">
        <v>0</v>
      </c>
      <c r="CI54" s="255">
        <v>8</v>
      </c>
      <c r="CJ54" s="255">
        <v>2</v>
      </c>
      <c r="CK54" s="255">
        <v>220</v>
      </c>
      <c r="CL54" s="255">
        <v>533</v>
      </c>
      <c r="CM54" s="255">
        <v>1057</v>
      </c>
      <c r="CN54" s="255">
        <v>31</v>
      </c>
      <c r="CO54" s="255">
        <v>920</v>
      </c>
      <c r="CP54" s="255">
        <v>1788</v>
      </c>
      <c r="CQ54" s="255">
        <v>47</v>
      </c>
      <c r="CR54" s="255">
        <v>8406</v>
      </c>
      <c r="CS54" s="255">
        <v>3</v>
      </c>
      <c r="CT54" s="255">
        <v>0</v>
      </c>
      <c r="CU54" s="255">
        <v>5</v>
      </c>
      <c r="CV54" s="255">
        <v>0</v>
      </c>
      <c r="CW54" s="255">
        <v>0</v>
      </c>
      <c r="CX54" s="255">
        <v>4</v>
      </c>
      <c r="CY54" s="255">
        <v>0</v>
      </c>
      <c r="CZ54" s="255">
        <v>45069</v>
      </c>
      <c r="DA54" s="255">
        <v>95</v>
      </c>
      <c r="DB54" s="255">
        <v>0</v>
      </c>
      <c r="DC54" s="255">
        <v>0</v>
      </c>
      <c r="DD54" s="255">
        <v>1</v>
      </c>
      <c r="DE54" s="255">
        <v>0</v>
      </c>
      <c r="DF54" s="255">
        <v>37</v>
      </c>
      <c r="DG54" s="255">
        <v>3361</v>
      </c>
      <c r="DH54" s="255">
        <v>0</v>
      </c>
      <c r="DI54" s="116">
        <f t="shared" si="2"/>
        <v>361643</v>
      </c>
      <c r="DJ54" s="255">
        <v>39</v>
      </c>
      <c r="DK54" s="255">
        <v>9292</v>
      </c>
      <c r="DL54" s="255">
        <v>0</v>
      </c>
      <c r="DM54" s="255">
        <v>0</v>
      </c>
      <c r="DN54" s="255">
        <v>0</v>
      </c>
      <c r="DO54" s="255">
        <v>642</v>
      </c>
      <c r="DP54" s="116">
        <f t="shared" si="9"/>
        <v>9973</v>
      </c>
      <c r="DQ54" s="117">
        <f t="shared" si="10"/>
        <v>371616</v>
      </c>
      <c r="DR54" s="255">
        <v>8798</v>
      </c>
      <c r="DS54" s="255">
        <v>39416</v>
      </c>
      <c r="DT54" s="116">
        <f t="shared" si="3"/>
        <v>48214</v>
      </c>
      <c r="DU54" s="117">
        <f t="shared" si="4"/>
        <v>58187</v>
      </c>
      <c r="DV54" s="117">
        <f t="shared" si="5"/>
        <v>419830</v>
      </c>
      <c r="DW54" s="255">
        <v>-84768</v>
      </c>
      <c r="DX54" s="255">
        <v>-189565</v>
      </c>
      <c r="DY54" s="116">
        <f t="shared" si="6"/>
        <v>-274333</v>
      </c>
      <c r="DZ54" s="118">
        <f t="shared" si="7"/>
        <v>-216146</v>
      </c>
      <c r="EA54" s="116">
        <f t="shared" si="8"/>
        <v>145497</v>
      </c>
      <c r="EB54" s="118"/>
    </row>
    <row r="55" spans="1:132" ht="17" customHeight="1">
      <c r="A55" s="251">
        <v>49</v>
      </c>
      <c r="B55" s="88" t="s">
        <v>209</v>
      </c>
      <c r="C55" s="87" t="s">
        <v>210</v>
      </c>
      <c r="D55" s="255">
        <v>0</v>
      </c>
      <c r="E55" s="255">
        <v>2</v>
      </c>
      <c r="F55" s="255">
        <v>0</v>
      </c>
      <c r="G55" s="255">
        <v>0</v>
      </c>
      <c r="H55" s="255">
        <v>20</v>
      </c>
      <c r="I55" s="255">
        <v>0</v>
      </c>
      <c r="J55" s="255">
        <v>3</v>
      </c>
      <c r="K55" s="255">
        <v>0</v>
      </c>
      <c r="L55" s="255">
        <v>0</v>
      </c>
      <c r="M55" s="255">
        <v>0</v>
      </c>
      <c r="N55" s="255">
        <v>0</v>
      </c>
      <c r="O55" s="255">
        <v>0</v>
      </c>
      <c r="P55" s="255">
        <v>0</v>
      </c>
      <c r="Q55" s="255">
        <v>4</v>
      </c>
      <c r="R55" s="255">
        <v>23</v>
      </c>
      <c r="S55" s="255">
        <v>0</v>
      </c>
      <c r="T55" s="255">
        <v>0</v>
      </c>
      <c r="U55" s="255">
        <v>0</v>
      </c>
      <c r="V55" s="255">
        <v>0</v>
      </c>
      <c r="W55" s="255">
        <v>0</v>
      </c>
      <c r="X55" s="255">
        <v>0</v>
      </c>
      <c r="Y55" s="255">
        <v>0</v>
      </c>
      <c r="Z55" s="255">
        <v>0</v>
      </c>
      <c r="AA55" s="255">
        <v>0</v>
      </c>
      <c r="AB55" s="255">
        <v>0</v>
      </c>
      <c r="AC55" s="255">
        <v>0</v>
      </c>
      <c r="AD55" s="255">
        <v>0</v>
      </c>
      <c r="AE55" s="255">
        <v>0</v>
      </c>
      <c r="AF55" s="255">
        <v>8</v>
      </c>
      <c r="AG55" s="255">
        <v>0</v>
      </c>
      <c r="AH55" s="255">
        <v>0</v>
      </c>
      <c r="AI55" s="255">
        <v>0</v>
      </c>
      <c r="AJ55" s="255">
        <v>1</v>
      </c>
      <c r="AK55" s="255">
        <v>0</v>
      </c>
      <c r="AL55" s="255">
        <v>0</v>
      </c>
      <c r="AM55" s="255">
        <v>0</v>
      </c>
      <c r="AN55" s="255">
        <v>0</v>
      </c>
      <c r="AO55" s="255">
        <v>0</v>
      </c>
      <c r="AP55" s="255">
        <v>0</v>
      </c>
      <c r="AQ55" s="255">
        <v>0</v>
      </c>
      <c r="AR55" s="255">
        <v>3</v>
      </c>
      <c r="AS55" s="255">
        <v>262</v>
      </c>
      <c r="AT55" s="255">
        <v>314</v>
      </c>
      <c r="AU55" s="255">
        <v>25074</v>
      </c>
      <c r="AV55" s="255">
        <v>39194</v>
      </c>
      <c r="AW55" s="255">
        <v>19302</v>
      </c>
      <c r="AX55" s="255">
        <v>0</v>
      </c>
      <c r="AY55" s="255">
        <v>157</v>
      </c>
      <c r="AZ55" s="255">
        <v>268818</v>
      </c>
      <c r="BA55" s="255">
        <v>2201</v>
      </c>
      <c r="BB55" s="255">
        <v>738</v>
      </c>
      <c r="BC55" s="255">
        <v>762</v>
      </c>
      <c r="BD55" s="255">
        <v>1557</v>
      </c>
      <c r="BE55" s="255">
        <v>862</v>
      </c>
      <c r="BF55" s="255">
        <v>109927</v>
      </c>
      <c r="BG55" s="255">
        <v>2930</v>
      </c>
      <c r="BH55" s="255">
        <v>313692</v>
      </c>
      <c r="BI55" s="255">
        <v>1202</v>
      </c>
      <c r="BJ55" s="255">
        <v>1015</v>
      </c>
      <c r="BK55" s="255">
        <v>2996</v>
      </c>
      <c r="BL55" s="255">
        <v>17</v>
      </c>
      <c r="BM55" s="255">
        <v>0</v>
      </c>
      <c r="BN55" s="255">
        <v>1156</v>
      </c>
      <c r="BO55" s="255">
        <v>1874</v>
      </c>
      <c r="BP55" s="255">
        <v>1938</v>
      </c>
      <c r="BQ55" s="255">
        <v>830</v>
      </c>
      <c r="BR55" s="255">
        <v>1758</v>
      </c>
      <c r="BS55" s="255">
        <v>0</v>
      </c>
      <c r="BT55" s="255">
        <v>0</v>
      </c>
      <c r="BU55" s="255">
        <v>0</v>
      </c>
      <c r="BV55" s="255">
        <v>0</v>
      </c>
      <c r="BW55" s="255">
        <v>1</v>
      </c>
      <c r="BX55" s="255">
        <v>0</v>
      </c>
      <c r="BY55" s="255">
        <v>0</v>
      </c>
      <c r="BZ55" s="255">
        <v>0</v>
      </c>
      <c r="CA55" s="255">
        <v>0</v>
      </c>
      <c r="CB55" s="255">
        <v>0</v>
      </c>
      <c r="CC55" s="255">
        <v>31</v>
      </c>
      <c r="CD55" s="255">
        <v>0</v>
      </c>
      <c r="CE55" s="255">
        <v>5</v>
      </c>
      <c r="CF55" s="255">
        <v>0</v>
      </c>
      <c r="CG55" s="255">
        <v>0</v>
      </c>
      <c r="CH55" s="255">
        <v>3</v>
      </c>
      <c r="CI55" s="255">
        <v>0</v>
      </c>
      <c r="CJ55" s="255">
        <v>0</v>
      </c>
      <c r="CK55" s="255">
        <v>1</v>
      </c>
      <c r="CL55" s="255">
        <v>0</v>
      </c>
      <c r="CM55" s="255">
        <v>0</v>
      </c>
      <c r="CN55" s="255">
        <v>0</v>
      </c>
      <c r="CO55" s="255">
        <v>0</v>
      </c>
      <c r="CP55" s="255">
        <v>1</v>
      </c>
      <c r="CQ55" s="255">
        <v>0</v>
      </c>
      <c r="CR55" s="255">
        <v>0</v>
      </c>
      <c r="CS55" s="255">
        <v>0</v>
      </c>
      <c r="CT55" s="255">
        <v>0</v>
      </c>
      <c r="CU55" s="255">
        <v>0</v>
      </c>
      <c r="CV55" s="255">
        <v>0</v>
      </c>
      <c r="CW55" s="255">
        <v>0</v>
      </c>
      <c r="CX55" s="255">
        <v>0</v>
      </c>
      <c r="CY55" s="255">
        <v>0</v>
      </c>
      <c r="CZ55" s="255">
        <v>17497</v>
      </c>
      <c r="DA55" s="255">
        <v>0</v>
      </c>
      <c r="DB55" s="255">
        <v>0</v>
      </c>
      <c r="DC55" s="255">
        <v>0</v>
      </c>
      <c r="DD55" s="255">
        <v>0</v>
      </c>
      <c r="DE55" s="255">
        <v>0</v>
      </c>
      <c r="DF55" s="255">
        <v>6</v>
      </c>
      <c r="DG55" s="255">
        <v>0</v>
      </c>
      <c r="DH55" s="255">
        <v>20</v>
      </c>
      <c r="DI55" s="116">
        <f t="shared" si="2"/>
        <v>816205</v>
      </c>
      <c r="DJ55" s="255">
        <v>1</v>
      </c>
      <c r="DK55" s="255">
        <v>497</v>
      </c>
      <c r="DL55" s="255">
        <v>0</v>
      </c>
      <c r="DM55" s="255">
        <v>3826</v>
      </c>
      <c r="DN55" s="255">
        <v>302519</v>
      </c>
      <c r="DO55" s="255">
        <v>4486</v>
      </c>
      <c r="DP55" s="116">
        <f t="shared" si="9"/>
        <v>311329</v>
      </c>
      <c r="DQ55" s="117">
        <f t="shared" si="10"/>
        <v>1127534</v>
      </c>
      <c r="DR55" s="255">
        <v>437587</v>
      </c>
      <c r="DS55" s="255">
        <v>711668</v>
      </c>
      <c r="DT55" s="116">
        <f t="shared" si="3"/>
        <v>1149255</v>
      </c>
      <c r="DU55" s="117">
        <f t="shared" si="4"/>
        <v>1460584</v>
      </c>
      <c r="DV55" s="117">
        <f t="shared" si="5"/>
        <v>2276789</v>
      </c>
      <c r="DW55" s="255">
        <v>-178189</v>
      </c>
      <c r="DX55" s="255">
        <v>-513392</v>
      </c>
      <c r="DY55" s="116">
        <f t="shared" si="6"/>
        <v>-691581</v>
      </c>
      <c r="DZ55" s="118">
        <f t="shared" si="7"/>
        <v>769003</v>
      </c>
      <c r="EA55" s="116">
        <f t="shared" si="8"/>
        <v>1585208</v>
      </c>
      <c r="EB55" s="118"/>
    </row>
    <row r="56" spans="1:132" ht="17" customHeight="1">
      <c r="A56" s="251">
        <v>50</v>
      </c>
      <c r="B56" s="88" t="s">
        <v>211</v>
      </c>
      <c r="C56" s="87" t="s">
        <v>212</v>
      </c>
      <c r="D56" s="255">
        <v>0</v>
      </c>
      <c r="E56" s="255">
        <v>0</v>
      </c>
      <c r="F56" s="255">
        <v>0</v>
      </c>
      <c r="G56" s="255">
        <v>0</v>
      </c>
      <c r="H56" s="255">
        <v>0</v>
      </c>
      <c r="I56" s="255">
        <v>0</v>
      </c>
      <c r="J56" s="255">
        <v>0</v>
      </c>
      <c r="K56" s="255">
        <v>0</v>
      </c>
      <c r="L56" s="255">
        <v>0</v>
      </c>
      <c r="M56" s="255">
        <v>0</v>
      </c>
      <c r="N56" s="255">
        <v>0</v>
      </c>
      <c r="O56" s="255">
        <v>0</v>
      </c>
      <c r="P56" s="255">
        <v>0</v>
      </c>
      <c r="Q56" s="255">
        <v>0</v>
      </c>
      <c r="R56" s="255">
        <v>0</v>
      </c>
      <c r="S56" s="255">
        <v>0</v>
      </c>
      <c r="T56" s="255">
        <v>0</v>
      </c>
      <c r="U56" s="255">
        <v>0</v>
      </c>
      <c r="V56" s="255">
        <v>0</v>
      </c>
      <c r="W56" s="255">
        <v>0</v>
      </c>
      <c r="X56" s="255">
        <v>0</v>
      </c>
      <c r="Y56" s="255">
        <v>0</v>
      </c>
      <c r="Z56" s="255">
        <v>0</v>
      </c>
      <c r="AA56" s="255">
        <v>0</v>
      </c>
      <c r="AB56" s="255">
        <v>0</v>
      </c>
      <c r="AC56" s="255">
        <v>0</v>
      </c>
      <c r="AD56" s="255">
        <v>0</v>
      </c>
      <c r="AE56" s="255">
        <v>0</v>
      </c>
      <c r="AF56" s="255">
        <v>2</v>
      </c>
      <c r="AG56" s="255">
        <v>0</v>
      </c>
      <c r="AH56" s="255">
        <v>0</v>
      </c>
      <c r="AI56" s="255">
        <v>0</v>
      </c>
      <c r="AJ56" s="255">
        <v>0</v>
      </c>
      <c r="AK56" s="255">
        <v>0</v>
      </c>
      <c r="AL56" s="255">
        <v>0</v>
      </c>
      <c r="AM56" s="255">
        <v>0</v>
      </c>
      <c r="AN56" s="255">
        <v>0</v>
      </c>
      <c r="AO56" s="255">
        <v>0</v>
      </c>
      <c r="AP56" s="255">
        <v>0</v>
      </c>
      <c r="AQ56" s="255">
        <v>0</v>
      </c>
      <c r="AR56" s="255">
        <v>0</v>
      </c>
      <c r="AS56" s="255">
        <v>0</v>
      </c>
      <c r="AT56" s="255">
        <v>0</v>
      </c>
      <c r="AU56" s="255">
        <v>0</v>
      </c>
      <c r="AV56" s="255">
        <v>0</v>
      </c>
      <c r="AW56" s="255">
        <v>0</v>
      </c>
      <c r="AX56" s="255">
        <v>0</v>
      </c>
      <c r="AY56" s="255">
        <v>0</v>
      </c>
      <c r="AZ56" s="255">
        <v>0</v>
      </c>
      <c r="BA56" s="255">
        <v>11274</v>
      </c>
      <c r="BB56" s="255">
        <v>0</v>
      </c>
      <c r="BC56" s="255">
        <v>0</v>
      </c>
      <c r="BD56" s="255">
        <v>0</v>
      </c>
      <c r="BE56" s="255">
        <v>0</v>
      </c>
      <c r="BF56" s="255">
        <v>0</v>
      </c>
      <c r="BG56" s="255">
        <v>0</v>
      </c>
      <c r="BH56" s="255">
        <v>0</v>
      </c>
      <c r="BI56" s="255">
        <v>15</v>
      </c>
      <c r="BJ56" s="255">
        <v>0</v>
      </c>
      <c r="BK56" s="255">
        <v>435</v>
      </c>
      <c r="BL56" s="255">
        <v>3</v>
      </c>
      <c r="BM56" s="255">
        <v>0</v>
      </c>
      <c r="BN56" s="255">
        <v>4690</v>
      </c>
      <c r="BO56" s="255">
        <v>1376</v>
      </c>
      <c r="BP56" s="255">
        <v>0</v>
      </c>
      <c r="BQ56" s="255">
        <v>0</v>
      </c>
      <c r="BR56" s="255">
        <v>0</v>
      </c>
      <c r="BS56" s="255">
        <v>0</v>
      </c>
      <c r="BT56" s="255">
        <v>0</v>
      </c>
      <c r="BU56" s="255">
        <v>0</v>
      </c>
      <c r="BV56" s="255">
        <v>0</v>
      </c>
      <c r="BW56" s="255">
        <v>0</v>
      </c>
      <c r="BX56" s="255">
        <v>0</v>
      </c>
      <c r="BY56" s="255">
        <v>0</v>
      </c>
      <c r="BZ56" s="255">
        <v>0</v>
      </c>
      <c r="CA56" s="255">
        <v>0</v>
      </c>
      <c r="CB56" s="255">
        <v>0</v>
      </c>
      <c r="CC56" s="255">
        <v>0</v>
      </c>
      <c r="CD56" s="255">
        <v>54</v>
      </c>
      <c r="CE56" s="255">
        <v>0</v>
      </c>
      <c r="CF56" s="255">
        <v>0</v>
      </c>
      <c r="CG56" s="255">
        <v>0</v>
      </c>
      <c r="CH56" s="255">
        <v>0</v>
      </c>
      <c r="CI56" s="255">
        <v>17</v>
      </c>
      <c r="CJ56" s="255">
        <v>0</v>
      </c>
      <c r="CK56" s="255">
        <v>0</v>
      </c>
      <c r="CL56" s="255">
        <v>0</v>
      </c>
      <c r="CM56" s="255">
        <v>0</v>
      </c>
      <c r="CN56" s="255">
        <v>0</v>
      </c>
      <c r="CO56" s="255">
        <v>123</v>
      </c>
      <c r="CP56" s="255">
        <v>723</v>
      </c>
      <c r="CQ56" s="255">
        <v>0</v>
      </c>
      <c r="CR56" s="255">
        <v>0</v>
      </c>
      <c r="CS56" s="255">
        <v>0</v>
      </c>
      <c r="CT56" s="255">
        <v>0</v>
      </c>
      <c r="CU56" s="255">
        <v>0</v>
      </c>
      <c r="CV56" s="255">
        <v>0</v>
      </c>
      <c r="CW56" s="255">
        <v>0</v>
      </c>
      <c r="CX56" s="255">
        <v>46</v>
      </c>
      <c r="CY56" s="255">
        <v>0</v>
      </c>
      <c r="CZ56" s="255">
        <v>7180</v>
      </c>
      <c r="DA56" s="255">
        <v>48</v>
      </c>
      <c r="DB56" s="255">
        <v>0</v>
      </c>
      <c r="DC56" s="255">
        <v>0</v>
      </c>
      <c r="DD56" s="255">
        <v>0</v>
      </c>
      <c r="DE56" s="255">
        <v>105</v>
      </c>
      <c r="DF56" s="255">
        <v>6</v>
      </c>
      <c r="DG56" s="255">
        <v>0</v>
      </c>
      <c r="DH56" s="255">
        <v>0</v>
      </c>
      <c r="DI56" s="116">
        <f t="shared" si="2"/>
        <v>26097</v>
      </c>
      <c r="DJ56" s="255">
        <v>4050</v>
      </c>
      <c r="DK56" s="255">
        <v>146984</v>
      </c>
      <c r="DL56" s="255">
        <v>0</v>
      </c>
      <c r="DM56" s="255">
        <v>182</v>
      </c>
      <c r="DN56" s="255">
        <v>32350</v>
      </c>
      <c r="DO56" s="255">
        <v>1065</v>
      </c>
      <c r="DP56" s="116">
        <f t="shared" si="9"/>
        <v>184631</v>
      </c>
      <c r="DQ56" s="117">
        <f t="shared" si="10"/>
        <v>210728</v>
      </c>
      <c r="DR56" s="255">
        <v>2554</v>
      </c>
      <c r="DS56" s="255">
        <v>123071</v>
      </c>
      <c r="DT56" s="116">
        <f t="shared" si="3"/>
        <v>125625</v>
      </c>
      <c r="DU56" s="117">
        <f t="shared" si="4"/>
        <v>310256</v>
      </c>
      <c r="DV56" s="117">
        <f t="shared" si="5"/>
        <v>336353</v>
      </c>
      <c r="DW56" s="255">
        <v>-57018</v>
      </c>
      <c r="DX56" s="255">
        <v>-133900</v>
      </c>
      <c r="DY56" s="116">
        <f t="shared" si="6"/>
        <v>-190918</v>
      </c>
      <c r="DZ56" s="118">
        <f t="shared" si="7"/>
        <v>119338</v>
      </c>
      <c r="EA56" s="116">
        <f t="shared" si="8"/>
        <v>145435</v>
      </c>
      <c r="EB56" s="118"/>
    </row>
    <row r="57" spans="1:132" ht="17" customHeight="1">
      <c r="A57" s="251">
        <v>51</v>
      </c>
      <c r="B57" s="88" t="s">
        <v>213</v>
      </c>
      <c r="C57" s="87" t="s">
        <v>214</v>
      </c>
      <c r="D57" s="255">
        <v>0</v>
      </c>
      <c r="E57" s="255">
        <v>0</v>
      </c>
      <c r="F57" s="255">
        <v>0</v>
      </c>
      <c r="G57" s="255">
        <v>0</v>
      </c>
      <c r="H57" s="255">
        <v>0</v>
      </c>
      <c r="I57" s="255">
        <v>0</v>
      </c>
      <c r="J57" s="255">
        <v>0</v>
      </c>
      <c r="K57" s="255">
        <v>0</v>
      </c>
      <c r="L57" s="255">
        <v>0</v>
      </c>
      <c r="M57" s="255">
        <v>0</v>
      </c>
      <c r="N57" s="255">
        <v>0</v>
      </c>
      <c r="O57" s="255">
        <v>0</v>
      </c>
      <c r="P57" s="255">
        <v>0</v>
      </c>
      <c r="Q57" s="255">
        <v>0</v>
      </c>
      <c r="R57" s="255">
        <v>0</v>
      </c>
      <c r="S57" s="255">
        <v>0</v>
      </c>
      <c r="T57" s="255">
        <v>0</v>
      </c>
      <c r="U57" s="255">
        <v>0</v>
      </c>
      <c r="V57" s="255">
        <v>0</v>
      </c>
      <c r="W57" s="255">
        <v>0</v>
      </c>
      <c r="X57" s="255">
        <v>0</v>
      </c>
      <c r="Y57" s="255">
        <v>0</v>
      </c>
      <c r="Z57" s="255">
        <v>0</v>
      </c>
      <c r="AA57" s="255">
        <v>0</v>
      </c>
      <c r="AB57" s="255">
        <v>0</v>
      </c>
      <c r="AC57" s="255">
        <v>0</v>
      </c>
      <c r="AD57" s="255">
        <v>0</v>
      </c>
      <c r="AE57" s="255">
        <v>0</v>
      </c>
      <c r="AF57" s="255">
        <v>0</v>
      </c>
      <c r="AG57" s="255">
        <v>0</v>
      </c>
      <c r="AH57" s="255">
        <v>0</v>
      </c>
      <c r="AI57" s="255">
        <v>0</v>
      </c>
      <c r="AJ57" s="255">
        <v>0</v>
      </c>
      <c r="AK57" s="255">
        <v>0</v>
      </c>
      <c r="AL57" s="255">
        <v>0</v>
      </c>
      <c r="AM57" s="255">
        <v>0</v>
      </c>
      <c r="AN57" s="255">
        <v>0</v>
      </c>
      <c r="AO57" s="255">
        <v>0</v>
      </c>
      <c r="AP57" s="255">
        <v>0</v>
      </c>
      <c r="AQ57" s="255">
        <v>0</v>
      </c>
      <c r="AR57" s="255">
        <v>0</v>
      </c>
      <c r="AS57" s="255">
        <v>0</v>
      </c>
      <c r="AT57" s="255">
        <v>0</v>
      </c>
      <c r="AU57" s="255">
        <v>856</v>
      </c>
      <c r="AV57" s="255">
        <v>15711</v>
      </c>
      <c r="AW57" s="255">
        <v>2071</v>
      </c>
      <c r="AX57" s="255">
        <v>59</v>
      </c>
      <c r="AY57" s="255">
        <v>0</v>
      </c>
      <c r="AZ57" s="255">
        <v>5148</v>
      </c>
      <c r="BA57" s="255">
        <v>0</v>
      </c>
      <c r="BB57" s="255">
        <v>2562</v>
      </c>
      <c r="BC57" s="255">
        <v>0</v>
      </c>
      <c r="BD57" s="255">
        <v>238</v>
      </c>
      <c r="BE57" s="255">
        <v>9</v>
      </c>
      <c r="BF57" s="255">
        <v>97</v>
      </c>
      <c r="BG57" s="255">
        <v>0</v>
      </c>
      <c r="BH57" s="255">
        <v>24</v>
      </c>
      <c r="BI57" s="255">
        <v>232</v>
      </c>
      <c r="BJ57" s="255">
        <v>0</v>
      </c>
      <c r="BK57" s="255">
        <v>63</v>
      </c>
      <c r="BL57" s="255">
        <v>0</v>
      </c>
      <c r="BM57" s="255">
        <v>0</v>
      </c>
      <c r="BN57" s="255">
        <v>73</v>
      </c>
      <c r="BO57" s="255">
        <v>112</v>
      </c>
      <c r="BP57" s="255">
        <v>23</v>
      </c>
      <c r="BQ57" s="255">
        <v>207</v>
      </c>
      <c r="BR57" s="255">
        <v>274</v>
      </c>
      <c r="BS57" s="255">
        <v>0</v>
      </c>
      <c r="BT57" s="255">
        <v>0</v>
      </c>
      <c r="BU57" s="255">
        <v>0</v>
      </c>
      <c r="BV57" s="255">
        <v>0</v>
      </c>
      <c r="BW57" s="255">
        <v>0</v>
      </c>
      <c r="BX57" s="255">
        <v>0</v>
      </c>
      <c r="BY57" s="255">
        <v>0</v>
      </c>
      <c r="BZ57" s="255">
        <v>0</v>
      </c>
      <c r="CA57" s="255">
        <v>0</v>
      </c>
      <c r="CB57" s="255">
        <v>0</v>
      </c>
      <c r="CC57" s="255">
        <v>9</v>
      </c>
      <c r="CD57" s="255">
        <v>0</v>
      </c>
      <c r="CE57" s="255">
        <v>0</v>
      </c>
      <c r="CF57" s="255">
        <v>0</v>
      </c>
      <c r="CG57" s="255">
        <v>0</v>
      </c>
      <c r="CH57" s="255">
        <v>0</v>
      </c>
      <c r="CI57" s="255">
        <v>0</v>
      </c>
      <c r="CJ57" s="255">
        <v>0</v>
      </c>
      <c r="CK57" s="255">
        <v>0</v>
      </c>
      <c r="CL57" s="255">
        <v>0</v>
      </c>
      <c r="CM57" s="255">
        <v>8</v>
      </c>
      <c r="CN57" s="255">
        <v>0</v>
      </c>
      <c r="CO57" s="255">
        <v>0</v>
      </c>
      <c r="CP57" s="255">
        <v>697</v>
      </c>
      <c r="CQ57" s="255">
        <v>0</v>
      </c>
      <c r="CR57" s="255">
        <v>0</v>
      </c>
      <c r="CS57" s="255">
        <v>151</v>
      </c>
      <c r="CT57" s="255">
        <v>0</v>
      </c>
      <c r="CU57" s="255">
        <v>0</v>
      </c>
      <c r="CV57" s="255">
        <v>0</v>
      </c>
      <c r="CW57" s="255">
        <v>0</v>
      </c>
      <c r="CX57" s="255">
        <v>0</v>
      </c>
      <c r="CY57" s="255">
        <v>0</v>
      </c>
      <c r="CZ57" s="255">
        <v>2732</v>
      </c>
      <c r="DA57" s="255">
        <v>142</v>
      </c>
      <c r="DB57" s="255">
        <v>0</v>
      </c>
      <c r="DC57" s="255">
        <v>0</v>
      </c>
      <c r="DD57" s="255">
        <v>0</v>
      </c>
      <c r="DE57" s="255">
        <v>0</v>
      </c>
      <c r="DF57" s="255">
        <v>0</v>
      </c>
      <c r="DG57" s="255">
        <v>0</v>
      </c>
      <c r="DH57" s="255">
        <v>0</v>
      </c>
      <c r="DI57" s="116">
        <f t="shared" si="2"/>
        <v>31498</v>
      </c>
      <c r="DJ57" s="255">
        <v>0</v>
      </c>
      <c r="DK57" s="255">
        <v>6</v>
      </c>
      <c r="DL57" s="255">
        <v>0</v>
      </c>
      <c r="DM57" s="255">
        <v>6322</v>
      </c>
      <c r="DN57" s="255">
        <v>95332</v>
      </c>
      <c r="DO57" s="255">
        <v>-1115</v>
      </c>
      <c r="DP57" s="116">
        <f t="shared" si="9"/>
        <v>100545</v>
      </c>
      <c r="DQ57" s="117">
        <f t="shared" si="10"/>
        <v>132043</v>
      </c>
      <c r="DR57" s="255">
        <v>24064</v>
      </c>
      <c r="DS57" s="255">
        <v>26582</v>
      </c>
      <c r="DT57" s="116">
        <f t="shared" si="3"/>
        <v>50646</v>
      </c>
      <c r="DU57" s="117">
        <f t="shared" si="4"/>
        <v>151191</v>
      </c>
      <c r="DV57" s="117">
        <f t="shared" si="5"/>
        <v>182689</v>
      </c>
      <c r="DW57" s="255">
        <v>-96201</v>
      </c>
      <c r="DX57" s="255">
        <v>-22651</v>
      </c>
      <c r="DY57" s="116">
        <f t="shared" si="6"/>
        <v>-118852</v>
      </c>
      <c r="DZ57" s="118">
        <f t="shared" si="7"/>
        <v>32339</v>
      </c>
      <c r="EA57" s="116">
        <f t="shared" si="8"/>
        <v>63837</v>
      </c>
      <c r="EB57" s="118"/>
    </row>
    <row r="58" spans="1:132" ht="17" customHeight="1">
      <c r="A58" s="251">
        <v>52</v>
      </c>
      <c r="B58" s="88" t="s">
        <v>215</v>
      </c>
      <c r="C58" s="87" t="s">
        <v>216</v>
      </c>
      <c r="D58" s="255">
        <v>11</v>
      </c>
      <c r="E58" s="255">
        <v>6</v>
      </c>
      <c r="F58" s="255">
        <v>0</v>
      </c>
      <c r="G58" s="255">
        <v>0</v>
      </c>
      <c r="H58" s="255">
        <v>24</v>
      </c>
      <c r="I58" s="255">
        <v>0</v>
      </c>
      <c r="J58" s="255">
        <v>4</v>
      </c>
      <c r="K58" s="255">
        <v>0</v>
      </c>
      <c r="L58" s="255">
        <v>0</v>
      </c>
      <c r="M58" s="255">
        <v>0</v>
      </c>
      <c r="N58" s="255">
        <v>0</v>
      </c>
      <c r="O58" s="255">
        <v>0</v>
      </c>
      <c r="P58" s="255">
        <v>0</v>
      </c>
      <c r="Q58" s="255">
        <v>0</v>
      </c>
      <c r="R58" s="255">
        <v>104</v>
      </c>
      <c r="S58" s="255">
        <v>0</v>
      </c>
      <c r="T58" s="255">
        <v>0</v>
      </c>
      <c r="U58" s="255">
        <v>6</v>
      </c>
      <c r="V58" s="255">
        <v>0</v>
      </c>
      <c r="W58" s="255">
        <v>0</v>
      </c>
      <c r="X58" s="255">
        <v>0</v>
      </c>
      <c r="Y58" s="255">
        <v>0</v>
      </c>
      <c r="Z58" s="255">
        <v>0</v>
      </c>
      <c r="AA58" s="255">
        <v>0</v>
      </c>
      <c r="AB58" s="255">
        <v>1</v>
      </c>
      <c r="AC58" s="255">
        <v>0</v>
      </c>
      <c r="AD58" s="255">
        <v>0</v>
      </c>
      <c r="AE58" s="255">
        <v>0</v>
      </c>
      <c r="AF58" s="255">
        <v>30</v>
      </c>
      <c r="AG58" s="255">
        <v>0</v>
      </c>
      <c r="AH58" s="255">
        <v>0</v>
      </c>
      <c r="AI58" s="255">
        <v>0</v>
      </c>
      <c r="AJ58" s="255">
        <v>0</v>
      </c>
      <c r="AK58" s="255">
        <v>0</v>
      </c>
      <c r="AL58" s="255">
        <v>19</v>
      </c>
      <c r="AM58" s="255">
        <v>0</v>
      </c>
      <c r="AN58" s="255">
        <v>0</v>
      </c>
      <c r="AO58" s="255">
        <v>0</v>
      </c>
      <c r="AP58" s="255">
        <v>0</v>
      </c>
      <c r="AQ58" s="255">
        <v>0</v>
      </c>
      <c r="AR58" s="255">
        <v>0</v>
      </c>
      <c r="AS58" s="255">
        <v>1</v>
      </c>
      <c r="AT58" s="255">
        <v>415</v>
      </c>
      <c r="AU58" s="255">
        <v>1195</v>
      </c>
      <c r="AV58" s="255">
        <v>1331</v>
      </c>
      <c r="AW58" s="255">
        <v>6728</v>
      </c>
      <c r="AX58" s="255">
        <v>5764</v>
      </c>
      <c r="AY58" s="255">
        <v>1442</v>
      </c>
      <c r="AZ58" s="255">
        <v>12468</v>
      </c>
      <c r="BA58" s="255">
        <v>1561</v>
      </c>
      <c r="BB58" s="255">
        <v>192</v>
      </c>
      <c r="BC58" s="255">
        <v>10064</v>
      </c>
      <c r="BD58" s="255">
        <v>2808</v>
      </c>
      <c r="BE58" s="255">
        <v>127</v>
      </c>
      <c r="BF58" s="255">
        <v>86138</v>
      </c>
      <c r="BG58" s="255">
        <v>3031</v>
      </c>
      <c r="BH58" s="255">
        <v>33578</v>
      </c>
      <c r="BI58" s="255">
        <v>155</v>
      </c>
      <c r="BJ58" s="255">
        <v>8</v>
      </c>
      <c r="BK58" s="255">
        <v>5292</v>
      </c>
      <c r="BL58" s="255">
        <v>573</v>
      </c>
      <c r="BM58" s="255">
        <v>0</v>
      </c>
      <c r="BN58" s="255">
        <v>3846</v>
      </c>
      <c r="BO58" s="255">
        <v>3081</v>
      </c>
      <c r="BP58" s="255">
        <v>2016</v>
      </c>
      <c r="BQ58" s="255">
        <v>718</v>
      </c>
      <c r="BR58" s="255">
        <v>715</v>
      </c>
      <c r="BS58" s="255">
        <v>5</v>
      </c>
      <c r="BT58" s="255">
        <v>0</v>
      </c>
      <c r="BU58" s="255">
        <v>65</v>
      </c>
      <c r="BV58" s="255">
        <v>0</v>
      </c>
      <c r="BW58" s="255">
        <v>1105</v>
      </c>
      <c r="BX58" s="255">
        <v>450</v>
      </c>
      <c r="BY58" s="255">
        <v>4</v>
      </c>
      <c r="BZ58" s="255">
        <v>42</v>
      </c>
      <c r="CA58" s="255">
        <v>14</v>
      </c>
      <c r="CB58" s="255">
        <v>0</v>
      </c>
      <c r="CC58" s="255">
        <v>172</v>
      </c>
      <c r="CD58" s="255">
        <v>28</v>
      </c>
      <c r="CE58" s="255">
        <v>85</v>
      </c>
      <c r="CF58" s="255">
        <v>38</v>
      </c>
      <c r="CG58" s="255">
        <v>6</v>
      </c>
      <c r="CH58" s="255">
        <v>4</v>
      </c>
      <c r="CI58" s="255">
        <v>210</v>
      </c>
      <c r="CJ58" s="255">
        <v>0</v>
      </c>
      <c r="CK58" s="255">
        <v>0</v>
      </c>
      <c r="CL58" s="255">
        <v>121</v>
      </c>
      <c r="CM58" s="255">
        <v>27</v>
      </c>
      <c r="CN58" s="255">
        <v>0</v>
      </c>
      <c r="CO58" s="255">
        <v>129</v>
      </c>
      <c r="CP58" s="255">
        <v>371</v>
      </c>
      <c r="CQ58" s="255">
        <v>769</v>
      </c>
      <c r="CR58" s="255">
        <v>102</v>
      </c>
      <c r="CS58" s="255">
        <v>90</v>
      </c>
      <c r="CT58" s="255">
        <v>18</v>
      </c>
      <c r="CU58" s="255">
        <v>2</v>
      </c>
      <c r="CV58" s="255">
        <v>3</v>
      </c>
      <c r="CW58" s="255">
        <v>0</v>
      </c>
      <c r="CX58" s="255">
        <v>16</v>
      </c>
      <c r="CY58" s="255">
        <v>0</v>
      </c>
      <c r="CZ58" s="255">
        <v>5584</v>
      </c>
      <c r="DA58" s="255">
        <v>225</v>
      </c>
      <c r="DB58" s="255">
        <v>16</v>
      </c>
      <c r="DC58" s="255">
        <v>57</v>
      </c>
      <c r="DD58" s="255">
        <v>8</v>
      </c>
      <c r="DE58" s="255">
        <v>204</v>
      </c>
      <c r="DF58" s="255">
        <v>38</v>
      </c>
      <c r="DG58" s="255">
        <v>0</v>
      </c>
      <c r="DH58" s="255">
        <v>299</v>
      </c>
      <c r="DI58" s="116">
        <f t="shared" si="2"/>
        <v>193759</v>
      </c>
      <c r="DJ58" s="255">
        <v>702</v>
      </c>
      <c r="DK58" s="255">
        <v>44874</v>
      </c>
      <c r="DL58" s="255">
        <v>0</v>
      </c>
      <c r="DM58" s="255">
        <v>4441</v>
      </c>
      <c r="DN58" s="255">
        <v>57528</v>
      </c>
      <c r="DO58" s="255">
        <v>994</v>
      </c>
      <c r="DP58" s="116">
        <f t="shared" si="9"/>
        <v>108539</v>
      </c>
      <c r="DQ58" s="117">
        <f t="shared" si="10"/>
        <v>302298</v>
      </c>
      <c r="DR58" s="255">
        <v>6109</v>
      </c>
      <c r="DS58" s="255">
        <v>19978</v>
      </c>
      <c r="DT58" s="116">
        <f t="shared" si="3"/>
        <v>26087</v>
      </c>
      <c r="DU58" s="117">
        <f t="shared" si="4"/>
        <v>134626</v>
      </c>
      <c r="DV58" s="117">
        <f t="shared" si="5"/>
        <v>328385</v>
      </c>
      <c r="DW58" s="255">
        <v>-96599</v>
      </c>
      <c r="DX58" s="255">
        <v>-136868</v>
      </c>
      <c r="DY58" s="116">
        <f t="shared" si="6"/>
        <v>-233467</v>
      </c>
      <c r="DZ58" s="118">
        <f t="shared" si="7"/>
        <v>-98841</v>
      </c>
      <c r="EA58" s="116">
        <f t="shared" si="8"/>
        <v>94918</v>
      </c>
      <c r="EB58" s="118"/>
    </row>
    <row r="59" spans="1:132" ht="17" customHeight="1">
      <c r="A59" s="251">
        <v>53</v>
      </c>
      <c r="B59" s="88" t="s">
        <v>217</v>
      </c>
      <c r="C59" s="87" t="s">
        <v>218</v>
      </c>
      <c r="D59" s="255">
        <v>0</v>
      </c>
      <c r="E59" s="255">
        <v>0</v>
      </c>
      <c r="F59" s="255">
        <v>2</v>
      </c>
      <c r="G59" s="255">
        <v>0</v>
      </c>
      <c r="H59" s="255">
        <v>3</v>
      </c>
      <c r="I59" s="255">
        <v>0</v>
      </c>
      <c r="J59" s="255">
        <v>0</v>
      </c>
      <c r="K59" s="255">
        <v>25</v>
      </c>
      <c r="L59" s="255">
        <v>20</v>
      </c>
      <c r="M59" s="255">
        <v>0</v>
      </c>
      <c r="N59" s="255">
        <v>0</v>
      </c>
      <c r="O59" s="255">
        <v>1</v>
      </c>
      <c r="P59" s="255">
        <v>0</v>
      </c>
      <c r="Q59" s="255">
        <v>1</v>
      </c>
      <c r="R59" s="255">
        <v>1</v>
      </c>
      <c r="S59" s="255">
        <v>0</v>
      </c>
      <c r="T59" s="255">
        <v>0</v>
      </c>
      <c r="U59" s="255">
        <v>0</v>
      </c>
      <c r="V59" s="255">
        <v>0</v>
      </c>
      <c r="W59" s="255">
        <v>0</v>
      </c>
      <c r="X59" s="255">
        <v>0</v>
      </c>
      <c r="Y59" s="255">
        <v>1</v>
      </c>
      <c r="Z59" s="255">
        <v>0</v>
      </c>
      <c r="AA59" s="255">
        <v>0</v>
      </c>
      <c r="AB59" s="255">
        <v>24</v>
      </c>
      <c r="AC59" s="255">
        <v>1</v>
      </c>
      <c r="AD59" s="255">
        <v>2</v>
      </c>
      <c r="AE59" s="255">
        <v>0</v>
      </c>
      <c r="AF59" s="255">
        <v>2</v>
      </c>
      <c r="AG59" s="255">
        <v>14</v>
      </c>
      <c r="AH59" s="255">
        <v>1</v>
      </c>
      <c r="AI59" s="255">
        <v>1</v>
      </c>
      <c r="AJ59" s="255">
        <v>0</v>
      </c>
      <c r="AK59" s="255">
        <v>1</v>
      </c>
      <c r="AL59" s="255">
        <v>6</v>
      </c>
      <c r="AM59" s="255">
        <v>0</v>
      </c>
      <c r="AN59" s="255">
        <v>0</v>
      </c>
      <c r="AO59" s="255">
        <v>0</v>
      </c>
      <c r="AP59" s="255">
        <v>1</v>
      </c>
      <c r="AQ59" s="255">
        <v>0</v>
      </c>
      <c r="AR59" s="255">
        <v>0</v>
      </c>
      <c r="AS59" s="255">
        <v>31</v>
      </c>
      <c r="AT59" s="255">
        <v>15</v>
      </c>
      <c r="AU59" s="255">
        <v>1554</v>
      </c>
      <c r="AV59" s="255">
        <v>384</v>
      </c>
      <c r="AW59" s="255">
        <v>37</v>
      </c>
      <c r="AX59" s="255">
        <v>29</v>
      </c>
      <c r="AY59" s="255">
        <v>5</v>
      </c>
      <c r="AZ59" s="255">
        <v>79</v>
      </c>
      <c r="BA59" s="255">
        <v>0</v>
      </c>
      <c r="BB59" s="255">
        <v>4</v>
      </c>
      <c r="BC59" s="255">
        <v>1</v>
      </c>
      <c r="BD59" s="255">
        <v>3329</v>
      </c>
      <c r="BE59" s="255">
        <v>2</v>
      </c>
      <c r="BF59" s="255">
        <v>93711</v>
      </c>
      <c r="BG59" s="255">
        <v>2769</v>
      </c>
      <c r="BH59" s="255">
        <v>161</v>
      </c>
      <c r="BI59" s="255">
        <v>368</v>
      </c>
      <c r="BJ59" s="255">
        <v>17</v>
      </c>
      <c r="BK59" s="255">
        <v>413</v>
      </c>
      <c r="BL59" s="255">
        <v>20</v>
      </c>
      <c r="BM59" s="255">
        <v>7</v>
      </c>
      <c r="BN59" s="255">
        <v>907</v>
      </c>
      <c r="BO59" s="255">
        <v>1060</v>
      </c>
      <c r="BP59" s="255">
        <v>277</v>
      </c>
      <c r="BQ59" s="255">
        <v>1467</v>
      </c>
      <c r="BR59" s="255">
        <v>1189</v>
      </c>
      <c r="BS59" s="255">
        <v>23</v>
      </c>
      <c r="BT59" s="255">
        <v>4</v>
      </c>
      <c r="BU59" s="255">
        <v>3</v>
      </c>
      <c r="BV59" s="255">
        <v>6</v>
      </c>
      <c r="BW59" s="255">
        <v>1568</v>
      </c>
      <c r="BX59" s="255">
        <v>652</v>
      </c>
      <c r="BY59" s="255">
        <v>244</v>
      </c>
      <c r="BZ59" s="255">
        <v>215</v>
      </c>
      <c r="CA59" s="255">
        <v>86</v>
      </c>
      <c r="CB59" s="255">
        <v>0</v>
      </c>
      <c r="CC59" s="255">
        <v>53</v>
      </c>
      <c r="CD59" s="255">
        <v>214</v>
      </c>
      <c r="CE59" s="255">
        <v>0</v>
      </c>
      <c r="CF59" s="255">
        <v>40</v>
      </c>
      <c r="CG59" s="255">
        <v>5</v>
      </c>
      <c r="CH59" s="255">
        <v>4</v>
      </c>
      <c r="CI59" s="255">
        <v>25</v>
      </c>
      <c r="CJ59" s="255">
        <v>0</v>
      </c>
      <c r="CK59" s="255">
        <v>5</v>
      </c>
      <c r="CL59" s="255">
        <v>35</v>
      </c>
      <c r="CM59" s="255">
        <v>377</v>
      </c>
      <c r="CN59" s="255">
        <v>2</v>
      </c>
      <c r="CO59" s="255">
        <v>77</v>
      </c>
      <c r="CP59" s="255">
        <v>1283</v>
      </c>
      <c r="CQ59" s="255">
        <v>44</v>
      </c>
      <c r="CR59" s="255">
        <v>545</v>
      </c>
      <c r="CS59" s="255">
        <v>68</v>
      </c>
      <c r="CT59" s="255">
        <v>0</v>
      </c>
      <c r="CU59" s="255">
        <v>15</v>
      </c>
      <c r="CV59" s="255">
        <v>2</v>
      </c>
      <c r="CW59" s="255">
        <v>16</v>
      </c>
      <c r="CX59" s="255">
        <v>59</v>
      </c>
      <c r="CY59" s="255">
        <v>118</v>
      </c>
      <c r="CZ59" s="255">
        <v>1293</v>
      </c>
      <c r="DA59" s="255">
        <v>1407</v>
      </c>
      <c r="DB59" s="255">
        <v>2</v>
      </c>
      <c r="DC59" s="255">
        <v>230</v>
      </c>
      <c r="DD59" s="255">
        <v>7</v>
      </c>
      <c r="DE59" s="255">
        <v>150</v>
      </c>
      <c r="DF59" s="255">
        <v>14</v>
      </c>
      <c r="DG59" s="255">
        <v>0</v>
      </c>
      <c r="DH59" s="255">
        <v>0</v>
      </c>
      <c r="DI59" s="116">
        <f t="shared" si="2"/>
        <v>116834</v>
      </c>
      <c r="DJ59" s="255">
        <v>2678</v>
      </c>
      <c r="DK59" s="255">
        <v>156009</v>
      </c>
      <c r="DL59" s="255">
        <v>0</v>
      </c>
      <c r="DM59" s="255">
        <v>28306</v>
      </c>
      <c r="DN59" s="255">
        <v>114356</v>
      </c>
      <c r="DO59" s="255">
        <v>3775</v>
      </c>
      <c r="DP59" s="116">
        <f t="shared" si="9"/>
        <v>305124</v>
      </c>
      <c r="DQ59" s="117">
        <f t="shared" si="10"/>
        <v>421958</v>
      </c>
      <c r="DR59" s="255">
        <v>99552</v>
      </c>
      <c r="DS59" s="255">
        <v>96993</v>
      </c>
      <c r="DT59" s="116">
        <f t="shared" si="3"/>
        <v>196545</v>
      </c>
      <c r="DU59" s="117">
        <f t="shared" si="4"/>
        <v>501669</v>
      </c>
      <c r="DV59" s="117">
        <f t="shared" si="5"/>
        <v>618503</v>
      </c>
      <c r="DW59" s="255">
        <v>-244823</v>
      </c>
      <c r="DX59" s="255">
        <v>-143612</v>
      </c>
      <c r="DY59" s="116">
        <f t="shared" si="6"/>
        <v>-388435</v>
      </c>
      <c r="DZ59" s="118">
        <f t="shared" si="7"/>
        <v>113234</v>
      </c>
      <c r="EA59" s="116">
        <f t="shared" si="8"/>
        <v>230068</v>
      </c>
      <c r="EB59" s="118"/>
    </row>
    <row r="60" spans="1:132" ht="17" customHeight="1">
      <c r="A60" s="251">
        <v>54</v>
      </c>
      <c r="B60" s="88" t="s">
        <v>219</v>
      </c>
      <c r="C60" s="87" t="s">
        <v>220</v>
      </c>
      <c r="D60" s="255">
        <v>0</v>
      </c>
      <c r="E60" s="255">
        <v>0</v>
      </c>
      <c r="F60" s="255">
        <v>0</v>
      </c>
      <c r="G60" s="255">
        <v>0</v>
      </c>
      <c r="H60" s="255">
        <v>0</v>
      </c>
      <c r="I60" s="255">
        <v>0</v>
      </c>
      <c r="J60" s="255">
        <v>0</v>
      </c>
      <c r="K60" s="255">
        <v>0</v>
      </c>
      <c r="L60" s="255">
        <v>0</v>
      </c>
      <c r="M60" s="255">
        <v>0</v>
      </c>
      <c r="N60" s="255">
        <v>0</v>
      </c>
      <c r="O60" s="255">
        <v>0</v>
      </c>
      <c r="P60" s="255">
        <v>0</v>
      </c>
      <c r="Q60" s="255">
        <v>0</v>
      </c>
      <c r="R60" s="255">
        <v>0</v>
      </c>
      <c r="S60" s="255">
        <v>0</v>
      </c>
      <c r="T60" s="255">
        <v>0</v>
      </c>
      <c r="U60" s="255">
        <v>0</v>
      </c>
      <c r="V60" s="255">
        <v>0</v>
      </c>
      <c r="W60" s="255">
        <v>0</v>
      </c>
      <c r="X60" s="255">
        <v>0</v>
      </c>
      <c r="Y60" s="255">
        <v>0</v>
      </c>
      <c r="Z60" s="255">
        <v>0</v>
      </c>
      <c r="AA60" s="255">
        <v>0</v>
      </c>
      <c r="AB60" s="255">
        <v>0</v>
      </c>
      <c r="AC60" s="255">
        <v>0</v>
      </c>
      <c r="AD60" s="255">
        <v>0</v>
      </c>
      <c r="AE60" s="255">
        <v>0</v>
      </c>
      <c r="AF60" s="255">
        <v>0</v>
      </c>
      <c r="AG60" s="255">
        <v>0</v>
      </c>
      <c r="AH60" s="255">
        <v>0</v>
      </c>
      <c r="AI60" s="255">
        <v>0</v>
      </c>
      <c r="AJ60" s="255">
        <v>0</v>
      </c>
      <c r="AK60" s="255">
        <v>0</v>
      </c>
      <c r="AL60" s="255">
        <v>0</v>
      </c>
      <c r="AM60" s="255">
        <v>0</v>
      </c>
      <c r="AN60" s="255">
        <v>0</v>
      </c>
      <c r="AO60" s="255">
        <v>0</v>
      </c>
      <c r="AP60" s="255">
        <v>0</v>
      </c>
      <c r="AQ60" s="255">
        <v>0</v>
      </c>
      <c r="AR60" s="255">
        <v>0</v>
      </c>
      <c r="AS60" s="255">
        <v>0</v>
      </c>
      <c r="AT60" s="255">
        <v>0</v>
      </c>
      <c r="AU60" s="255">
        <v>0</v>
      </c>
      <c r="AV60" s="255">
        <v>165</v>
      </c>
      <c r="AW60" s="255">
        <v>0</v>
      </c>
      <c r="AX60" s="255">
        <v>0</v>
      </c>
      <c r="AY60" s="255">
        <v>0</v>
      </c>
      <c r="AZ60" s="255">
        <v>0</v>
      </c>
      <c r="BA60" s="255">
        <v>0</v>
      </c>
      <c r="BB60" s="255">
        <v>0</v>
      </c>
      <c r="BC60" s="255">
        <v>0</v>
      </c>
      <c r="BD60" s="255">
        <v>15</v>
      </c>
      <c r="BE60" s="255">
        <v>4079</v>
      </c>
      <c r="BF60" s="255">
        <v>0</v>
      </c>
      <c r="BG60" s="255">
        <v>0</v>
      </c>
      <c r="BH60" s="255">
        <v>0</v>
      </c>
      <c r="BI60" s="255">
        <v>0</v>
      </c>
      <c r="BJ60" s="255">
        <v>0</v>
      </c>
      <c r="BK60" s="255">
        <v>0</v>
      </c>
      <c r="BL60" s="255">
        <v>0</v>
      </c>
      <c r="BM60" s="255">
        <v>0</v>
      </c>
      <c r="BN60" s="255">
        <v>0</v>
      </c>
      <c r="BO60" s="255">
        <v>0</v>
      </c>
      <c r="BP60" s="255">
        <v>0</v>
      </c>
      <c r="BQ60" s="255">
        <v>0</v>
      </c>
      <c r="BR60" s="255">
        <v>0</v>
      </c>
      <c r="BS60" s="255">
        <v>0</v>
      </c>
      <c r="BT60" s="255">
        <v>0</v>
      </c>
      <c r="BU60" s="255">
        <v>0</v>
      </c>
      <c r="BV60" s="255">
        <v>0</v>
      </c>
      <c r="BW60" s="255">
        <v>0</v>
      </c>
      <c r="BX60" s="255">
        <v>0</v>
      </c>
      <c r="BY60" s="255">
        <v>0</v>
      </c>
      <c r="BZ60" s="255">
        <v>0</v>
      </c>
      <c r="CA60" s="255">
        <v>0</v>
      </c>
      <c r="CB60" s="255">
        <v>0</v>
      </c>
      <c r="CC60" s="255">
        <v>0</v>
      </c>
      <c r="CD60" s="255">
        <v>0</v>
      </c>
      <c r="CE60" s="255">
        <v>0</v>
      </c>
      <c r="CF60" s="255">
        <v>0</v>
      </c>
      <c r="CG60" s="255">
        <v>0</v>
      </c>
      <c r="CH60" s="255">
        <v>0</v>
      </c>
      <c r="CI60" s="255">
        <v>0</v>
      </c>
      <c r="CJ60" s="255">
        <v>1</v>
      </c>
      <c r="CK60" s="255">
        <v>58</v>
      </c>
      <c r="CL60" s="255">
        <v>26</v>
      </c>
      <c r="CM60" s="255">
        <v>0</v>
      </c>
      <c r="CN60" s="255">
        <v>0</v>
      </c>
      <c r="CO60" s="255">
        <v>0</v>
      </c>
      <c r="CP60" s="255">
        <v>0</v>
      </c>
      <c r="CQ60" s="255">
        <v>0</v>
      </c>
      <c r="CR60" s="255">
        <v>0</v>
      </c>
      <c r="CS60" s="255">
        <v>0</v>
      </c>
      <c r="CT60" s="255">
        <v>0</v>
      </c>
      <c r="CU60" s="255">
        <v>0</v>
      </c>
      <c r="CV60" s="255">
        <v>0</v>
      </c>
      <c r="CW60" s="255">
        <v>0</v>
      </c>
      <c r="CX60" s="255">
        <v>1646</v>
      </c>
      <c r="CY60" s="255">
        <v>0</v>
      </c>
      <c r="CZ60" s="255">
        <v>1795</v>
      </c>
      <c r="DA60" s="255">
        <v>0</v>
      </c>
      <c r="DB60" s="255">
        <v>0</v>
      </c>
      <c r="DC60" s="255">
        <v>0</v>
      </c>
      <c r="DD60" s="255">
        <v>0</v>
      </c>
      <c r="DE60" s="255">
        <v>0</v>
      </c>
      <c r="DF60" s="255">
        <v>0</v>
      </c>
      <c r="DG60" s="255">
        <v>0</v>
      </c>
      <c r="DH60" s="255">
        <v>0</v>
      </c>
      <c r="DI60" s="116">
        <f t="shared" si="2"/>
        <v>7785</v>
      </c>
      <c r="DJ60" s="255">
        <v>0</v>
      </c>
      <c r="DK60" s="255">
        <v>38546</v>
      </c>
      <c r="DL60" s="255">
        <v>0</v>
      </c>
      <c r="DM60" s="255">
        <v>21021</v>
      </c>
      <c r="DN60" s="255">
        <v>285883</v>
      </c>
      <c r="DO60" s="255">
        <v>1011</v>
      </c>
      <c r="DP60" s="116">
        <f t="shared" si="9"/>
        <v>346461</v>
      </c>
      <c r="DQ60" s="117">
        <f t="shared" si="10"/>
        <v>354246</v>
      </c>
      <c r="DR60" s="255">
        <v>15707</v>
      </c>
      <c r="DS60" s="255">
        <v>42494</v>
      </c>
      <c r="DT60" s="116">
        <f t="shared" si="3"/>
        <v>58201</v>
      </c>
      <c r="DU60" s="117">
        <f t="shared" si="4"/>
        <v>404662</v>
      </c>
      <c r="DV60" s="117">
        <f t="shared" si="5"/>
        <v>412447</v>
      </c>
      <c r="DW60" s="255">
        <v>-233584</v>
      </c>
      <c r="DX60" s="255">
        <v>-106230</v>
      </c>
      <c r="DY60" s="116">
        <f t="shared" si="6"/>
        <v>-339814</v>
      </c>
      <c r="DZ60" s="118">
        <f t="shared" si="7"/>
        <v>64848</v>
      </c>
      <c r="EA60" s="116">
        <f t="shared" si="8"/>
        <v>72633</v>
      </c>
      <c r="EB60" s="118"/>
    </row>
    <row r="61" spans="1:132" ht="17" customHeight="1">
      <c r="A61" s="251">
        <v>55</v>
      </c>
      <c r="B61" s="88" t="s">
        <v>221</v>
      </c>
      <c r="C61" s="87" t="s">
        <v>222</v>
      </c>
      <c r="D61" s="255">
        <v>0</v>
      </c>
      <c r="E61" s="255">
        <v>0</v>
      </c>
      <c r="F61" s="255">
        <v>0</v>
      </c>
      <c r="G61" s="255">
        <v>0</v>
      </c>
      <c r="H61" s="255">
        <v>0</v>
      </c>
      <c r="I61" s="255">
        <v>0</v>
      </c>
      <c r="J61" s="255">
        <v>0</v>
      </c>
      <c r="K61" s="255">
        <v>0</v>
      </c>
      <c r="L61" s="255">
        <v>0</v>
      </c>
      <c r="M61" s="255">
        <v>0</v>
      </c>
      <c r="N61" s="255">
        <v>0</v>
      </c>
      <c r="O61" s="255">
        <v>0</v>
      </c>
      <c r="P61" s="255">
        <v>0</v>
      </c>
      <c r="Q61" s="255">
        <v>0</v>
      </c>
      <c r="R61" s="255">
        <v>0</v>
      </c>
      <c r="S61" s="255">
        <v>0</v>
      </c>
      <c r="T61" s="255">
        <v>0</v>
      </c>
      <c r="U61" s="255">
        <v>0</v>
      </c>
      <c r="V61" s="255">
        <v>0</v>
      </c>
      <c r="W61" s="255">
        <v>0</v>
      </c>
      <c r="X61" s="255">
        <v>0</v>
      </c>
      <c r="Y61" s="255">
        <v>0</v>
      </c>
      <c r="Z61" s="255">
        <v>0</v>
      </c>
      <c r="AA61" s="255">
        <v>0</v>
      </c>
      <c r="AB61" s="255">
        <v>0</v>
      </c>
      <c r="AC61" s="255">
        <v>0</v>
      </c>
      <c r="AD61" s="255">
        <v>0</v>
      </c>
      <c r="AE61" s="255">
        <v>0</v>
      </c>
      <c r="AF61" s="255">
        <v>0</v>
      </c>
      <c r="AG61" s="255">
        <v>0</v>
      </c>
      <c r="AH61" s="255">
        <v>0</v>
      </c>
      <c r="AI61" s="255">
        <v>0</v>
      </c>
      <c r="AJ61" s="255">
        <v>0</v>
      </c>
      <c r="AK61" s="255">
        <v>0</v>
      </c>
      <c r="AL61" s="255">
        <v>0</v>
      </c>
      <c r="AM61" s="255">
        <v>0</v>
      </c>
      <c r="AN61" s="255">
        <v>0</v>
      </c>
      <c r="AO61" s="255">
        <v>0</v>
      </c>
      <c r="AP61" s="255">
        <v>0</v>
      </c>
      <c r="AQ61" s="255">
        <v>0</v>
      </c>
      <c r="AR61" s="255">
        <v>0</v>
      </c>
      <c r="AS61" s="255">
        <v>0</v>
      </c>
      <c r="AT61" s="255">
        <v>0</v>
      </c>
      <c r="AU61" s="255">
        <v>0</v>
      </c>
      <c r="AV61" s="255">
        <v>0</v>
      </c>
      <c r="AW61" s="255">
        <v>0</v>
      </c>
      <c r="AX61" s="255">
        <v>0</v>
      </c>
      <c r="AY61" s="255">
        <v>0</v>
      </c>
      <c r="AZ61" s="255">
        <v>0</v>
      </c>
      <c r="BA61" s="255">
        <v>0</v>
      </c>
      <c r="BB61" s="255">
        <v>0</v>
      </c>
      <c r="BC61" s="255">
        <v>0</v>
      </c>
      <c r="BD61" s="255">
        <v>0</v>
      </c>
      <c r="BE61" s="255">
        <v>0</v>
      </c>
      <c r="BF61" s="255">
        <v>0</v>
      </c>
      <c r="BG61" s="255">
        <v>0</v>
      </c>
      <c r="BH61" s="255">
        <v>0</v>
      </c>
      <c r="BI61" s="255">
        <v>0</v>
      </c>
      <c r="BJ61" s="255">
        <v>0</v>
      </c>
      <c r="BK61" s="255">
        <v>0</v>
      </c>
      <c r="BL61" s="255">
        <v>0</v>
      </c>
      <c r="BM61" s="255">
        <v>0</v>
      </c>
      <c r="BN61" s="255">
        <v>0</v>
      </c>
      <c r="BO61" s="255">
        <v>0</v>
      </c>
      <c r="BP61" s="255">
        <v>0</v>
      </c>
      <c r="BQ61" s="255">
        <v>0</v>
      </c>
      <c r="BR61" s="255">
        <v>0</v>
      </c>
      <c r="BS61" s="255">
        <v>0</v>
      </c>
      <c r="BT61" s="255">
        <v>0</v>
      </c>
      <c r="BU61" s="255">
        <v>0</v>
      </c>
      <c r="BV61" s="255">
        <v>0</v>
      </c>
      <c r="BW61" s="255">
        <v>0</v>
      </c>
      <c r="BX61" s="255">
        <v>0</v>
      </c>
      <c r="BY61" s="255">
        <v>0</v>
      </c>
      <c r="BZ61" s="255">
        <v>0</v>
      </c>
      <c r="CA61" s="255">
        <v>0</v>
      </c>
      <c r="CB61" s="255">
        <v>0</v>
      </c>
      <c r="CC61" s="255">
        <v>0</v>
      </c>
      <c r="CD61" s="255">
        <v>0</v>
      </c>
      <c r="CE61" s="255">
        <v>0</v>
      </c>
      <c r="CF61" s="255">
        <v>0</v>
      </c>
      <c r="CG61" s="255">
        <v>0</v>
      </c>
      <c r="CH61" s="255">
        <v>0</v>
      </c>
      <c r="CI61" s="255">
        <v>0</v>
      </c>
      <c r="CJ61" s="255">
        <v>0</v>
      </c>
      <c r="CK61" s="255">
        <v>0</v>
      </c>
      <c r="CL61" s="255">
        <v>0</v>
      </c>
      <c r="CM61" s="255">
        <v>0</v>
      </c>
      <c r="CN61" s="255">
        <v>0</v>
      </c>
      <c r="CO61" s="255">
        <v>0</v>
      </c>
      <c r="CP61" s="255">
        <v>0</v>
      </c>
      <c r="CQ61" s="255">
        <v>0</v>
      </c>
      <c r="CR61" s="255">
        <v>0</v>
      </c>
      <c r="CS61" s="255">
        <v>0</v>
      </c>
      <c r="CT61" s="255">
        <v>0</v>
      </c>
      <c r="CU61" s="255">
        <v>0</v>
      </c>
      <c r="CV61" s="255">
        <v>0</v>
      </c>
      <c r="CW61" s="255">
        <v>0</v>
      </c>
      <c r="CX61" s="255">
        <v>0</v>
      </c>
      <c r="CY61" s="255">
        <v>0</v>
      </c>
      <c r="CZ61" s="255">
        <v>0</v>
      </c>
      <c r="DA61" s="255">
        <v>0</v>
      </c>
      <c r="DB61" s="255">
        <v>0</v>
      </c>
      <c r="DC61" s="255">
        <v>0</v>
      </c>
      <c r="DD61" s="255">
        <v>0</v>
      </c>
      <c r="DE61" s="255">
        <v>0</v>
      </c>
      <c r="DF61" s="255">
        <v>0</v>
      </c>
      <c r="DG61" s="255">
        <v>0</v>
      </c>
      <c r="DH61" s="255">
        <v>0</v>
      </c>
      <c r="DI61" s="116">
        <f t="shared" si="2"/>
        <v>0</v>
      </c>
      <c r="DJ61" s="255">
        <v>0</v>
      </c>
      <c r="DK61" s="255">
        <v>435890</v>
      </c>
      <c r="DL61" s="255">
        <v>0</v>
      </c>
      <c r="DM61" s="255">
        <v>4958</v>
      </c>
      <c r="DN61" s="255">
        <v>163206</v>
      </c>
      <c r="DO61" s="255">
        <v>-1740</v>
      </c>
      <c r="DP61" s="116">
        <f t="shared" si="9"/>
        <v>602314</v>
      </c>
      <c r="DQ61" s="117">
        <f t="shared" si="10"/>
        <v>602314</v>
      </c>
      <c r="DR61" s="255">
        <v>3075581</v>
      </c>
      <c r="DS61" s="255">
        <v>2141473</v>
      </c>
      <c r="DT61" s="116">
        <f t="shared" si="3"/>
        <v>5217054</v>
      </c>
      <c r="DU61" s="117">
        <f t="shared" si="4"/>
        <v>5819368</v>
      </c>
      <c r="DV61" s="117">
        <f t="shared" si="5"/>
        <v>5819368</v>
      </c>
      <c r="DW61" s="255">
        <v>-102002</v>
      </c>
      <c r="DX61" s="255">
        <v>-461271</v>
      </c>
      <c r="DY61" s="116">
        <f t="shared" si="6"/>
        <v>-563273</v>
      </c>
      <c r="DZ61" s="118">
        <f t="shared" si="7"/>
        <v>5256095</v>
      </c>
      <c r="EA61" s="116">
        <f t="shared" si="8"/>
        <v>5256095</v>
      </c>
      <c r="EB61" s="118"/>
    </row>
    <row r="62" spans="1:132" ht="17" customHeight="1">
      <c r="A62" s="251">
        <v>56</v>
      </c>
      <c r="B62" s="88" t="s">
        <v>223</v>
      </c>
      <c r="C62" s="87" t="s">
        <v>224</v>
      </c>
      <c r="D62" s="255">
        <v>0</v>
      </c>
      <c r="E62" s="255">
        <v>0</v>
      </c>
      <c r="F62" s="255">
        <v>0</v>
      </c>
      <c r="G62" s="255">
        <v>0</v>
      </c>
      <c r="H62" s="255">
        <v>0</v>
      </c>
      <c r="I62" s="255">
        <v>0</v>
      </c>
      <c r="J62" s="255">
        <v>0</v>
      </c>
      <c r="K62" s="255">
        <v>0</v>
      </c>
      <c r="L62" s="255">
        <v>0</v>
      </c>
      <c r="M62" s="255">
        <v>0</v>
      </c>
      <c r="N62" s="255">
        <v>0</v>
      </c>
      <c r="O62" s="255">
        <v>0</v>
      </c>
      <c r="P62" s="255">
        <v>0</v>
      </c>
      <c r="Q62" s="255">
        <v>0</v>
      </c>
      <c r="R62" s="255">
        <v>0</v>
      </c>
      <c r="S62" s="255">
        <v>0</v>
      </c>
      <c r="T62" s="255">
        <v>0</v>
      </c>
      <c r="U62" s="255">
        <v>0</v>
      </c>
      <c r="V62" s="255">
        <v>0</v>
      </c>
      <c r="W62" s="255">
        <v>0</v>
      </c>
      <c r="X62" s="255">
        <v>0</v>
      </c>
      <c r="Y62" s="255">
        <v>0</v>
      </c>
      <c r="Z62" s="255">
        <v>0</v>
      </c>
      <c r="AA62" s="255">
        <v>0</v>
      </c>
      <c r="AB62" s="255">
        <v>0</v>
      </c>
      <c r="AC62" s="255">
        <v>0</v>
      </c>
      <c r="AD62" s="255">
        <v>0</v>
      </c>
      <c r="AE62" s="255">
        <v>0</v>
      </c>
      <c r="AF62" s="255">
        <v>0</v>
      </c>
      <c r="AG62" s="255">
        <v>0</v>
      </c>
      <c r="AH62" s="255">
        <v>0</v>
      </c>
      <c r="AI62" s="255">
        <v>0</v>
      </c>
      <c r="AJ62" s="255">
        <v>0</v>
      </c>
      <c r="AK62" s="255">
        <v>0</v>
      </c>
      <c r="AL62" s="255">
        <v>0</v>
      </c>
      <c r="AM62" s="255">
        <v>0</v>
      </c>
      <c r="AN62" s="255">
        <v>0</v>
      </c>
      <c r="AO62" s="255">
        <v>0</v>
      </c>
      <c r="AP62" s="255">
        <v>0</v>
      </c>
      <c r="AQ62" s="255">
        <v>0</v>
      </c>
      <c r="AR62" s="255">
        <v>0</v>
      </c>
      <c r="AS62" s="255">
        <v>0</v>
      </c>
      <c r="AT62" s="255">
        <v>0</v>
      </c>
      <c r="AU62" s="255">
        <v>0</v>
      </c>
      <c r="AV62" s="255">
        <v>0</v>
      </c>
      <c r="AW62" s="255">
        <v>0</v>
      </c>
      <c r="AX62" s="255">
        <v>0</v>
      </c>
      <c r="AY62" s="255">
        <v>0</v>
      </c>
      <c r="AZ62" s="255">
        <v>0</v>
      </c>
      <c r="BA62" s="255">
        <v>0</v>
      </c>
      <c r="BB62" s="255">
        <v>0</v>
      </c>
      <c r="BC62" s="255">
        <v>0</v>
      </c>
      <c r="BD62" s="255">
        <v>0</v>
      </c>
      <c r="BE62" s="255">
        <v>0</v>
      </c>
      <c r="BF62" s="255">
        <v>0</v>
      </c>
      <c r="BG62" s="255">
        <v>13651</v>
      </c>
      <c r="BH62" s="255">
        <v>0</v>
      </c>
      <c r="BI62" s="255">
        <v>0</v>
      </c>
      <c r="BJ62" s="255">
        <v>0</v>
      </c>
      <c r="BK62" s="255">
        <v>0</v>
      </c>
      <c r="BL62" s="255">
        <v>0</v>
      </c>
      <c r="BM62" s="255">
        <v>0</v>
      </c>
      <c r="BN62" s="255">
        <v>0</v>
      </c>
      <c r="BO62" s="255">
        <v>0</v>
      </c>
      <c r="BP62" s="255">
        <v>0</v>
      </c>
      <c r="BQ62" s="255">
        <v>0</v>
      </c>
      <c r="BR62" s="255">
        <v>0</v>
      </c>
      <c r="BS62" s="255">
        <v>0</v>
      </c>
      <c r="BT62" s="255">
        <v>0</v>
      </c>
      <c r="BU62" s="255">
        <v>0</v>
      </c>
      <c r="BV62" s="255">
        <v>0</v>
      </c>
      <c r="BW62" s="255">
        <v>0</v>
      </c>
      <c r="BX62" s="255">
        <v>0</v>
      </c>
      <c r="BY62" s="255">
        <v>0</v>
      </c>
      <c r="BZ62" s="255">
        <v>0</v>
      </c>
      <c r="CA62" s="255">
        <v>0</v>
      </c>
      <c r="CB62" s="255">
        <v>0</v>
      </c>
      <c r="CC62" s="255">
        <v>0</v>
      </c>
      <c r="CD62" s="255">
        <v>0</v>
      </c>
      <c r="CE62" s="255">
        <v>0</v>
      </c>
      <c r="CF62" s="255">
        <v>0</v>
      </c>
      <c r="CG62" s="255">
        <v>0</v>
      </c>
      <c r="CH62" s="255">
        <v>0</v>
      </c>
      <c r="CI62" s="255">
        <v>0</v>
      </c>
      <c r="CJ62" s="255">
        <v>0</v>
      </c>
      <c r="CK62" s="255">
        <v>0</v>
      </c>
      <c r="CL62" s="255">
        <v>0</v>
      </c>
      <c r="CM62" s="255">
        <v>0</v>
      </c>
      <c r="CN62" s="255">
        <v>0</v>
      </c>
      <c r="CO62" s="255">
        <v>0</v>
      </c>
      <c r="CP62" s="255">
        <v>262</v>
      </c>
      <c r="CQ62" s="255">
        <v>0</v>
      </c>
      <c r="CR62" s="255">
        <v>0</v>
      </c>
      <c r="CS62" s="255">
        <v>0</v>
      </c>
      <c r="CT62" s="255">
        <v>0</v>
      </c>
      <c r="CU62" s="255">
        <v>0</v>
      </c>
      <c r="CV62" s="255">
        <v>0</v>
      </c>
      <c r="CW62" s="255">
        <v>0</v>
      </c>
      <c r="CX62" s="255">
        <v>0</v>
      </c>
      <c r="CY62" s="255">
        <v>0</v>
      </c>
      <c r="CZ62" s="255">
        <v>2637</v>
      </c>
      <c r="DA62" s="255">
        <v>0</v>
      </c>
      <c r="DB62" s="255">
        <v>0</v>
      </c>
      <c r="DC62" s="255">
        <v>0</v>
      </c>
      <c r="DD62" s="255">
        <v>0</v>
      </c>
      <c r="DE62" s="255">
        <v>0</v>
      </c>
      <c r="DF62" s="255">
        <v>0</v>
      </c>
      <c r="DG62" s="255">
        <v>0</v>
      </c>
      <c r="DH62" s="255">
        <v>0</v>
      </c>
      <c r="DI62" s="116">
        <f t="shared" si="2"/>
        <v>16550</v>
      </c>
      <c r="DJ62" s="255">
        <v>0</v>
      </c>
      <c r="DK62" s="255">
        <v>32362</v>
      </c>
      <c r="DL62" s="255">
        <v>0</v>
      </c>
      <c r="DM62" s="255">
        <v>2465</v>
      </c>
      <c r="DN62" s="255">
        <v>158237</v>
      </c>
      <c r="DO62" s="255">
        <v>2885</v>
      </c>
      <c r="DP62" s="116">
        <f t="shared" si="9"/>
        <v>195949</v>
      </c>
      <c r="DQ62" s="117">
        <f t="shared" si="10"/>
        <v>212499</v>
      </c>
      <c r="DR62" s="255">
        <v>41006</v>
      </c>
      <c r="DS62" s="255">
        <v>144107</v>
      </c>
      <c r="DT62" s="116">
        <f t="shared" si="3"/>
        <v>185113</v>
      </c>
      <c r="DU62" s="117">
        <f t="shared" si="4"/>
        <v>381062</v>
      </c>
      <c r="DV62" s="117">
        <f t="shared" si="5"/>
        <v>397612</v>
      </c>
      <c r="DW62" s="255">
        <v>-18091</v>
      </c>
      <c r="DX62" s="255">
        <v>-31370</v>
      </c>
      <c r="DY62" s="116">
        <f t="shared" si="6"/>
        <v>-49461</v>
      </c>
      <c r="DZ62" s="118">
        <f t="shared" si="7"/>
        <v>331601</v>
      </c>
      <c r="EA62" s="116">
        <f t="shared" si="8"/>
        <v>348151</v>
      </c>
      <c r="EB62" s="118"/>
    </row>
    <row r="63" spans="1:132" ht="17" customHeight="1">
      <c r="A63" s="251">
        <v>57</v>
      </c>
      <c r="B63" s="88" t="s">
        <v>225</v>
      </c>
      <c r="C63" s="87" t="s">
        <v>226</v>
      </c>
      <c r="D63" s="255">
        <v>0</v>
      </c>
      <c r="E63" s="255">
        <v>0</v>
      </c>
      <c r="F63" s="255">
        <v>0</v>
      </c>
      <c r="G63" s="255">
        <v>0</v>
      </c>
      <c r="H63" s="255">
        <v>0</v>
      </c>
      <c r="I63" s="255">
        <v>0</v>
      </c>
      <c r="J63" s="255">
        <v>0</v>
      </c>
      <c r="K63" s="255">
        <v>0</v>
      </c>
      <c r="L63" s="255">
        <v>0</v>
      </c>
      <c r="M63" s="255">
        <v>0</v>
      </c>
      <c r="N63" s="255">
        <v>0</v>
      </c>
      <c r="O63" s="255">
        <v>0</v>
      </c>
      <c r="P63" s="255">
        <v>0</v>
      </c>
      <c r="Q63" s="255">
        <v>0</v>
      </c>
      <c r="R63" s="255">
        <v>0</v>
      </c>
      <c r="S63" s="255">
        <v>0</v>
      </c>
      <c r="T63" s="255">
        <v>0</v>
      </c>
      <c r="U63" s="255">
        <v>0</v>
      </c>
      <c r="V63" s="255">
        <v>0</v>
      </c>
      <c r="W63" s="255">
        <v>0</v>
      </c>
      <c r="X63" s="255">
        <v>0</v>
      </c>
      <c r="Y63" s="255">
        <v>0</v>
      </c>
      <c r="Z63" s="255">
        <v>0</v>
      </c>
      <c r="AA63" s="255">
        <v>0</v>
      </c>
      <c r="AB63" s="255">
        <v>0</v>
      </c>
      <c r="AC63" s="255">
        <v>0</v>
      </c>
      <c r="AD63" s="255">
        <v>0</v>
      </c>
      <c r="AE63" s="255">
        <v>0</v>
      </c>
      <c r="AF63" s="255">
        <v>0</v>
      </c>
      <c r="AG63" s="255">
        <v>0</v>
      </c>
      <c r="AH63" s="255">
        <v>0</v>
      </c>
      <c r="AI63" s="255">
        <v>0</v>
      </c>
      <c r="AJ63" s="255">
        <v>0</v>
      </c>
      <c r="AK63" s="255">
        <v>0</v>
      </c>
      <c r="AL63" s="255">
        <v>0</v>
      </c>
      <c r="AM63" s="255">
        <v>0</v>
      </c>
      <c r="AN63" s="255">
        <v>0</v>
      </c>
      <c r="AO63" s="255">
        <v>0</v>
      </c>
      <c r="AP63" s="255">
        <v>0</v>
      </c>
      <c r="AQ63" s="255">
        <v>0</v>
      </c>
      <c r="AR63" s="255">
        <v>0</v>
      </c>
      <c r="AS63" s="255">
        <v>0</v>
      </c>
      <c r="AT63" s="255">
        <v>0</v>
      </c>
      <c r="AU63" s="255">
        <v>0</v>
      </c>
      <c r="AV63" s="255">
        <v>197</v>
      </c>
      <c r="AW63" s="255">
        <v>0</v>
      </c>
      <c r="AX63" s="255">
        <v>0</v>
      </c>
      <c r="AY63" s="255">
        <v>0</v>
      </c>
      <c r="AZ63" s="255">
        <v>0</v>
      </c>
      <c r="BA63" s="255">
        <v>0</v>
      </c>
      <c r="BB63" s="255">
        <v>0</v>
      </c>
      <c r="BC63" s="255">
        <v>0</v>
      </c>
      <c r="BD63" s="255">
        <v>0</v>
      </c>
      <c r="BE63" s="255">
        <v>0</v>
      </c>
      <c r="BF63" s="255">
        <v>3086324</v>
      </c>
      <c r="BG63" s="255">
        <v>185799</v>
      </c>
      <c r="BH63" s="255">
        <v>4267984</v>
      </c>
      <c r="BI63" s="255">
        <v>0</v>
      </c>
      <c r="BJ63" s="255">
        <v>0</v>
      </c>
      <c r="BK63" s="255">
        <v>57085</v>
      </c>
      <c r="BL63" s="255">
        <v>0</v>
      </c>
      <c r="BM63" s="255">
        <v>0</v>
      </c>
      <c r="BN63" s="255">
        <v>0</v>
      </c>
      <c r="BO63" s="255">
        <v>0</v>
      </c>
      <c r="BP63" s="255">
        <v>0</v>
      </c>
      <c r="BQ63" s="255">
        <v>0</v>
      </c>
      <c r="BR63" s="255">
        <v>0</v>
      </c>
      <c r="BS63" s="255">
        <v>0</v>
      </c>
      <c r="BT63" s="255">
        <v>0</v>
      </c>
      <c r="BU63" s="255">
        <v>0</v>
      </c>
      <c r="BV63" s="255">
        <v>0</v>
      </c>
      <c r="BW63" s="255">
        <v>0</v>
      </c>
      <c r="BX63" s="255">
        <v>0</v>
      </c>
      <c r="BY63" s="255">
        <v>0</v>
      </c>
      <c r="BZ63" s="255">
        <v>0</v>
      </c>
      <c r="CA63" s="255">
        <v>0</v>
      </c>
      <c r="CB63" s="255">
        <v>0</v>
      </c>
      <c r="CC63" s="255">
        <v>0</v>
      </c>
      <c r="CD63" s="255">
        <v>0</v>
      </c>
      <c r="CE63" s="255">
        <v>78</v>
      </c>
      <c r="CF63" s="255">
        <v>0</v>
      </c>
      <c r="CG63" s="255">
        <v>0</v>
      </c>
      <c r="CH63" s="255">
        <v>0</v>
      </c>
      <c r="CI63" s="255">
        <v>0</v>
      </c>
      <c r="CJ63" s="255">
        <v>0</v>
      </c>
      <c r="CK63" s="255">
        <v>0</v>
      </c>
      <c r="CL63" s="255">
        <v>0</v>
      </c>
      <c r="CM63" s="255">
        <v>0</v>
      </c>
      <c r="CN63" s="255">
        <v>0</v>
      </c>
      <c r="CO63" s="255">
        <v>0</v>
      </c>
      <c r="CP63" s="255">
        <v>0</v>
      </c>
      <c r="CQ63" s="255">
        <v>0</v>
      </c>
      <c r="CR63" s="255">
        <v>0</v>
      </c>
      <c r="CS63" s="255">
        <v>0</v>
      </c>
      <c r="CT63" s="255">
        <v>0</v>
      </c>
      <c r="CU63" s="255">
        <v>0</v>
      </c>
      <c r="CV63" s="255">
        <v>0</v>
      </c>
      <c r="CW63" s="255">
        <v>0</v>
      </c>
      <c r="CX63" s="255">
        <v>0</v>
      </c>
      <c r="CY63" s="255">
        <v>0</v>
      </c>
      <c r="CZ63" s="255">
        <v>105522</v>
      </c>
      <c r="DA63" s="255">
        <v>0</v>
      </c>
      <c r="DB63" s="255">
        <v>0</v>
      </c>
      <c r="DC63" s="255">
        <v>0</v>
      </c>
      <c r="DD63" s="255">
        <v>0</v>
      </c>
      <c r="DE63" s="255">
        <v>0</v>
      </c>
      <c r="DF63" s="255">
        <v>0</v>
      </c>
      <c r="DG63" s="255">
        <v>0</v>
      </c>
      <c r="DH63" s="255">
        <v>0</v>
      </c>
      <c r="DI63" s="116">
        <f t="shared" si="2"/>
        <v>7702989</v>
      </c>
      <c r="DJ63" s="255">
        <v>0</v>
      </c>
      <c r="DK63" s="255">
        <v>874</v>
      </c>
      <c r="DL63" s="255">
        <v>0</v>
      </c>
      <c r="DM63" s="255">
        <v>0</v>
      </c>
      <c r="DN63" s="255">
        <v>0</v>
      </c>
      <c r="DO63" s="255">
        <v>3499</v>
      </c>
      <c r="DP63" s="116">
        <f t="shared" si="9"/>
        <v>4373</v>
      </c>
      <c r="DQ63" s="117">
        <f t="shared" si="10"/>
        <v>7707362</v>
      </c>
      <c r="DR63" s="255">
        <v>3284852</v>
      </c>
      <c r="DS63" s="255">
        <v>2239675</v>
      </c>
      <c r="DT63" s="116">
        <f t="shared" si="3"/>
        <v>5524527</v>
      </c>
      <c r="DU63" s="117">
        <f t="shared" si="4"/>
        <v>5528900</v>
      </c>
      <c r="DV63" s="117">
        <f t="shared" si="5"/>
        <v>13231889</v>
      </c>
      <c r="DW63" s="255">
        <v>-469754</v>
      </c>
      <c r="DX63" s="255">
        <v>-2129854</v>
      </c>
      <c r="DY63" s="116">
        <f t="shared" si="6"/>
        <v>-2599608</v>
      </c>
      <c r="DZ63" s="118">
        <f t="shared" si="7"/>
        <v>2929292</v>
      </c>
      <c r="EA63" s="116">
        <f t="shared" si="8"/>
        <v>10632281</v>
      </c>
      <c r="EB63" s="118"/>
    </row>
    <row r="64" spans="1:132" ht="17" customHeight="1">
      <c r="A64" s="251">
        <v>58</v>
      </c>
      <c r="B64" s="88" t="s">
        <v>227</v>
      </c>
      <c r="C64" s="87" t="s">
        <v>228</v>
      </c>
      <c r="D64" s="255">
        <v>0</v>
      </c>
      <c r="E64" s="255">
        <v>0</v>
      </c>
      <c r="F64" s="255">
        <v>0</v>
      </c>
      <c r="G64" s="255">
        <v>0</v>
      </c>
      <c r="H64" s="255">
        <v>1168</v>
      </c>
      <c r="I64" s="255">
        <v>0</v>
      </c>
      <c r="J64" s="255">
        <v>1</v>
      </c>
      <c r="K64" s="255">
        <v>0</v>
      </c>
      <c r="L64" s="255">
        <v>0</v>
      </c>
      <c r="M64" s="255">
        <v>0</v>
      </c>
      <c r="N64" s="255">
        <v>0</v>
      </c>
      <c r="O64" s="255">
        <v>0</v>
      </c>
      <c r="P64" s="255">
        <v>0</v>
      </c>
      <c r="Q64" s="255">
        <v>0</v>
      </c>
      <c r="R64" s="255">
        <v>0</v>
      </c>
      <c r="S64" s="255">
        <v>0</v>
      </c>
      <c r="T64" s="255">
        <v>0</v>
      </c>
      <c r="U64" s="255">
        <v>0</v>
      </c>
      <c r="V64" s="255">
        <v>0</v>
      </c>
      <c r="W64" s="255">
        <v>0</v>
      </c>
      <c r="X64" s="255">
        <v>0</v>
      </c>
      <c r="Y64" s="255">
        <v>0</v>
      </c>
      <c r="Z64" s="255">
        <v>0</v>
      </c>
      <c r="AA64" s="255">
        <v>0</v>
      </c>
      <c r="AB64" s="255">
        <v>0</v>
      </c>
      <c r="AC64" s="255">
        <v>0</v>
      </c>
      <c r="AD64" s="255">
        <v>0</v>
      </c>
      <c r="AE64" s="255">
        <v>0</v>
      </c>
      <c r="AF64" s="255">
        <v>0</v>
      </c>
      <c r="AG64" s="255">
        <v>0</v>
      </c>
      <c r="AH64" s="255">
        <v>0</v>
      </c>
      <c r="AI64" s="255">
        <v>0</v>
      </c>
      <c r="AJ64" s="255">
        <v>0</v>
      </c>
      <c r="AK64" s="255">
        <v>0</v>
      </c>
      <c r="AL64" s="255">
        <v>0</v>
      </c>
      <c r="AM64" s="255">
        <v>0</v>
      </c>
      <c r="AN64" s="255">
        <v>0</v>
      </c>
      <c r="AO64" s="255">
        <v>0</v>
      </c>
      <c r="AP64" s="255">
        <v>0</v>
      </c>
      <c r="AQ64" s="255">
        <v>0</v>
      </c>
      <c r="AR64" s="255">
        <v>0</v>
      </c>
      <c r="AS64" s="255">
        <v>0</v>
      </c>
      <c r="AT64" s="255">
        <v>0</v>
      </c>
      <c r="AU64" s="255">
        <v>0</v>
      </c>
      <c r="AV64" s="255">
        <v>0</v>
      </c>
      <c r="AW64" s="255">
        <v>0</v>
      </c>
      <c r="AX64" s="255">
        <v>0</v>
      </c>
      <c r="AY64" s="255">
        <v>0</v>
      </c>
      <c r="AZ64" s="255">
        <v>0</v>
      </c>
      <c r="BA64" s="255">
        <v>0</v>
      </c>
      <c r="BB64" s="255">
        <v>0</v>
      </c>
      <c r="BC64" s="255">
        <v>0</v>
      </c>
      <c r="BD64" s="255">
        <v>0</v>
      </c>
      <c r="BE64" s="255">
        <v>0</v>
      </c>
      <c r="BF64" s="255">
        <v>0</v>
      </c>
      <c r="BG64" s="255">
        <v>0</v>
      </c>
      <c r="BH64" s="255">
        <v>0</v>
      </c>
      <c r="BI64" s="255">
        <v>12579</v>
      </c>
      <c r="BJ64" s="255">
        <v>0</v>
      </c>
      <c r="BK64" s="255">
        <v>0</v>
      </c>
      <c r="BL64" s="255">
        <v>0</v>
      </c>
      <c r="BM64" s="255">
        <v>0</v>
      </c>
      <c r="BN64" s="255">
        <v>0</v>
      </c>
      <c r="BO64" s="255">
        <v>0</v>
      </c>
      <c r="BP64" s="255">
        <v>0</v>
      </c>
      <c r="BQ64" s="255">
        <v>0</v>
      </c>
      <c r="BR64" s="255">
        <v>0</v>
      </c>
      <c r="BS64" s="255">
        <v>0</v>
      </c>
      <c r="BT64" s="255">
        <v>0</v>
      </c>
      <c r="BU64" s="255">
        <v>0</v>
      </c>
      <c r="BV64" s="255">
        <v>0</v>
      </c>
      <c r="BW64" s="255">
        <v>0</v>
      </c>
      <c r="BX64" s="255">
        <v>0</v>
      </c>
      <c r="BY64" s="255">
        <v>0</v>
      </c>
      <c r="BZ64" s="255">
        <v>0</v>
      </c>
      <c r="CA64" s="255">
        <v>0</v>
      </c>
      <c r="CB64" s="255">
        <v>0</v>
      </c>
      <c r="CC64" s="255">
        <v>0</v>
      </c>
      <c r="CD64" s="255">
        <v>0</v>
      </c>
      <c r="CE64" s="255">
        <v>0</v>
      </c>
      <c r="CF64" s="255">
        <v>6213</v>
      </c>
      <c r="CG64" s="255">
        <v>0</v>
      </c>
      <c r="CH64" s="255">
        <v>0</v>
      </c>
      <c r="CI64" s="255">
        <v>144</v>
      </c>
      <c r="CJ64" s="255">
        <v>0</v>
      </c>
      <c r="CK64" s="255">
        <v>0</v>
      </c>
      <c r="CL64" s="255">
        <v>0</v>
      </c>
      <c r="CM64" s="255">
        <v>0</v>
      </c>
      <c r="CN64" s="255">
        <v>0</v>
      </c>
      <c r="CO64" s="255">
        <v>0</v>
      </c>
      <c r="CP64" s="255">
        <v>984</v>
      </c>
      <c r="CQ64" s="255">
        <v>52</v>
      </c>
      <c r="CR64" s="255">
        <v>16</v>
      </c>
      <c r="CS64" s="255">
        <v>0</v>
      </c>
      <c r="CT64" s="255">
        <v>0</v>
      </c>
      <c r="CU64" s="255">
        <v>0</v>
      </c>
      <c r="CV64" s="255">
        <v>0</v>
      </c>
      <c r="CW64" s="255">
        <v>0</v>
      </c>
      <c r="CX64" s="255">
        <v>3</v>
      </c>
      <c r="CY64" s="255">
        <v>0</v>
      </c>
      <c r="CZ64" s="255">
        <v>0</v>
      </c>
      <c r="DA64" s="255">
        <v>2</v>
      </c>
      <c r="DB64" s="255">
        <v>0</v>
      </c>
      <c r="DC64" s="255">
        <v>0</v>
      </c>
      <c r="DD64" s="255">
        <v>0</v>
      </c>
      <c r="DE64" s="255">
        <v>6</v>
      </c>
      <c r="DF64" s="255">
        <v>0</v>
      </c>
      <c r="DG64" s="255">
        <v>0</v>
      </c>
      <c r="DH64" s="255">
        <v>0</v>
      </c>
      <c r="DI64" s="116">
        <f t="shared" si="2"/>
        <v>21168</v>
      </c>
      <c r="DJ64" s="255">
        <v>0</v>
      </c>
      <c r="DK64" s="255">
        <v>1385</v>
      </c>
      <c r="DL64" s="255">
        <v>0</v>
      </c>
      <c r="DM64" s="255">
        <v>10038</v>
      </c>
      <c r="DN64" s="255">
        <v>14676</v>
      </c>
      <c r="DO64" s="255">
        <v>2123</v>
      </c>
      <c r="DP64" s="116">
        <f t="shared" si="9"/>
        <v>28222</v>
      </c>
      <c r="DQ64" s="117">
        <f t="shared" si="10"/>
        <v>49390</v>
      </c>
      <c r="DR64" s="255">
        <v>72512</v>
      </c>
      <c r="DS64" s="255">
        <v>627</v>
      </c>
      <c r="DT64" s="116">
        <f t="shared" si="3"/>
        <v>73139</v>
      </c>
      <c r="DU64" s="117">
        <f t="shared" si="4"/>
        <v>101361</v>
      </c>
      <c r="DV64" s="117">
        <f t="shared" si="5"/>
        <v>122529</v>
      </c>
      <c r="DW64" s="255">
        <v>-4582</v>
      </c>
      <c r="DX64" s="255">
        <v>-40056</v>
      </c>
      <c r="DY64" s="116">
        <f t="shared" si="6"/>
        <v>-44638</v>
      </c>
      <c r="DZ64" s="118">
        <f t="shared" si="7"/>
        <v>56723</v>
      </c>
      <c r="EA64" s="116">
        <f t="shared" si="8"/>
        <v>77891</v>
      </c>
      <c r="EB64" s="118"/>
    </row>
    <row r="65" spans="1:132" ht="17" customHeight="1">
      <c r="A65" s="251">
        <v>59</v>
      </c>
      <c r="B65" s="88">
        <v>355</v>
      </c>
      <c r="C65" s="87" t="s">
        <v>534</v>
      </c>
      <c r="D65" s="255">
        <v>0</v>
      </c>
      <c r="E65" s="255">
        <v>0</v>
      </c>
      <c r="F65" s="255">
        <v>0</v>
      </c>
      <c r="G65" s="255">
        <v>0</v>
      </c>
      <c r="H65" s="255">
        <v>0</v>
      </c>
      <c r="I65" s="255">
        <v>0</v>
      </c>
      <c r="J65" s="255">
        <v>0</v>
      </c>
      <c r="K65" s="255">
        <v>0</v>
      </c>
      <c r="L65" s="255">
        <v>0</v>
      </c>
      <c r="M65" s="255">
        <v>0</v>
      </c>
      <c r="N65" s="255">
        <v>0</v>
      </c>
      <c r="O65" s="255">
        <v>0</v>
      </c>
      <c r="P65" s="255">
        <v>0</v>
      </c>
      <c r="Q65" s="255">
        <v>0</v>
      </c>
      <c r="R65" s="255">
        <v>0</v>
      </c>
      <c r="S65" s="255">
        <v>0</v>
      </c>
      <c r="T65" s="255">
        <v>0</v>
      </c>
      <c r="U65" s="255">
        <v>0</v>
      </c>
      <c r="V65" s="255">
        <v>0</v>
      </c>
      <c r="W65" s="255">
        <v>0</v>
      </c>
      <c r="X65" s="255">
        <v>0</v>
      </c>
      <c r="Y65" s="255">
        <v>0</v>
      </c>
      <c r="Z65" s="255">
        <v>0</v>
      </c>
      <c r="AA65" s="255">
        <v>0</v>
      </c>
      <c r="AB65" s="255">
        <v>0</v>
      </c>
      <c r="AC65" s="255">
        <v>0</v>
      </c>
      <c r="AD65" s="255">
        <v>0</v>
      </c>
      <c r="AE65" s="255">
        <v>0</v>
      </c>
      <c r="AF65" s="255">
        <v>0</v>
      </c>
      <c r="AG65" s="255">
        <v>0</v>
      </c>
      <c r="AH65" s="255">
        <v>0</v>
      </c>
      <c r="AI65" s="255">
        <v>0</v>
      </c>
      <c r="AJ65" s="255">
        <v>0</v>
      </c>
      <c r="AK65" s="255">
        <v>0</v>
      </c>
      <c r="AL65" s="255">
        <v>0</v>
      </c>
      <c r="AM65" s="255">
        <v>0</v>
      </c>
      <c r="AN65" s="255">
        <v>0</v>
      </c>
      <c r="AO65" s="255">
        <v>0</v>
      </c>
      <c r="AP65" s="255">
        <v>0</v>
      </c>
      <c r="AQ65" s="255">
        <v>0</v>
      </c>
      <c r="AR65" s="255">
        <v>0</v>
      </c>
      <c r="AS65" s="255">
        <v>0</v>
      </c>
      <c r="AT65" s="255">
        <v>0</v>
      </c>
      <c r="AU65" s="255">
        <v>0</v>
      </c>
      <c r="AV65" s="255">
        <v>0</v>
      </c>
      <c r="AW65" s="255">
        <v>0</v>
      </c>
      <c r="AX65" s="255">
        <v>0</v>
      </c>
      <c r="AY65" s="255">
        <v>0</v>
      </c>
      <c r="AZ65" s="255">
        <v>0</v>
      </c>
      <c r="BA65" s="255">
        <v>0</v>
      </c>
      <c r="BB65" s="255">
        <v>0</v>
      </c>
      <c r="BC65" s="255">
        <v>0</v>
      </c>
      <c r="BD65" s="255">
        <v>0</v>
      </c>
      <c r="BE65" s="255">
        <v>0</v>
      </c>
      <c r="BF65" s="255">
        <v>0</v>
      </c>
      <c r="BG65" s="255">
        <v>0</v>
      </c>
      <c r="BH65" s="255">
        <v>0</v>
      </c>
      <c r="BI65" s="255">
        <v>0</v>
      </c>
      <c r="BJ65" s="255">
        <v>195802</v>
      </c>
      <c r="BK65" s="255">
        <v>0</v>
      </c>
      <c r="BL65" s="255">
        <v>0</v>
      </c>
      <c r="BM65" s="255">
        <v>0</v>
      </c>
      <c r="BN65" s="255">
        <v>0</v>
      </c>
      <c r="BO65" s="255">
        <v>0</v>
      </c>
      <c r="BP65" s="255">
        <v>0</v>
      </c>
      <c r="BQ65" s="255">
        <v>0</v>
      </c>
      <c r="BR65" s="255">
        <v>0</v>
      </c>
      <c r="BS65" s="255">
        <v>0</v>
      </c>
      <c r="BT65" s="255">
        <v>0</v>
      </c>
      <c r="BU65" s="255">
        <v>0</v>
      </c>
      <c r="BV65" s="255">
        <v>0</v>
      </c>
      <c r="BW65" s="255">
        <v>0</v>
      </c>
      <c r="BX65" s="255">
        <v>0</v>
      </c>
      <c r="BY65" s="255">
        <v>0</v>
      </c>
      <c r="BZ65" s="255">
        <v>0</v>
      </c>
      <c r="CA65" s="255">
        <v>0</v>
      </c>
      <c r="CB65" s="255">
        <v>0</v>
      </c>
      <c r="CC65" s="255">
        <v>0</v>
      </c>
      <c r="CD65" s="255">
        <v>0</v>
      </c>
      <c r="CE65" s="255">
        <v>0</v>
      </c>
      <c r="CF65" s="255">
        <v>0</v>
      </c>
      <c r="CG65" s="255">
        <v>15762</v>
      </c>
      <c r="CH65" s="255">
        <v>0</v>
      </c>
      <c r="CI65" s="255">
        <v>505</v>
      </c>
      <c r="CJ65" s="255">
        <v>0</v>
      </c>
      <c r="CK65" s="255">
        <v>0</v>
      </c>
      <c r="CL65" s="255">
        <v>0</v>
      </c>
      <c r="CM65" s="255">
        <v>0</v>
      </c>
      <c r="CN65" s="255">
        <v>0</v>
      </c>
      <c r="CO65" s="255">
        <v>0</v>
      </c>
      <c r="CP65" s="255">
        <v>2650</v>
      </c>
      <c r="CQ65" s="255">
        <v>0</v>
      </c>
      <c r="CR65" s="255">
        <v>0</v>
      </c>
      <c r="CS65" s="255">
        <v>0</v>
      </c>
      <c r="CT65" s="255">
        <v>0</v>
      </c>
      <c r="CU65" s="255">
        <v>0</v>
      </c>
      <c r="CV65" s="255">
        <v>0</v>
      </c>
      <c r="CW65" s="255">
        <v>0</v>
      </c>
      <c r="CX65" s="255">
        <v>0</v>
      </c>
      <c r="CY65" s="255">
        <v>0</v>
      </c>
      <c r="CZ65" s="255">
        <v>0</v>
      </c>
      <c r="DA65" s="255">
        <v>0</v>
      </c>
      <c r="DB65" s="255">
        <v>0</v>
      </c>
      <c r="DC65" s="255">
        <v>0</v>
      </c>
      <c r="DD65" s="255">
        <v>0</v>
      </c>
      <c r="DE65" s="255">
        <v>0</v>
      </c>
      <c r="DF65" s="255">
        <v>0</v>
      </c>
      <c r="DG65" s="255">
        <v>0</v>
      </c>
      <c r="DH65" s="255">
        <v>0</v>
      </c>
      <c r="DI65" s="116">
        <f t="shared" si="2"/>
        <v>214719</v>
      </c>
      <c r="DJ65" s="255">
        <v>0</v>
      </c>
      <c r="DK65" s="255">
        <v>0</v>
      </c>
      <c r="DL65" s="255">
        <v>0</v>
      </c>
      <c r="DM65" s="255">
        <v>16780</v>
      </c>
      <c r="DN65" s="255">
        <v>40070</v>
      </c>
      <c r="DO65" s="255">
        <v>9307</v>
      </c>
      <c r="DP65" s="116">
        <f t="shared" si="9"/>
        <v>66157</v>
      </c>
      <c r="DQ65" s="117">
        <f t="shared" si="10"/>
        <v>280876</v>
      </c>
      <c r="DR65" s="255">
        <v>309421</v>
      </c>
      <c r="DS65" s="255">
        <v>204304</v>
      </c>
      <c r="DT65" s="116">
        <f t="shared" si="3"/>
        <v>513725</v>
      </c>
      <c r="DU65" s="117">
        <f t="shared" si="4"/>
        <v>579882</v>
      </c>
      <c r="DV65" s="117">
        <f t="shared" si="5"/>
        <v>794601</v>
      </c>
      <c r="DW65" s="255">
        <v>-178460</v>
      </c>
      <c r="DX65" s="255">
        <v>-41632</v>
      </c>
      <c r="DY65" s="116">
        <f t="shared" si="6"/>
        <v>-220092</v>
      </c>
      <c r="DZ65" s="118">
        <f t="shared" si="7"/>
        <v>359790</v>
      </c>
      <c r="EA65" s="116">
        <f t="shared" si="8"/>
        <v>574509</v>
      </c>
      <c r="EB65" s="118"/>
    </row>
    <row r="66" spans="1:132" ht="17" customHeight="1">
      <c r="A66" s="251">
        <v>60</v>
      </c>
      <c r="B66" s="88" t="s">
        <v>229</v>
      </c>
      <c r="C66" s="87" t="s">
        <v>230</v>
      </c>
      <c r="D66" s="255">
        <v>0</v>
      </c>
      <c r="E66" s="255">
        <v>0</v>
      </c>
      <c r="F66" s="255">
        <v>0</v>
      </c>
      <c r="G66" s="255">
        <v>0</v>
      </c>
      <c r="H66" s="255">
        <v>0</v>
      </c>
      <c r="I66" s="255">
        <v>0</v>
      </c>
      <c r="J66" s="255">
        <v>0</v>
      </c>
      <c r="K66" s="255">
        <v>0</v>
      </c>
      <c r="L66" s="255">
        <v>0</v>
      </c>
      <c r="M66" s="255">
        <v>0</v>
      </c>
      <c r="N66" s="255">
        <v>0</v>
      </c>
      <c r="O66" s="255">
        <v>0</v>
      </c>
      <c r="P66" s="255">
        <v>0</v>
      </c>
      <c r="Q66" s="255">
        <v>0</v>
      </c>
      <c r="R66" s="255">
        <v>0</v>
      </c>
      <c r="S66" s="255">
        <v>0</v>
      </c>
      <c r="T66" s="255">
        <v>0</v>
      </c>
      <c r="U66" s="255">
        <v>0</v>
      </c>
      <c r="V66" s="255">
        <v>0</v>
      </c>
      <c r="W66" s="255">
        <v>0</v>
      </c>
      <c r="X66" s="255">
        <v>0</v>
      </c>
      <c r="Y66" s="255">
        <v>0</v>
      </c>
      <c r="Z66" s="255">
        <v>0</v>
      </c>
      <c r="AA66" s="255">
        <v>0</v>
      </c>
      <c r="AB66" s="255">
        <v>0</v>
      </c>
      <c r="AC66" s="255">
        <v>0</v>
      </c>
      <c r="AD66" s="255">
        <v>0</v>
      </c>
      <c r="AE66" s="255">
        <v>0</v>
      </c>
      <c r="AF66" s="255">
        <v>0</v>
      </c>
      <c r="AG66" s="255">
        <v>0</v>
      </c>
      <c r="AH66" s="255">
        <v>0</v>
      </c>
      <c r="AI66" s="255">
        <v>0</v>
      </c>
      <c r="AJ66" s="255">
        <v>0</v>
      </c>
      <c r="AK66" s="255">
        <v>0</v>
      </c>
      <c r="AL66" s="255">
        <v>0</v>
      </c>
      <c r="AM66" s="255">
        <v>0</v>
      </c>
      <c r="AN66" s="255">
        <v>0</v>
      </c>
      <c r="AO66" s="255">
        <v>0</v>
      </c>
      <c r="AP66" s="255">
        <v>0</v>
      </c>
      <c r="AQ66" s="255">
        <v>0</v>
      </c>
      <c r="AR66" s="255">
        <v>0</v>
      </c>
      <c r="AS66" s="255">
        <v>0</v>
      </c>
      <c r="AT66" s="255">
        <v>0</v>
      </c>
      <c r="AU66" s="255">
        <v>0</v>
      </c>
      <c r="AV66" s="255">
        <v>0</v>
      </c>
      <c r="AW66" s="255">
        <v>0</v>
      </c>
      <c r="AX66" s="255">
        <v>0</v>
      </c>
      <c r="AY66" s="255">
        <v>0</v>
      </c>
      <c r="AZ66" s="255">
        <v>0</v>
      </c>
      <c r="BA66" s="255">
        <v>0</v>
      </c>
      <c r="BB66" s="255">
        <v>0</v>
      </c>
      <c r="BC66" s="255">
        <v>0</v>
      </c>
      <c r="BD66" s="255">
        <v>0</v>
      </c>
      <c r="BE66" s="255">
        <v>0</v>
      </c>
      <c r="BF66" s="255">
        <v>0</v>
      </c>
      <c r="BG66" s="255">
        <v>0</v>
      </c>
      <c r="BH66" s="255">
        <v>0</v>
      </c>
      <c r="BI66" s="255">
        <v>0</v>
      </c>
      <c r="BJ66" s="255">
        <v>0</v>
      </c>
      <c r="BK66" s="255">
        <v>94574</v>
      </c>
      <c r="BL66" s="255">
        <v>0</v>
      </c>
      <c r="BM66" s="255">
        <v>0</v>
      </c>
      <c r="BN66" s="255">
        <v>0</v>
      </c>
      <c r="BO66" s="255">
        <v>0</v>
      </c>
      <c r="BP66" s="255">
        <v>0</v>
      </c>
      <c r="BQ66" s="255">
        <v>0</v>
      </c>
      <c r="BR66" s="255">
        <v>0</v>
      </c>
      <c r="BS66" s="255">
        <v>0</v>
      </c>
      <c r="BT66" s="255">
        <v>0</v>
      </c>
      <c r="BU66" s="255">
        <v>0</v>
      </c>
      <c r="BV66" s="255">
        <v>0</v>
      </c>
      <c r="BW66" s="255">
        <v>0</v>
      </c>
      <c r="BX66" s="255">
        <v>0</v>
      </c>
      <c r="BY66" s="255">
        <v>0</v>
      </c>
      <c r="BZ66" s="255">
        <v>0</v>
      </c>
      <c r="CA66" s="255">
        <v>0</v>
      </c>
      <c r="CB66" s="255">
        <v>0</v>
      </c>
      <c r="CC66" s="255">
        <v>25836</v>
      </c>
      <c r="CD66" s="255">
        <v>0</v>
      </c>
      <c r="CE66" s="255">
        <v>0</v>
      </c>
      <c r="CF66" s="255">
        <v>0</v>
      </c>
      <c r="CG66" s="255">
        <v>0</v>
      </c>
      <c r="CH66" s="255">
        <v>0</v>
      </c>
      <c r="CI66" s="255">
        <v>10</v>
      </c>
      <c r="CJ66" s="255">
        <v>0</v>
      </c>
      <c r="CK66" s="255">
        <v>0</v>
      </c>
      <c r="CL66" s="255">
        <v>0</v>
      </c>
      <c r="CM66" s="255">
        <v>0</v>
      </c>
      <c r="CN66" s="255">
        <v>0</v>
      </c>
      <c r="CO66" s="255">
        <v>0</v>
      </c>
      <c r="CP66" s="255">
        <v>583</v>
      </c>
      <c r="CQ66" s="255">
        <v>0</v>
      </c>
      <c r="CR66" s="255">
        <v>0</v>
      </c>
      <c r="CS66" s="255">
        <v>0</v>
      </c>
      <c r="CT66" s="255">
        <v>0</v>
      </c>
      <c r="CU66" s="255">
        <v>0</v>
      </c>
      <c r="CV66" s="255">
        <v>0</v>
      </c>
      <c r="CW66" s="255">
        <v>0</v>
      </c>
      <c r="CX66" s="255">
        <v>1</v>
      </c>
      <c r="CY66" s="255">
        <v>0</v>
      </c>
      <c r="CZ66" s="255">
        <v>8251</v>
      </c>
      <c r="DA66" s="255">
        <v>26</v>
      </c>
      <c r="DB66" s="255">
        <v>0</v>
      </c>
      <c r="DC66" s="255">
        <v>0</v>
      </c>
      <c r="DD66" s="255">
        <v>0</v>
      </c>
      <c r="DE66" s="255">
        <v>1</v>
      </c>
      <c r="DF66" s="255">
        <v>75</v>
      </c>
      <c r="DG66" s="255">
        <v>0</v>
      </c>
      <c r="DH66" s="255">
        <v>0</v>
      </c>
      <c r="DI66" s="116">
        <f t="shared" si="2"/>
        <v>129357</v>
      </c>
      <c r="DJ66" s="255">
        <v>0</v>
      </c>
      <c r="DK66" s="255">
        <v>10167</v>
      </c>
      <c r="DL66" s="255">
        <v>0</v>
      </c>
      <c r="DM66" s="255">
        <v>7957</v>
      </c>
      <c r="DN66" s="255">
        <v>59021</v>
      </c>
      <c r="DO66" s="255">
        <v>692</v>
      </c>
      <c r="DP66" s="116">
        <f t="shared" si="9"/>
        <v>77837</v>
      </c>
      <c r="DQ66" s="117">
        <f t="shared" si="10"/>
        <v>207194</v>
      </c>
      <c r="DR66" s="255">
        <v>48507</v>
      </c>
      <c r="DS66" s="255">
        <v>312014</v>
      </c>
      <c r="DT66" s="116">
        <f t="shared" si="3"/>
        <v>360521</v>
      </c>
      <c r="DU66" s="117">
        <f t="shared" si="4"/>
        <v>438358</v>
      </c>
      <c r="DV66" s="117">
        <f t="shared" si="5"/>
        <v>567715</v>
      </c>
      <c r="DW66" s="255">
        <v>-14155</v>
      </c>
      <c r="DX66" s="255">
        <v>-68545</v>
      </c>
      <c r="DY66" s="116">
        <f t="shared" si="6"/>
        <v>-82700</v>
      </c>
      <c r="DZ66" s="118">
        <f t="shared" si="7"/>
        <v>355658</v>
      </c>
      <c r="EA66" s="116">
        <f t="shared" si="8"/>
        <v>485015</v>
      </c>
      <c r="EB66" s="118"/>
    </row>
    <row r="67" spans="1:132" ht="17" customHeight="1">
      <c r="A67" s="251">
        <v>61</v>
      </c>
      <c r="B67" s="88" t="s">
        <v>231</v>
      </c>
      <c r="C67" s="87" t="s">
        <v>3</v>
      </c>
      <c r="D67" s="255">
        <v>16</v>
      </c>
      <c r="E67" s="255">
        <v>5</v>
      </c>
      <c r="F67" s="255">
        <v>2</v>
      </c>
      <c r="G67" s="255">
        <v>1</v>
      </c>
      <c r="H67" s="255">
        <v>172</v>
      </c>
      <c r="I67" s="255">
        <v>0</v>
      </c>
      <c r="J67" s="255">
        <v>31</v>
      </c>
      <c r="K67" s="255">
        <v>568</v>
      </c>
      <c r="L67" s="255">
        <v>862</v>
      </c>
      <c r="M67" s="255">
        <v>0</v>
      </c>
      <c r="N67" s="255">
        <v>0</v>
      </c>
      <c r="O67" s="255">
        <v>72</v>
      </c>
      <c r="P67" s="255">
        <v>1378</v>
      </c>
      <c r="Q67" s="255">
        <v>287</v>
      </c>
      <c r="R67" s="255">
        <v>1348</v>
      </c>
      <c r="S67" s="255">
        <v>82</v>
      </c>
      <c r="T67" s="255">
        <v>36</v>
      </c>
      <c r="U67" s="255">
        <v>18</v>
      </c>
      <c r="V67" s="255">
        <v>0</v>
      </c>
      <c r="W67" s="255">
        <v>1</v>
      </c>
      <c r="X67" s="255">
        <v>2</v>
      </c>
      <c r="Y67" s="255">
        <v>223</v>
      </c>
      <c r="Z67" s="255">
        <v>13</v>
      </c>
      <c r="AA67" s="255">
        <v>3</v>
      </c>
      <c r="AB67" s="255">
        <v>18</v>
      </c>
      <c r="AC67" s="255">
        <v>201</v>
      </c>
      <c r="AD67" s="255">
        <v>0</v>
      </c>
      <c r="AE67" s="255">
        <v>9</v>
      </c>
      <c r="AF67" s="255">
        <v>345</v>
      </c>
      <c r="AG67" s="255">
        <v>171</v>
      </c>
      <c r="AH67" s="255">
        <v>62</v>
      </c>
      <c r="AI67" s="255">
        <v>473</v>
      </c>
      <c r="AJ67" s="255">
        <v>15</v>
      </c>
      <c r="AK67" s="255">
        <v>891</v>
      </c>
      <c r="AL67" s="255">
        <v>476</v>
      </c>
      <c r="AM67" s="255">
        <v>4</v>
      </c>
      <c r="AN67" s="255">
        <v>2495</v>
      </c>
      <c r="AO67" s="255">
        <v>1312</v>
      </c>
      <c r="AP67" s="255">
        <v>20</v>
      </c>
      <c r="AQ67" s="255">
        <v>1</v>
      </c>
      <c r="AR67" s="255">
        <v>1142</v>
      </c>
      <c r="AS67" s="255">
        <v>13</v>
      </c>
      <c r="AT67" s="255">
        <v>87</v>
      </c>
      <c r="AU67" s="255">
        <v>68</v>
      </c>
      <c r="AV67" s="255">
        <v>7571</v>
      </c>
      <c r="AW67" s="255">
        <v>1362</v>
      </c>
      <c r="AX67" s="255">
        <v>120</v>
      </c>
      <c r="AY67" s="255">
        <v>168</v>
      </c>
      <c r="AZ67" s="255">
        <v>1196</v>
      </c>
      <c r="BA67" s="255">
        <v>30</v>
      </c>
      <c r="BB67" s="255">
        <v>144</v>
      </c>
      <c r="BC67" s="255">
        <v>77</v>
      </c>
      <c r="BD67" s="255">
        <v>437</v>
      </c>
      <c r="BE67" s="255">
        <v>65</v>
      </c>
      <c r="BF67" s="255">
        <v>2947</v>
      </c>
      <c r="BG67" s="255">
        <v>187</v>
      </c>
      <c r="BH67" s="255">
        <v>5766</v>
      </c>
      <c r="BI67" s="255">
        <v>29</v>
      </c>
      <c r="BJ67" s="255">
        <v>10</v>
      </c>
      <c r="BK67" s="255">
        <v>262</v>
      </c>
      <c r="BL67" s="255">
        <v>7474</v>
      </c>
      <c r="BM67" s="255">
        <v>3</v>
      </c>
      <c r="BN67" s="255">
        <v>2100</v>
      </c>
      <c r="BO67" s="255">
        <v>357</v>
      </c>
      <c r="BP67" s="255">
        <v>2914</v>
      </c>
      <c r="BQ67" s="255">
        <v>1968</v>
      </c>
      <c r="BR67" s="255">
        <v>1453</v>
      </c>
      <c r="BS67" s="255">
        <v>17</v>
      </c>
      <c r="BT67" s="255">
        <v>1</v>
      </c>
      <c r="BU67" s="255">
        <v>223</v>
      </c>
      <c r="BV67" s="255">
        <v>244</v>
      </c>
      <c r="BW67" s="255">
        <v>1405</v>
      </c>
      <c r="BX67" s="255">
        <v>886</v>
      </c>
      <c r="BY67" s="255">
        <v>379</v>
      </c>
      <c r="BZ67" s="255">
        <v>26</v>
      </c>
      <c r="CA67" s="255">
        <v>12</v>
      </c>
      <c r="CB67" s="255">
        <v>0</v>
      </c>
      <c r="CC67" s="255">
        <v>15</v>
      </c>
      <c r="CD67" s="255">
        <v>213</v>
      </c>
      <c r="CE67" s="255">
        <v>9</v>
      </c>
      <c r="CF67" s="255">
        <v>82</v>
      </c>
      <c r="CG67" s="255">
        <v>4</v>
      </c>
      <c r="CH67" s="255">
        <v>7</v>
      </c>
      <c r="CI67" s="255">
        <v>61</v>
      </c>
      <c r="CJ67" s="255">
        <v>7</v>
      </c>
      <c r="CK67" s="255">
        <v>1122</v>
      </c>
      <c r="CL67" s="255">
        <v>370</v>
      </c>
      <c r="CM67" s="255">
        <v>6734</v>
      </c>
      <c r="CN67" s="255">
        <v>66</v>
      </c>
      <c r="CO67" s="255">
        <v>1779</v>
      </c>
      <c r="CP67" s="255">
        <v>1658</v>
      </c>
      <c r="CQ67" s="255">
        <v>4074</v>
      </c>
      <c r="CR67" s="255">
        <v>20543</v>
      </c>
      <c r="CS67" s="255">
        <v>551</v>
      </c>
      <c r="CT67" s="255">
        <v>56</v>
      </c>
      <c r="CU67" s="255">
        <v>1859</v>
      </c>
      <c r="CV67" s="255">
        <v>970</v>
      </c>
      <c r="CW67" s="255">
        <v>1019</v>
      </c>
      <c r="CX67" s="255">
        <v>3589</v>
      </c>
      <c r="CY67" s="255">
        <v>911</v>
      </c>
      <c r="CZ67" s="255">
        <v>917</v>
      </c>
      <c r="DA67" s="255">
        <v>8916</v>
      </c>
      <c r="DB67" s="255">
        <v>359</v>
      </c>
      <c r="DC67" s="255">
        <v>2828</v>
      </c>
      <c r="DD67" s="255">
        <v>1506</v>
      </c>
      <c r="DE67" s="255">
        <v>2985</v>
      </c>
      <c r="DF67" s="255">
        <v>3736</v>
      </c>
      <c r="DG67" s="255">
        <v>13715</v>
      </c>
      <c r="DH67" s="255">
        <v>143</v>
      </c>
      <c r="DI67" s="116">
        <f t="shared" si="2"/>
        <v>133560</v>
      </c>
      <c r="DJ67" s="255">
        <v>11827</v>
      </c>
      <c r="DK67" s="255">
        <v>121667</v>
      </c>
      <c r="DL67" s="255">
        <v>1</v>
      </c>
      <c r="DM67" s="255">
        <v>5479</v>
      </c>
      <c r="DN67" s="255">
        <v>71026</v>
      </c>
      <c r="DO67" s="255">
        <v>3920</v>
      </c>
      <c r="DP67" s="116">
        <f t="shared" si="9"/>
        <v>213920</v>
      </c>
      <c r="DQ67" s="117">
        <f t="shared" si="10"/>
        <v>347480</v>
      </c>
      <c r="DR67" s="255">
        <v>9410</v>
      </c>
      <c r="DS67" s="255">
        <v>267537</v>
      </c>
      <c r="DT67" s="116">
        <f t="shared" si="3"/>
        <v>276947</v>
      </c>
      <c r="DU67" s="117">
        <f t="shared" si="4"/>
        <v>490867</v>
      </c>
      <c r="DV67" s="117">
        <f t="shared" si="5"/>
        <v>624427</v>
      </c>
      <c r="DW67" s="255">
        <v>-151269</v>
      </c>
      <c r="DX67" s="255">
        <v>-165687</v>
      </c>
      <c r="DY67" s="116">
        <f t="shared" si="6"/>
        <v>-316956</v>
      </c>
      <c r="DZ67" s="118">
        <f t="shared" si="7"/>
        <v>173911</v>
      </c>
      <c r="EA67" s="116">
        <f t="shared" si="8"/>
        <v>307471</v>
      </c>
      <c r="EB67" s="118"/>
    </row>
    <row r="68" spans="1:132" ht="17" customHeight="1">
      <c r="A68" s="251">
        <v>62</v>
      </c>
      <c r="B68" s="88" t="s">
        <v>232</v>
      </c>
      <c r="C68" s="87" t="s">
        <v>233</v>
      </c>
      <c r="D68" s="255">
        <v>67</v>
      </c>
      <c r="E68" s="255">
        <v>260</v>
      </c>
      <c r="F68" s="255">
        <v>0</v>
      </c>
      <c r="G68" s="255">
        <v>21</v>
      </c>
      <c r="H68" s="255">
        <v>1</v>
      </c>
      <c r="I68" s="255">
        <v>0</v>
      </c>
      <c r="J68" s="255">
        <v>0</v>
      </c>
      <c r="K68" s="255">
        <v>0</v>
      </c>
      <c r="L68" s="255">
        <v>2575</v>
      </c>
      <c r="M68" s="255">
        <v>144</v>
      </c>
      <c r="N68" s="255">
        <v>0</v>
      </c>
      <c r="O68" s="255">
        <v>43</v>
      </c>
      <c r="P68" s="255">
        <v>0</v>
      </c>
      <c r="Q68" s="255">
        <v>349</v>
      </c>
      <c r="R68" s="255">
        <v>0</v>
      </c>
      <c r="S68" s="255">
        <v>2875</v>
      </c>
      <c r="T68" s="255">
        <v>0</v>
      </c>
      <c r="U68" s="255">
        <v>0</v>
      </c>
      <c r="V68" s="255">
        <v>396</v>
      </c>
      <c r="W68" s="255">
        <v>73</v>
      </c>
      <c r="X68" s="255">
        <v>0</v>
      </c>
      <c r="Y68" s="255">
        <v>419</v>
      </c>
      <c r="Z68" s="255">
        <v>0</v>
      </c>
      <c r="AA68" s="255">
        <v>26</v>
      </c>
      <c r="AB68" s="255">
        <v>0</v>
      </c>
      <c r="AC68" s="255">
        <v>1</v>
      </c>
      <c r="AD68" s="255">
        <v>35</v>
      </c>
      <c r="AE68" s="255">
        <v>705</v>
      </c>
      <c r="AF68" s="255">
        <v>2190</v>
      </c>
      <c r="AG68" s="255">
        <v>5</v>
      </c>
      <c r="AH68" s="255">
        <v>0</v>
      </c>
      <c r="AI68" s="255">
        <v>1264</v>
      </c>
      <c r="AJ68" s="255">
        <v>245</v>
      </c>
      <c r="AK68" s="255">
        <v>2622</v>
      </c>
      <c r="AL68" s="255">
        <v>315</v>
      </c>
      <c r="AM68" s="255">
        <v>16344</v>
      </c>
      <c r="AN68" s="255">
        <v>6000</v>
      </c>
      <c r="AO68" s="255">
        <v>2374</v>
      </c>
      <c r="AP68" s="255">
        <v>67</v>
      </c>
      <c r="AQ68" s="255">
        <v>12338</v>
      </c>
      <c r="AR68" s="255">
        <v>14882</v>
      </c>
      <c r="AS68" s="255">
        <v>0</v>
      </c>
      <c r="AT68" s="255">
        <v>285</v>
      </c>
      <c r="AU68" s="255">
        <v>0</v>
      </c>
      <c r="AV68" s="255">
        <v>0</v>
      </c>
      <c r="AW68" s="255">
        <v>0</v>
      </c>
      <c r="AX68" s="255">
        <v>1</v>
      </c>
      <c r="AY68" s="255">
        <v>0</v>
      </c>
      <c r="AZ68" s="255">
        <v>0</v>
      </c>
      <c r="BA68" s="255">
        <v>0</v>
      </c>
      <c r="BB68" s="255">
        <v>0</v>
      </c>
      <c r="BC68" s="255">
        <v>1</v>
      </c>
      <c r="BD68" s="255">
        <v>0</v>
      </c>
      <c r="BE68" s="255">
        <v>0</v>
      </c>
      <c r="BF68" s="255">
        <v>0</v>
      </c>
      <c r="BG68" s="255">
        <v>0</v>
      </c>
      <c r="BH68" s="255">
        <v>3706</v>
      </c>
      <c r="BI68" s="255">
        <v>0</v>
      </c>
      <c r="BJ68" s="255">
        <v>0</v>
      </c>
      <c r="BK68" s="255">
        <v>0</v>
      </c>
      <c r="BL68" s="255">
        <v>7</v>
      </c>
      <c r="BM68" s="255">
        <v>0</v>
      </c>
      <c r="BN68" s="255">
        <v>0</v>
      </c>
      <c r="BO68" s="255">
        <v>0</v>
      </c>
      <c r="BP68" s="255">
        <v>0</v>
      </c>
      <c r="BQ68" s="255">
        <v>181</v>
      </c>
      <c r="BR68" s="255">
        <v>7</v>
      </c>
      <c r="BS68" s="255">
        <v>11292</v>
      </c>
      <c r="BT68" s="255">
        <v>2206</v>
      </c>
      <c r="BU68" s="255">
        <v>0</v>
      </c>
      <c r="BV68" s="255">
        <v>0</v>
      </c>
      <c r="BW68" s="255">
        <v>0</v>
      </c>
      <c r="BX68" s="255">
        <v>0</v>
      </c>
      <c r="BY68" s="255">
        <v>0</v>
      </c>
      <c r="BZ68" s="255">
        <v>0</v>
      </c>
      <c r="CA68" s="255">
        <v>0</v>
      </c>
      <c r="CB68" s="255">
        <v>0</v>
      </c>
      <c r="CC68" s="255">
        <v>0</v>
      </c>
      <c r="CD68" s="255">
        <v>344</v>
      </c>
      <c r="CE68" s="255">
        <v>0</v>
      </c>
      <c r="CF68" s="255">
        <v>0</v>
      </c>
      <c r="CG68" s="255">
        <v>0</v>
      </c>
      <c r="CH68" s="255">
        <v>0</v>
      </c>
      <c r="CI68" s="255">
        <v>0</v>
      </c>
      <c r="CJ68" s="255">
        <v>0</v>
      </c>
      <c r="CK68" s="255">
        <v>0</v>
      </c>
      <c r="CL68" s="255">
        <v>0</v>
      </c>
      <c r="CM68" s="255">
        <v>0</v>
      </c>
      <c r="CN68" s="255">
        <v>0</v>
      </c>
      <c r="CO68" s="255">
        <v>0</v>
      </c>
      <c r="CP68" s="255">
        <v>0</v>
      </c>
      <c r="CQ68" s="255">
        <v>0</v>
      </c>
      <c r="CR68" s="255">
        <v>0</v>
      </c>
      <c r="CS68" s="255">
        <v>0</v>
      </c>
      <c r="CT68" s="255">
        <v>0</v>
      </c>
      <c r="CU68" s="255">
        <v>0</v>
      </c>
      <c r="CV68" s="255">
        <v>0</v>
      </c>
      <c r="CW68" s="255">
        <v>0</v>
      </c>
      <c r="CX68" s="255">
        <v>0</v>
      </c>
      <c r="CY68" s="255">
        <v>0</v>
      </c>
      <c r="CZ68" s="255">
        <v>0</v>
      </c>
      <c r="DA68" s="255">
        <v>0</v>
      </c>
      <c r="DB68" s="255">
        <v>0</v>
      </c>
      <c r="DC68" s="255">
        <v>90</v>
      </c>
      <c r="DD68" s="255">
        <v>0</v>
      </c>
      <c r="DE68" s="255">
        <v>0</v>
      </c>
      <c r="DF68" s="255">
        <v>0</v>
      </c>
      <c r="DG68" s="255">
        <v>0</v>
      </c>
      <c r="DH68" s="255">
        <v>0</v>
      </c>
      <c r="DI68" s="116">
        <f t="shared" si="2"/>
        <v>84756</v>
      </c>
      <c r="DJ68" s="255">
        <v>0</v>
      </c>
      <c r="DK68" s="255">
        <v>6361</v>
      </c>
      <c r="DL68" s="255">
        <v>0</v>
      </c>
      <c r="DM68" s="255">
        <v>0</v>
      </c>
      <c r="DN68" s="255">
        <v>0</v>
      </c>
      <c r="DO68" s="255">
        <v>0</v>
      </c>
      <c r="DP68" s="116">
        <f t="shared" si="9"/>
        <v>6361</v>
      </c>
      <c r="DQ68" s="117">
        <f t="shared" si="10"/>
        <v>91117</v>
      </c>
      <c r="DR68" s="255">
        <v>0</v>
      </c>
      <c r="DS68" s="255">
        <v>14</v>
      </c>
      <c r="DT68" s="116">
        <f t="shared" si="3"/>
        <v>14</v>
      </c>
      <c r="DU68" s="117">
        <f t="shared" si="4"/>
        <v>6375</v>
      </c>
      <c r="DV68" s="117">
        <f t="shared" si="5"/>
        <v>91131</v>
      </c>
      <c r="DW68" s="255">
        <v>0</v>
      </c>
      <c r="DX68" s="255">
        <v>0</v>
      </c>
      <c r="DY68" s="116">
        <f t="shared" si="6"/>
        <v>0</v>
      </c>
      <c r="DZ68" s="118">
        <f t="shared" si="7"/>
        <v>6375</v>
      </c>
      <c r="EA68" s="116">
        <f t="shared" si="8"/>
        <v>91131</v>
      </c>
      <c r="EB68" s="118"/>
    </row>
    <row r="69" spans="1:132" ht="17" customHeight="1">
      <c r="A69" s="251">
        <v>63</v>
      </c>
      <c r="B69" s="88">
        <v>410</v>
      </c>
      <c r="C69" s="87" t="s">
        <v>542</v>
      </c>
      <c r="D69" s="255">
        <v>0</v>
      </c>
      <c r="E69" s="255">
        <v>0</v>
      </c>
      <c r="F69" s="255">
        <v>0</v>
      </c>
      <c r="G69" s="255">
        <v>0</v>
      </c>
      <c r="H69" s="255">
        <v>0</v>
      </c>
      <c r="I69" s="255">
        <v>0</v>
      </c>
      <c r="J69" s="255">
        <v>0</v>
      </c>
      <c r="K69" s="255">
        <v>0</v>
      </c>
      <c r="L69" s="255">
        <v>0</v>
      </c>
      <c r="M69" s="255">
        <v>0</v>
      </c>
      <c r="N69" s="255">
        <v>0</v>
      </c>
      <c r="O69" s="255">
        <v>0</v>
      </c>
      <c r="P69" s="255">
        <v>0</v>
      </c>
      <c r="Q69" s="255">
        <v>0</v>
      </c>
      <c r="R69" s="255">
        <v>0</v>
      </c>
      <c r="S69" s="255">
        <v>0</v>
      </c>
      <c r="T69" s="255">
        <v>0</v>
      </c>
      <c r="U69" s="255">
        <v>0</v>
      </c>
      <c r="V69" s="255">
        <v>0</v>
      </c>
      <c r="W69" s="255">
        <v>0</v>
      </c>
      <c r="X69" s="255">
        <v>0</v>
      </c>
      <c r="Y69" s="255">
        <v>0</v>
      </c>
      <c r="Z69" s="255">
        <v>0</v>
      </c>
      <c r="AA69" s="255">
        <v>0</v>
      </c>
      <c r="AB69" s="255">
        <v>0</v>
      </c>
      <c r="AC69" s="255">
        <v>0</v>
      </c>
      <c r="AD69" s="255">
        <v>0</v>
      </c>
      <c r="AE69" s="255">
        <v>0</v>
      </c>
      <c r="AF69" s="255">
        <v>0</v>
      </c>
      <c r="AG69" s="255">
        <v>0</v>
      </c>
      <c r="AH69" s="255">
        <v>0</v>
      </c>
      <c r="AI69" s="255">
        <v>0</v>
      </c>
      <c r="AJ69" s="255">
        <v>0</v>
      </c>
      <c r="AK69" s="255">
        <v>0</v>
      </c>
      <c r="AL69" s="255">
        <v>0</v>
      </c>
      <c r="AM69" s="255">
        <v>0</v>
      </c>
      <c r="AN69" s="255">
        <v>0</v>
      </c>
      <c r="AO69" s="255">
        <v>0</v>
      </c>
      <c r="AP69" s="255">
        <v>0</v>
      </c>
      <c r="AQ69" s="255">
        <v>0</v>
      </c>
      <c r="AR69" s="255">
        <v>0</v>
      </c>
      <c r="AS69" s="255">
        <v>0</v>
      </c>
      <c r="AT69" s="255">
        <v>0</v>
      </c>
      <c r="AU69" s="255">
        <v>0</v>
      </c>
      <c r="AV69" s="255">
        <v>0</v>
      </c>
      <c r="AW69" s="255">
        <v>0</v>
      </c>
      <c r="AX69" s="255">
        <v>0</v>
      </c>
      <c r="AY69" s="255">
        <v>0</v>
      </c>
      <c r="AZ69" s="255">
        <v>0</v>
      </c>
      <c r="BA69" s="255">
        <v>0</v>
      </c>
      <c r="BB69" s="255">
        <v>0</v>
      </c>
      <c r="BC69" s="255">
        <v>0</v>
      </c>
      <c r="BD69" s="255">
        <v>0</v>
      </c>
      <c r="BE69" s="255">
        <v>0</v>
      </c>
      <c r="BF69" s="255">
        <v>0</v>
      </c>
      <c r="BG69" s="255">
        <v>0</v>
      </c>
      <c r="BH69" s="255">
        <v>0</v>
      </c>
      <c r="BI69" s="255">
        <v>0</v>
      </c>
      <c r="BJ69" s="255">
        <v>0</v>
      </c>
      <c r="BK69" s="255">
        <v>0</v>
      </c>
      <c r="BL69" s="255">
        <v>0</v>
      </c>
      <c r="BM69" s="255">
        <v>0</v>
      </c>
      <c r="BN69" s="255">
        <v>0</v>
      </c>
      <c r="BO69" s="255">
        <v>0</v>
      </c>
      <c r="BP69" s="255">
        <v>0</v>
      </c>
      <c r="BQ69" s="255">
        <v>0</v>
      </c>
      <c r="BR69" s="255">
        <v>0</v>
      </c>
      <c r="BS69" s="255">
        <v>0</v>
      </c>
      <c r="BT69" s="255">
        <v>0</v>
      </c>
      <c r="BU69" s="255">
        <v>0</v>
      </c>
      <c r="BV69" s="255">
        <v>0</v>
      </c>
      <c r="BW69" s="255">
        <v>0</v>
      </c>
      <c r="BX69" s="255">
        <v>0</v>
      </c>
      <c r="BY69" s="255">
        <v>0</v>
      </c>
      <c r="BZ69" s="255">
        <v>0</v>
      </c>
      <c r="CA69" s="255">
        <v>0</v>
      </c>
      <c r="CB69" s="255">
        <v>0</v>
      </c>
      <c r="CC69" s="255">
        <v>0</v>
      </c>
      <c r="CD69" s="255">
        <v>0</v>
      </c>
      <c r="CE69" s="255">
        <v>0</v>
      </c>
      <c r="CF69" s="255">
        <v>0</v>
      </c>
      <c r="CG69" s="255">
        <v>0</v>
      </c>
      <c r="CH69" s="255">
        <v>0</v>
      </c>
      <c r="CI69" s="255">
        <v>0</v>
      </c>
      <c r="CJ69" s="255">
        <v>0</v>
      </c>
      <c r="CK69" s="255">
        <v>0</v>
      </c>
      <c r="CL69" s="255">
        <v>0</v>
      </c>
      <c r="CM69" s="255">
        <v>0</v>
      </c>
      <c r="CN69" s="255">
        <v>0</v>
      </c>
      <c r="CO69" s="255">
        <v>0</v>
      </c>
      <c r="CP69" s="255">
        <v>0</v>
      </c>
      <c r="CQ69" s="255">
        <v>0</v>
      </c>
      <c r="CR69" s="255">
        <v>0</v>
      </c>
      <c r="CS69" s="255">
        <v>0</v>
      </c>
      <c r="CT69" s="255">
        <v>0</v>
      </c>
      <c r="CU69" s="255">
        <v>0</v>
      </c>
      <c r="CV69" s="255">
        <v>0</v>
      </c>
      <c r="CW69" s="255">
        <v>0</v>
      </c>
      <c r="CX69" s="255">
        <v>0</v>
      </c>
      <c r="CY69" s="255">
        <v>0</v>
      </c>
      <c r="CZ69" s="255">
        <v>0</v>
      </c>
      <c r="DA69" s="255">
        <v>0</v>
      </c>
      <c r="DB69" s="255">
        <v>0</v>
      </c>
      <c r="DC69" s="255">
        <v>0</v>
      </c>
      <c r="DD69" s="255">
        <v>0</v>
      </c>
      <c r="DE69" s="255">
        <v>0</v>
      </c>
      <c r="DF69" s="255">
        <v>0</v>
      </c>
      <c r="DG69" s="255">
        <v>0</v>
      </c>
      <c r="DH69" s="255">
        <v>0</v>
      </c>
      <c r="DI69" s="116">
        <f t="shared" si="2"/>
        <v>0</v>
      </c>
      <c r="DJ69" s="255">
        <v>0</v>
      </c>
      <c r="DK69" s="255">
        <v>0</v>
      </c>
      <c r="DL69" s="255">
        <v>0</v>
      </c>
      <c r="DM69" s="255">
        <v>85786</v>
      </c>
      <c r="DN69" s="255">
        <v>948030</v>
      </c>
      <c r="DO69" s="255">
        <v>0</v>
      </c>
      <c r="DP69" s="116">
        <f t="shared" si="9"/>
        <v>1033816</v>
      </c>
      <c r="DQ69" s="117">
        <f t="shared" si="10"/>
        <v>1033816</v>
      </c>
      <c r="DR69" s="255">
        <v>0</v>
      </c>
      <c r="DS69" s="255">
        <v>0</v>
      </c>
      <c r="DT69" s="116">
        <f t="shared" si="3"/>
        <v>0</v>
      </c>
      <c r="DU69" s="117">
        <f t="shared" si="4"/>
        <v>1033816</v>
      </c>
      <c r="DV69" s="117">
        <f t="shared" si="5"/>
        <v>1033816</v>
      </c>
      <c r="DW69" s="255">
        <v>0</v>
      </c>
      <c r="DX69" s="255">
        <v>0</v>
      </c>
      <c r="DY69" s="116">
        <f t="shared" si="6"/>
        <v>0</v>
      </c>
      <c r="DZ69" s="118">
        <f t="shared" si="7"/>
        <v>1033816</v>
      </c>
      <c r="EA69" s="116">
        <f t="shared" si="8"/>
        <v>1033816</v>
      </c>
      <c r="EB69" s="118"/>
    </row>
    <row r="70" spans="1:132" ht="17" customHeight="1">
      <c r="A70" s="251">
        <v>64</v>
      </c>
      <c r="B70" s="88">
        <v>411</v>
      </c>
      <c r="C70" s="87" t="s">
        <v>544</v>
      </c>
      <c r="D70" s="255">
        <v>0</v>
      </c>
      <c r="E70" s="255">
        <v>0</v>
      </c>
      <c r="F70" s="255">
        <v>0</v>
      </c>
      <c r="G70" s="255">
        <v>0</v>
      </c>
      <c r="H70" s="255">
        <v>0</v>
      </c>
      <c r="I70" s="255">
        <v>0</v>
      </c>
      <c r="J70" s="255">
        <v>0</v>
      </c>
      <c r="K70" s="255">
        <v>0</v>
      </c>
      <c r="L70" s="255">
        <v>0</v>
      </c>
      <c r="M70" s="255">
        <v>0</v>
      </c>
      <c r="N70" s="255">
        <v>0</v>
      </c>
      <c r="O70" s="255">
        <v>0</v>
      </c>
      <c r="P70" s="255">
        <v>0</v>
      </c>
      <c r="Q70" s="255">
        <v>0</v>
      </c>
      <c r="R70" s="255">
        <v>0</v>
      </c>
      <c r="S70" s="255">
        <v>0</v>
      </c>
      <c r="T70" s="255">
        <v>0</v>
      </c>
      <c r="U70" s="255">
        <v>0</v>
      </c>
      <c r="V70" s="255">
        <v>0</v>
      </c>
      <c r="W70" s="255">
        <v>0</v>
      </c>
      <c r="X70" s="255">
        <v>0</v>
      </c>
      <c r="Y70" s="255">
        <v>0</v>
      </c>
      <c r="Z70" s="255">
        <v>0</v>
      </c>
      <c r="AA70" s="255">
        <v>0</v>
      </c>
      <c r="AB70" s="255">
        <v>0</v>
      </c>
      <c r="AC70" s="255">
        <v>0</v>
      </c>
      <c r="AD70" s="255">
        <v>0</v>
      </c>
      <c r="AE70" s="255">
        <v>0</v>
      </c>
      <c r="AF70" s="255">
        <v>0</v>
      </c>
      <c r="AG70" s="255">
        <v>0</v>
      </c>
      <c r="AH70" s="255">
        <v>0</v>
      </c>
      <c r="AI70" s="255">
        <v>0</v>
      </c>
      <c r="AJ70" s="255">
        <v>0</v>
      </c>
      <c r="AK70" s="255">
        <v>0</v>
      </c>
      <c r="AL70" s="255">
        <v>0</v>
      </c>
      <c r="AM70" s="255">
        <v>0</v>
      </c>
      <c r="AN70" s="255">
        <v>0</v>
      </c>
      <c r="AO70" s="255">
        <v>0</v>
      </c>
      <c r="AP70" s="255">
        <v>0</v>
      </c>
      <c r="AQ70" s="255">
        <v>0</v>
      </c>
      <c r="AR70" s="255">
        <v>0</v>
      </c>
      <c r="AS70" s="255">
        <v>0</v>
      </c>
      <c r="AT70" s="255">
        <v>0</v>
      </c>
      <c r="AU70" s="255">
        <v>0</v>
      </c>
      <c r="AV70" s="255">
        <v>0</v>
      </c>
      <c r="AW70" s="255">
        <v>0</v>
      </c>
      <c r="AX70" s="255">
        <v>0</v>
      </c>
      <c r="AY70" s="255">
        <v>0</v>
      </c>
      <c r="AZ70" s="255">
        <v>0</v>
      </c>
      <c r="BA70" s="255">
        <v>0</v>
      </c>
      <c r="BB70" s="255">
        <v>0</v>
      </c>
      <c r="BC70" s="255">
        <v>0</v>
      </c>
      <c r="BD70" s="255">
        <v>0</v>
      </c>
      <c r="BE70" s="255">
        <v>0</v>
      </c>
      <c r="BF70" s="255">
        <v>0</v>
      </c>
      <c r="BG70" s="255">
        <v>0</v>
      </c>
      <c r="BH70" s="255">
        <v>0</v>
      </c>
      <c r="BI70" s="255">
        <v>0</v>
      </c>
      <c r="BJ70" s="255">
        <v>0</v>
      </c>
      <c r="BK70" s="255">
        <v>0</v>
      </c>
      <c r="BL70" s="255">
        <v>0</v>
      </c>
      <c r="BM70" s="255">
        <v>0</v>
      </c>
      <c r="BN70" s="255">
        <v>0</v>
      </c>
      <c r="BO70" s="255">
        <v>0</v>
      </c>
      <c r="BP70" s="255">
        <v>0</v>
      </c>
      <c r="BQ70" s="255">
        <v>0</v>
      </c>
      <c r="BR70" s="255">
        <v>0</v>
      </c>
      <c r="BS70" s="255">
        <v>0</v>
      </c>
      <c r="BT70" s="255">
        <v>0</v>
      </c>
      <c r="BU70" s="255">
        <v>0</v>
      </c>
      <c r="BV70" s="255">
        <v>0</v>
      </c>
      <c r="BW70" s="255">
        <v>0</v>
      </c>
      <c r="BX70" s="255">
        <v>0</v>
      </c>
      <c r="BY70" s="255">
        <v>0</v>
      </c>
      <c r="BZ70" s="255">
        <v>0</v>
      </c>
      <c r="CA70" s="255">
        <v>0</v>
      </c>
      <c r="CB70" s="255">
        <v>0</v>
      </c>
      <c r="CC70" s="255">
        <v>0</v>
      </c>
      <c r="CD70" s="255">
        <v>0</v>
      </c>
      <c r="CE70" s="255">
        <v>0</v>
      </c>
      <c r="CF70" s="255">
        <v>0</v>
      </c>
      <c r="CG70" s="255">
        <v>0</v>
      </c>
      <c r="CH70" s="255">
        <v>0</v>
      </c>
      <c r="CI70" s="255">
        <v>0</v>
      </c>
      <c r="CJ70" s="255">
        <v>0</v>
      </c>
      <c r="CK70" s="255">
        <v>0</v>
      </c>
      <c r="CL70" s="255">
        <v>0</v>
      </c>
      <c r="CM70" s="255">
        <v>0</v>
      </c>
      <c r="CN70" s="255">
        <v>0</v>
      </c>
      <c r="CO70" s="255">
        <v>0</v>
      </c>
      <c r="CP70" s="255">
        <v>0</v>
      </c>
      <c r="CQ70" s="255">
        <v>0</v>
      </c>
      <c r="CR70" s="255">
        <v>0</v>
      </c>
      <c r="CS70" s="255">
        <v>0</v>
      </c>
      <c r="CT70" s="255">
        <v>0</v>
      </c>
      <c r="CU70" s="255">
        <v>0</v>
      </c>
      <c r="CV70" s="255">
        <v>0</v>
      </c>
      <c r="CW70" s="255">
        <v>0</v>
      </c>
      <c r="CX70" s="255">
        <v>0</v>
      </c>
      <c r="CY70" s="255">
        <v>0</v>
      </c>
      <c r="CZ70" s="255">
        <v>0</v>
      </c>
      <c r="DA70" s="255">
        <v>0</v>
      </c>
      <c r="DB70" s="255">
        <v>0</v>
      </c>
      <c r="DC70" s="255">
        <v>0</v>
      </c>
      <c r="DD70" s="255">
        <v>0</v>
      </c>
      <c r="DE70" s="255">
        <v>0</v>
      </c>
      <c r="DF70" s="255">
        <v>0</v>
      </c>
      <c r="DG70" s="255">
        <v>0</v>
      </c>
      <c r="DH70" s="255">
        <v>0</v>
      </c>
      <c r="DI70" s="116">
        <f t="shared" si="2"/>
        <v>0</v>
      </c>
      <c r="DJ70" s="255">
        <v>0</v>
      </c>
      <c r="DK70" s="255">
        <v>0</v>
      </c>
      <c r="DL70" s="255">
        <v>0</v>
      </c>
      <c r="DM70" s="255">
        <v>86040</v>
      </c>
      <c r="DN70" s="255">
        <v>449359</v>
      </c>
      <c r="DO70" s="255">
        <v>0</v>
      </c>
      <c r="DP70" s="116">
        <f t="shared" si="9"/>
        <v>535399</v>
      </c>
      <c r="DQ70" s="117">
        <f t="shared" si="10"/>
        <v>535399</v>
      </c>
      <c r="DR70" s="255">
        <v>0</v>
      </c>
      <c r="DS70" s="255">
        <v>0</v>
      </c>
      <c r="DT70" s="116">
        <f t="shared" si="3"/>
        <v>0</v>
      </c>
      <c r="DU70" s="117">
        <f t="shared" si="4"/>
        <v>535399</v>
      </c>
      <c r="DV70" s="117">
        <f t="shared" si="5"/>
        <v>535399</v>
      </c>
      <c r="DW70" s="255">
        <v>0</v>
      </c>
      <c r="DX70" s="255">
        <v>0</v>
      </c>
      <c r="DY70" s="116">
        <f t="shared" si="6"/>
        <v>0</v>
      </c>
      <c r="DZ70" s="118">
        <f t="shared" si="7"/>
        <v>535399</v>
      </c>
      <c r="EA70" s="116">
        <f t="shared" si="8"/>
        <v>535399</v>
      </c>
      <c r="EB70" s="118"/>
    </row>
    <row r="71" spans="1:132" ht="17" customHeight="1">
      <c r="A71" s="251">
        <v>65</v>
      </c>
      <c r="B71" s="88" t="s">
        <v>234</v>
      </c>
      <c r="C71" s="87" t="s">
        <v>235</v>
      </c>
      <c r="D71" s="255">
        <v>101</v>
      </c>
      <c r="E71" s="255">
        <v>22</v>
      </c>
      <c r="F71" s="255">
        <v>5</v>
      </c>
      <c r="G71" s="255">
        <v>0</v>
      </c>
      <c r="H71" s="255">
        <v>3</v>
      </c>
      <c r="I71" s="255">
        <v>0</v>
      </c>
      <c r="J71" s="255">
        <v>6</v>
      </c>
      <c r="K71" s="255">
        <v>105</v>
      </c>
      <c r="L71" s="255">
        <v>28</v>
      </c>
      <c r="M71" s="255">
        <v>2</v>
      </c>
      <c r="N71" s="255">
        <v>0</v>
      </c>
      <c r="O71" s="255">
        <v>58</v>
      </c>
      <c r="P71" s="255">
        <v>21</v>
      </c>
      <c r="Q71" s="255">
        <v>20</v>
      </c>
      <c r="R71" s="255">
        <v>33</v>
      </c>
      <c r="S71" s="255">
        <v>142</v>
      </c>
      <c r="T71" s="255">
        <v>86</v>
      </c>
      <c r="U71" s="255">
        <v>61</v>
      </c>
      <c r="V71" s="255">
        <v>5</v>
      </c>
      <c r="W71" s="255">
        <v>55</v>
      </c>
      <c r="X71" s="255">
        <v>15</v>
      </c>
      <c r="Y71" s="255">
        <v>102</v>
      </c>
      <c r="Z71" s="255">
        <v>86</v>
      </c>
      <c r="AA71" s="255">
        <v>69</v>
      </c>
      <c r="AB71" s="255">
        <v>35</v>
      </c>
      <c r="AC71" s="255">
        <v>129</v>
      </c>
      <c r="AD71" s="255">
        <v>20</v>
      </c>
      <c r="AE71" s="255">
        <v>19</v>
      </c>
      <c r="AF71" s="255">
        <v>612</v>
      </c>
      <c r="AG71" s="255">
        <v>82</v>
      </c>
      <c r="AH71" s="255">
        <v>1</v>
      </c>
      <c r="AI71" s="255">
        <v>53</v>
      </c>
      <c r="AJ71" s="255">
        <v>90</v>
      </c>
      <c r="AK71" s="255">
        <v>95</v>
      </c>
      <c r="AL71" s="255">
        <v>169</v>
      </c>
      <c r="AM71" s="255">
        <v>838</v>
      </c>
      <c r="AN71" s="255">
        <v>618</v>
      </c>
      <c r="AO71" s="255">
        <v>270</v>
      </c>
      <c r="AP71" s="255">
        <v>119</v>
      </c>
      <c r="AQ71" s="255">
        <v>63</v>
      </c>
      <c r="AR71" s="255">
        <v>232</v>
      </c>
      <c r="AS71" s="255">
        <v>130</v>
      </c>
      <c r="AT71" s="255">
        <v>300</v>
      </c>
      <c r="AU71" s="255">
        <v>197</v>
      </c>
      <c r="AV71" s="255">
        <v>377</v>
      </c>
      <c r="AW71" s="255">
        <v>169</v>
      </c>
      <c r="AX71" s="255">
        <v>52</v>
      </c>
      <c r="AY71" s="255">
        <v>82</v>
      </c>
      <c r="AZ71" s="255">
        <v>397</v>
      </c>
      <c r="BA71" s="255">
        <v>19</v>
      </c>
      <c r="BB71" s="255">
        <v>10</v>
      </c>
      <c r="BC71" s="255">
        <v>13</v>
      </c>
      <c r="BD71" s="255">
        <v>40</v>
      </c>
      <c r="BE71" s="255">
        <v>10</v>
      </c>
      <c r="BF71" s="255">
        <v>147</v>
      </c>
      <c r="BG71" s="255">
        <v>31</v>
      </c>
      <c r="BH71" s="255">
        <v>714</v>
      </c>
      <c r="BI71" s="255">
        <v>13</v>
      </c>
      <c r="BJ71" s="255">
        <v>112</v>
      </c>
      <c r="BK71" s="255">
        <v>93</v>
      </c>
      <c r="BL71" s="255">
        <v>51</v>
      </c>
      <c r="BM71" s="255">
        <v>3</v>
      </c>
      <c r="BN71" s="255">
        <v>76</v>
      </c>
      <c r="BO71" s="255">
        <v>48</v>
      </c>
      <c r="BP71" s="255">
        <v>76</v>
      </c>
      <c r="BQ71" s="255">
        <v>32</v>
      </c>
      <c r="BR71" s="255">
        <v>12</v>
      </c>
      <c r="BS71" s="255">
        <v>2426</v>
      </c>
      <c r="BT71" s="255">
        <v>1282</v>
      </c>
      <c r="BU71" s="255">
        <v>1092</v>
      </c>
      <c r="BV71" s="255">
        <v>114</v>
      </c>
      <c r="BW71" s="255">
        <v>1315</v>
      </c>
      <c r="BX71" s="255">
        <v>1123</v>
      </c>
      <c r="BY71" s="255">
        <v>585</v>
      </c>
      <c r="BZ71" s="255">
        <v>416</v>
      </c>
      <c r="CA71" s="255">
        <v>1121</v>
      </c>
      <c r="CB71" s="255">
        <v>3815</v>
      </c>
      <c r="CC71" s="255">
        <v>928</v>
      </c>
      <c r="CD71" s="255">
        <v>116</v>
      </c>
      <c r="CE71" s="255">
        <v>866</v>
      </c>
      <c r="CF71" s="255">
        <v>99</v>
      </c>
      <c r="CG71" s="255">
        <v>1</v>
      </c>
      <c r="CH71" s="255">
        <v>215</v>
      </c>
      <c r="CI71" s="255">
        <v>783</v>
      </c>
      <c r="CJ71" s="255">
        <v>18</v>
      </c>
      <c r="CK71" s="255">
        <v>472</v>
      </c>
      <c r="CL71" s="255">
        <v>379</v>
      </c>
      <c r="CM71" s="255">
        <v>63</v>
      </c>
      <c r="CN71" s="255">
        <v>71</v>
      </c>
      <c r="CO71" s="255">
        <v>73</v>
      </c>
      <c r="CP71" s="255">
        <v>1704</v>
      </c>
      <c r="CQ71" s="255">
        <v>1203</v>
      </c>
      <c r="CR71" s="255">
        <v>821</v>
      </c>
      <c r="CS71" s="255">
        <v>611</v>
      </c>
      <c r="CT71" s="255">
        <v>20</v>
      </c>
      <c r="CU71" s="255">
        <v>245</v>
      </c>
      <c r="CV71" s="255">
        <v>140</v>
      </c>
      <c r="CW71" s="255">
        <v>39</v>
      </c>
      <c r="CX71" s="255">
        <v>103</v>
      </c>
      <c r="CY71" s="255">
        <v>10</v>
      </c>
      <c r="CZ71" s="255">
        <v>72</v>
      </c>
      <c r="DA71" s="255">
        <v>429</v>
      </c>
      <c r="DB71" s="255">
        <v>36</v>
      </c>
      <c r="DC71" s="255">
        <v>214</v>
      </c>
      <c r="DD71" s="255">
        <v>136</v>
      </c>
      <c r="DE71" s="255">
        <v>215</v>
      </c>
      <c r="DF71" s="255">
        <v>149</v>
      </c>
      <c r="DG71" s="255">
        <v>0</v>
      </c>
      <c r="DH71" s="255">
        <v>0</v>
      </c>
      <c r="DI71" s="116">
        <f t="shared" si="2"/>
        <v>31194</v>
      </c>
      <c r="DJ71" s="255">
        <v>0</v>
      </c>
      <c r="DK71" s="255">
        <v>0</v>
      </c>
      <c r="DL71" s="255">
        <v>0</v>
      </c>
      <c r="DM71" s="255">
        <v>65549</v>
      </c>
      <c r="DN71" s="255">
        <v>446601</v>
      </c>
      <c r="DO71" s="255">
        <v>0</v>
      </c>
      <c r="DP71" s="116">
        <f t="shared" ref="DP71:DP102" si="11">SUM(DJ71:DO71)</f>
        <v>512150</v>
      </c>
      <c r="DQ71" s="117">
        <f t="shared" ref="DQ71:DQ102" si="12">+DP71+DI71</f>
        <v>543344</v>
      </c>
      <c r="DR71" s="255">
        <v>0</v>
      </c>
      <c r="DS71" s="255">
        <v>0</v>
      </c>
      <c r="DT71" s="116">
        <f t="shared" si="3"/>
        <v>0</v>
      </c>
      <c r="DU71" s="117">
        <f t="shared" si="4"/>
        <v>512150</v>
      </c>
      <c r="DV71" s="117">
        <f t="shared" si="5"/>
        <v>543344</v>
      </c>
      <c r="DW71" s="255">
        <v>0</v>
      </c>
      <c r="DX71" s="255">
        <v>0</v>
      </c>
      <c r="DY71" s="116">
        <f t="shared" si="6"/>
        <v>0</v>
      </c>
      <c r="DZ71" s="118">
        <f t="shared" si="7"/>
        <v>512150</v>
      </c>
      <c r="EA71" s="116">
        <f t="shared" si="8"/>
        <v>543344</v>
      </c>
      <c r="EB71" s="118"/>
    </row>
    <row r="72" spans="1:132" ht="17" customHeight="1">
      <c r="A72" s="251">
        <v>66</v>
      </c>
      <c r="B72" s="88" t="s">
        <v>236</v>
      </c>
      <c r="C72" s="87" t="s">
        <v>237</v>
      </c>
      <c r="D72" s="255">
        <v>0</v>
      </c>
      <c r="E72" s="255">
        <v>0</v>
      </c>
      <c r="F72" s="255">
        <v>0</v>
      </c>
      <c r="G72" s="255">
        <v>0</v>
      </c>
      <c r="H72" s="255">
        <v>0</v>
      </c>
      <c r="I72" s="255">
        <v>0</v>
      </c>
      <c r="J72" s="255">
        <v>0</v>
      </c>
      <c r="K72" s="255">
        <v>0</v>
      </c>
      <c r="L72" s="255">
        <v>0</v>
      </c>
      <c r="M72" s="255">
        <v>0</v>
      </c>
      <c r="N72" s="255">
        <v>0</v>
      </c>
      <c r="O72" s="255">
        <v>0</v>
      </c>
      <c r="P72" s="255">
        <v>0</v>
      </c>
      <c r="Q72" s="255">
        <v>0</v>
      </c>
      <c r="R72" s="255">
        <v>0</v>
      </c>
      <c r="S72" s="255">
        <v>0</v>
      </c>
      <c r="T72" s="255">
        <v>0</v>
      </c>
      <c r="U72" s="255">
        <v>0</v>
      </c>
      <c r="V72" s="255">
        <v>0</v>
      </c>
      <c r="W72" s="255">
        <v>0</v>
      </c>
      <c r="X72" s="255">
        <v>0</v>
      </c>
      <c r="Y72" s="255">
        <v>0</v>
      </c>
      <c r="Z72" s="255">
        <v>0</v>
      </c>
      <c r="AA72" s="255">
        <v>0</v>
      </c>
      <c r="AB72" s="255">
        <v>0</v>
      </c>
      <c r="AC72" s="255">
        <v>0</v>
      </c>
      <c r="AD72" s="255">
        <v>0</v>
      </c>
      <c r="AE72" s="255">
        <v>0</v>
      </c>
      <c r="AF72" s="255">
        <v>0</v>
      </c>
      <c r="AG72" s="255">
        <v>0</v>
      </c>
      <c r="AH72" s="255">
        <v>0</v>
      </c>
      <c r="AI72" s="255">
        <v>0</v>
      </c>
      <c r="AJ72" s="255">
        <v>0</v>
      </c>
      <c r="AK72" s="255">
        <v>0</v>
      </c>
      <c r="AL72" s="255">
        <v>0</v>
      </c>
      <c r="AM72" s="255">
        <v>0</v>
      </c>
      <c r="AN72" s="255">
        <v>0</v>
      </c>
      <c r="AO72" s="255">
        <v>0</v>
      </c>
      <c r="AP72" s="255">
        <v>0</v>
      </c>
      <c r="AQ72" s="255">
        <v>0</v>
      </c>
      <c r="AR72" s="255">
        <v>0</v>
      </c>
      <c r="AS72" s="255">
        <v>0</v>
      </c>
      <c r="AT72" s="255">
        <v>0</v>
      </c>
      <c r="AU72" s="255">
        <v>0</v>
      </c>
      <c r="AV72" s="255">
        <v>0</v>
      </c>
      <c r="AW72" s="255">
        <v>0</v>
      </c>
      <c r="AX72" s="255">
        <v>0</v>
      </c>
      <c r="AY72" s="255">
        <v>0</v>
      </c>
      <c r="AZ72" s="255">
        <v>0</v>
      </c>
      <c r="BA72" s="255">
        <v>0</v>
      </c>
      <c r="BB72" s="255">
        <v>0</v>
      </c>
      <c r="BC72" s="255">
        <v>0</v>
      </c>
      <c r="BD72" s="255">
        <v>0</v>
      </c>
      <c r="BE72" s="255">
        <v>0</v>
      </c>
      <c r="BF72" s="255">
        <v>0</v>
      </c>
      <c r="BG72" s="255">
        <v>0</v>
      </c>
      <c r="BH72" s="255">
        <v>0</v>
      </c>
      <c r="BI72" s="255">
        <v>0</v>
      </c>
      <c r="BJ72" s="255">
        <v>0</v>
      </c>
      <c r="BK72" s="255">
        <v>0</v>
      </c>
      <c r="BL72" s="255">
        <v>0</v>
      </c>
      <c r="BM72" s="255">
        <v>0</v>
      </c>
      <c r="BN72" s="255">
        <v>0</v>
      </c>
      <c r="BO72" s="255">
        <v>0</v>
      </c>
      <c r="BP72" s="255">
        <v>0</v>
      </c>
      <c r="BQ72" s="255">
        <v>0</v>
      </c>
      <c r="BR72" s="255">
        <v>0</v>
      </c>
      <c r="BS72" s="255">
        <v>0</v>
      </c>
      <c r="BT72" s="255">
        <v>0</v>
      </c>
      <c r="BU72" s="255">
        <v>0</v>
      </c>
      <c r="BV72" s="255">
        <v>0</v>
      </c>
      <c r="BW72" s="255">
        <v>0</v>
      </c>
      <c r="BX72" s="255">
        <v>0</v>
      </c>
      <c r="BY72" s="255">
        <v>0</v>
      </c>
      <c r="BZ72" s="255">
        <v>0</v>
      </c>
      <c r="CA72" s="255">
        <v>0</v>
      </c>
      <c r="CB72" s="255">
        <v>0</v>
      </c>
      <c r="CC72" s="255">
        <v>0</v>
      </c>
      <c r="CD72" s="255">
        <v>0</v>
      </c>
      <c r="CE72" s="255">
        <v>0</v>
      </c>
      <c r="CF72" s="255">
        <v>0</v>
      </c>
      <c r="CG72" s="255">
        <v>0</v>
      </c>
      <c r="CH72" s="255">
        <v>0</v>
      </c>
      <c r="CI72" s="255">
        <v>0</v>
      </c>
      <c r="CJ72" s="255">
        <v>0</v>
      </c>
      <c r="CK72" s="255">
        <v>0</v>
      </c>
      <c r="CL72" s="255">
        <v>0</v>
      </c>
      <c r="CM72" s="255">
        <v>0</v>
      </c>
      <c r="CN72" s="255">
        <v>0</v>
      </c>
      <c r="CO72" s="255">
        <v>0</v>
      </c>
      <c r="CP72" s="255">
        <v>0</v>
      </c>
      <c r="CQ72" s="255">
        <v>0</v>
      </c>
      <c r="CR72" s="255">
        <v>0</v>
      </c>
      <c r="CS72" s="255">
        <v>0</v>
      </c>
      <c r="CT72" s="255">
        <v>0</v>
      </c>
      <c r="CU72" s="255">
        <v>0</v>
      </c>
      <c r="CV72" s="255">
        <v>0</v>
      </c>
      <c r="CW72" s="255">
        <v>0</v>
      </c>
      <c r="CX72" s="255">
        <v>0</v>
      </c>
      <c r="CY72" s="255">
        <v>0</v>
      </c>
      <c r="CZ72" s="255">
        <v>0</v>
      </c>
      <c r="DA72" s="255">
        <v>0</v>
      </c>
      <c r="DB72" s="255">
        <v>0</v>
      </c>
      <c r="DC72" s="255">
        <v>0</v>
      </c>
      <c r="DD72" s="255">
        <v>0</v>
      </c>
      <c r="DE72" s="255">
        <v>0</v>
      </c>
      <c r="DF72" s="255">
        <v>0</v>
      </c>
      <c r="DG72" s="255">
        <v>0</v>
      </c>
      <c r="DH72" s="255">
        <v>0</v>
      </c>
      <c r="DI72" s="116">
        <f t="shared" ref="DI72:DI123" si="13">SUM(D72:DH72)</f>
        <v>0</v>
      </c>
      <c r="DJ72" s="255">
        <v>0</v>
      </c>
      <c r="DK72" s="255">
        <v>0</v>
      </c>
      <c r="DL72" s="255">
        <v>0</v>
      </c>
      <c r="DM72" s="255">
        <v>589269</v>
      </c>
      <c r="DN72" s="255">
        <v>419</v>
      </c>
      <c r="DO72" s="255">
        <v>0</v>
      </c>
      <c r="DP72" s="116">
        <f t="shared" si="11"/>
        <v>589688</v>
      </c>
      <c r="DQ72" s="117">
        <f t="shared" si="12"/>
        <v>589688</v>
      </c>
      <c r="DR72" s="255">
        <v>0</v>
      </c>
      <c r="DS72" s="255">
        <v>0</v>
      </c>
      <c r="DT72" s="116">
        <f t="shared" ref="DT72:DT115" si="14">SUM(DR72:DS72)</f>
        <v>0</v>
      </c>
      <c r="DU72" s="117">
        <f t="shared" ref="DU72:DU115" si="15">+DP72+DT72</f>
        <v>589688</v>
      </c>
      <c r="DV72" s="117">
        <f t="shared" ref="DV72:DV115" si="16">+DT72+DQ72</f>
        <v>589688</v>
      </c>
      <c r="DW72" s="255">
        <v>0</v>
      </c>
      <c r="DX72" s="255">
        <v>0</v>
      </c>
      <c r="DY72" s="116">
        <f t="shared" ref="DY72:DY115" si="17">SUM(DW72:DX72)</f>
        <v>0</v>
      </c>
      <c r="DZ72" s="118">
        <f t="shared" ref="DZ72:DZ115" si="18">+DU72+DY72</f>
        <v>589688</v>
      </c>
      <c r="EA72" s="116">
        <f t="shared" ref="EA72:EA115" si="19">+DV72+DY72</f>
        <v>589688</v>
      </c>
      <c r="EB72" s="118"/>
    </row>
    <row r="73" spans="1:132" ht="17" customHeight="1">
      <c r="A73" s="251">
        <v>67</v>
      </c>
      <c r="B73" s="88" t="s">
        <v>238</v>
      </c>
      <c r="C73" s="87" t="s">
        <v>239</v>
      </c>
      <c r="D73" s="255">
        <v>0</v>
      </c>
      <c r="E73" s="255">
        <v>0</v>
      </c>
      <c r="F73" s="255">
        <v>0</v>
      </c>
      <c r="G73" s="255">
        <v>0</v>
      </c>
      <c r="H73" s="255">
        <v>0</v>
      </c>
      <c r="I73" s="255">
        <v>0</v>
      </c>
      <c r="J73" s="255">
        <v>0</v>
      </c>
      <c r="K73" s="255">
        <v>0</v>
      </c>
      <c r="L73" s="255">
        <v>0</v>
      </c>
      <c r="M73" s="255">
        <v>0</v>
      </c>
      <c r="N73" s="255">
        <v>0</v>
      </c>
      <c r="O73" s="255">
        <v>0</v>
      </c>
      <c r="P73" s="255">
        <v>0</v>
      </c>
      <c r="Q73" s="255">
        <v>0</v>
      </c>
      <c r="R73" s="255">
        <v>0</v>
      </c>
      <c r="S73" s="255">
        <v>0</v>
      </c>
      <c r="T73" s="255">
        <v>0</v>
      </c>
      <c r="U73" s="255">
        <v>0</v>
      </c>
      <c r="V73" s="255">
        <v>0</v>
      </c>
      <c r="W73" s="255">
        <v>0</v>
      </c>
      <c r="X73" s="255">
        <v>0</v>
      </c>
      <c r="Y73" s="255">
        <v>0</v>
      </c>
      <c r="Z73" s="255">
        <v>0</v>
      </c>
      <c r="AA73" s="255">
        <v>0</v>
      </c>
      <c r="AB73" s="255">
        <v>0</v>
      </c>
      <c r="AC73" s="255">
        <v>0</v>
      </c>
      <c r="AD73" s="255">
        <v>0</v>
      </c>
      <c r="AE73" s="255">
        <v>0</v>
      </c>
      <c r="AF73" s="255">
        <v>0</v>
      </c>
      <c r="AG73" s="255">
        <v>0</v>
      </c>
      <c r="AH73" s="255">
        <v>0</v>
      </c>
      <c r="AI73" s="255">
        <v>0</v>
      </c>
      <c r="AJ73" s="255">
        <v>0</v>
      </c>
      <c r="AK73" s="255">
        <v>0</v>
      </c>
      <c r="AL73" s="255">
        <v>0</v>
      </c>
      <c r="AM73" s="255">
        <v>0</v>
      </c>
      <c r="AN73" s="255">
        <v>0</v>
      </c>
      <c r="AO73" s="255">
        <v>0</v>
      </c>
      <c r="AP73" s="255">
        <v>0</v>
      </c>
      <c r="AQ73" s="255">
        <v>0</v>
      </c>
      <c r="AR73" s="255">
        <v>0</v>
      </c>
      <c r="AS73" s="255">
        <v>0</v>
      </c>
      <c r="AT73" s="255">
        <v>0</v>
      </c>
      <c r="AU73" s="255">
        <v>0</v>
      </c>
      <c r="AV73" s="255">
        <v>0</v>
      </c>
      <c r="AW73" s="255">
        <v>0</v>
      </c>
      <c r="AX73" s="255">
        <v>0</v>
      </c>
      <c r="AY73" s="255">
        <v>0</v>
      </c>
      <c r="AZ73" s="255">
        <v>0</v>
      </c>
      <c r="BA73" s="255">
        <v>0</v>
      </c>
      <c r="BB73" s="255">
        <v>0</v>
      </c>
      <c r="BC73" s="255">
        <v>0</v>
      </c>
      <c r="BD73" s="255">
        <v>0</v>
      </c>
      <c r="BE73" s="255">
        <v>0</v>
      </c>
      <c r="BF73" s="255">
        <v>0</v>
      </c>
      <c r="BG73" s="255">
        <v>0</v>
      </c>
      <c r="BH73" s="255">
        <v>0</v>
      </c>
      <c r="BI73" s="255">
        <v>0</v>
      </c>
      <c r="BJ73" s="255">
        <v>0</v>
      </c>
      <c r="BK73" s="255">
        <v>0</v>
      </c>
      <c r="BL73" s="255">
        <v>0</v>
      </c>
      <c r="BM73" s="255">
        <v>0</v>
      </c>
      <c r="BN73" s="255">
        <v>0</v>
      </c>
      <c r="BO73" s="255">
        <v>0</v>
      </c>
      <c r="BP73" s="255">
        <v>0</v>
      </c>
      <c r="BQ73" s="255">
        <v>0</v>
      </c>
      <c r="BR73" s="255">
        <v>0</v>
      </c>
      <c r="BS73" s="255">
        <v>0</v>
      </c>
      <c r="BT73" s="255">
        <v>0</v>
      </c>
      <c r="BU73" s="255">
        <v>0</v>
      </c>
      <c r="BV73" s="255">
        <v>0</v>
      </c>
      <c r="BW73" s="255">
        <v>0</v>
      </c>
      <c r="BX73" s="255">
        <v>0</v>
      </c>
      <c r="BY73" s="255">
        <v>0</v>
      </c>
      <c r="BZ73" s="255">
        <v>0</v>
      </c>
      <c r="CA73" s="255">
        <v>0</v>
      </c>
      <c r="CB73" s="255">
        <v>0</v>
      </c>
      <c r="CC73" s="255">
        <v>0</v>
      </c>
      <c r="CD73" s="255">
        <v>0</v>
      </c>
      <c r="CE73" s="255">
        <v>0</v>
      </c>
      <c r="CF73" s="255">
        <v>0</v>
      </c>
      <c r="CG73" s="255">
        <v>0</v>
      </c>
      <c r="CH73" s="255">
        <v>0</v>
      </c>
      <c r="CI73" s="255">
        <v>0</v>
      </c>
      <c r="CJ73" s="255">
        <v>0</v>
      </c>
      <c r="CK73" s="255">
        <v>0</v>
      </c>
      <c r="CL73" s="255">
        <v>0</v>
      </c>
      <c r="CM73" s="255">
        <v>0</v>
      </c>
      <c r="CN73" s="255">
        <v>0</v>
      </c>
      <c r="CO73" s="255">
        <v>0</v>
      </c>
      <c r="CP73" s="255">
        <v>0</v>
      </c>
      <c r="CQ73" s="255">
        <v>0</v>
      </c>
      <c r="CR73" s="255">
        <v>0</v>
      </c>
      <c r="CS73" s="255">
        <v>0</v>
      </c>
      <c r="CT73" s="255">
        <v>0</v>
      </c>
      <c r="CU73" s="255">
        <v>0</v>
      </c>
      <c r="CV73" s="255">
        <v>0</v>
      </c>
      <c r="CW73" s="255">
        <v>0</v>
      </c>
      <c r="CX73" s="255">
        <v>0</v>
      </c>
      <c r="CY73" s="255">
        <v>0</v>
      </c>
      <c r="CZ73" s="255">
        <v>0</v>
      </c>
      <c r="DA73" s="255">
        <v>0</v>
      </c>
      <c r="DB73" s="255">
        <v>0</v>
      </c>
      <c r="DC73" s="255">
        <v>0</v>
      </c>
      <c r="DD73" s="255">
        <v>0</v>
      </c>
      <c r="DE73" s="255">
        <v>0</v>
      </c>
      <c r="DF73" s="255">
        <v>0</v>
      </c>
      <c r="DG73" s="255">
        <v>0</v>
      </c>
      <c r="DH73" s="255">
        <v>0</v>
      </c>
      <c r="DI73" s="116">
        <f t="shared" si="13"/>
        <v>0</v>
      </c>
      <c r="DJ73" s="255">
        <v>0</v>
      </c>
      <c r="DK73" s="255">
        <v>0</v>
      </c>
      <c r="DL73" s="255">
        <v>0</v>
      </c>
      <c r="DM73" s="255">
        <v>152972</v>
      </c>
      <c r="DN73" s="255">
        <v>245739</v>
      </c>
      <c r="DO73" s="255">
        <v>0</v>
      </c>
      <c r="DP73" s="116">
        <f t="shared" si="11"/>
        <v>398711</v>
      </c>
      <c r="DQ73" s="117">
        <f t="shared" si="12"/>
        <v>398711</v>
      </c>
      <c r="DR73" s="255">
        <v>0</v>
      </c>
      <c r="DS73" s="255">
        <v>0</v>
      </c>
      <c r="DT73" s="116">
        <f t="shared" si="14"/>
        <v>0</v>
      </c>
      <c r="DU73" s="117">
        <f t="shared" si="15"/>
        <v>398711</v>
      </c>
      <c r="DV73" s="117">
        <f t="shared" si="16"/>
        <v>398711</v>
      </c>
      <c r="DW73" s="255">
        <v>0</v>
      </c>
      <c r="DX73" s="255">
        <v>0</v>
      </c>
      <c r="DY73" s="116">
        <f t="shared" si="17"/>
        <v>0</v>
      </c>
      <c r="DZ73" s="118">
        <f t="shared" si="18"/>
        <v>398711</v>
      </c>
      <c r="EA73" s="116">
        <f t="shared" si="19"/>
        <v>398711</v>
      </c>
      <c r="EB73" s="118"/>
    </row>
    <row r="74" spans="1:132" ht="17" customHeight="1">
      <c r="A74" s="251">
        <v>68</v>
      </c>
      <c r="B74" s="88" t="s">
        <v>240</v>
      </c>
      <c r="C74" s="87" t="s">
        <v>629</v>
      </c>
      <c r="D74" s="255">
        <v>3237</v>
      </c>
      <c r="E74" s="255">
        <v>1021</v>
      </c>
      <c r="F74" s="255">
        <v>804</v>
      </c>
      <c r="G74" s="255">
        <v>25</v>
      </c>
      <c r="H74" s="255">
        <v>1050</v>
      </c>
      <c r="I74" s="255">
        <v>0</v>
      </c>
      <c r="J74" s="255">
        <v>500</v>
      </c>
      <c r="K74" s="255">
        <v>19300</v>
      </c>
      <c r="L74" s="255">
        <v>2971</v>
      </c>
      <c r="M74" s="255">
        <v>1044</v>
      </c>
      <c r="N74" s="255">
        <v>0</v>
      </c>
      <c r="O74" s="255">
        <v>5234</v>
      </c>
      <c r="P74" s="255">
        <v>1806</v>
      </c>
      <c r="Q74" s="255">
        <v>2715</v>
      </c>
      <c r="R74" s="255">
        <v>1580</v>
      </c>
      <c r="S74" s="255">
        <v>15251</v>
      </c>
      <c r="T74" s="255">
        <v>2726</v>
      </c>
      <c r="U74" s="255">
        <v>6982</v>
      </c>
      <c r="V74" s="255">
        <v>621</v>
      </c>
      <c r="W74" s="255">
        <v>11960</v>
      </c>
      <c r="X74" s="255">
        <v>286</v>
      </c>
      <c r="Y74" s="255">
        <v>6304</v>
      </c>
      <c r="Z74" s="255">
        <v>1544</v>
      </c>
      <c r="AA74" s="255">
        <v>4517</v>
      </c>
      <c r="AB74" s="255">
        <v>1704</v>
      </c>
      <c r="AC74" s="255">
        <v>3322</v>
      </c>
      <c r="AD74" s="255">
        <v>6338</v>
      </c>
      <c r="AE74" s="255">
        <v>888</v>
      </c>
      <c r="AF74" s="255">
        <v>39652</v>
      </c>
      <c r="AG74" s="255">
        <v>10457</v>
      </c>
      <c r="AH74" s="255">
        <v>116</v>
      </c>
      <c r="AI74" s="255">
        <v>3125</v>
      </c>
      <c r="AJ74" s="255">
        <v>4417</v>
      </c>
      <c r="AK74" s="255">
        <v>6321</v>
      </c>
      <c r="AL74" s="255">
        <v>9483</v>
      </c>
      <c r="AM74" s="255">
        <v>59229</v>
      </c>
      <c r="AN74" s="255">
        <v>50548</v>
      </c>
      <c r="AO74" s="255">
        <v>45217</v>
      </c>
      <c r="AP74" s="255">
        <v>5834</v>
      </c>
      <c r="AQ74" s="255">
        <v>5626</v>
      </c>
      <c r="AR74" s="255">
        <v>13660</v>
      </c>
      <c r="AS74" s="255">
        <v>2919</v>
      </c>
      <c r="AT74" s="255">
        <v>17931</v>
      </c>
      <c r="AU74" s="255">
        <v>9745</v>
      </c>
      <c r="AV74" s="255">
        <v>22379</v>
      </c>
      <c r="AW74" s="255">
        <v>5110</v>
      </c>
      <c r="AX74" s="255">
        <v>9083</v>
      </c>
      <c r="AY74" s="255">
        <v>3906</v>
      </c>
      <c r="AZ74" s="255">
        <v>10917</v>
      </c>
      <c r="BA74" s="255">
        <v>937</v>
      </c>
      <c r="BB74" s="255">
        <v>280</v>
      </c>
      <c r="BC74" s="255">
        <v>1117</v>
      </c>
      <c r="BD74" s="255">
        <v>1110</v>
      </c>
      <c r="BE74" s="255">
        <v>475</v>
      </c>
      <c r="BF74" s="255">
        <v>28786</v>
      </c>
      <c r="BG74" s="255">
        <v>1596</v>
      </c>
      <c r="BH74" s="255">
        <v>112551</v>
      </c>
      <c r="BI74" s="255">
        <v>1320</v>
      </c>
      <c r="BJ74" s="255">
        <v>8584</v>
      </c>
      <c r="BK74" s="255">
        <v>5511</v>
      </c>
      <c r="BL74" s="255">
        <v>1719</v>
      </c>
      <c r="BM74" s="255">
        <v>2479</v>
      </c>
      <c r="BN74" s="255">
        <v>4305</v>
      </c>
      <c r="BO74" s="255">
        <v>448</v>
      </c>
      <c r="BP74" s="255">
        <v>869</v>
      </c>
      <c r="BQ74" s="255">
        <v>999</v>
      </c>
      <c r="BR74" s="255">
        <v>1427</v>
      </c>
      <c r="BS74" s="255">
        <v>141169</v>
      </c>
      <c r="BT74" s="255">
        <v>6275</v>
      </c>
      <c r="BU74" s="255">
        <v>13379</v>
      </c>
      <c r="BV74" s="255">
        <v>22596</v>
      </c>
      <c r="BW74" s="255">
        <v>19075</v>
      </c>
      <c r="BX74" s="255">
        <v>87047</v>
      </c>
      <c r="BY74" s="255">
        <v>7884</v>
      </c>
      <c r="BZ74" s="255">
        <v>12020</v>
      </c>
      <c r="CA74" s="255">
        <v>4310</v>
      </c>
      <c r="CB74" s="255">
        <v>0</v>
      </c>
      <c r="CC74" s="255">
        <v>27487</v>
      </c>
      <c r="CD74" s="255">
        <v>4094</v>
      </c>
      <c r="CE74" s="255">
        <v>943</v>
      </c>
      <c r="CF74" s="255">
        <v>325</v>
      </c>
      <c r="CG74" s="255">
        <v>373</v>
      </c>
      <c r="CH74" s="255">
        <v>6737</v>
      </c>
      <c r="CI74" s="255">
        <v>4164</v>
      </c>
      <c r="CJ74" s="255">
        <v>545</v>
      </c>
      <c r="CK74" s="255">
        <v>8617</v>
      </c>
      <c r="CL74" s="255">
        <v>1092</v>
      </c>
      <c r="CM74" s="255">
        <v>2026</v>
      </c>
      <c r="CN74" s="255">
        <v>336</v>
      </c>
      <c r="CO74" s="255">
        <v>939</v>
      </c>
      <c r="CP74" s="255">
        <v>12251</v>
      </c>
      <c r="CQ74" s="255">
        <v>26613</v>
      </c>
      <c r="CR74" s="255">
        <v>10720</v>
      </c>
      <c r="CS74" s="255">
        <v>17805</v>
      </c>
      <c r="CT74" s="255">
        <v>1129</v>
      </c>
      <c r="CU74" s="255">
        <v>6923</v>
      </c>
      <c r="CV74" s="255">
        <v>5519</v>
      </c>
      <c r="CW74" s="255">
        <v>626</v>
      </c>
      <c r="CX74" s="255">
        <v>1742</v>
      </c>
      <c r="CY74" s="255">
        <v>1849</v>
      </c>
      <c r="CZ74" s="255">
        <v>2935</v>
      </c>
      <c r="DA74" s="255">
        <v>9449</v>
      </c>
      <c r="DB74" s="255">
        <v>6268</v>
      </c>
      <c r="DC74" s="255">
        <v>25858</v>
      </c>
      <c r="DD74" s="255">
        <v>11864</v>
      </c>
      <c r="DE74" s="255">
        <v>14489</v>
      </c>
      <c r="DF74" s="255">
        <v>7952</v>
      </c>
      <c r="DG74" s="255">
        <v>0</v>
      </c>
      <c r="DH74" s="255">
        <v>1201</v>
      </c>
      <c r="DI74" s="116">
        <f t="shared" si="13"/>
        <v>1150544</v>
      </c>
      <c r="DJ74" s="255">
        <v>385</v>
      </c>
      <c r="DK74" s="255">
        <v>334547</v>
      </c>
      <c r="DL74" s="255">
        <v>0</v>
      </c>
      <c r="DM74" s="255">
        <v>0</v>
      </c>
      <c r="DN74" s="255">
        <v>0</v>
      </c>
      <c r="DO74" s="255">
        <v>0</v>
      </c>
      <c r="DP74" s="116">
        <f t="shared" si="11"/>
        <v>334932</v>
      </c>
      <c r="DQ74" s="117">
        <f t="shared" si="12"/>
        <v>1485476</v>
      </c>
      <c r="DR74" s="255">
        <v>4460</v>
      </c>
      <c r="DS74" s="255">
        <v>1073486</v>
      </c>
      <c r="DT74" s="116">
        <f t="shared" si="14"/>
        <v>1077946</v>
      </c>
      <c r="DU74" s="117">
        <f t="shared" si="15"/>
        <v>1412878</v>
      </c>
      <c r="DV74" s="117">
        <f t="shared" si="16"/>
        <v>2563422</v>
      </c>
      <c r="DW74" s="255">
        <v>-111</v>
      </c>
      <c r="DX74" s="255">
        <v>-1021064</v>
      </c>
      <c r="DY74" s="116">
        <f t="shared" si="17"/>
        <v>-1021175</v>
      </c>
      <c r="DZ74" s="118">
        <f t="shared" si="18"/>
        <v>391703</v>
      </c>
      <c r="EA74" s="116">
        <f t="shared" si="19"/>
        <v>1542247</v>
      </c>
      <c r="EB74" s="118"/>
    </row>
    <row r="75" spans="1:132" ht="17" customHeight="1">
      <c r="A75" s="251">
        <v>69</v>
      </c>
      <c r="B75" s="88" t="s">
        <v>241</v>
      </c>
      <c r="C75" s="87" t="s">
        <v>242</v>
      </c>
      <c r="D75" s="255">
        <v>1</v>
      </c>
      <c r="E75" s="255">
        <v>0</v>
      </c>
      <c r="F75" s="255">
        <v>76</v>
      </c>
      <c r="G75" s="255">
        <v>1</v>
      </c>
      <c r="H75" s="255">
        <v>3</v>
      </c>
      <c r="I75" s="255">
        <v>0</v>
      </c>
      <c r="J75" s="255">
        <v>1</v>
      </c>
      <c r="K75" s="255">
        <v>7326</v>
      </c>
      <c r="L75" s="255">
        <v>1673</v>
      </c>
      <c r="M75" s="255">
        <v>138</v>
      </c>
      <c r="N75" s="255">
        <v>0</v>
      </c>
      <c r="O75" s="255">
        <v>2026</v>
      </c>
      <c r="P75" s="255">
        <v>154</v>
      </c>
      <c r="Q75" s="255">
        <v>19</v>
      </c>
      <c r="R75" s="255">
        <v>59</v>
      </c>
      <c r="S75" s="255">
        <v>304</v>
      </c>
      <c r="T75" s="255">
        <v>226</v>
      </c>
      <c r="U75" s="255">
        <v>250</v>
      </c>
      <c r="V75" s="255">
        <v>209</v>
      </c>
      <c r="W75" s="255">
        <v>218</v>
      </c>
      <c r="X75" s="255">
        <v>5</v>
      </c>
      <c r="Y75" s="255">
        <v>474</v>
      </c>
      <c r="Z75" s="255">
        <v>240</v>
      </c>
      <c r="AA75" s="255">
        <v>99</v>
      </c>
      <c r="AB75" s="255">
        <v>703</v>
      </c>
      <c r="AC75" s="255">
        <v>827</v>
      </c>
      <c r="AD75" s="255">
        <v>5</v>
      </c>
      <c r="AE75" s="255">
        <v>37</v>
      </c>
      <c r="AF75" s="255">
        <v>7809</v>
      </c>
      <c r="AG75" s="255">
        <v>2492</v>
      </c>
      <c r="AH75" s="255">
        <v>5</v>
      </c>
      <c r="AI75" s="255">
        <v>658</v>
      </c>
      <c r="AJ75" s="255">
        <v>60</v>
      </c>
      <c r="AK75" s="255">
        <v>3616</v>
      </c>
      <c r="AL75" s="255">
        <v>1227</v>
      </c>
      <c r="AM75" s="255">
        <v>1798</v>
      </c>
      <c r="AN75" s="255">
        <v>9907</v>
      </c>
      <c r="AO75" s="255">
        <v>6920</v>
      </c>
      <c r="AP75" s="255">
        <v>199</v>
      </c>
      <c r="AQ75" s="255">
        <v>93</v>
      </c>
      <c r="AR75" s="255">
        <v>2273</v>
      </c>
      <c r="AS75" s="255">
        <v>557</v>
      </c>
      <c r="AT75" s="255">
        <v>4093</v>
      </c>
      <c r="AU75" s="255">
        <v>1551</v>
      </c>
      <c r="AV75" s="255">
        <v>2078</v>
      </c>
      <c r="AW75" s="255">
        <v>1591</v>
      </c>
      <c r="AX75" s="255">
        <v>738</v>
      </c>
      <c r="AY75" s="255">
        <v>208</v>
      </c>
      <c r="AZ75" s="255">
        <v>1456</v>
      </c>
      <c r="BA75" s="255">
        <v>15</v>
      </c>
      <c r="BB75" s="255">
        <v>15</v>
      </c>
      <c r="BC75" s="255">
        <v>123</v>
      </c>
      <c r="BD75" s="255">
        <v>182</v>
      </c>
      <c r="BE75" s="255">
        <v>46</v>
      </c>
      <c r="BF75" s="255">
        <v>8039</v>
      </c>
      <c r="BG75" s="255">
        <v>1661</v>
      </c>
      <c r="BH75" s="255">
        <v>36397</v>
      </c>
      <c r="BI75" s="255">
        <v>264</v>
      </c>
      <c r="BJ75" s="255">
        <v>1915</v>
      </c>
      <c r="BK75" s="255">
        <v>1926</v>
      </c>
      <c r="BL75" s="255">
        <v>257</v>
      </c>
      <c r="BM75" s="255">
        <v>288</v>
      </c>
      <c r="BN75" s="255">
        <v>965</v>
      </c>
      <c r="BO75" s="255">
        <v>419</v>
      </c>
      <c r="BP75" s="255">
        <v>551</v>
      </c>
      <c r="BQ75" s="255">
        <v>319</v>
      </c>
      <c r="BR75" s="255">
        <v>209</v>
      </c>
      <c r="BS75" s="255">
        <v>1857</v>
      </c>
      <c r="BT75" s="255">
        <v>3581</v>
      </c>
      <c r="BU75" s="255">
        <v>441</v>
      </c>
      <c r="BV75" s="255">
        <v>1178</v>
      </c>
      <c r="BW75" s="255">
        <v>3907</v>
      </c>
      <c r="BX75" s="255">
        <v>20489</v>
      </c>
      <c r="BY75" s="255">
        <v>1601</v>
      </c>
      <c r="BZ75" s="255">
        <v>1690</v>
      </c>
      <c r="CA75" s="255">
        <v>151</v>
      </c>
      <c r="CB75" s="255">
        <v>0</v>
      </c>
      <c r="CC75" s="255">
        <v>298</v>
      </c>
      <c r="CD75" s="255">
        <v>586</v>
      </c>
      <c r="CE75" s="255">
        <v>149</v>
      </c>
      <c r="CF75" s="255">
        <v>114</v>
      </c>
      <c r="CG75" s="255">
        <v>69</v>
      </c>
      <c r="CH75" s="255">
        <v>21</v>
      </c>
      <c r="CI75" s="255">
        <v>418</v>
      </c>
      <c r="CJ75" s="255">
        <v>94</v>
      </c>
      <c r="CK75" s="255">
        <v>807</v>
      </c>
      <c r="CL75" s="255">
        <v>203</v>
      </c>
      <c r="CM75" s="255">
        <v>152</v>
      </c>
      <c r="CN75" s="255">
        <v>82</v>
      </c>
      <c r="CO75" s="255">
        <v>134</v>
      </c>
      <c r="CP75" s="255">
        <v>4242</v>
      </c>
      <c r="CQ75" s="255">
        <v>7007</v>
      </c>
      <c r="CR75" s="255">
        <v>816</v>
      </c>
      <c r="CS75" s="255">
        <v>4534</v>
      </c>
      <c r="CT75" s="255">
        <v>330</v>
      </c>
      <c r="CU75" s="255">
        <v>2976</v>
      </c>
      <c r="CV75" s="255">
        <v>2607</v>
      </c>
      <c r="CW75" s="255">
        <v>336</v>
      </c>
      <c r="CX75" s="255">
        <v>59</v>
      </c>
      <c r="CY75" s="255">
        <v>115</v>
      </c>
      <c r="CZ75" s="255">
        <v>2449</v>
      </c>
      <c r="DA75" s="255">
        <v>4360</v>
      </c>
      <c r="DB75" s="255">
        <v>2964</v>
      </c>
      <c r="DC75" s="255">
        <v>23080</v>
      </c>
      <c r="DD75" s="255">
        <v>3589</v>
      </c>
      <c r="DE75" s="255">
        <v>889</v>
      </c>
      <c r="DF75" s="255">
        <v>2433</v>
      </c>
      <c r="DG75" s="255">
        <v>0</v>
      </c>
      <c r="DH75" s="255">
        <v>48</v>
      </c>
      <c r="DI75" s="116">
        <f t="shared" si="13"/>
        <v>218850</v>
      </c>
      <c r="DJ75" s="255">
        <v>100</v>
      </c>
      <c r="DK75" s="255">
        <v>92708</v>
      </c>
      <c r="DL75" s="255">
        <v>0</v>
      </c>
      <c r="DM75" s="255">
        <v>0</v>
      </c>
      <c r="DN75" s="255">
        <v>0</v>
      </c>
      <c r="DO75" s="255">
        <v>0</v>
      </c>
      <c r="DP75" s="116">
        <f t="shared" si="11"/>
        <v>92808</v>
      </c>
      <c r="DQ75" s="117">
        <f t="shared" si="12"/>
        <v>311658</v>
      </c>
      <c r="DR75" s="255">
        <v>165</v>
      </c>
      <c r="DS75" s="255">
        <v>104924</v>
      </c>
      <c r="DT75" s="116">
        <f t="shared" si="14"/>
        <v>105089</v>
      </c>
      <c r="DU75" s="117">
        <f t="shared" si="15"/>
        <v>197897</v>
      </c>
      <c r="DV75" s="117">
        <f t="shared" si="16"/>
        <v>416747</v>
      </c>
      <c r="DW75" s="255">
        <v>-15</v>
      </c>
      <c r="DX75" s="255">
        <v>-2646</v>
      </c>
      <c r="DY75" s="116">
        <f t="shared" si="17"/>
        <v>-2661</v>
      </c>
      <c r="DZ75" s="118">
        <f t="shared" si="18"/>
        <v>195236</v>
      </c>
      <c r="EA75" s="116">
        <f t="shared" si="19"/>
        <v>414086</v>
      </c>
      <c r="EB75" s="118"/>
    </row>
    <row r="76" spans="1:132" ht="17" customHeight="1">
      <c r="A76" s="251">
        <v>70</v>
      </c>
      <c r="B76" s="88" t="s">
        <v>243</v>
      </c>
      <c r="C76" s="87" t="s">
        <v>4</v>
      </c>
      <c r="D76" s="255">
        <v>73</v>
      </c>
      <c r="E76" s="255">
        <v>120</v>
      </c>
      <c r="F76" s="255">
        <v>66</v>
      </c>
      <c r="G76" s="255">
        <v>1</v>
      </c>
      <c r="H76" s="255">
        <v>12</v>
      </c>
      <c r="I76" s="255">
        <v>0</v>
      </c>
      <c r="J76" s="255">
        <v>34</v>
      </c>
      <c r="K76" s="255">
        <v>3356</v>
      </c>
      <c r="L76" s="255">
        <v>926</v>
      </c>
      <c r="M76" s="255">
        <v>13</v>
      </c>
      <c r="N76" s="255">
        <v>0</v>
      </c>
      <c r="O76" s="255">
        <v>386</v>
      </c>
      <c r="P76" s="255">
        <v>127</v>
      </c>
      <c r="Q76" s="255">
        <v>67</v>
      </c>
      <c r="R76" s="255">
        <v>78</v>
      </c>
      <c r="S76" s="255">
        <v>674</v>
      </c>
      <c r="T76" s="255">
        <v>234</v>
      </c>
      <c r="U76" s="255">
        <v>161</v>
      </c>
      <c r="V76" s="255">
        <v>54</v>
      </c>
      <c r="W76" s="255">
        <v>346</v>
      </c>
      <c r="X76" s="255">
        <v>70</v>
      </c>
      <c r="Y76" s="255">
        <v>658</v>
      </c>
      <c r="Z76" s="255">
        <v>308</v>
      </c>
      <c r="AA76" s="255">
        <v>246</v>
      </c>
      <c r="AB76" s="255">
        <v>663</v>
      </c>
      <c r="AC76" s="255">
        <v>306</v>
      </c>
      <c r="AD76" s="255">
        <v>294</v>
      </c>
      <c r="AE76" s="255">
        <v>110</v>
      </c>
      <c r="AF76" s="255">
        <v>1495</v>
      </c>
      <c r="AG76" s="255">
        <v>242</v>
      </c>
      <c r="AH76" s="255">
        <v>7</v>
      </c>
      <c r="AI76" s="255">
        <v>204</v>
      </c>
      <c r="AJ76" s="255">
        <v>136</v>
      </c>
      <c r="AK76" s="255">
        <v>163</v>
      </c>
      <c r="AL76" s="255">
        <v>265</v>
      </c>
      <c r="AM76" s="255">
        <v>242</v>
      </c>
      <c r="AN76" s="255">
        <v>2450</v>
      </c>
      <c r="AO76" s="255">
        <v>282</v>
      </c>
      <c r="AP76" s="255">
        <v>92</v>
      </c>
      <c r="AQ76" s="255">
        <v>95</v>
      </c>
      <c r="AR76" s="255">
        <v>463</v>
      </c>
      <c r="AS76" s="255">
        <v>141</v>
      </c>
      <c r="AT76" s="255">
        <v>547</v>
      </c>
      <c r="AU76" s="255">
        <v>623</v>
      </c>
      <c r="AV76" s="255">
        <v>1314</v>
      </c>
      <c r="AW76" s="255">
        <v>892</v>
      </c>
      <c r="AX76" s="255">
        <v>542</v>
      </c>
      <c r="AY76" s="255">
        <v>207</v>
      </c>
      <c r="AZ76" s="255">
        <v>688</v>
      </c>
      <c r="BA76" s="255">
        <v>88</v>
      </c>
      <c r="BB76" s="255">
        <v>20</v>
      </c>
      <c r="BC76" s="255">
        <v>108</v>
      </c>
      <c r="BD76" s="255">
        <v>42</v>
      </c>
      <c r="BE76" s="255">
        <v>22</v>
      </c>
      <c r="BF76" s="255">
        <v>1775</v>
      </c>
      <c r="BG76" s="255">
        <v>121</v>
      </c>
      <c r="BH76" s="255">
        <v>2944</v>
      </c>
      <c r="BI76" s="255">
        <v>46</v>
      </c>
      <c r="BJ76" s="255">
        <v>127</v>
      </c>
      <c r="BK76" s="255">
        <v>302</v>
      </c>
      <c r="BL76" s="255">
        <v>162</v>
      </c>
      <c r="BM76" s="255">
        <v>280</v>
      </c>
      <c r="BN76" s="255">
        <v>741</v>
      </c>
      <c r="BO76" s="255">
        <v>326</v>
      </c>
      <c r="BP76" s="255">
        <v>699</v>
      </c>
      <c r="BQ76" s="255">
        <v>302</v>
      </c>
      <c r="BR76" s="255">
        <v>269</v>
      </c>
      <c r="BS76" s="255">
        <v>530</v>
      </c>
      <c r="BT76" s="255">
        <v>856</v>
      </c>
      <c r="BU76" s="255">
        <v>23180</v>
      </c>
      <c r="BV76" s="255">
        <v>3064</v>
      </c>
      <c r="BW76" s="255">
        <v>2587</v>
      </c>
      <c r="BX76" s="255">
        <v>10536</v>
      </c>
      <c r="BY76" s="255">
        <v>2176</v>
      </c>
      <c r="BZ76" s="255">
        <v>1586</v>
      </c>
      <c r="CA76" s="255">
        <v>209</v>
      </c>
      <c r="CB76" s="255">
        <v>0</v>
      </c>
      <c r="CC76" s="255">
        <v>3373</v>
      </c>
      <c r="CD76" s="255">
        <v>931</v>
      </c>
      <c r="CE76" s="255">
        <v>6158</v>
      </c>
      <c r="CF76" s="255">
        <v>133</v>
      </c>
      <c r="CG76" s="255">
        <v>27</v>
      </c>
      <c r="CH76" s="255">
        <v>245</v>
      </c>
      <c r="CI76" s="255">
        <v>1781</v>
      </c>
      <c r="CJ76" s="255">
        <v>67</v>
      </c>
      <c r="CK76" s="255">
        <v>4235</v>
      </c>
      <c r="CL76" s="255">
        <v>125</v>
      </c>
      <c r="CM76" s="255">
        <v>147</v>
      </c>
      <c r="CN76" s="255">
        <v>125</v>
      </c>
      <c r="CO76" s="255">
        <v>211</v>
      </c>
      <c r="CP76" s="255">
        <v>5779</v>
      </c>
      <c r="CQ76" s="255">
        <v>11771</v>
      </c>
      <c r="CR76" s="255">
        <v>12546</v>
      </c>
      <c r="CS76" s="255">
        <v>9623</v>
      </c>
      <c r="CT76" s="255">
        <v>355</v>
      </c>
      <c r="CU76" s="255">
        <v>2937</v>
      </c>
      <c r="CV76" s="255">
        <v>3383</v>
      </c>
      <c r="CW76" s="255">
        <v>470</v>
      </c>
      <c r="CX76" s="255">
        <v>172</v>
      </c>
      <c r="CY76" s="255">
        <v>62</v>
      </c>
      <c r="CZ76" s="255">
        <v>708</v>
      </c>
      <c r="DA76" s="255">
        <v>2192</v>
      </c>
      <c r="DB76" s="255">
        <v>1883</v>
      </c>
      <c r="DC76" s="255">
        <v>12477</v>
      </c>
      <c r="DD76" s="255">
        <v>6738</v>
      </c>
      <c r="DE76" s="255">
        <v>2359</v>
      </c>
      <c r="DF76" s="255">
        <v>1841</v>
      </c>
      <c r="DG76" s="255">
        <v>0</v>
      </c>
      <c r="DH76" s="255">
        <v>381</v>
      </c>
      <c r="DI76" s="116">
        <f t="shared" si="13"/>
        <v>166806</v>
      </c>
      <c r="DJ76" s="255">
        <v>192</v>
      </c>
      <c r="DK76" s="255">
        <v>105807</v>
      </c>
      <c r="DL76" s="255">
        <v>-13030</v>
      </c>
      <c r="DM76" s="255">
        <v>0</v>
      </c>
      <c r="DN76" s="255">
        <v>0</v>
      </c>
      <c r="DO76" s="255">
        <v>0</v>
      </c>
      <c r="DP76" s="116">
        <f t="shared" si="11"/>
        <v>92969</v>
      </c>
      <c r="DQ76" s="117">
        <f t="shared" si="12"/>
        <v>259775</v>
      </c>
      <c r="DR76" s="255">
        <v>1330</v>
      </c>
      <c r="DS76" s="255">
        <v>34728</v>
      </c>
      <c r="DT76" s="116">
        <f t="shared" si="14"/>
        <v>36058</v>
      </c>
      <c r="DU76" s="117">
        <f t="shared" si="15"/>
        <v>129027</v>
      </c>
      <c r="DV76" s="117">
        <f t="shared" si="16"/>
        <v>295833</v>
      </c>
      <c r="DW76" s="255">
        <v>-96</v>
      </c>
      <c r="DX76" s="255">
        <v>-2643</v>
      </c>
      <c r="DY76" s="116">
        <f t="shared" si="17"/>
        <v>-2739</v>
      </c>
      <c r="DZ76" s="118">
        <f t="shared" si="18"/>
        <v>126288</v>
      </c>
      <c r="EA76" s="116">
        <f t="shared" si="19"/>
        <v>293094</v>
      </c>
      <c r="EB76" s="118"/>
    </row>
    <row r="77" spans="1:132" ht="17" customHeight="1">
      <c r="A77" s="251">
        <v>71</v>
      </c>
      <c r="B77" s="88" t="s">
        <v>244</v>
      </c>
      <c r="C77" s="87" t="s">
        <v>5</v>
      </c>
      <c r="D77" s="255">
        <v>2</v>
      </c>
      <c r="E77" s="255">
        <v>75</v>
      </c>
      <c r="F77" s="255">
        <v>63</v>
      </c>
      <c r="G77" s="255">
        <v>0</v>
      </c>
      <c r="H77" s="255">
        <v>13</v>
      </c>
      <c r="I77" s="255">
        <v>0</v>
      </c>
      <c r="J77" s="255">
        <v>31</v>
      </c>
      <c r="K77" s="255">
        <v>1614</v>
      </c>
      <c r="L77" s="255">
        <v>94</v>
      </c>
      <c r="M77" s="255">
        <v>39</v>
      </c>
      <c r="N77" s="255">
        <v>0</v>
      </c>
      <c r="O77" s="255">
        <v>39</v>
      </c>
      <c r="P77" s="255">
        <v>20</v>
      </c>
      <c r="Q77" s="255">
        <v>30</v>
      </c>
      <c r="R77" s="255">
        <v>38</v>
      </c>
      <c r="S77" s="255">
        <v>224</v>
      </c>
      <c r="T77" s="255">
        <v>117</v>
      </c>
      <c r="U77" s="255">
        <v>180</v>
      </c>
      <c r="V77" s="255">
        <v>77</v>
      </c>
      <c r="W77" s="255">
        <v>400</v>
      </c>
      <c r="X77" s="255">
        <v>133</v>
      </c>
      <c r="Y77" s="255">
        <v>95</v>
      </c>
      <c r="Z77" s="255">
        <v>92</v>
      </c>
      <c r="AA77" s="255">
        <v>234</v>
      </c>
      <c r="AB77" s="255">
        <v>808</v>
      </c>
      <c r="AC77" s="255">
        <v>847</v>
      </c>
      <c r="AD77" s="255">
        <v>0</v>
      </c>
      <c r="AE77" s="255">
        <v>7</v>
      </c>
      <c r="AF77" s="255">
        <v>62</v>
      </c>
      <c r="AG77" s="255">
        <v>74</v>
      </c>
      <c r="AH77" s="255">
        <v>4</v>
      </c>
      <c r="AI77" s="255">
        <v>185</v>
      </c>
      <c r="AJ77" s="255">
        <v>395</v>
      </c>
      <c r="AK77" s="255">
        <v>59</v>
      </c>
      <c r="AL77" s="255">
        <v>477</v>
      </c>
      <c r="AM77" s="255">
        <v>263</v>
      </c>
      <c r="AN77" s="255">
        <v>28</v>
      </c>
      <c r="AO77" s="255">
        <v>19</v>
      </c>
      <c r="AP77" s="255">
        <v>0</v>
      </c>
      <c r="AQ77" s="255">
        <v>0</v>
      </c>
      <c r="AR77" s="255">
        <v>42</v>
      </c>
      <c r="AS77" s="255">
        <v>27</v>
      </c>
      <c r="AT77" s="255">
        <v>59</v>
      </c>
      <c r="AU77" s="255">
        <v>315</v>
      </c>
      <c r="AV77" s="255">
        <v>59</v>
      </c>
      <c r="AW77" s="255">
        <v>1062</v>
      </c>
      <c r="AX77" s="255">
        <v>241</v>
      </c>
      <c r="AY77" s="255">
        <v>79</v>
      </c>
      <c r="AZ77" s="255">
        <v>258</v>
      </c>
      <c r="BA77" s="255">
        <v>0</v>
      </c>
      <c r="BB77" s="255">
        <v>6</v>
      </c>
      <c r="BC77" s="255">
        <v>50</v>
      </c>
      <c r="BD77" s="255">
        <v>25</v>
      </c>
      <c r="BE77" s="255">
        <v>23</v>
      </c>
      <c r="BF77" s="255">
        <v>148</v>
      </c>
      <c r="BG77" s="255">
        <v>68</v>
      </c>
      <c r="BH77" s="255">
        <v>395</v>
      </c>
      <c r="BI77" s="255">
        <v>51</v>
      </c>
      <c r="BJ77" s="255">
        <v>4</v>
      </c>
      <c r="BK77" s="255">
        <v>1561</v>
      </c>
      <c r="BL77" s="255">
        <v>26</v>
      </c>
      <c r="BM77" s="255">
        <v>0</v>
      </c>
      <c r="BN77" s="255">
        <v>494</v>
      </c>
      <c r="BO77" s="255">
        <v>186</v>
      </c>
      <c r="BP77" s="255">
        <v>4</v>
      </c>
      <c r="BQ77" s="255">
        <v>2650</v>
      </c>
      <c r="BR77" s="255">
        <v>2237</v>
      </c>
      <c r="BS77" s="255">
        <v>12679</v>
      </c>
      <c r="BT77" s="255">
        <v>666</v>
      </c>
      <c r="BU77" s="255">
        <v>504</v>
      </c>
      <c r="BV77" s="255">
        <v>0</v>
      </c>
      <c r="BW77" s="255">
        <v>4735</v>
      </c>
      <c r="BX77" s="255">
        <v>4069</v>
      </c>
      <c r="BY77" s="255">
        <v>5428</v>
      </c>
      <c r="BZ77" s="255">
        <v>56</v>
      </c>
      <c r="CA77" s="255">
        <v>0</v>
      </c>
      <c r="CB77" s="255">
        <v>0</v>
      </c>
      <c r="CC77" s="255">
        <v>11496</v>
      </c>
      <c r="CD77" s="255">
        <v>2149</v>
      </c>
      <c r="CE77" s="255">
        <v>0</v>
      </c>
      <c r="CF77" s="255">
        <v>626</v>
      </c>
      <c r="CG77" s="255">
        <v>107</v>
      </c>
      <c r="CH77" s="255">
        <v>224</v>
      </c>
      <c r="CI77" s="255">
        <v>3330</v>
      </c>
      <c r="CJ77" s="255">
        <v>137</v>
      </c>
      <c r="CK77" s="255">
        <v>7369</v>
      </c>
      <c r="CL77" s="255">
        <v>1408</v>
      </c>
      <c r="CM77" s="255">
        <v>206</v>
      </c>
      <c r="CN77" s="255">
        <v>241</v>
      </c>
      <c r="CO77" s="255">
        <v>239</v>
      </c>
      <c r="CP77" s="255">
        <v>45468</v>
      </c>
      <c r="CQ77" s="255">
        <v>7738</v>
      </c>
      <c r="CR77" s="255">
        <v>5173</v>
      </c>
      <c r="CS77" s="255">
        <v>8659</v>
      </c>
      <c r="CT77" s="255">
        <v>684</v>
      </c>
      <c r="CU77" s="255">
        <v>1645</v>
      </c>
      <c r="CV77" s="255">
        <v>1980</v>
      </c>
      <c r="CW77" s="255">
        <v>7</v>
      </c>
      <c r="CX77" s="255">
        <v>286</v>
      </c>
      <c r="CY77" s="255">
        <v>50</v>
      </c>
      <c r="CZ77" s="255">
        <v>622</v>
      </c>
      <c r="DA77" s="255">
        <v>430</v>
      </c>
      <c r="DB77" s="255">
        <v>7653</v>
      </c>
      <c r="DC77" s="255">
        <v>21398</v>
      </c>
      <c r="DD77" s="255">
        <v>7240</v>
      </c>
      <c r="DE77" s="255">
        <v>5325</v>
      </c>
      <c r="DF77" s="255">
        <v>6177</v>
      </c>
      <c r="DG77" s="255">
        <v>0</v>
      </c>
      <c r="DH77" s="255">
        <v>3951</v>
      </c>
      <c r="DI77" s="116">
        <f t="shared" si="13"/>
        <v>197063</v>
      </c>
      <c r="DJ77" s="255">
        <v>0</v>
      </c>
      <c r="DK77" s="255">
        <v>22216</v>
      </c>
      <c r="DL77" s="255">
        <v>39821</v>
      </c>
      <c r="DM77" s="255">
        <v>0</v>
      </c>
      <c r="DN77" s="255">
        <v>0</v>
      </c>
      <c r="DO77" s="255">
        <v>0</v>
      </c>
      <c r="DP77" s="116">
        <f t="shared" si="11"/>
        <v>62037</v>
      </c>
      <c r="DQ77" s="117">
        <f t="shared" si="12"/>
        <v>259100</v>
      </c>
      <c r="DR77" s="255">
        <v>484</v>
      </c>
      <c r="DS77" s="255">
        <v>63387</v>
      </c>
      <c r="DT77" s="116">
        <f t="shared" si="14"/>
        <v>63871</v>
      </c>
      <c r="DU77" s="117">
        <f t="shared" si="15"/>
        <v>125908</v>
      </c>
      <c r="DV77" s="117">
        <f t="shared" si="16"/>
        <v>322971</v>
      </c>
      <c r="DW77" s="255">
        <v>-16</v>
      </c>
      <c r="DX77" s="255">
        <v>0</v>
      </c>
      <c r="DY77" s="116">
        <f t="shared" si="17"/>
        <v>-16</v>
      </c>
      <c r="DZ77" s="118">
        <f t="shared" si="18"/>
        <v>125892</v>
      </c>
      <c r="EA77" s="116">
        <f t="shared" si="19"/>
        <v>322955</v>
      </c>
      <c r="EB77" s="118"/>
    </row>
    <row r="78" spans="1:132" ht="17" customHeight="1">
      <c r="A78" s="251">
        <v>72</v>
      </c>
      <c r="B78" s="88">
        <v>510</v>
      </c>
      <c r="C78" s="87" t="s">
        <v>311</v>
      </c>
      <c r="D78" s="255">
        <v>8877</v>
      </c>
      <c r="E78" s="255">
        <v>2988</v>
      </c>
      <c r="F78" s="255">
        <v>1581</v>
      </c>
      <c r="G78" s="255">
        <v>67</v>
      </c>
      <c r="H78" s="255">
        <v>2735</v>
      </c>
      <c r="I78" s="255">
        <v>0</v>
      </c>
      <c r="J78" s="255">
        <v>280</v>
      </c>
      <c r="K78" s="255">
        <v>126301</v>
      </c>
      <c r="L78" s="255">
        <v>18060</v>
      </c>
      <c r="M78" s="255">
        <v>14097</v>
      </c>
      <c r="N78" s="255">
        <v>0</v>
      </c>
      <c r="O78" s="255">
        <v>8980</v>
      </c>
      <c r="P78" s="255">
        <v>8327</v>
      </c>
      <c r="Q78" s="255">
        <v>8057</v>
      </c>
      <c r="R78" s="255">
        <v>9006</v>
      </c>
      <c r="S78" s="255">
        <v>18890</v>
      </c>
      <c r="T78" s="255">
        <v>17708</v>
      </c>
      <c r="U78" s="255">
        <v>21007</v>
      </c>
      <c r="V78" s="255">
        <v>420</v>
      </c>
      <c r="W78" s="255">
        <v>2583</v>
      </c>
      <c r="X78" s="255">
        <v>879</v>
      </c>
      <c r="Y78" s="255">
        <v>8792</v>
      </c>
      <c r="Z78" s="255">
        <v>4465</v>
      </c>
      <c r="AA78" s="255">
        <v>3187</v>
      </c>
      <c r="AB78" s="255">
        <v>8119</v>
      </c>
      <c r="AC78" s="255">
        <v>23346</v>
      </c>
      <c r="AD78" s="255">
        <v>7683</v>
      </c>
      <c r="AE78" s="255">
        <v>2138</v>
      </c>
      <c r="AF78" s="255">
        <v>81819</v>
      </c>
      <c r="AG78" s="255">
        <v>21356</v>
      </c>
      <c r="AH78" s="255">
        <v>1149</v>
      </c>
      <c r="AI78" s="255">
        <v>4121</v>
      </c>
      <c r="AJ78" s="255">
        <v>3438</v>
      </c>
      <c r="AK78" s="255">
        <v>7624</v>
      </c>
      <c r="AL78" s="255">
        <v>8339</v>
      </c>
      <c r="AM78" s="255">
        <v>14538</v>
      </c>
      <c r="AN78" s="255">
        <v>31477</v>
      </c>
      <c r="AO78" s="255">
        <v>13517</v>
      </c>
      <c r="AP78" s="255">
        <v>30918</v>
      </c>
      <c r="AQ78" s="255">
        <v>6630</v>
      </c>
      <c r="AR78" s="255">
        <v>35061</v>
      </c>
      <c r="AS78" s="255">
        <v>11739</v>
      </c>
      <c r="AT78" s="255">
        <v>36824</v>
      </c>
      <c r="AU78" s="255">
        <v>36820</v>
      </c>
      <c r="AV78" s="255">
        <v>65395</v>
      </c>
      <c r="AW78" s="255">
        <v>54733</v>
      </c>
      <c r="AX78" s="255">
        <v>12408</v>
      </c>
      <c r="AY78" s="255">
        <v>4938</v>
      </c>
      <c r="AZ78" s="255">
        <v>80362</v>
      </c>
      <c r="BA78" s="255">
        <v>7882</v>
      </c>
      <c r="BB78" s="255">
        <v>2117</v>
      </c>
      <c r="BC78" s="255">
        <v>5265</v>
      </c>
      <c r="BD78" s="255">
        <v>9614</v>
      </c>
      <c r="BE78" s="255">
        <v>2580</v>
      </c>
      <c r="BF78" s="255">
        <v>87739</v>
      </c>
      <c r="BG78" s="255">
        <v>5277</v>
      </c>
      <c r="BH78" s="255">
        <v>537840</v>
      </c>
      <c r="BI78" s="255">
        <v>3667</v>
      </c>
      <c r="BJ78" s="255">
        <v>10981</v>
      </c>
      <c r="BK78" s="255">
        <v>21571</v>
      </c>
      <c r="BL78" s="255">
        <v>19539</v>
      </c>
      <c r="BM78" s="255">
        <v>364</v>
      </c>
      <c r="BN78" s="255">
        <v>62405</v>
      </c>
      <c r="BO78" s="255">
        <v>27389</v>
      </c>
      <c r="BP78" s="255">
        <v>36569</v>
      </c>
      <c r="BQ78" s="255">
        <v>21296</v>
      </c>
      <c r="BR78" s="255">
        <v>14248</v>
      </c>
      <c r="BS78" s="255">
        <v>26581</v>
      </c>
      <c r="BT78" s="255">
        <v>9942</v>
      </c>
      <c r="BU78" s="255">
        <v>4982</v>
      </c>
      <c r="BV78" s="255">
        <v>3532</v>
      </c>
      <c r="BW78" s="255">
        <v>34773</v>
      </c>
      <c r="BX78" s="255">
        <v>17493</v>
      </c>
      <c r="BY78" s="255">
        <v>6209</v>
      </c>
      <c r="BZ78" s="255">
        <v>608</v>
      </c>
      <c r="CA78" s="255">
        <v>833</v>
      </c>
      <c r="CB78" s="255">
        <v>804</v>
      </c>
      <c r="CC78" s="255">
        <v>772</v>
      </c>
      <c r="CD78" s="255">
        <v>7542</v>
      </c>
      <c r="CE78" s="255">
        <v>30452</v>
      </c>
      <c r="CF78" s="255">
        <v>4258</v>
      </c>
      <c r="CG78" s="255">
        <v>966</v>
      </c>
      <c r="CH78" s="255">
        <v>792</v>
      </c>
      <c r="CI78" s="255">
        <v>2591</v>
      </c>
      <c r="CJ78" s="255">
        <v>247</v>
      </c>
      <c r="CK78" s="255">
        <v>2793</v>
      </c>
      <c r="CL78" s="255">
        <v>470</v>
      </c>
      <c r="CM78" s="255">
        <v>8468</v>
      </c>
      <c r="CN78" s="255">
        <v>278</v>
      </c>
      <c r="CO78" s="255">
        <v>7858</v>
      </c>
      <c r="CP78" s="255">
        <v>6882</v>
      </c>
      <c r="CQ78" s="255">
        <v>9856</v>
      </c>
      <c r="CR78" s="255">
        <v>37044</v>
      </c>
      <c r="CS78" s="255">
        <v>142827</v>
      </c>
      <c r="CT78" s="255">
        <v>1564</v>
      </c>
      <c r="CU78" s="255">
        <v>9471</v>
      </c>
      <c r="CV78" s="255">
        <v>7901</v>
      </c>
      <c r="CW78" s="255">
        <v>4344</v>
      </c>
      <c r="CX78" s="255">
        <v>3096</v>
      </c>
      <c r="CY78" s="255">
        <v>2076</v>
      </c>
      <c r="CZ78" s="255">
        <v>51847</v>
      </c>
      <c r="DA78" s="255">
        <v>12020</v>
      </c>
      <c r="DB78" s="255">
        <v>5441</v>
      </c>
      <c r="DC78" s="255">
        <v>105990</v>
      </c>
      <c r="DD78" s="255">
        <v>8049</v>
      </c>
      <c r="DE78" s="255">
        <v>5521</v>
      </c>
      <c r="DF78" s="255">
        <v>5981</v>
      </c>
      <c r="DG78" s="255">
        <v>13856</v>
      </c>
      <c r="DH78" s="255">
        <v>2559</v>
      </c>
      <c r="DI78" s="116">
        <f t="shared" si="13"/>
        <v>2377691</v>
      </c>
      <c r="DJ78" s="255">
        <v>29049</v>
      </c>
      <c r="DK78" s="255">
        <v>746514</v>
      </c>
      <c r="DL78" s="255">
        <v>255</v>
      </c>
      <c r="DM78" s="255">
        <v>19171</v>
      </c>
      <c r="DN78" s="255">
        <v>389217</v>
      </c>
      <c r="DO78" s="255">
        <v>14401</v>
      </c>
      <c r="DP78" s="116">
        <f t="shared" si="11"/>
        <v>1198607</v>
      </c>
      <c r="DQ78" s="117">
        <f t="shared" si="12"/>
        <v>3576298</v>
      </c>
      <c r="DR78" s="255">
        <v>454390</v>
      </c>
      <c r="DS78" s="255">
        <v>1418998</v>
      </c>
      <c r="DT78" s="116">
        <f t="shared" si="14"/>
        <v>1873388</v>
      </c>
      <c r="DU78" s="117">
        <f t="shared" si="15"/>
        <v>3071995</v>
      </c>
      <c r="DV78" s="117">
        <f t="shared" si="16"/>
        <v>5449686</v>
      </c>
      <c r="DW78" s="255">
        <v>-14911</v>
      </c>
      <c r="DX78" s="255">
        <v>-1083314</v>
      </c>
      <c r="DY78" s="116">
        <f t="shared" si="17"/>
        <v>-1098225</v>
      </c>
      <c r="DZ78" s="118">
        <f t="shared" si="18"/>
        <v>1973770</v>
      </c>
      <c r="EA78" s="116">
        <f t="shared" si="19"/>
        <v>4351461</v>
      </c>
      <c r="EB78" s="118"/>
    </row>
    <row r="79" spans="1:132" ht="17" customHeight="1">
      <c r="A79" s="251">
        <v>73</v>
      </c>
      <c r="B79" s="88">
        <v>511</v>
      </c>
      <c r="C79" s="87" t="s">
        <v>312</v>
      </c>
      <c r="D79" s="255">
        <v>10428</v>
      </c>
      <c r="E79" s="255">
        <v>2670</v>
      </c>
      <c r="F79" s="255">
        <v>313</v>
      </c>
      <c r="G79" s="255">
        <v>29</v>
      </c>
      <c r="H79" s="255">
        <v>500</v>
      </c>
      <c r="I79" s="255">
        <v>0</v>
      </c>
      <c r="J79" s="255">
        <v>75</v>
      </c>
      <c r="K79" s="255">
        <v>7958</v>
      </c>
      <c r="L79" s="255">
        <v>599</v>
      </c>
      <c r="M79" s="255">
        <v>53</v>
      </c>
      <c r="N79" s="255">
        <v>0</v>
      </c>
      <c r="O79" s="255">
        <v>297</v>
      </c>
      <c r="P79" s="255">
        <v>1747</v>
      </c>
      <c r="Q79" s="255">
        <v>268</v>
      </c>
      <c r="R79" s="255">
        <v>1473</v>
      </c>
      <c r="S79" s="255">
        <v>167</v>
      </c>
      <c r="T79" s="255">
        <v>223</v>
      </c>
      <c r="U79" s="255">
        <v>244</v>
      </c>
      <c r="V79" s="255">
        <v>34</v>
      </c>
      <c r="W79" s="255">
        <v>118</v>
      </c>
      <c r="X79" s="255">
        <v>17</v>
      </c>
      <c r="Y79" s="255">
        <v>199</v>
      </c>
      <c r="Z79" s="255">
        <v>72</v>
      </c>
      <c r="AA79" s="255">
        <v>53</v>
      </c>
      <c r="AB79" s="255">
        <v>262</v>
      </c>
      <c r="AC79" s="255">
        <v>492</v>
      </c>
      <c r="AD79" s="255">
        <v>52</v>
      </c>
      <c r="AE79" s="255">
        <v>37</v>
      </c>
      <c r="AF79" s="255">
        <v>960</v>
      </c>
      <c r="AG79" s="255">
        <v>1036</v>
      </c>
      <c r="AH79" s="255">
        <v>90</v>
      </c>
      <c r="AI79" s="255">
        <v>319</v>
      </c>
      <c r="AJ79" s="255">
        <v>154</v>
      </c>
      <c r="AK79" s="255">
        <v>1018</v>
      </c>
      <c r="AL79" s="255">
        <v>632</v>
      </c>
      <c r="AM79" s="255">
        <v>197</v>
      </c>
      <c r="AN79" s="255">
        <v>1417</v>
      </c>
      <c r="AO79" s="255">
        <v>984</v>
      </c>
      <c r="AP79" s="255">
        <v>231</v>
      </c>
      <c r="AQ79" s="255">
        <v>121</v>
      </c>
      <c r="AR79" s="255">
        <v>1004</v>
      </c>
      <c r="AS79" s="255">
        <v>220</v>
      </c>
      <c r="AT79" s="255">
        <v>848</v>
      </c>
      <c r="AU79" s="255">
        <v>3523</v>
      </c>
      <c r="AV79" s="255">
        <v>16253</v>
      </c>
      <c r="AW79" s="255">
        <v>4189</v>
      </c>
      <c r="AX79" s="255">
        <v>489</v>
      </c>
      <c r="AY79" s="255">
        <v>335</v>
      </c>
      <c r="AZ79" s="255">
        <v>4298</v>
      </c>
      <c r="BA79" s="255">
        <v>213</v>
      </c>
      <c r="BB79" s="255">
        <v>137</v>
      </c>
      <c r="BC79" s="255">
        <v>130</v>
      </c>
      <c r="BD79" s="255">
        <v>691</v>
      </c>
      <c r="BE79" s="255">
        <v>210</v>
      </c>
      <c r="BF79" s="255">
        <v>9906</v>
      </c>
      <c r="BG79" s="255">
        <v>562</v>
      </c>
      <c r="BH79" s="255">
        <v>10371</v>
      </c>
      <c r="BI79" s="255">
        <v>193</v>
      </c>
      <c r="BJ79" s="255">
        <v>810</v>
      </c>
      <c r="BK79" s="255">
        <v>1048</v>
      </c>
      <c r="BL79" s="255">
        <v>4178</v>
      </c>
      <c r="BM79" s="255">
        <v>160</v>
      </c>
      <c r="BN79" s="255">
        <v>3737</v>
      </c>
      <c r="BO79" s="255">
        <v>1978</v>
      </c>
      <c r="BP79" s="255">
        <v>2680</v>
      </c>
      <c r="BQ79" s="255">
        <v>2873</v>
      </c>
      <c r="BR79" s="255">
        <v>1579</v>
      </c>
      <c r="BS79" s="255">
        <v>464</v>
      </c>
      <c r="BT79" s="255">
        <v>175</v>
      </c>
      <c r="BU79" s="255">
        <v>844</v>
      </c>
      <c r="BV79" s="255">
        <v>1447</v>
      </c>
      <c r="BW79" s="255">
        <v>14591</v>
      </c>
      <c r="BX79" s="255">
        <v>8597</v>
      </c>
      <c r="BY79" s="255">
        <v>3191</v>
      </c>
      <c r="BZ79" s="255">
        <v>536</v>
      </c>
      <c r="CA79" s="255">
        <v>1724</v>
      </c>
      <c r="CB79" s="255">
        <v>1336</v>
      </c>
      <c r="CC79" s="255">
        <v>594</v>
      </c>
      <c r="CD79" s="255">
        <v>4208</v>
      </c>
      <c r="CE79" s="255">
        <v>36341</v>
      </c>
      <c r="CF79" s="255">
        <v>574</v>
      </c>
      <c r="CG79" s="255">
        <v>136</v>
      </c>
      <c r="CH79" s="255">
        <v>272</v>
      </c>
      <c r="CI79" s="255">
        <v>755</v>
      </c>
      <c r="CJ79" s="255">
        <v>368</v>
      </c>
      <c r="CK79" s="255">
        <v>1680</v>
      </c>
      <c r="CL79" s="255">
        <v>397</v>
      </c>
      <c r="CM79" s="255">
        <v>4811</v>
      </c>
      <c r="CN79" s="255">
        <v>201</v>
      </c>
      <c r="CO79" s="255">
        <v>609</v>
      </c>
      <c r="CP79" s="255">
        <v>6047</v>
      </c>
      <c r="CQ79" s="255">
        <v>3667</v>
      </c>
      <c r="CR79" s="255">
        <v>28274</v>
      </c>
      <c r="CS79" s="255">
        <v>6369</v>
      </c>
      <c r="CT79" s="255">
        <v>428</v>
      </c>
      <c r="CU79" s="255">
        <v>4986</v>
      </c>
      <c r="CV79" s="255">
        <v>3463</v>
      </c>
      <c r="CW79" s="255">
        <v>3420</v>
      </c>
      <c r="CX79" s="255">
        <v>3618</v>
      </c>
      <c r="CY79" s="255">
        <v>683</v>
      </c>
      <c r="CZ79" s="255">
        <v>2756</v>
      </c>
      <c r="DA79" s="255">
        <v>11878</v>
      </c>
      <c r="DB79" s="255">
        <v>3073</v>
      </c>
      <c r="DC79" s="255">
        <v>60722</v>
      </c>
      <c r="DD79" s="255">
        <v>4739</v>
      </c>
      <c r="DE79" s="255">
        <v>4031</v>
      </c>
      <c r="DF79" s="255">
        <v>7252</v>
      </c>
      <c r="DG79" s="255">
        <v>7326</v>
      </c>
      <c r="DH79" s="255">
        <v>210</v>
      </c>
      <c r="DI79" s="116">
        <f t="shared" si="13"/>
        <v>354947</v>
      </c>
      <c r="DJ79" s="255">
        <v>90307</v>
      </c>
      <c r="DK79" s="255">
        <v>2181325</v>
      </c>
      <c r="DL79" s="255">
        <v>417</v>
      </c>
      <c r="DM79" s="255">
        <v>5250</v>
      </c>
      <c r="DN79" s="255">
        <v>98860</v>
      </c>
      <c r="DO79" s="255">
        <v>0</v>
      </c>
      <c r="DP79" s="116">
        <f t="shared" si="11"/>
        <v>2376159</v>
      </c>
      <c r="DQ79" s="117">
        <f t="shared" si="12"/>
        <v>2731106</v>
      </c>
      <c r="DR79" s="255">
        <v>12530</v>
      </c>
      <c r="DS79" s="255">
        <v>388977</v>
      </c>
      <c r="DT79" s="116">
        <f t="shared" si="14"/>
        <v>401507</v>
      </c>
      <c r="DU79" s="117">
        <f t="shared" si="15"/>
        <v>2777666</v>
      </c>
      <c r="DV79" s="117">
        <f t="shared" si="16"/>
        <v>3132613</v>
      </c>
      <c r="DW79" s="255">
        <v>0</v>
      </c>
      <c r="DX79" s="255">
        <v>-573976</v>
      </c>
      <c r="DY79" s="116">
        <f t="shared" si="17"/>
        <v>-573976</v>
      </c>
      <c r="DZ79" s="118">
        <f t="shared" si="18"/>
        <v>2203690</v>
      </c>
      <c r="EA79" s="116">
        <f t="shared" si="19"/>
        <v>2558637</v>
      </c>
      <c r="EB79" s="118"/>
    </row>
    <row r="80" spans="1:132" ht="17" customHeight="1">
      <c r="A80" s="251">
        <v>74</v>
      </c>
      <c r="B80" s="88" t="s">
        <v>245</v>
      </c>
      <c r="C80" s="87" t="s">
        <v>6</v>
      </c>
      <c r="D80" s="255">
        <v>1084</v>
      </c>
      <c r="E80" s="255">
        <v>431</v>
      </c>
      <c r="F80" s="255">
        <v>533</v>
      </c>
      <c r="G80" s="255">
        <v>46</v>
      </c>
      <c r="H80" s="255">
        <v>652</v>
      </c>
      <c r="I80" s="255">
        <v>0</v>
      </c>
      <c r="J80" s="255">
        <v>674</v>
      </c>
      <c r="K80" s="255">
        <v>7988</v>
      </c>
      <c r="L80" s="255">
        <v>5587</v>
      </c>
      <c r="M80" s="255">
        <v>530</v>
      </c>
      <c r="N80" s="255">
        <v>0</v>
      </c>
      <c r="O80" s="255">
        <v>3208</v>
      </c>
      <c r="P80" s="255">
        <v>1858</v>
      </c>
      <c r="Q80" s="255">
        <v>1059</v>
      </c>
      <c r="R80" s="255">
        <v>2207</v>
      </c>
      <c r="S80" s="255">
        <v>1668</v>
      </c>
      <c r="T80" s="255">
        <v>1997</v>
      </c>
      <c r="U80" s="255">
        <v>2857</v>
      </c>
      <c r="V80" s="255">
        <v>138</v>
      </c>
      <c r="W80" s="255">
        <v>577</v>
      </c>
      <c r="X80" s="255">
        <v>280</v>
      </c>
      <c r="Y80" s="255">
        <v>1384</v>
      </c>
      <c r="Z80" s="255">
        <v>689</v>
      </c>
      <c r="AA80" s="255">
        <v>276</v>
      </c>
      <c r="AB80" s="255">
        <v>1313</v>
      </c>
      <c r="AC80" s="255">
        <v>2075</v>
      </c>
      <c r="AD80" s="255">
        <v>2871</v>
      </c>
      <c r="AE80" s="255">
        <v>275</v>
      </c>
      <c r="AF80" s="255">
        <v>5084</v>
      </c>
      <c r="AG80" s="255">
        <v>2365</v>
      </c>
      <c r="AH80" s="255">
        <v>80</v>
      </c>
      <c r="AI80" s="255">
        <v>1063</v>
      </c>
      <c r="AJ80" s="255">
        <v>1214</v>
      </c>
      <c r="AK80" s="255">
        <v>3543</v>
      </c>
      <c r="AL80" s="255">
        <v>1784</v>
      </c>
      <c r="AM80" s="255">
        <v>3658</v>
      </c>
      <c r="AN80" s="255">
        <v>6387</v>
      </c>
      <c r="AO80" s="255">
        <v>2858</v>
      </c>
      <c r="AP80" s="255">
        <v>2650</v>
      </c>
      <c r="AQ80" s="255">
        <v>2232</v>
      </c>
      <c r="AR80" s="255">
        <v>4158</v>
      </c>
      <c r="AS80" s="255">
        <v>3462</v>
      </c>
      <c r="AT80" s="255">
        <v>10119</v>
      </c>
      <c r="AU80" s="255">
        <v>5920</v>
      </c>
      <c r="AV80" s="255">
        <v>14846</v>
      </c>
      <c r="AW80" s="255">
        <v>10546</v>
      </c>
      <c r="AX80" s="255">
        <v>1722</v>
      </c>
      <c r="AY80" s="255">
        <v>942</v>
      </c>
      <c r="AZ80" s="255">
        <v>7971</v>
      </c>
      <c r="BA80" s="255">
        <v>885</v>
      </c>
      <c r="BB80" s="255">
        <v>410</v>
      </c>
      <c r="BC80" s="255">
        <v>411</v>
      </c>
      <c r="BD80" s="255">
        <v>1115</v>
      </c>
      <c r="BE80" s="255">
        <v>664</v>
      </c>
      <c r="BF80" s="255">
        <v>19716</v>
      </c>
      <c r="BG80" s="255">
        <v>1280</v>
      </c>
      <c r="BH80" s="255">
        <v>33607</v>
      </c>
      <c r="BI80" s="255">
        <v>1197</v>
      </c>
      <c r="BJ80" s="255">
        <v>5837</v>
      </c>
      <c r="BK80" s="255">
        <v>3565</v>
      </c>
      <c r="BL80" s="255">
        <v>9849</v>
      </c>
      <c r="BM80" s="255">
        <v>211</v>
      </c>
      <c r="BN80" s="255">
        <v>11593</v>
      </c>
      <c r="BO80" s="255">
        <v>6941</v>
      </c>
      <c r="BP80" s="255">
        <v>3935</v>
      </c>
      <c r="BQ80" s="255">
        <v>10179</v>
      </c>
      <c r="BR80" s="255">
        <v>5951</v>
      </c>
      <c r="BS80" s="255">
        <v>28075</v>
      </c>
      <c r="BT80" s="255">
        <v>2373</v>
      </c>
      <c r="BU80" s="255">
        <v>7908</v>
      </c>
      <c r="BV80" s="255">
        <v>11658</v>
      </c>
      <c r="BW80" s="255">
        <v>84777</v>
      </c>
      <c r="BX80" s="255">
        <v>36945</v>
      </c>
      <c r="BY80" s="255">
        <v>77185</v>
      </c>
      <c r="BZ80" s="255">
        <v>74332</v>
      </c>
      <c r="CA80" s="255">
        <v>54357</v>
      </c>
      <c r="CB80" s="255">
        <v>227045</v>
      </c>
      <c r="CC80" s="255">
        <v>24167</v>
      </c>
      <c r="CD80" s="255">
        <v>10882</v>
      </c>
      <c r="CE80" s="255">
        <v>25307</v>
      </c>
      <c r="CF80" s="255">
        <v>12611</v>
      </c>
      <c r="CG80" s="255">
        <v>2351</v>
      </c>
      <c r="CH80" s="255">
        <v>676</v>
      </c>
      <c r="CI80" s="255">
        <v>4568</v>
      </c>
      <c r="CJ80" s="255">
        <v>74</v>
      </c>
      <c r="CK80" s="255">
        <v>7712</v>
      </c>
      <c r="CL80" s="255">
        <v>1315</v>
      </c>
      <c r="CM80" s="255">
        <v>3943</v>
      </c>
      <c r="CN80" s="255">
        <v>366</v>
      </c>
      <c r="CO80" s="255">
        <v>948</v>
      </c>
      <c r="CP80" s="255">
        <v>26365</v>
      </c>
      <c r="CQ80" s="255">
        <v>14809</v>
      </c>
      <c r="CR80" s="255">
        <v>5470</v>
      </c>
      <c r="CS80" s="255">
        <v>13145</v>
      </c>
      <c r="CT80" s="255">
        <v>3533</v>
      </c>
      <c r="CU80" s="255">
        <v>10404</v>
      </c>
      <c r="CV80" s="255">
        <v>2554</v>
      </c>
      <c r="CW80" s="255">
        <v>5512</v>
      </c>
      <c r="CX80" s="255">
        <v>19139</v>
      </c>
      <c r="CY80" s="255">
        <v>735</v>
      </c>
      <c r="CZ80" s="255">
        <v>6466</v>
      </c>
      <c r="DA80" s="255">
        <v>9445</v>
      </c>
      <c r="DB80" s="255">
        <v>3236</v>
      </c>
      <c r="DC80" s="255">
        <v>7670</v>
      </c>
      <c r="DD80" s="255">
        <v>1149</v>
      </c>
      <c r="DE80" s="255">
        <v>4183</v>
      </c>
      <c r="DF80" s="255">
        <v>1884</v>
      </c>
      <c r="DG80" s="255">
        <v>0</v>
      </c>
      <c r="DH80" s="255">
        <v>786</v>
      </c>
      <c r="DI80" s="116">
        <f t="shared" si="13"/>
        <v>1088267</v>
      </c>
      <c r="DJ80" s="255">
        <v>20</v>
      </c>
      <c r="DK80" s="255">
        <v>1085137</v>
      </c>
      <c r="DL80" s="255">
        <v>0</v>
      </c>
      <c r="DM80" s="255">
        <v>0</v>
      </c>
      <c r="DN80" s="255">
        <v>0</v>
      </c>
      <c r="DO80" s="255">
        <v>0</v>
      </c>
      <c r="DP80" s="116">
        <f t="shared" si="11"/>
        <v>1085157</v>
      </c>
      <c r="DQ80" s="117">
        <f t="shared" si="12"/>
        <v>2173424</v>
      </c>
      <c r="DR80" s="255">
        <v>80717</v>
      </c>
      <c r="DS80" s="255">
        <v>16781</v>
      </c>
      <c r="DT80" s="116">
        <f t="shared" si="14"/>
        <v>97498</v>
      </c>
      <c r="DU80" s="117">
        <f t="shared" si="15"/>
        <v>1182655</v>
      </c>
      <c r="DV80" s="117">
        <f t="shared" si="16"/>
        <v>2270922</v>
      </c>
      <c r="DW80" s="255">
        <v>-89786</v>
      </c>
      <c r="DX80" s="255">
        <v>-416605</v>
      </c>
      <c r="DY80" s="116">
        <f t="shared" si="17"/>
        <v>-506391</v>
      </c>
      <c r="DZ80" s="118">
        <f t="shared" si="18"/>
        <v>676264</v>
      </c>
      <c r="EA80" s="116">
        <f t="shared" si="19"/>
        <v>1764531</v>
      </c>
      <c r="EB80" s="118"/>
    </row>
    <row r="81" spans="1:132" ht="17" customHeight="1">
      <c r="A81" s="251">
        <v>75</v>
      </c>
      <c r="B81" s="88" t="s">
        <v>246</v>
      </c>
      <c r="C81" s="87" t="s">
        <v>247</v>
      </c>
      <c r="D81" s="255">
        <v>488</v>
      </c>
      <c r="E81" s="255">
        <v>0</v>
      </c>
      <c r="F81" s="255">
        <v>1076</v>
      </c>
      <c r="G81" s="255">
        <v>4</v>
      </c>
      <c r="H81" s="255">
        <v>30</v>
      </c>
      <c r="I81" s="255">
        <v>0</v>
      </c>
      <c r="J81" s="255">
        <v>82</v>
      </c>
      <c r="K81" s="255">
        <v>4627</v>
      </c>
      <c r="L81" s="255">
        <v>929</v>
      </c>
      <c r="M81" s="255">
        <v>84</v>
      </c>
      <c r="N81" s="255">
        <v>0</v>
      </c>
      <c r="O81" s="255">
        <v>397</v>
      </c>
      <c r="P81" s="255">
        <v>482</v>
      </c>
      <c r="Q81" s="255">
        <v>271</v>
      </c>
      <c r="R81" s="255">
        <v>626</v>
      </c>
      <c r="S81" s="255">
        <v>311</v>
      </c>
      <c r="T81" s="255">
        <v>408</v>
      </c>
      <c r="U81" s="255">
        <v>1424</v>
      </c>
      <c r="V81" s="255">
        <v>16</v>
      </c>
      <c r="W81" s="255">
        <v>210</v>
      </c>
      <c r="X81" s="255">
        <v>112</v>
      </c>
      <c r="Y81" s="255">
        <v>383</v>
      </c>
      <c r="Z81" s="255">
        <v>274</v>
      </c>
      <c r="AA81" s="255">
        <v>131</v>
      </c>
      <c r="AB81" s="255">
        <v>842</v>
      </c>
      <c r="AC81" s="255">
        <v>484</v>
      </c>
      <c r="AD81" s="255">
        <v>275</v>
      </c>
      <c r="AE81" s="255">
        <v>65</v>
      </c>
      <c r="AF81" s="255">
        <v>4769</v>
      </c>
      <c r="AG81" s="255">
        <v>1106</v>
      </c>
      <c r="AH81" s="255">
        <v>30</v>
      </c>
      <c r="AI81" s="255">
        <v>226</v>
      </c>
      <c r="AJ81" s="255">
        <v>509</v>
      </c>
      <c r="AK81" s="255">
        <v>553</v>
      </c>
      <c r="AL81" s="255">
        <v>555</v>
      </c>
      <c r="AM81" s="255">
        <v>718</v>
      </c>
      <c r="AN81" s="255">
        <v>2025</v>
      </c>
      <c r="AO81" s="255">
        <v>1356</v>
      </c>
      <c r="AP81" s="255">
        <v>512</v>
      </c>
      <c r="AQ81" s="255">
        <v>362</v>
      </c>
      <c r="AR81" s="255">
        <v>1002</v>
      </c>
      <c r="AS81" s="255">
        <v>1885</v>
      </c>
      <c r="AT81" s="255">
        <v>2294</v>
      </c>
      <c r="AU81" s="255">
        <v>2844</v>
      </c>
      <c r="AV81" s="255">
        <v>5521</v>
      </c>
      <c r="AW81" s="255">
        <v>2053</v>
      </c>
      <c r="AX81" s="255">
        <v>448</v>
      </c>
      <c r="AY81" s="255">
        <v>223</v>
      </c>
      <c r="AZ81" s="255">
        <v>3090</v>
      </c>
      <c r="BA81" s="255">
        <v>577</v>
      </c>
      <c r="BB81" s="255">
        <v>124</v>
      </c>
      <c r="BC81" s="255">
        <v>96</v>
      </c>
      <c r="BD81" s="255">
        <v>650</v>
      </c>
      <c r="BE81" s="255">
        <v>153</v>
      </c>
      <c r="BF81" s="255">
        <v>5092</v>
      </c>
      <c r="BG81" s="255">
        <v>248</v>
      </c>
      <c r="BH81" s="255">
        <v>4881</v>
      </c>
      <c r="BI81" s="255">
        <v>163</v>
      </c>
      <c r="BJ81" s="255">
        <v>366</v>
      </c>
      <c r="BK81" s="255">
        <v>1240</v>
      </c>
      <c r="BL81" s="255">
        <v>477</v>
      </c>
      <c r="BM81" s="255">
        <v>15</v>
      </c>
      <c r="BN81" s="255">
        <v>8803</v>
      </c>
      <c r="BO81" s="255">
        <v>2505</v>
      </c>
      <c r="BP81" s="255">
        <v>1397</v>
      </c>
      <c r="BQ81" s="255">
        <v>963</v>
      </c>
      <c r="BR81" s="255">
        <v>1032</v>
      </c>
      <c r="BS81" s="255">
        <v>6671</v>
      </c>
      <c r="BT81" s="255">
        <v>3608</v>
      </c>
      <c r="BU81" s="255">
        <v>370</v>
      </c>
      <c r="BV81" s="255">
        <v>694</v>
      </c>
      <c r="BW81" s="255">
        <v>150643</v>
      </c>
      <c r="BX81" s="255">
        <v>51553</v>
      </c>
      <c r="BY81" s="255">
        <v>27296</v>
      </c>
      <c r="BZ81" s="255">
        <v>31569</v>
      </c>
      <c r="CA81" s="255">
        <v>84204</v>
      </c>
      <c r="CB81" s="255">
        <v>23926</v>
      </c>
      <c r="CC81" s="255">
        <v>809</v>
      </c>
      <c r="CD81" s="255">
        <v>10838</v>
      </c>
      <c r="CE81" s="255">
        <v>10008</v>
      </c>
      <c r="CF81" s="255">
        <v>30346</v>
      </c>
      <c r="CG81" s="255">
        <v>571</v>
      </c>
      <c r="CH81" s="255">
        <v>10395</v>
      </c>
      <c r="CI81" s="255">
        <v>11144</v>
      </c>
      <c r="CJ81" s="255">
        <v>1378</v>
      </c>
      <c r="CK81" s="255">
        <v>9004</v>
      </c>
      <c r="CL81" s="255">
        <v>1958</v>
      </c>
      <c r="CM81" s="255">
        <v>33271</v>
      </c>
      <c r="CN81" s="255">
        <v>4304</v>
      </c>
      <c r="CO81" s="255">
        <v>4200</v>
      </c>
      <c r="CP81" s="255">
        <v>1549</v>
      </c>
      <c r="CQ81" s="255">
        <v>1884</v>
      </c>
      <c r="CR81" s="255">
        <v>39885</v>
      </c>
      <c r="CS81" s="255">
        <v>51039</v>
      </c>
      <c r="CT81" s="255">
        <v>1328</v>
      </c>
      <c r="CU81" s="255">
        <v>2152</v>
      </c>
      <c r="CV81" s="255">
        <v>5165</v>
      </c>
      <c r="CW81" s="255">
        <v>3722</v>
      </c>
      <c r="CX81" s="255">
        <v>7010</v>
      </c>
      <c r="CY81" s="255">
        <v>337</v>
      </c>
      <c r="CZ81" s="255">
        <v>2287</v>
      </c>
      <c r="DA81" s="255">
        <v>26765</v>
      </c>
      <c r="DB81" s="255">
        <v>1731</v>
      </c>
      <c r="DC81" s="255">
        <v>13517</v>
      </c>
      <c r="DD81" s="255">
        <v>10592</v>
      </c>
      <c r="DE81" s="255">
        <v>3551</v>
      </c>
      <c r="DF81" s="255">
        <v>9693</v>
      </c>
      <c r="DG81" s="255">
        <v>0</v>
      </c>
      <c r="DH81" s="255">
        <v>8671</v>
      </c>
      <c r="DI81" s="116">
        <f t="shared" si="13"/>
        <v>774532</v>
      </c>
      <c r="DJ81" s="255">
        <v>0</v>
      </c>
      <c r="DK81" s="255">
        <v>34125</v>
      </c>
      <c r="DL81" s="255">
        <v>0</v>
      </c>
      <c r="DM81" s="255">
        <v>0</v>
      </c>
      <c r="DN81" s="255">
        <v>0</v>
      </c>
      <c r="DO81" s="255">
        <v>0</v>
      </c>
      <c r="DP81" s="116">
        <f t="shared" si="11"/>
        <v>34125</v>
      </c>
      <c r="DQ81" s="117">
        <f t="shared" si="12"/>
        <v>808657</v>
      </c>
      <c r="DR81" s="255">
        <v>136</v>
      </c>
      <c r="DS81" s="255">
        <v>119815</v>
      </c>
      <c r="DT81" s="116">
        <f t="shared" si="14"/>
        <v>119951</v>
      </c>
      <c r="DU81" s="117">
        <f t="shared" si="15"/>
        <v>154076</v>
      </c>
      <c r="DV81" s="117">
        <f t="shared" si="16"/>
        <v>928608</v>
      </c>
      <c r="DW81" s="255">
        <v>0</v>
      </c>
      <c r="DX81" s="255">
        <v>-92241</v>
      </c>
      <c r="DY81" s="116">
        <f t="shared" si="17"/>
        <v>-92241</v>
      </c>
      <c r="DZ81" s="118">
        <f t="shared" si="18"/>
        <v>61835</v>
      </c>
      <c r="EA81" s="116">
        <f t="shared" si="19"/>
        <v>836367</v>
      </c>
      <c r="EB81" s="118"/>
    </row>
    <row r="82" spans="1:132" ht="17" customHeight="1">
      <c r="A82" s="251">
        <v>76</v>
      </c>
      <c r="B82" s="88" t="s">
        <v>248</v>
      </c>
      <c r="C82" s="87" t="s">
        <v>249</v>
      </c>
      <c r="D82" s="255">
        <v>0</v>
      </c>
      <c r="E82" s="255">
        <v>0</v>
      </c>
      <c r="F82" s="255">
        <v>0</v>
      </c>
      <c r="G82" s="255">
        <v>0</v>
      </c>
      <c r="H82" s="255">
        <v>0</v>
      </c>
      <c r="I82" s="255">
        <v>0</v>
      </c>
      <c r="J82" s="255">
        <v>0</v>
      </c>
      <c r="K82" s="255">
        <v>0</v>
      </c>
      <c r="L82" s="255">
        <v>0</v>
      </c>
      <c r="M82" s="255">
        <v>0</v>
      </c>
      <c r="N82" s="255">
        <v>0</v>
      </c>
      <c r="O82" s="255">
        <v>0</v>
      </c>
      <c r="P82" s="255">
        <v>0</v>
      </c>
      <c r="Q82" s="255">
        <v>0</v>
      </c>
      <c r="R82" s="255">
        <v>0</v>
      </c>
      <c r="S82" s="255">
        <v>0</v>
      </c>
      <c r="T82" s="255">
        <v>0</v>
      </c>
      <c r="U82" s="255">
        <v>0</v>
      </c>
      <c r="V82" s="255">
        <v>0</v>
      </c>
      <c r="W82" s="255">
        <v>0</v>
      </c>
      <c r="X82" s="255">
        <v>0</v>
      </c>
      <c r="Y82" s="255">
        <v>0</v>
      </c>
      <c r="Z82" s="255">
        <v>0</v>
      </c>
      <c r="AA82" s="255">
        <v>0</v>
      </c>
      <c r="AB82" s="255">
        <v>0</v>
      </c>
      <c r="AC82" s="255">
        <v>0</v>
      </c>
      <c r="AD82" s="255">
        <v>0</v>
      </c>
      <c r="AE82" s="255">
        <v>0</v>
      </c>
      <c r="AF82" s="255">
        <v>0</v>
      </c>
      <c r="AG82" s="255">
        <v>0</v>
      </c>
      <c r="AH82" s="255">
        <v>0</v>
      </c>
      <c r="AI82" s="255">
        <v>0</v>
      </c>
      <c r="AJ82" s="255">
        <v>0</v>
      </c>
      <c r="AK82" s="255">
        <v>0</v>
      </c>
      <c r="AL82" s="255">
        <v>0</v>
      </c>
      <c r="AM82" s="255">
        <v>0</v>
      </c>
      <c r="AN82" s="255">
        <v>0</v>
      </c>
      <c r="AO82" s="255">
        <v>0</v>
      </c>
      <c r="AP82" s="255">
        <v>0</v>
      </c>
      <c r="AQ82" s="255">
        <v>0</v>
      </c>
      <c r="AR82" s="255">
        <v>0</v>
      </c>
      <c r="AS82" s="255">
        <v>0</v>
      </c>
      <c r="AT82" s="255">
        <v>0</v>
      </c>
      <c r="AU82" s="255">
        <v>0</v>
      </c>
      <c r="AV82" s="255">
        <v>0</v>
      </c>
      <c r="AW82" s="255">
        <v>0</v>
      </c>
      <c r="AX82" s="255">
        <v>0</v>
      </c>
      <c r="AY82" s="255">
        <v>0</v>
      </c>
      <c r="AZ82" s="255">
        <v>0</v>
      </c>
      <c r="BA82" s="255">
        <v>0</v>
      </c>
      <c r="BB82" s="255">
        <v>0</v>
      </c>
      <c r="BC82" s="255">
        <v>0</v>
      </c>
      <c r="BD82" s="255">
        <v>0</v>
      </c>
      <c r="BE82" s="255">
        <v>0</v>
      </c>
      <c r="BF82" s="255">
        <v>0</v>
      </c>
      <c r="BG82" s="255">
        <v>0</v>
      </c>
      <c r="BH82" s="255">
        <v>0</v>
      </c>
      <c r="BI82" s="255">
        <v>0</v>
      </c>
      <c r="BJ82" s="255">
        <v>0</v>
      </c>
      <c r="BK82" s="255">
        <v>0</v>
      </c>
      <c r="BL82" s="255">
        <v>0</v>
      </c>
      <c r="BM82" s="255">
        <v>0</v>
      </c>
      <c r="BN82" s="255">
        <v>0</v>
      </c>
      <c r="BO82" s="255">
        <v>0</v>
      </c>
      <c r="BP82" s="255">
        <v>0</v>
      </c>
      <c r="BQ82" s="255">
        <v>0</v>
      </c>
      <c r="BR82" s="255">
        <v>0</v>
      </c>
      <c r="BS82" s="255">
        <v>0</v>
      </c>
      <c r="BT82" s="255">
        <v>0</v>
      </c>
      <c r="BU82" s="255">
        <v>0</v>
      </c>
      <c r="BV82" s="255">
        <v>0</v>
      </c>
      <c r="BW82" s="255">
        <v>0</v>
      </c>
      <c r="BX82" s="255">
        <v>0</v>
      </c>
      <c r="BY82" s="255">
        <v>0</v>
      </c>
      <c r="BZ82" s="255">
        <v>0</v>
      </c>
      <c r="CA82" s="255">
        <v>0</v>
      </c>
      <c r="CB82" s="255">
        <v>0</v>
      </c>
      <c r="CC82" s="255">
        <v>0</v>
      </c>
      <c r="CD82" s="255">
        <v>0</v>
      </c>
      <c r="CE82" s="255">
        <v>0</v>
      </c>
      <c r="CF82" s="255">
        <v>0</v>
      </c>
      <c r="CG82" s="255">
        <v>0</v>
      </c>
      <c r="CH82" s="255">
        <v>0</v>
      </c>
      <c r="CI82" s="255">
        <v>0</v>
      </c>
      <c r="CJ82" s="255">
        <v>0</v>
      </c>
      <c r="CK82" s="255">
        <v>0</v>
      </c>
      <c r="CL82" s="255">
        <v>0</v>
      </c>
      <c r="CM82" s="255">
        <v>0</v>
      </c>
      <c r="CN82" s="255">
        <v>0</v>
      </c>
      <c r="CO82" s="255">
        <v>0</v>
      </c>
      <c r="CP82" s="255">
        <v>0</v>
      </c>
      <c r="CQ82" s="255">
        <v>0</v>
      </c>
      <c r="CR82" s="255">
        <v>0</v>
      </c>
      <c r="CS82" s="255">
        <v>0</v>
      </c>
      <c r="CT82" s="255">
        <v>0</v>
      </c>
      <c r="CU82" s="255">
        <v>0</v>
      </c>
      <c r="CV82" s="255">
        <v>0</v>
      </c>
      <c r="CW82" s="255">
        <v>0</v>
      </c>
      <c r="CX82" s="255">
        <v>0</v>
      </c>
      <c r="CY82" s="255">
        <v>0</v>
      </c>
      <c r="CZ82" s="255">
        <v>0</v>
      </c>
      <c r="DA82" s="255">
        <v>0</v>
      </c>
      <c r="DB82" s="255">
        <v>0</v>
      </c>
      <c r="DC82" s="255">
        <v>0</v>
      </c>
      <c r="DD82" s="255">
        <v>0</v>
      </c>
      <c r="DE82" s="255">
        <v>0</v>
      </c>
      <c r="DF82" s="255">
        <v>0</v>
      </c>
      <c r="DG82" s="255">
        <v>0</v>
      </c>
      <c r="DH82" s="255">
        <v>0</v>
      </c>
      <c r="DI82" s="116">
        <f t="shared" si="13"/>
        <v>0</v>
      </c>
      <c r="DJ82" s="255">
        <v>0</v>
      </c>
      <c r="DK82" s="255">
        <v>835756</v>
      </c>
      <c r="DL82" s="255">
        <v>1183</v>
      </c>
      <c r="DM82" s="255">
        <v>0</v>
      </c>
      <c r="DN82" s="255">
        <v>0</v>
      </c>
      <c r="DO82" s="255">
        <v>0</v>
      </c>
      <c r="DP82" s="116">
        <f t="shared" si="11"/>
        <v>836939</v>
      </c>
      <c r="DQ82" s="117">
        <f t="shared" si="12"/>
        <v>836939</v>
      </c>
      <c r="DR82" s="255">
        <v>2629</v>
      </c>
      <c r="DS82" s="255">
        <v>0</v>
      </c>
      <c r="DT82" s="116">
        <f t="shared" si="14"/>
        <v>2629</v>
      </c>
      <c r="DU82" s="117">
        <f t="shared" si="15"/>
        <v>839568</v>
      </c>
      <c r="DV82" s="117">
        <f t="shared" si="16"/>
        <v>839568</v>
      </c>
      <c r="DW82" s="255">
        <v>-116</v>
      </c>
      <c r="DX82" s="255">
        <v>-2513</v>
      </c>
      <c r="DY82" s="116">
        <f t="shared" si="17"/>
        <v>-2629</v>
      </c>
      <c r="DZ82" s="118">
        <f t="shared" si="18"/>
        <v>836939</v>
      </c>
      <c r="EA82" s="116">
        <f t="shared" si="19"/>
        <v>836939</v>
      </c>
      <c r="EB82" s="118"/>
    </row>
    <row r="83" spans="1:132" ht="17" customHeight="1">
      <c r="A83" s="251">
        <v>77</v>
      </c>
      <c r="B83" s="88" t="s">
        <v>250</v>
      </c>
      <c r="C83" s="87" t="s">
        <v>251</v>
      </c>
      <c r="D83" s="255">
        <v>0</v>
      </c>
      <c r="E83" s="255">
        <v>0</v>
      </c>
      <c r="F83" s="255">
        <v>0</v>
      </c>
      <c r="G83" s="255">
        <v>0</v>
      </c>
      <c r="H83" s="255">
        <v>0</v>
      </c>
      <c r="I83" s="255">
        <v>0</v>
      </c>
      <c r="J83" s="255">
        <v>0</v>
      </c>
      <c r="K83" s="255">
        <v>0</v>
      </c>
      <c r="L83" s="255">
        <v>0</v>
      </c>
      <c r="M83" s="255">
        <v>0</v>
      </c>
      <c r="N83" s="255">
        <v>0</v>
      </c>
      <c r="O83" s="255">
        <v>0</v>
      </c>
      <c r="P83" s="255">
        <v>0</v>
      </c>
      <c r="Q83" s="255">
        <v>0</v>
      </c>
      <c r="R83" s="255">
        <v>0</v>
      </c>
      <c r="S83" s="255">
        <v>0</v>
      </c>
      <c r="T83" s="255">
        <v>0</v>
      </c>
      <c r="U83" s="255">
        <v>0</v>
      </c>
      <c r="V83" s="255">
        <v>0</v>
      </c>
      <c r="W83" s="255">
        <v>0</v>
      </c>
      <c r="X83" s="255">
        <v>0</v>
      </c>
      <c r="Y83" s="255">
        <v>0</v>
      </c>
      <c r="Z83" s="255">
        <v>0</v>
      </c>
      <c r="AA83" s="255">
        <v>0</v>
      </c>
      <c r="AB83" s="255">
        <v>0</v>
      </c>
      <c r="AC83" s="255">
        <v>0</v>
      </c>
      <c r="AD83" s="255">
        <v>0</v>
      </c>
      <c r="AE83" s="255">
        <v>0</v>
      </c>
      <c r="AF83" s="255">
        <v>0</v>
      </c>
      <c r="AG83" s="255">
        <v>0</v>
      </c>
      <c r="AH83" s="255">
        <v>0</v>
      </c>
      <c r="AI83" s="255">
        <v>0</v>
      </c>
      <c r="AJ83" s="255">
        <v>0</v>
      </c>
      <c r="AK83" s="255">
        <v>0</v>
      </c>
      <c r="AL83" s="255">
        <v>0</v>
      </c>
      <c r="AM83" s="255">
        <v>0</v>
      </c>
      <c r="AN83" s="255">
        <v>0</v>
      </c>
      <c r="AO83" s="255">
        <v>0</v>
      </c>
      <c r="AP83" s="255">
        <v>0</v>
      </c>
      <c r="AQ83" s="255">
        <v>0</v>
      </c>
      <c r="AR83" s="255">
        <v>0</v>
      </c>
      <c r="AS83" s="255">
        <v>0</v>
      </c>
      <c r="AT83" s="255">
        <v>0</v>
      </c>
      <c r="AU83" s="255">
        <v>0</v>
      </c>
      <c r="AV83" s="255">
        <v>0</v>
      </c>
      <c r="AW83" s="255">
        <v>0</v>
      </c>
      <c r="AX83" s="255">
        <v>0</v>
      </c>
      <c r="AY83" s="255">
        <v>0</v>
      </c>
      <c r="AZ83" s="255">
        <v>0</v>
      </c>
      <c r="BA83" s="255">
        <v>0</v>
      </c>
      <c r="BB83" s="255">
        <v>0</v>
      </c>
      <c r="BC83" s="255">
        <v>0</v>
      </c>
      <c r="BD83" s="255">
        <v>0</v>
      </c>
      <c r="BE83" s="255">
        <v>0</v>
      </c>
      <c r="BF83" s="255">
        <v>0</v>
      </c>
      <c r="BG83" s="255">
        <v>0</v>
      </c>
      <c r="BH83" s="255">
        <v>0</v>
      </c>
      <c r="BI83" s="255">
        <v>0</v>
      </c>
      <c r="BJ83" s="255">
        <v>0</v>
      </c>
      <c r="BK83" s="255">
        <v>0</v>
      </c>
      <c r="BL83" s="255">
        <v>0</v>
      </c>
      <c r="BM83" s="255">
        <v>0</v>
      </c>
      <c r="BN83" s="255">
        <v>0</v>
      </c>
      <c r="BO83" s="255">
        <v>0</v>
      </c>
      <c r="BP83" s="255">
        <v>0</v>
      </c>
      <c r="BQ83" s="255">
        <v>0</v>
      </c>
      <c r="BR83" s="255">
        <v>0</v>
      </c>
      <c r="BS83" s="255">
        <v>0</v>
      </c>
      <c r="BT83" s="255">
        <v>0</v>
      </c>
      <c r="BU83" s="255">
        <v>0</v>
      </c>
      <c r="BV83" s="255">
        <v>0</v>
      </c>
      <c r="BW83" s="255">
        <v>0</v>
      </c>
      <c r="BX83" s="255">
        <v>0</v>
      </c>
      <c r="BY83" s="255">
        <v>0</v>
      </c>
      <c r="BZ83" s="255">
        <v>0</v>
      </c>
      <c r="CA83" s="255">
        <v>0</v>
      </c>
      <c r="CB83" s="255">
        <v>0</v>
      </c>
      <c r="CC83" s="255">
        <v>0</v>
      </c>
      <c r="CD83" s="255">
        <v>0</v>
      </c>
      <c r="CE83" s="255">
        <v>0</v>
      </c>
      <c r="CF83" s="255">
        <v>0</v>
      </c>
      <c r="CG83" s="255">
        <v>0</v>
      </c>
      <c r="CH83" s="255">
        <v>0</v>
      </c>
      <c r="CI83" s="255">
        <v>0</v>
      </c>
      <c r="CJ83" s="255">
        <v>0</v>
      </c>
      <c r="CK83" s="255">
        <v>0</v>
      </c>
      <c r="CL83" s="255">
        <v>0</v>
      </c>
      <c r="CM83" s="255">
        <v>0</v>
      </c>
      <c r="CN83" s="255">
        <v>0</v>
      </c>
      <c r="CO83" s="255">
        <v>0</v>
      </c>
      <c r="CP83" s="255">
        <v>0</v>
      </c>
      <c r="CQ83" s="255">
        <v>0</v>
      </c>
      <c r="CR83" s="255">
        <v>0</v>
      </c>
      <c r="CS83" s="255">
        <v>0</v>
      </c>
      <c r="CT83" s="255">
        <v>0</v>
      </c>
      <c r="CU83" s="255">
        <v>0</v>
      </c>
      <c r="CV83" s="255">
        <v>0</v>
      </c>
      <c r="CW83" s="255">
        <v>0</v>
      </c>
      <c r="CX83" s="255">
        <v>0</v>
      </c>
      <c r="CY83" s="255">
        <v>0</v>
      </c>
      <c r="CZ83" s="255">
        <v>0</v>
      </c>
      <c r="DA83" s="255">
        <v>0</v>
      </c>
      <c r="DB83" s="255">
        <v>0</v>
      </c>
      <c r="DC83" s="255">
        <v>0</v>
      </c>
      <c r="DD83" s="255">
        <v>0</v>
      </c>
      <c r="DE83" s="255">
        <v>0</v>
      </c>
      <c r="DF83" s="255">
        <v>0</v>
      </c>
      <c r="DG83" s="255">
        <v>0</v>
      </c>
      <c r="DH83" s="255">
        <v>0</v>
      </c>
      <c r="DI83" s="116">
        <f t="shared" si="13"/>
        <v>0</v>
      </c>
      <c r="DJ83" s="255">
        <v>0</v>
      </c>
      <c r="DK83" s="255">
        <v>3021537</v>
      </c>
      <c r="DL83" s="255">
        <v>0</v>
      </c>
      <c r="DM83" s="255">
        <v>0</v>
      </c>
      <c r="DN83" s="255">
        <v>0</v>
      </c>
      <c r="DO83" s="255">
        <v>0</v>
      </c>
      <c r="DP83" s="116">
        <f t="shared" si="11"/>
        <v>3021537</v>
      </c>
      <c r="DQ83" s="117">
        <f t="shared" si="12"/>
        <v>3021537</v>
      </c>
      <c r="DR83" s="255">
        <v>0</v>
      </c>
      <c r="DS83" s="255">
        <v>0</v>
      </c>
      <c r="DT83" s="116">
        <f t="shared" si="14"/>
        <v>0</v>
      </c>
      <c r="DU83" s="117">
        <f t="shared" si="15"/>
        <v>3021537</v>
      </c>
      <c r="DV83" s="117">
        <f t="shared" si="16"/>
        <v>3021537</v>
      </c>
      <c r="DW83" s="255">
        <v>0</v>
      </c>
      <c r="DX83" s="255">
        <v>0</v>
      </c>
      <c r="DY83" s="116">
        <f t="shared" si="17"/>
        <v>0</v>
      </c>
      <c r="DZ83" s="118">
        <f t="shared" si="18"/>
        <v>3021537</v>
      </c>
      <c r="EA83" s="116">
        <f t="shared" si="19"/>
        <v>3021537</v>
      </c>
      <c r="EB83" s="118"/>
    </row>
    <row r="84" spans="1:132" ht="17" customHeight="1">
      <c r="A84" s="251">
        <v>78</v>
      </c>
      <c r="B84" s="88" t="s">
        <v>252</v>
      </c>
      <c r="C84" s="87" t="s">
        <v>253</v>
      </c>
      <c r="D84" s="255">
        <v>23</v>
      </c>
      <c r="E84" s="255">
        <v>12</v>
      </c>
      <c r="F84" s="255">
        <v>34</v>
      </c>
      <c r="G84" s="255">
        <v>4</v>
      </c>
      <c r="H84" s="255">
        <v>25</v>
      </c>
      <c r="I84" s="255">
        <v>0</v>
      </c>
      <c r="J84" s="255">
        <v>62</v>
      </c>
      <c r="K84" s="255">
        <v>1400</v>
      </c>
      <c r="L84" s="255">
        <v>214</v>
      </c>
      <c r="M84" s="255">
        <v>63</v>
      </c>
      <c r="N84" s="255">
        <v>0</v>
      </c>
      <c r="O84" s="255">
        <v>289</v>
      </c>
      <c r="P84" s="255">
        <v>241</v>
      </c>
      <c r="Q84" s="255">
        <v>134</v>
      </c>
      <c r="R84" s="255">
        <v>260</v>
      </c>
      <c r="S84" s="255">
        <v>394</v>
      </c>
      <c r="T84" s="255">
        <v>505</v>
      </c>
      <c r="U84" s="255">
        <v>843</v>
      </c>
      <c r="V84" s="255">
        <v>18</v>
      </c>
      <c r="W84" s="255">
        <v>95</v>
      </c>
      <c r="X84" s="255">
        <v>78</v>
      </c>
      <c r="Y84" s="255">
        <v>317</v>
      </c>
      <c r="Z84" s="255">
        <v>263</v>
      </c>
      <c r="AA84" s="255">
        <v>73</v>
      </c>
      <c r="AB84" s="255">
        <v>923</v>
      </c>
      <c r="AC84" s="255">
        <v>780</v>
      </c>
      <c r="AD84" s="255">
        <v>209</v>
      </c>
      <c r="AE84" s="255">
        <v>52</v>
      </c>
      <c r="AF84" s="255">
        <v>4388</v>
      </c>
      <c r="AG84" s="255">
        <v>619</v>
      </c>
      <c r="AH84" s="255">
        <v>26</v>
      </c>
      <c r="AI84" s="255">
        <v>257</v>
      </c>
      <c r="AJ84" s="255">
        <v>143</v>
      </c>
      <c r="AK84" s="255">
        <v>655</v>
      </c>
      <c r="AL84" s="255">
        <v>930</v>
      </c>
      <c r="AM84" s="255">
        <v>537</v>
      </c>
      <c r="AN84" s="255">
        <v>1021</v>
      </c>
      <c r="AO84" s="255">
        <v>406</v>
      </c>
      <c r="AP84" s="255">
        <v>143</v>
      </c>
      <c r="AQ84" s="255">
        <v>99</v>
      </c>
      <c r="AR84" s="255">
        <v>924</v>
      </c>
      <c r="AS84" s="255">
        <v>1126</v>
      </c>
      <c r="AT84" s="255">
        <v>1275</v>
      </c>
      <c r="AU84" s="255">
        <v>1498</v>
      </c>
      <c r="AV84" s="255">
        <v>4647</v>
      </c>
      <c r="AW84" s="255">
        <v>1974</v>
      </c>
      <c r="AX84" s="255">
        <v>1096</v>
      </c>
      <c r="AY84" s="255">
        <v>403</v>
      </c>
      <c r="AZ84" s="255">
        <v>2283</v>
      </c>
      <c r="BA84" s="255">
        <v>243</v>
      </c>
      <c r="BB84" s="255">
        <v>267</v>
      </c>
      <c r="BC84" s="255">
        <v>56</v>
      </c>
      <c r="BD84" s="255">
        <v>1724</v>
      </c>
      <c r="BE84" s="255">
        <v>325</v>
      </c>
      <c r="BF84" s="255">
        <v>2827</v>
      </c>
      <c r="BG84" s="255">
        <v>134</v>
      </c>
      <c r="BH84" s="255">
        <v>4585</v>
      </c>
      <c r="BI84" s="255">
        <v>60</v>
      </c>
      <c r="BJ84" s="255">
        <v>437</v>
      </c>
      <c r="BK84" s="255">
        <v>860</v>
      </c>
      <c r="BL84" s="255">
        <v>483</v>
      </c>
      <c r="BM84" s="255">
        <v>160</v>
      </c>
      <c r="BN84" s="255">
        <v>1333</v>
      </c>
      <c r="BO84" s="255">
        <v>823</v>
      </c>
      <c r="BP84" s="255">
        <v>852</v>
      </c>
      <c r="BQ84" s="255">
        <v>809</v>
      </c>
      <c r="BR84" s="255">
        <v>345</v>
      </c>
      <c r="BS84" s="255">
        <v>980</v>
      </c>
      <c r="BT84" s="255">
        <v>232</v>
      </c>
      <c r="BU84" s="255">
        <v>660</v>
      </c>
      <c r="BV84" s="255">
        <v>3976</v>
      </c>
      <c r="BW84" s="255">
        <v>35685</v>
      </c>
      <c r="BX84" s="255">
        <v>6103</v>
      </c>
      <c r="BY84" s="255">
        <v>20627</v>
      </c>
      <c r="BZ84" s="255">
        <v>605</v>
      </c>
      <c r="CA84" s="255">
        <v>81</v>
      </c>
      <c r="CB84" s="255">
        <v>3</v>
      </c>
      <c r="CC84" s="255">
        <v>175</v>
      </c>
      <c r="CD84" s="255">
        <v>1361</v>
      </c>
      <c r="CE84" s="255">
        <v>185</v>
      </c>
      <c r="CF84" s="255">
        <v>917</v>
      </c>
      <c r="CG84" s="255">
        <v>102</v>
      </c>
      <c r="CH84" s="255">
        <v>260</v>
      </c>
      <c r="CI84" s="255">
        <v>928</v>
      </c>
      <c r="CJ84" s="255">
        <v>214</v>
      </c>
      <c r="CK84" s="255">
        <v>2111</v>
      </c>
      <c r="CL84" s="255">
        <v>911</v>
      </c>
      <c r="CM84" s="255">
        <v>753</v>
      </c>
      <c r="CN84" s="255">
        <v>296</v>
      </c>
      <c r="CO84" s="255">
        <v>528</v>
      </c>
      <c r="CP84" s="255">
        <v>8892</v>
      </c>
      <c r="CQ84" s="255">
        <v>5651</v>
      </c>
      <c r="CR84" s="255">
        <v>7548</v>
      </c>
      <c r="CS84" s="255">
        <v>4195</v>
      </c>
      <c r="CT84" s="255">
        <v>300</v>
      </c>
      <c r="CU84" s="255">
        <v>553</v>
      </c>
      <c r="CV84" s="255">
        <v>360</v>
      </c>
      <c r="CW84" s="255">
        <v>940</v>
      </c>
      <c r="CX84" s="255">
        <v>403</v>
      </c>
      <c r="CY84" s="255">
        <v>180</v>
      </c>
      <c r="CZ84" s="255">
        <v>645</v>
      </c>
      <c r="DA84" s="255">
        <v>4383</v>
      </c>
      <c r="DB84" s="255">
        <v>224</v>
      </c>
      <c r="DC84" s="255">
        <v>3093</v>
      </c>
      <c r="DD84" s="255">
        <v>1130</v>
      </c>
      <c r="DE84" s="255">
        <v>978</v>
      </c>
      <c r="DF84" s="255">
        <v>1128</v>
      </c>
      <c r="DG84" s="255">
        <v>59</v>
      </c>
      <c r="DH84" s="255">
        <v>4241</v>
      </c>
      <c r="DI84" s="116">
        <f t="shared" si="13"/>
        <v>170680</v>
      </c>
      <c r="DJ84" s="255">
        <v>1556</v>
      </c>
      <c r="DK84" s="255">
        <v>251788</v>
      </c>
      <c r="DL84" s="255">
        <v>2</v>
      </c>
      <c r="DM84" s="255">
        <v>4</v>
      </c>
      <c r="DN84" s="255">
        <v>74</v>
      </c>
      <c r="DO84" s="255">
        <v>18</v>
      </c>
      <c r="DP84" s="116">
        <f t="shared" si="11"/>
        <v>253442</v>
      </c>
      <c r="DQ84" s="117">
        <f t="shared" si="12"/>
        <v>424122</v>
      </c>
      <c r="DR84" s="255">
        <v>7461</v>
      </c>
      <c r="DS84" s="255">
        <v>83823</v>
      </c>
      <c r="DT84" s="116">
        <f t="shared" si="14"/>
        <v>91284</v>
      </c>
      <c r="DU84" s="117">
        <f t="shared" si="15"/>
        <v>344726</v>
      </c>
      <c r="DV84" s="117">
        <f t="shared" si="16"/>
        <v>515406</v>
      </c>
      <c r="DW84" s="255">
        <v>-2502</v>
      </c>
      <c r="DX84" s="255">
        <v>-2744</v>
      </c>
      <c r="DY84" s="116">
        <f t="shared" si="17"/>
        <v>-5246</v>
      </c>
      <c r="DZ84" s="118">
        <f t="shared" si="18"/>
        <v>339480</v>
      </c>
      <c r="EA84" s="116">
        <f t="shared" si="19"/>
        <v>510160</v>
      </c>
      <c r="EB84" s="118"/>
    </row>
    <row r="85" spans="1:132" ht="17" customHeight="1">
      <c r="A85" s="251">
        <v>79</v>
      </c>
      <c r="B85" s="88" t="s">
        <v>254</v>
      </c>
      <c r="C85" s="87" t="s">
        <v>255</v>
      </c>
      <c r="D85" s="255">
        <v>2253</v>
      </c>
      <c r="E85" s="255">
        <v>4686</v>
      </c>
      <c r="F85" s="255">
        <v>293</v>
      </c>
      <c r="G85" s="255">
        <v>188</v>
      </c>
      <c r="H85" s="255">
        <v>777</v>
      </c>
      <c r="I85" s="255">
        <v>0</v>
      </c>
      <c r="J85" s="255">
        <v>198</v>
      </c>
      <c r="K85" s="255">
        <v>35418</v>
      </c>
      <c r="L85" s="255">
        <v>5258</v>
      </c>
      <c r="M85" s="255">
        <v>4122</v>
      </c>
      <c r="N85" s="255">
        <v>0</v>
      </c>
      <c r="O85" s="255">
        <v>1651</v>
      </c>
      <c r="P85" s="255">
        <v>1359</v>
      </c>
      <c r="Q85" s="255">
        <v>3078</v>
      </c>
      <c r="R85" s="255">
        <v>2720</v>
      </c>
      <c r="S85" s="255">
        <v>5815</v>
      </c>
      <c r="T85" s="255">
        <v>5738</v>
      </c>
      <c r="U85" s="255">
        <v>4687</v>
      </c>
      <c r="V85" s="255">
        <v>199</v>
      </c>
      <c r="W85" s="255">
        <v>1001</v>
      </c>
      <c r="X85" s="255">
        <v>1327</v>
      </c>
      <c r="Y85" s="255">
        <v>3197</v>
      </c>
      <c r="Z85" s="255">
        <v>1714</v>
      </c>
      <c r="AA85" s="255">
        <v>1199</v>
      </c>
      <c r="AB85" s="255">
        <v>2363</v>
      </c>
      <c r="AC85" s="255">
        <v>7409</v>
      </c>
      <c r="AD85" s="255">
        <v>3030</v>
      </c>
      <c r="AE85" s="255">
        <v>1605</v>
      </c>
      <c r="AF85" s="255">
        <v>14681</v>
      </c>
      <c r="AG85" s="255">
        <v>4378</v>
      </c>
      <c r="AH85" s="255">
        <v>166</v>
      </c>
      <c r="AI85" s="255">
        <v>1974</v>
      </c>
      <c r="AJ85" s="255">
        <v>4415</v>
      </c>
      <c r="AK85" s="255">
        <v>3937</v>
      </c>
      <c r="AL85" s="255">
        <v>4608</v>
      </c>
      <c r="AM85" s="255">
        <v>8866</v>
      </c>
      <c r="AN85" s="255">
        <v>10726</v>
      </c>
      <c r="AO85" s="255">
        <v>11080</v>
      </c>
      <c r="AP85" s="255">
        <v>9011</v>
      </c>
      <c r="AQ85" s="255">
        <v>2034</v>
      </c>
      <c r="AR85" s="255">
        <v>10496</v>
      </c>
      <c r="AS85" s="255">
        <v>3724</v>
      </c>
      <c r="AT85" s="255">
        <v>10384</v>
      </c>
      <c r="AU85" s="255">
        <v>9315</v>
      </c>
      <c r="AV85" s="255">
        <v>17055</v>
      </c>
      <c r="AW85" s="255">
        <v>12493</v>
      </c>
      <c r="AX85" s="255">
        <v>3208</v>
      </c>
      <c r="AY85" s="255">
        <v>1420</v>
      </c>
      <c r="AZ85" s="255">
        <v>15460</v>
      </c>
      <c r="BA85" s="255">
        <v>1478</v>
      </c>
      <c r="BB85" s="255">
        <v>427</v>
      </c>
      <c r="BC85" s="255">
        <v>1058</v>
      </c>
      <c r="BD85" s="255">
        <v>1942</v>
      </c>
      <c r="BE85" s="255">
        <v>901</v>
      </c>
      <c r="BF85" s="255">
        <v>67677</v>
      </c>
      <c r="BG85" s="255">
        <v>4517</v>
      </c>
      <c r="BH85" s="255">
        <v>87564</v>
      </c>
      <c r="BI85" s="255">
        <v>930</v>
      </c>
      <c r="BJ85" s="255">
        <v>2212</v>
      </c>
      <c r="BK85" s="255">
        <v>4501</v>
      </c>
      <c r="BL85" s="255">
        <v>5232</v>
      </c>
      <c r="BM85" s="255">
        <v>35232</v>
      </c>
      <c r="BN85" s="255">
        <v>22470</v>
      </c>
      <c r="BO85" s="255">
        <v>11290</v>
      </c>
      <c r="BP85" s="255">
        <v>11619</v>
      </c>
      <c r="BQ85" s="255">
        <v>12386</v>
      </c>
      <c r="BR85" s="255">
        <v>9495</v>
      </c>
      <c r="BS85" s="255">
        <v>22734</v>
      </c>
      <c r="BT85" s="255">
        <v>11005</v>
      </c>
      <c r="BU85" s="255">
        <v>2855</v>
      </c>
      <c r="BV85" s="255">
        <v>7283</v>
      </c>
      <c r="BW85" s="255">
        <v>22445</v>
      </c>
      <c r="BX85" s="255">
        <v>10518</v>
      </c>
      <c r="BY85" s="255">
        <v>14474</v>
      </c>
      <c r="BZ85" s="255">
        <v>688</v>
      </c>
      <c r="CA85" s="255">
        <v>570</v>
      </c>
      <c r="CB85" s="255">
        <v>154</v>
      </c>
      <c r="CC85" s="255">
        <v>675</v>
      </c>
      <c r="CD85" s="255">
        <v>4461</v>
      </c>
      <c r="CE85" s="255">
        <v>2462</v>
      </c>
      <c r="CF85" s="255">
        <v>1193</v>
      </c>
      <c r="CG85" s="255">
        <v>698</v>
      </c>
      <c r="CH85" s="255">
        <v>319</v>
      </c>
      <c r="CI85" s="255">
        <v>2048</v>
      </c>
      <c r="CJ85" s="255">
        <v>8233</v>
      </c>
      <c r="CK85" s="255">
        <v>4730</v>
      </c>
      <c r="CL85" s="255">
        <v>810</v>
      </c>
      <c r="CM85" s="255">
        <v>6029</v>
      </c>
      <c r="CN85" s="255">
        <v>642</v>
      </c>
      <c r="CO85" s="255">
        <v>3778</v>
      </c>
      <c r="CP85" s="255">
        <v>8731</v>
      </c>
      <c r="CQ85" s="255">
        <v>4540</v>
      </c>
      <c r="CR85" s="255">
        <v>16586</v>
      </c>
      <c r="CS85" s="255">
        <v>20035</v>
      </c>
      <c r="CT85" s="255">
        <v>427</v>
      </c>
      <c r="CU85" s="255">
        <v>2391</v>
      </c>
      <c r="CV85" s="255">
        <v>1733</v>
      </c>
      <c r="CW85" s="255">
        <v>2420</v>
      </c>
      <c r="CX85" s="255">
        <v>1356</v>
      </c>
      <c r="CY85" s="255">
        <v>1450</v>
      </c>
      <c r="CZ85" s="255">
        <v>7798</v>
      </c>
      <c r="DA85" s="255">
        <v>7392</v>
      </c>
      <c r="DB85" s="255">
        <v>1061</v>
      </c>
      <c r="DC85" s="255">
        <v>20437</v>
      </c>
      <c r="DD85" s="255">
        <v>1463</v>
      </c>
      <c r="DE85" s="255">
        <v>1670</v>
      </c>
      <c r="DF85" s="255">
        <v>7198</v>
      </c>
      <c r="DG85" s="255">
        <v>4042</v>
      </c>
      <c r="DH85" s="255">
        <v>11083</v>
      </c>
      <c r="DI85" s="116">
        <f t="shared" si="13"/>
        <v>792264</v>
      </c>
      <c r="DJ85" s="255">
        <v>25278</v>
      </c>
      <c r="DK85" s="255">
        <v>241089</v>
      </c>
      <c r="DL85" s="255">
        <v>132</v>
      </c>
      <c r="DM85" s="255">
        <v>2665</v>
      </c>
      <c r="DN85" s="255">
        <v>54140</v>
      </c>
      <c r="DO85" s="255">
        <v>3067</v>
      </c>
      <c r="DP85" s="116">
        <f t="shared" si="11"/>
        <v>326371</v>
      </c>
      <c r="DQ85" s="117">
        <f t="shared" si="12"/>
        <v>1118635</v>
      </c>
      <c r="DR85" s="255">
        <v>67472</v>
      </c>
      <c r="DS85" s="255">
        <v>392934</v>
      </c>
      <c r="DT85" s="116">
        <f t="shared" si="14"/>
        <v>460406</v>
      </c>
      <c r="DU85" s="117">
        <f t="shared" si="15"/>
        <v>786777</v>
      </c>
      <c r="DV85" s="117">
        <f t="shared" si="16"/>
        <v>1579041</v>
      </c>
      <c r="DW85" s="255">
        <v>-4370</v>
      </c>
      <c r="DX85" s="255">
        <v>-638456</v>
      </c>
      <c r="DY85" s="116">
        <f t="shared" si="17"/>
        <v>-642826</v>
      </c>
      <c r="DZ85" s="118">
        <f t="shared" si="18"/>
        <v>143951</v>
      </c>
      <c r="EA85" s="116">
        <f t="shared" si="19"/>
        <v>936215</v>
      </c>
      <c r="EB85" s="118"/>
    </row>
    <row r="86" spans="1:132" ht="17" customHeight="1">
      <c r="A86" s="251">
        <v>80</v>
      </c>
      <c r="B86" s="88" t="s">
        <v>256</v>
      </c>
      <c r="C86" s="87" t="s">
        <v>257</v>
      </c>
      <c r="D86" s="255">
        <v>8306</v>
      </c>
      <c r="E86" s="255">
        <v>1168</v>
      </c>
      <c r="F86" s="255">
        <v>568</v>
      </c>
      <c r="G86" s="255">
        <v>137</v>
      </c>
      <c r="H86" s="255">
        <v>744</v>
      </c>
      <c r="I86" s="255">
        <v>0</v>
      </c>
      <c r="J86" s="255">
        <v>3514</v>
      </c>
      <c r="K86" s="255">
        <v>9562</v>
      </c>
      <c r="L86" s="255">
        <v>2179</v>
      </c>
      <c r="M86" s="255">
        <v>411</v>
      </c>
      <c r="N86" s="255">
        <v>0</v>
      </c>
      <c r="O86" s="255">
        <v>1700</v>
      </c>
      <c r="P86" s="255">
        <v>783</v>
      </c>
      <c r="Q86" s="255">
        <v>2200</v>
      </c>
      <c r="R86" s="255">
        <v>895</v>
      </c>
      <c r="S86" s="255">
        <v>831</v>
      </c>
      <c r="T86" s="255">
        <v>728</v>
      </c>
      <c r="U86" s="255">
        <v>2592</v>
      </c>
      <c r="V86" s="255">
        <v>43</v>
      </c>
      <c r="W86" s="255">
        <v>328</v>
      </c>
      <c r="X86" s="255">
        <v>122</v>
      </c>
      <c r="Y86" s="255">
        <v>665</v>
      </c>
      <c r="Z86" s="255">
        <v>269</v>
      </c>
      <c r="AA86" s="255">
        <v>195</v>
      </c>
      <c r="AB86" s="255">
        <v>489</v>
      </c>
      <c r="AC86" s="255">
        <v>676</v>
      </c>
      <c r="AD86" s="255">
        <v>322</v>
      </c>
      <c r="AE86" s="255">
        <v>20</v>
      </c>
      <c r="AF86" s="255">
        <v>1777</v>
      </c>
      <c r="AG86" s="255">
        <v>567</v>
      </c>
      <c r="AH86" s="255">
        <v>148</v>
      </c>
      <c r="AI86" s="255">
        <v>777</v>
      </c>
      <c r="AJ86" s="255">
        <v>3514</v>
      </c>
      <c r="AK86" s="255">
        <v>705</v>
      </c>
      <c r="AL86" s="255">
        <v>1563</v>
      </c>
      <c r="AM86" s="255">
        <v>2269</v>
      </c>
      <c r="AN86" s="255">
        <v>6561</v>
      </c>
      <c r="AO86" s="255">
        <v>1808</v>
      </c>
      <c r="AP86" s="255">
        <v>1602</v>
      </c>
      <c r="AQ86" s="255">
        <v>625</v>
      </c>
      <c r="AR86" s="255">
        <v>2829</v>
      </c>
      <c r="AS86" s="255">
        <v>2302</v>
      </c>
      <c r="AT86" s="255">
        <v>7499</v>
      </c>
      <c r="AU86" s="255">
        <v>5084</v>
      </c>
      <c r="AV86" s="255">
        <v>9659</v>
      </c>
      <c r="AW86" s="255">
        <v>8946</v>
      </c>
      <c r="AX86" s="255">
        <v>1077</v>
      </c>
      <c r="AY86" s="255">
        <v>86</v>
      </c>
      <c r="AZ86" s="255">
        <v>3481</v>
      </c>
      <c r="BA86" s="255">
        <v>428</v>
      </c>
      <c r="BB86" s="255">
        <v>154</v>
      </c>
      <c r="BC86" s="255">
        <v>199</v>
      </c>
      <c r="BD86" s="255">
        <v>56</v>
      </c>
      <c r="BE86" s="255">
        <v>242</v>
      </c>
      <c r="BF86" s="255">
        <v>5056</v>
      </c>
      <c r="BG86" s="255">
        <v>335</v>
      </c>
      <c r="BH86" s="255">
        <v>10121</v>
      </c>
      <c r="BI86" s="255">
        <v>132</v>
      </c>
      <c r="BJ86" s="255">
        <v>263</v>
      </c>
      <c r="BK86" s="255">
        <v>254</v>
      </c>
      <c r="BL86" s="255">
        <v>10977</v>
      </c>
      <c r="BM86" s="255">
        <v>1045</v>
      </c>
      <c r="BN86" s="255">
        <v>17267</v>
      </c>
      <c r="BO86" s="255">
        <v>8774</v>
      </c>
      <c r="BP86" s="255">
        <v>10287</v>
      </c>
      <c r="BQ86" s="255">
        <v>12575</v>
      </c>
      <c r="BR86" s="255">
        <v>5332</v>
      </c>
      <c r="BS86" s="255">
        <v>4909</v>
      </c>
      <c r="BT86" s="255">
        <v>1654</v>
      </c>
      <c r="BU86" s="255">
        <v>2135</v>
      </c>
      <c r="BV86" s="255">
        <v>6756</v>
      </c>
      <c r="BW86" s="255">
        <v>158191</v>
      </c>
      <c r="BX86" s="255">
        <v>76861</v>
      </c>
      <c r="BY86" s="255">
        <v>12740</v>
      </c>
      <c r="BZ86" s="255">
        <v>4089</v>
      </c>
      <c r="CA86" s="255">
        <v>2270</v>
      </c>
      <c r="CB86" s="255">
        <v>2087</v>
      </c>
      <c r="CC86" s="255">
        <v>1208</v>
      </c>
      <c r="CD86" s="255">
        <v>1740</v>
      </c>
      <c r="CE86" s="255">
        <v>0</v>
      </c>
      <c r="CF86" s="255">
        <v>1454</v>
      </c>
      <c r="CG86" s="255">
        <v>174</v>
      </c>
      <c r="CH86" s="255">
        <v>302</v>
      </c>
      <c r="CI86" s="255">
        <v>1650</v>
      </c>
      <c r="CJ86" s="255">
        <v>719</v>
      </c>
      <c r="CK86" s="255">
        <v>6014</v>
      </c>
      <c r="CL86" s="255">
        <v>1039</v>
      </c>
      <c r="CM86" s="255">
        <v>12489</v>
      </c>
      <c r="CN86" s="255">
        <v>162</v>
      </c>
      <c r="CO86" s="255">
        <v>2611</v>
      </c>
      <c r="CP86" s="255">
        <v>16148</v>
      </c>
      <c r="CQ86" s="255">
        <v>11520</v>
      </c>
      <c r="CR86" s="255">
        <v>8762</v>
      </c>
      <c r="CS86" s="255">
        <v>9720</v>
      </c>
      <c r="CT86" s="255">
        <v>395</v>
      </c>
      <c r="CU86" s="255">
        <v>2926</v>
      </c>
      <c r="CV86" s="255">
        <v>3071</v>
      </c>
      <c r="CW86" s="255">
        <v>2315</v>
      </c>
      <c r="CX86" s="255">
        <v>5399</v>
      </c>
      <c r="CY86" s="255">
        <v>3864</v>
      </c>
      <c r="CZ86" s="255">
        <v>3384</v>
      </c>
      <c r="DA86" s="255">
        <v>14495</v>
      </c>
      <c r="DB86" s="255">
        <v>4647</v>
      </c>
      <c r="DC86" s="255">
        <v>2049</v>
      </c>
      <c r="DD86" s="255">
        <v>6611</v>
      </c>
      <c r="DE86" s="255">
        <v>10892</v>
      </c>
      <c r="DF86" s="255">
        <v>9507</v>
      </c>
      <c r="DG86" s="255">
        <v>0</v>
      </c>
      <c r="DH86" s="255">
        <v>3230</v>
      </c>
      <c r="DI86" s="116">
        <f t="shared" si="13"/>
        <v>606012</v>
      </c>
      <c r="DJ86" s="255">
        <v>0</v>
      </c>
      <c r="DK86" s="255">
        <v>0</v>
      </c>
      <c r="DL86" s="255">
        <v>0</v>
      </c>
      <c r="DM86" s="255">
        <v>0</v>
      </c>
      <c r="DN86" s="255">
        <v>0</v>
      </c>
      <c r="DO86" s="255">
        <v>0</v>
      </c>
      <c r="DP86" s="116">
        <f t="shared" si="11"/>
        <v>0</v>
      </c>
      <c r="DQ86" s="117">
        <f t="shared" si="12"/>
        <v>606012</v>
      </c>
      <c r="DR86" s="255">
        <v>0</v>
      </c>
      <c r="DS86" s="255">
        <v>0</v>
      </c>
      <c r="DT86" s="116">
        <f t="shared" si="14"/>
        <v>0</v>
      </c>
      <c r="DU86" s="117">
        <f t="shared" si="15"/>
        <v>0</v>
      </c>
      <c r="DV86" s="117">
        <f t="shared" si="16"/>
        <v>606012</v>
      </c>
      <c r="DW86" s="255">
        <v>0</v>
      </c>
      <c r="DX86" s="255">
        <v>0</v>
      </c>
      <c r="DY86" s="116">
        <f t="shared" si="17"/>
        <v>0</v>
      </c>
      <c r="DZ86" s="118">
        <f t="shared" si="18"/>
        <v>0</v>
      </c>
      <c r="EA86" s="116">
        <f t="shared" si="19"/>
        <v>606012</v>
      </c>
      <c r="EB86" s="118"/>
    </row>
    <row r="87" spans="1:132" ht="17" customHeight="1">
      <c r="A87" s="251">
        <v>81</v>
      </c>
      <c r="B87" s="88" t="s">
        <v>258</v>
      </c>
      <c r="C87" s="87" t="s">
        <v>259</v>
      </c>
      <c r="D87" s="255">
        <v>407</v>
      </c>
      <c r="E87" s="255">
        <v>518</v>
      </c>
      <c r="F87" s="255">
        <v>18</v>
      </c>
      <c r="G87" s="255">
        <v>2</v>
      </c>
      <c r="H87" s="255">
        <v>96</v>
      </c>
      <c r="I87" s="255">
        <v>0</v>
      </c>
      <c r="J87" s="255">
        <v>12</v>
      </c>
      <c r="K87" s="255">
        <v>2037</v>
      </c>
      <c r="L87" s="255">
        <v>284</v>
      </c>
      <c r="M87" s="255">
        <v>614</v>
      </c>
      <c r="N87" s="255">
        <v>0</v>
      </c>
      <c r="O87" s="255">
        <v>98</v>
      </c>
      <c r="P87" s="255">
        <v>30</v>
      </c>
      <c r="Q87" s="255">
        <v>341</v>
      </c>
      <c r="R87" s="255">
        <v>148</v>
      </c>
      <c r="S87" s="255">
        <v>582</v>
      </c>
      <c r="T87" s="255">
        <v>350</v>
      </c>
      <c r="U87" s="255">
        <v>234</v>
      </c>
      <c r="V87" s="255">
        <v>37</v>
      </c>
      <c r="W87" s="255">
        <v>341</v>
      </c>
      <c r="X87" s="255">
        <v>231</v>
      </c>
      <c r="Y87" s="255">
        <v>510</v>
      </c>
      <c r="Z87" s="255">
        <v>293</v>
      </c>
      <c r="AA87" s="255">
        <v>214</v>
      </c>
      <c r="AB87" s="255">
        <v>193</v>
      </c>
      <c r="AC87" s="255">
        <v>856</v>
      </c>
      <c r="AD87" s="255">
        <v>5306</v>
      </c>
      <c r="AE87" s="255">
        <v>1159</v>
      </c>
      <c r="AF87" s="255">
        <v>668</v>
      </c>
      <c r="AG87" s="255">
        <v>327</v>
      </c>
      <c r="AH87" s="255">
        <v>10</v>
      </c>
      <c r="AI87" s="255">
        <v>216</v>
      </c>
      <c r="AJ87" s="255">
        <v>872</v>
      </c>
      <c r="AK87" s="255">
        <v>369</v>
      </c>
      <c r="AL87" s="255">
        <v>877</v>
      </c>
      <c r="AM87" s="255">
        <v>4318</v>
      </c>
      <c r="AN87" s="255">
        <v>2248</v>
      </c>
      <c r="AO87" s="255">
        <v>2299</v>
      </c>
      <c r="AP87" s="255">
        <v>2228</v>
      </c>
      <c r="AQ87" s="255">
        <v>418</v>
      </c>
      <c r="AR87" s="255">
        <v>464</v>
      </c>
      <c r="AS87" s="255">
        <v>619</v>
      </c>
      <c r="AT87" s="255">
        <v>1558</v>
      </c>
      <c r="AU87" s="255">
        <v>960</v>
      </c>
      <c r="AV87" s="255">
        <v>2014</v>
      </c>
      <c r="AW87" s="255">
        <v>812</v>
      </c>
      <c r="AX87" s="255">
        <v>161</v>
      </c>
      <c r="AY87" s="255">
        <v>98</v>
      </c>
      <c r="AZ87" s="255">
        <v>1329</v>
      </c>
      <c r="BA87" s="255">
        <v>114</v>
      </c>
      <c r="BB87" s="255">
        <v>20</v>
      </c>
      <c r="BC87" s="255">
        <v>69</v>
      </c>
      <c r="BD87" s="255">
        <v>113</v>
      </c>
      <c r="BE87" s="255">
        <v>30</v>
      </c>
      <c r="BF87" s="255">
        <v>13703</v>
      </c>
      <c r="BG87" s="255">
        <v>950</v>
      </c>
      <c r="BH87" s="255">
        <v>13297</v>
      </c>
      <c r="BI87" s="255">
        <v>130</v>
      </c>
      <c r="BJ87" s="255">
        <v>176</v>
      </c>
      <c r="BK87" s="255">
        <v>720</v>
      </c>
      <c r="BL87" s="255">
        <v>227</v>
      </c>
      <c r="BM87" s="255">
        <v>9735</v>
      </c>
      <c r="BN87" s="255">
        <v>1068</v>
      </c>
      <c r="BO87" s="255">
        <v>398</v>
      </c>
      <c r="BP87" s="255">
        <v>400</v>
      </c>
      <c r="BQ87" s="255">
        <v>1073</v>
      </c>
      <c r="BR87" s="255">
        <v>969</v>
      </c>
      <c r="BS87" s="255">
        <v>9823</v>
      </c>
      <c r="BT87" s="255">
        <v>2147</v>
      </c>
      <c r="BU87" s="255">
        <v>135</v>
      </c>
      <c r="BV87" s="255">
        <v>164</v>
      </c>
      <c r="BW87" s="255">
        <v>774</v>
      </c>
      <c r="BX87" s="255">
        <v>428</v>
      </c>
      <c r="BY87" s="255">
        <v>358</v>
      </c>
      <c r="BZ87" s="255">
        <v>54</v>
      </c>
      <c r="CA87" s="255">
        <v>16</v>
      </c>
      <c r="CB87" s="255">
        <v>33</v>
      </c>
      <c r="CC87" s="255">
        <v>27</v>
      </c>
      <c r="CD87" s="255">
        <v>2644</v>
      </c>
      <c r="CE87" s="255">
        <v>3724</v>
      </c>
      <c r="CF87" s="255">
        <v>203614</v>
      </c>
      <c r="CG87" s="255">
        <v>284</v>
      </c>
      <c r="CH87" s="255">
        <v>12</v>
      </c>
      <c r="CI87" s="255">
        <v>81</v>
      </c>
      <c r="CJ87" s="255">
        <v>158</v>
      </c>
      <c r="CK87" s="255">
        <v>49</v>
      </c>
      <c r="CL87" s="255">
        <v>21</v>
      </c>
      <c r="CM87" s="255">
        <v>315</v>
      </c>
      <c r="CN87" s="255">
        <v>6</v>
      </c>
      <c r="CO87" s="255">
        <v>113</v>
      </c>
      <c r="CP87" s="255">
        <v>191</v>
      </c>
      <c r="CQ87" s="255">
        <v>262</v>
      </c>
      <c r="CR87" s="255">
        <v>717</v>
      </c>
      <c r="CS87" s="255">
        <v>466</v>
      </c>
      <c r="CT87" s="255">
        <v>28</v>
      </c>
      <c r="CU87" s="255">
        <v>102</v>
      </c>
      <c r="CV87" s="255">
        <v>87</v>
      </c>
      <c r="CW87" s="255">
        <v>63</v>
      </c>
      <c r="CX87" s="255">
        <v>49</v>
      </c>
      <c r="CY87" s="255">
        <v>21</v>
      </c>
      <c r="CZ87" s="255">
        <v>728</v>
      </c>
      <c r="DA87" s="255">
        <v>301</v>
      </c>
      <c r="DB87" s="255">
        <v>36</v>
      </c>
      <c r="DC87" s="255">
        <v>653</v>
      </c>
      <c r="DD87" s="255">
        <v>108</v>
      </c>
      <c r="DE87" s="255">
        <v>113</v>
      </c>
      <c r="DF87" s="255">
        <v>116</v>
      </c>
      <c r="DG87" s="255">
        <v>245</v>
      </c>
      <c r="DH87" s="255">
        <v>213</v>
      </c>
      <c r="DI87" s="116">
        <f t="shared" si="13"/>
        <v>310447</v>
      </c>
      <c r="DJ87" s="255">
        <v>152</v>
      </c>
      <c r="DK87" s="255">
        <v>12213</v>
      </c>
      <c r="DL87" s="255">
        <v>0</v>
      </c>
      <c r="DM87" s="255">
        <v>95</v>
      </c>
      <c r="DN87" s="255">
        <v>2338</v>
      </c>
      <c r="DO87" s="255">
        <v>335</v>
      </c>
      <c r="DP87" s="116">
        <f t="shared" si="11"/>
        <v>15133</v>
      </c>
      <c r="DQ87" s="117">
        <f t="shared" si="12"/>
        <v>325580</v>
      </c>
      <c r="DR87" s="255">
        <v>342241</v>
      </c>
      <c r="DS87" s="255">
        <v>50146</v>
      </c>
      <c r="DT87" s="116">
        <f t="shared" si="14"/>
        <v>392387</v>
      </c>
      <c r="DU87" s="117">
        <f t="shared" si="15"/>
        <v>407520</v>
      </c>
      <c r="DV87" s="117">
        <f t="shared" si="16"/>
        <v>717967</v>
      </c>
      <c r="DW87" s="255">
        <v>-179879</v>
      </c>
      <c r="DX87" s="255">
        <v>-39557</v>
      </c>
      <c r="DY87" s="116">
        <f t="shared" si="17"/>
        <v>-219436</v>
      </c>
      <c r="DZ87" s="118">
        <f t="shared" si="18"/>
        <v>188084</v>
      </c>
      <c r="EA87" s="116">
        <f t="shared" si="19"/>
        <v>498531</v>
      </c>
      <c r="EB87" s="118"/>
    </row>
    <row r="88" spans="1:132" ht="17" customHeight="1">
      <c r="A88" s="251">
        <v>82</v>
      </c>
      <c r="B88" s="88" t="s">
        <v>260</v>
      </c>
      <c r="C88" s="87" t="s">
        <v>261</v>
      </c>
      <c r="D88" s="255">
        <v>1</v>
      </c>
      <c r="E88" s="255">
        <v>0</v>
      </c>
      <c r="F88" s="255">
        <v>87</v>
      </c>
      <c r="G88" s="255">
        <v>0</v>
      </c>
      <c r="H88" s="255">
        <v>6</v>
      </c>
      <c r="I88" s="255">
        <v>0</v>
      </c>
      <c r="J88" s="255">
        <v>44</v>
      </c>
      <c r="K88" s="255">
        <v>301</v>
      </c>
      <c r="L88" s="255">
        <v>48</v>
      </c>
      <c r="M88" s="255">
        <v>24</v>
      </c>
      <c r="N88" s="255">
        <v>0</v>
      </c>
      <c r="O88" s="255">
        <v>190</v>
      </c>
      <c r="P88" s="255">
        <v>141</v>
      </c>
      <c r="Q88" s="255">
        <v>67</v>
      </c>
      <c r="R88" s="255">
        <v>199</v>
      </c>
      <c r="S88" s="255">
        <v>70</v>
      </c>
      <c r="T88" s="255">
        <v>142</v>
      </c>
      <c r="U88" s="255">
        <v>474</v>
      </c>
      <c r="V88" s="255">
        <v>5</v>
      </c>
      <c r="W88" s="255">
        <v>30</v>
      </c>
      <c r="X88" s="255">
        <v>20</v>
      </c>
      <c r="Y88" s="255">
        <v>92</v>
      </c>
      <c r="Z88" s="255">
        <v>61</v>
      </c>
      <c r="AA88" s="255">
        <v>29</v>
      </c>
      <c r="AB88" s="255">
        <v>977</v>
      </c>
      <c r="AC88" s="255">
        <v>262</v>
      </c>
      <c r="AD88" s="255">
        <v>92</v>
      </c>
      <c r="AE88" s="255">
        <v>16</v>
      </c>
      <c r="AF88" s="255">
        <v>974</v>
      </c>
      <c r="AG88" s="255">
        <v>454</v>
      </c>
      <c r="AH88" s="255">
        <v>15</v>
      </c>
      <c r="AI88" s="255">
        <v>98</v>
      </c>
      <c r="AJ88" s="255">
        <v>76</v>
      </c>
      <c r="AK88" s="255">
        <v>126</v>
      </c>
      <c r="AL88" s="255">
        <v>144</v>
      </c>
      <c r="AM88" s="255">
        <v>86</v>
      </c>
      <c r="AN88" s="255">
        <v>478</v>
      </c>
      <c r="AO88" s="255">
        <v>173</v>
      </c>
      <c r="AP88" s="255">
        <v>78</v>
      </c>
      <c r="AQ88" s="255">
        <v>17</v>
      </c>
      <c r="AR88" s="255">
        <v>275</v>
      </c>
      <c r="AS88" s="255">
        <v>313</v>
      </c>
      <c r="AT88" s="255">
        <v>714</v>
      </c>
      <c r="AU88" s="255">
        <v>1229</v>
      </c>
      <c r="AV88" s="255">
        <v>2149</v>
      </c>
      <c r="AW88" s="255">
        <v>896</v>
      </c>
      <c r="AX88" s="255">
        <v>131</v>
      </c>
      <c r="AY88" s="255">
        <v>86</v>
      </c>
      <c r="AZ88" s="255">
        <v>1200</v>
      </c>
      <c r="BA88" s="255">
        <v>190</v>
      </c>
      <c r="BB88" s="255">
        <v>133</v>
      </c>
      <c r="BC88" s="255">
        <v>139</v>
      </c>
      <c r="BD88" s="255">
        <v>186</v>
      </c>
      <c r="BE88" s="255">
        <v>64</v>
      </c>
      <c r="BF88" s="255">
        <v>1244</v>
      </c>
      <c r="BG88" s="255">
        <v>90</v>
      </c>
      <c r="BH88" s="255">
        <v>3901</v>
      </c>
      <c r="BI88" s="255">
        <v>22</v>
      </c>
      <c r="BJ88" s="255">
        <v>156</v>
      </c>
      <c r="BK88" s="255">
        <v>225</v>
      </c>
      <c r="BL88" s="255">
        <v>255</v>
      </c>
      <c r="BM88" s="255">
        <v>0</v>
      </c>
      <c r="BN88" s="255">
        <v>108</v>
      </c>
      <c r="BO88" s="255">
        <v>42</v>
      </c>
      <c r="BP88" s="255">
        <v>229</v>
      </c>
      <c r="BQ88" s="255">
        <v>92</v>
      </c>
      <c r="BR88" s="255">
        <v>81</v>
      </c>
      <c r="BS88" s="255">
        <v>279</v>
      </c>
      <c r="BT88" s="255">
        <v>68</v>
      </c>
      <c r="BU88" s="255">
        <v>292</v>
      </c>
      <c r="BV88" s="255">
        <v>1201</v>
      </c>
      <c r="BW88" s="255">
        <v>25513</v>
      </c>
      <c r="BX88" s="255">
        <v>3323</v>
      </c>
      <c r="BY88" s="255">
        <v>2043</v>
      </c>
      <c r="BZ88" s="255">
        <v>214</v>
      </c>
      <c r="CA88" s="255">
        <v>84</v>
      </c>
      <c r="CB88" s="255">
        <v>0</v>
      </c>
      <c r="CC88" s="255">
        <v>22</v>
      </c>
      <c r="CD88" s="255">
        <v>439</v>
      </c>
      <c r="CE88" s="255">
        <v>1</v>
      </c>
      <c r="CF88" s="255">
        <v>191</v>
      </c>
      <c r="CG88" s="255">
        <v>605</v>
      </c>
      <c r="CH88" s="255">
        <v>46</v>
      </c>
      <c r="CI88" s="255">
        <v>210</v>
      </c>
      <c r="CJ88" s="255">
        <v>2244</v>
      </c>
      <c r="CK88" s="255">
        <v>1266</v>
      </c>
      <c r="CL88" s="255">
        <v>795</v>
      </c>
      <c r="CM88" s="255">
        <v>4236</v>
      </c>
      <c r="CN88" s="255">
        <v>172</v>
      </c>
      <c r="CO88" s="255">
        <v>3303</v>
      </c>
      <c r="CP88" s="255">
        <v>914</v>
      </c>
      <c r="CQ88" s="255">
        <v>3455</v>
      </c>
      <c r="CR88" s="255">
        <v>4455</v>
      </c>
      <c r="CS88" s="255">
        <v>1954</v>
      </c>
      <c r="CT88" s="255">
        <v>11</v>
      </c>
      <c r="CU88" s="255">
        <v>71</v>
      </c>
      <c r="CV88" s="255">
        <v>136</v>
      </c>
      <c r="CW88" s="255">
        <v>832</v>
      </c>
      <c r="CX88" s="255">
        <v>786</v>
      </c>
      <c r="CY88" s="255">
        <v>1000</v>
      </c>
      <c r="CZ88" s="255">
        <v>353</v>
      </c>
      <c r="DA88" s="255">
        <v>5541</v>
      </c>
      <c r="DB88" s="255">
        <v>121</v>
      </c>
      <c r="DC88" s="255">
        <v>517</v>
      </c>
      <c r="DD88" s="255">
        <v>619</v>
      </c>
      <c r="DE88" s="255">
        <v>958</v>
      </c>
      <c r="DF88" s="255">
        <v>492</v>
      </c>
      <c r="DG88" s="255">
        <v>7</v>
      </c>
      <c r="DH88" s="255">
        <v>1589</v>
      </c>
      <c r="DI88" s="116">
        <f t="shared" si="13"/>
        <v>90605</v>
      </c>
      <c r="DJ88" s="255">
        <v>986</v>
      </c>
      <c r="DK88" s="255">
        <v>125661</v>
      </c>
      <c r="DL88" s="255">
        <v>0</v>
      </c>
      <c r="DM88" s="255">
        <v>9</v>
      </c>
      <c r="DN88" s="255">
        <v>76</v>
      </c>
      <c r="DO88" s="255">
        <v>7</v>
      </c>
      <c r="DP88" s="116">
        <f t="shared" si="11"/>
        <v>126739</v>
      </c>
      <c r="DQ88" s="117">
        <f t="shared" si="12"/>
        <v>217344</v>
      </c>
      <c r="DR88" s="255">
        <v>41824</v>
      </c>
      <c r="DS88" s="255">
        <v>801</v>
      </c>
      <c r="DT88" s="116">
        <f t="shared" si="14"/>
        <v>42625</v>
      </c>
      <c r="DU88" s="117">
        <f t="shared" si="15"/>
        <v>169364</v>
      </c>
      <c r="DV88" s="117">
        <f t="shared" si="16"/>
        <v>259969</v>
      </c>
      <c r="DW88" s="255">
        <v>-66640</v>
      </c>
      <c r="DX88" s="255">
        <v>-57398</v>
      </c>
      <c r="DY88" s="116">
        <f t="shared" si="17"/>
        <v>-124038</v>
      </c>
      <c r="DZ88" s="118">
        <f t="shared" si="18"/>
        <v>45326</v>
      </c>
      <c r="EA88" s="116">
        <f t="shared" si="19"/>
        <v>135931</v>
      </c>
      <c r="EB88" s="118"/>
    </row>
    <row r="89" spans="1:132" ht="17" customHeight="1">
      <c r="A89" s="251">
        <v>83</v>
      </c>
      <c r="B89" s="88" t="s">
        <v>263</v>
      </c>
      <c r="C89" s="87" t="s">
        <v>264</v>
      </c>
      <c r="D89" s="255">
        <v>402</v>
      </c>
      <c r="E89" s="255">
        <v>566</v>
      </c>
      <c r="F89" s="255">
        <v>31</v>
      </c>
      <c r="G89" s="255">
        <v>2</v>
      </c>
      <c r="H89" s="255">
        <v>99</v>
      </c>
      <c r="I89" s="255">
        <v>0</v>
      </c>
      <c r="J89" s="255">
        <v>9</v>
      </c>
      <c r="K89" s="255">
        <v>9790</v>
      </c>
      <c r="L89" s="255">
        <v>872</v>
      </c>
      <c r="M89" s="255">
        <v>3179</v>
      </c>
      <c r="N89" s="255">
        <v>0</v>
      </c>
      <c r="O89" s="255">
        <v>324</v>
      </c>
      <c r="P89" s="255">
        <v>271</v>
      </c>
      <c r="Q89" s="255">
        <v>281</v>
      </c>
      <c r="R89" s="255">
        <v>249</v>
      </c>
      <c r="S89" s="255">
        <v>855</v>
      </c>
      <c r="T89" s="255">
        <v>765</v>
      </c>
      <c r="U89" s="255">
        <v>703</v>
      </c>
      <c r="V89" s="255">
        <v>79</v>
      </c>
      <c r="W89" s="255">
        <v>204</v>
      </c>
      <c r="X89" s="255">
        <v>105</v>
      </c>
      <c r="Y89" s="255">
        <v>356</v>
      </c>
      <c r="Z89" s="255">
        <v>192</v>
      </c>
      <c r="AA89" s="255">
        <v>230</v>
      </c>
      <c r="AB89" s="255">
        <v>257</v>
      </c>
      <c r="AC89" s="255">
        <v>998</v>
      </c>
      <c r="AD89" s="255">
        <v>6366</v>
      </c>
      <c r="AE89" s="255">
        <v>181</v>
      </c>
      <c r="AF89" s="255">
        <v>2777</v>
      </c>
      <c r="AG89" s="255">
        <v>599</v>
      </c>
      <c r="AH89" s="255">
        <v>60</v>
      </c>
      <c r="AI89" s="255">
        <v>487</v>
      </c>
      <c r="AJ89" s="255">
        <v>420</v>
      </c>
      <c r="AK89" s="255">
        <v>890</v>
      </c>
      <c r="AL89" s="255">
        <v>821</v>
      </c>
      <c r="AM89" s="255">
        <v>1221</v>
      </c>
      <c r="AN89" s="255">
        <v>1567</v>
      </c>
      <c r="AO89" s="255">
        <v>1423</v>
      </c>
      <c r="AP89" s="255">
        <v>1131</v>
      </c>
      <c r="AQ89" s="255">
        <v>680</v>
      </c>
      <c r="AR89" s="255">
        <v>3780</v>
      </c>
      <c r="AS89" s="255">
        <v>421</v>
      </c>
      <c r="AT89" s="255">
        <v>1619</v>
      </c>
      <c r="AU89" s="255">
        <v>1145</v>
      </c>
      <c r="AV89" s="255">
        <v>2153</v>
      </c>
      <c r="AW89" s="255">
        <v>1527</v>
      </c>
      <c r="AX89" s="255">
        <v>368</v>
      </c>
      <c r="AY89" s="255">
        <v>158</v>
      </c>
      <c r="AZ89" s="255">
        <v>2619</v>
      </c>
      <c r="BA89" s="255">
        <v>216</v>
      </c>
      <c r="BB89" s="255">
        <v>77</v>
      </c>
      <c r="BC89" s="255">
        <v>222</v>
      </c>
      <c r="BD89" s="255">
        <v>294</v>
      </c>
      <c r="BE89" s="255">
        <v>109</v>
      </c>
      <c r="BF89" s="255">
        <v>7399</v>
      </c>
      <c r="BG89" s="255">
        <v>487</v>
      </c>
      <c r="BH89" s="255">
        <v>10875</v>
      </c>
      <c r="BI89" s="255">
        <v>111</v>
      </c>
      <c r="BJ89" s="255">
        <v>369</v>
      </c>
      <c r="BK89" s="255">
        <v>533</v>
      </c>
      <c r="BL89" s="255">
        <v>642</v>
      </c>
      <c r="BM89" s="255">
        <v>2243</v>
      </c>
      <c r="BN89" s="255">
        <v>1516</v>
      </c>
      <c r="BO89" s="255">
        <v>604</v>
      </c>
      <c r="BP89" s="255">
        <v>733</v>
      </c>
      <c r="BQ89" s="255">
        <v>802</v>
      </c>
      <c r="BR89" s="255">
        <v>688</v>
      </c>
      <c r="BS89" s="255">
        <v>16429</v>
      </c>
      <c r="BT89" s="255">
        <v>7956</v>
      </c>
      <c r="BU89" s="255">
        <v>147</v>
      </c>
      <c r="BV89" s="255">
        <v>130</v>
      </c>
      <c r="BW89" s="255">
        <v>1025</v>
      </c>
      <c r="BX89" s="255">
        <v>950</v>
      </c>
      <c r="BY89" s="255">
        <v>436</v>
      </c>
      <c r="BZ89" s="255">
        <v>108</v>
      </c>
      <c r="CA89" s="255">
        <v>35</v>
      </c>
      <c r="CB89" s="255">
        <v>15</v>
      </c>
      <c r="CC89" s="255">
        <v>69</v>
      </c>
      <c r="CD89" s="255">
        <v>263</v>
      </c>
      <c r="CE89" s="255">
        <v>555</v>
      </c>
      <c r="CF89" s="255">
        <v>146</v>
      </c>
      <c r="CG89" s="255">
        <v>132</v>
      </c>
      <c r="CH89" s="255">
        <v>25</v>
      </c>
      <c r="CI89" s="255">
        <v>162</v>
      </c>
      <c r="CJ89" s="255">
        <v>14</v>
      </c>
      <c r="CK89" s="255">
        <v>202</v>
      </c>
      <c r="CL89" s="255">
        <v>113</v>
      </c>
      <c r="CM89" s="255">
        <v>776</v>
      </c>
      <c r="CN89" s="255">
        <v>19</v>
      </c>
      <c r="CO89" s="255">
        <v>467</v>
      </c>
      <c r="CP89" s="255">
        <v>3320</v>
      </c>
      <c r="CQ89" s="255">
        <v>473</v>
      </c>
      <c r="CR89" s="255">
        <v>1651</v>
      </c>
      <c r="CS89" s="255">
        <v>1457</v>
      </c>
      <c r="CT89" s="255">
        <v>59</v>
      </c>
      <c r="CU89" s="255">
        <v>316</v>
      </c>
      <c r="CV89" s="255">
        <v>210</v>
      </c>
      <c r="CW89" s="255">
        <v>153</v>
      </c>
      <c r="CX89" s="255">
        <v>89</v>
      </c>
      <c r="CY89" s="255">
        <v>134</v>
      </c>
      <c r="CZ89" s="255">
        <v>735</v>
      </c>
      <c r="DA89" s="255">
        <v>380</v>
      </c>
      <c r="DB89" s="255">
        <v>124</v>
      </c>
      <c r="DC89" s="255">
        <v>2791</v>
      </c>
      <c r="DD89" s="255">
        <v>140</v>
      </c>
      <c r="DE89" s="255">
        <v>125</v>
      </c>
      <c r="DF89" s="255">
        <v>152</v>
      </c>
      <c r="DG89" s="255">
        <v>387</v>
      </c>
      <c r="DH89" s="255">
        <v>63</v>
      </c>
      <c r="DI89" s="116">
        <f t="shared" si="13"/>
        <v>124085</v>
      </c>
      <c r="DJ89" s="255">
        <v>670</v>
      </c>
      <c r="DK89" s="255">
        <v>13761</v>
      </c>
      <c r="DL89" s="255">
        <v>28</v>
      </c>
      <c r="DM89" s="255">
        <v>155</v>
      </c>
      <c r="DN89" s="255">
        <v>4272</v>
      </c>
      <c r="DO89" s="255">
        <v>434</v>
      </c>
      <c r="DP89" s="116">
        <f t="shared" si="11"/>
        <v>19320</v>
      </c>
      <c r="DQ89" s="117">
        <f t="shared" si="12"/>
        <v>143405</v>
      </c>
      <c r="DR89" s="255">
        <v>9953</v>
      </c>
      <c r="DS89" s="255">
        <v>37916</v>
      </c>
      <c r="DT89" s="116">
        <f t="shared" si="14"/>
        <v>47869</v>
      </c>
      <c r="DU89" s="117">
        <f t="shared" si="15"/>
        <v>67189</v>
      </c>
      <c r="DV89" s="117">
        <f t="shared" si="16"/>
        <v>191274</v>
      </c>
      <c r="DW89" s="255">
        <v>0</v>
      </c>
      <c r="DX89" s="255">
        <v>-48860</v>
      </c>
      <c r="DY89" s="116">
        <f t="shared" si="17"/>
        <v>-48860</v>
      </c>
      <c r="DZ89" s="118">
        <f t="shared" si="18"/>
        <v>18329</v>
      </c>
      <c r="EA89" s="116">
        <f t="shared" si="19"/>
        <v>142414</v>
      </c>
      <c r="EB89" s="118"/>
    </row>
    <row r="90" spans="1:132" ht="17" customHeight="1">
      <c r="A90" s="251">
        <v>84</v>
      </c>
      <c r="B90" s="88" t="s">
        <v>265</v>
      </c>
      <c r="C90" s="87" t="s">
        <v>266</v>
      </c>
      <c r="D90" s="255">
        <v>3</v>
      </c>
      <c r="E90" s="255">
        <v>0</v>
      </c>
      <c r="F90" s="255">
        <v>0</v>
      </c>
      <c r="G90" s="255">
        <v>0</v>
      </c>
      <c r="H90" s="255">
        <v>49</v>
      </c>
      <c r="I90" s="255">
        <v>0</v>
      </c>
      <c r="J90" s="255">
        <v>1</v>
      </c>
      <c r="K90" s="255">
        <v>157</v>
      </c>
      <c r="L90" s="255">
        <v>49</v>
      </c>
      <c r="M90" s="255">
        <v>21</v>
      </c>
      <c r="N90" s="255">
        <v>0</v>
      </c>
      <c r="O90" s="255">
        <v>5</v>
      </c>
      <c r="P90" s="255">
        <v>22</v>
      </c>
      <c r="Q90" s="255">
        <v>16</v>
      </c>
      <c r="R90" s="255">
        <v>20</v>
      </c>
      <c r="S90" s="255">
        <v>94</v>
      </c>
      <c r="T90" s="255">
        <v>6</v>
      </c>
      <c r="U90" s="255">
        <v>80</v>
      </c>
      <c r="V90" s="255">
        <v>8</v>
      </c>
      <c r="W90" s="255">
        <v>17</v>
      </c>
      <c r="X90" s="255">
        <v>1</v>
      </c>
      <c r="Y90" s="255">
        <v>26</v>
      </c>
      <c r="Z90" s="255">
        <v>15</v>
      </c>
      <c r="AA90" s="255">
        <v>12</v>
      </c>
      <c r="AB90" s="255">
        <v>31</v>
      </c>
      <c r="AC90" s="255">
        <v>77</v>
      </c>
      <c r="AD90" s="255">
        <v>1</v>
      </c>
      <c r="AE90" s="255">
        <v>2</v>
      </c>
      <c r="AF90" s="255">
        <v>433</v>
      </c>
      <c r="AG90" s="255">
        <v>72</v>
      </c>
      <c r="AH90" s="255">
        <v>1</v>
      </c>
      <c r="AI90" s="255">
        <v>194</v>
      </c>
      <c r="AJ90" s="255">
        <v>0</v>
      </c>
      <c r="AK90" s="255">
        <v>135</v>
      </c>
      <c r="AL90" s="255">
        <v>19</v>
      </c>
      <c r="AM90" s="255">
        <v>0</v>
      </c>
      <c r="AN90" s="255">
        <v>944</v>
      </c>
      <c r="AO90" s="255">
        <v>23</v>
      </c>
      <c r="AP90" s="255">
        <v>22</v>
      </c>
      <c r="AQ90" s="255">
        <v>42</v>
      </c>
      <c r="AR90" s="255">
        <v>248</v>
      </c>
      <c r="AS90" s="255">
        <v>3</v>
      </c>
      <c r="AT90" s="255">
        <v>86</v>
      </c>
      <c r="AU90" s="255">
        <v>115</v>
      </c>
      <c r="AV90" s="255">
        <v>174</v>
      </c>
      <c r="AW90" s="255">
        <v>44</v>
      </c>
      <c r="AX90" s="255">
        <v>20</v>
      </c>
      <c r="AY90" s="255">
        <v>11</v>
      </c>
      <c r="AZ90" s="255">
        <v>1469</v>
      </c>
      <c r="BA90" s="255">
        <v>4</v>
      </c>
      <c r="BB90" s="255">
        <v>13</v>
      </c>
      <c r="BC90" s="255">
        <v>22</v>
      </c>
      <c r="BD90" s="255">
        <v>4</v>
      </c>
      <c r="BE90" s="255">
        <v>22</v>
      </c>
      <c r="BF90" s="255">
        <v>75</v>
      </c>
      <c r="BG90" s="255">
        <v>62</v>
      </c>
      <c r="BH90" s="255">
        <v>2330</v>
      </c>
      <c r="BI90" s="255">
        <v>2</v>
      </c>
      <c r="BJ90" s="255">
        <v>17</v>
      </c>
      <c r="BK90" s="255">
        <v>33</v>
      </c>
      <c r="BL90" s="255">
        <v>73</v>
      </c>
      <c r="BM90" s="255">
        <v>6</v>
      </c>
      <c r="BN90" s="255">
        <v>0</v>
      </c>
      <c r="BO90" s="255">
        <v>0</v>
      </c>
      <c r="BP90" s="255">
        <v>0</v>
      </c>
      <c r="BQ90" s="255">
        <v>2</v>
      </c>
      <c r="BR90" s="255">
        <v>0</v>
      </c>
      <c r="BS90" s="255">
        <v>0</v>
      </c>
      <c r="BT90" s="255">
        <v>0</v>
      </c>
      <c r="BU90" s="255">
        <v>0</v>
      </c>
      <c r="BV90" s="255">
        <v>0</v>
      </c>
      <c r="BW90" s="255">
        <v>5676</v>
      </c>
      <c r="BX90" s="255">
        <v>236</v>
      </c>
      <c r="BY90" s="255">
        <v>12</v>
      </c>
      <c r="BZ90" s="255">
        <v>0</v>
      </c>
      <c r="CA90" s="255">
        <v>0</v>
      </c>
      <c r="CB90" s="255">
        <v>0</v>
      </c>
      <c r="CC90" s="255">
        <v>22796</v>
      </c>
      <c r="CD90" s="255">
        <v>27201</v>
      </c>
      <c r="CE90" s="255">
        <v>75130</v>
      </c>
      <c r="CF90" s="255">
        <v>16045</v>
      </c>
      <c r="CG90" s="255">
        <v>35885</v>
      </c>
      <c r="CH90" s="255">
        <v>227</v>
      </c>
      <c r="CI90" s="255">
        <v>8142</v>
      </c>
      <c r="CJ90" s="255">
        <v>0</v>
      </c>
      <c r="CK90" s="255">
        <v>0</v>
      </c>
      <c r="CL90" s="255">
        <v>0</v>
      </c>
      <c r="CM90" s="255">
        <v>0</v>
      </c>
      <c r="CN90" s="255">
        <v>0</v>
      </c>
      <c r="CO90" s="255">
        <v>90</v>
      </c>
      <c r="CP90" s="255">
        <v>109</v>
      </c>
      <c r="CQ90" s="255">
        <v>0</v>
      </c>
      <c r="CR90" s="255">
        <v>10</v>
      </c>
      <c r="CS90" s="255">
        <v>0</v>
      </c>
      <c r="CT90" s="255">
        <v>0</v>
      </c>
      <c r="CU90" s="255">
        <v>0</v>
      </c>
      <c r="CV90" s="255">
        <v>0</v>
      </c>
      <c r="CW90" s="255">
        <v>0</v>
      </c>
      <c r="CX90" s="255">
        <v>3359</v>
      </c>
      <c r="CY90" s="255">
        <v>0</v>
      </c>
      <c r="CZ90" s="255">
        <v>0</v>
      </c>
      <c r="DA90" s="255">
        <v>0</v>
      </c>
      <c r="DB90" s="255">
        <v>11151</v>
      </c>
      <c r="DC90" s="255">
        <v>4460</v>
      </c>
      <c r="DD90" s="255">
        <v>0</v>
      </c>
      <c r="DE90" s="255">
        <v>1615</v>
      </c>
      <c r="DF90" s="255">
        <v>0</v>
      </c>
      <c r="DG90" s="255">
        <v>0</v>
      </c>
      <c r="DH90" s="255">
        <v>4686</v>
      </c>
      <c r="DI90" s="116">
        <f t="shared" si="13"/>
        <v>224263</v>
      </c>
      <c r="DJ90" s="255">
        <v>359</v>
      </c>
      <c r="DK90" s="255">
        <v>171525</v>
      </c>
      <c r="DL90" s="255">
        <v>2412</v>
      </c>
      <c r="DM90" s="255">
        <v>0</v>
      </c>
      <c r="DN90" s="255">
        <v>0</v>
      </c>
      <c r="DO90" s="255">
        <v>0</v>
      </c>
      <c r="DP90" s="116">
        <f t="shared" si="11"/>
        <v>174296</v>
      </c>
      <c r="DQ90" s="117">
        <f t="shared" si="12"/>
        <v>398559</v>
      </c>
      <c r="DR90" s="255">
        <v>44914</v>
      </c>
      <c r="DS90" s="255">
        <v>58174</v>
      </c>
      <c r="DT90" s="116">
        <f t="shared" si="14"/>
        <v>103088</v>
      </c>
      <c r="DU90" s="117">
        <f t="shared" si="15"/>
        <v>277384</v>
      </c>
      <c r="DV90" s="117">
        <f t="shared" si="16"/>
        <v>501647</v>
      </c>
      <c r="DW90" s="255">
        <v>-15842</v>
      </c>
      <c r="DX90" s="255">
        <v>-4718</v>
      </c>
      <c r="DY90" s="116">
        <f t="shared" si="17"/>
        <v>-20560</v>
      </c>
      <c r="DZ90" s="118">
        <f t="shared" si="18"/>
        <v>256824</v>
      </c>
      <c r="EA90" s="116">
        <f t="shared" si="19"/>
        <v>481087</v>
      </c>
      <c r="EB90" s="118"/>
    </row>
    <row r="91" spans="1:132" ht="17" customHeight="1">
      <c r="A91" s="251">
        <v>85</v>
      </c>
      <c r="B91" s="88" t="s">
        <v>267</v>
      </c>
      <c r="C91" s="87" t="s">
        <v>268</v>
      </c>
      <c r="D91" s="255">
        <v>39</v>
      </c>
      <c r="E91" s="255">
        <v>17</v>
      </c>
      <c r="F91" s="255">
        <v>25</v>
      </c>
      <c r="G91" s="255">
        <v>0</v>
      </c>
      <c r="H91" s="255">
        <v>6</v>
      </c>
      <c r="I91" s="255">
        <v>0</v>
      </c>
      <c r="J91" s="255">
        <v>11</v>
      </c>
      <c r="K91" s="255">
        <v>190</v>
      </c>
      <c r="L91" s="255">
        <v>44</v>
      </c>
      <c r="M91" s="255">
        <v>5</v>
      </c>
      <c r="N91" s="255">
        <v>0</v>
      </c>
      <c r="O91" s="255">
        <v>32</v>
      </c>
      <c r="P91" s="255">
        <v>19</v>
      </c>
      <c r="Q91" s="255">
        <v>14</v>
      </c>
      <c r="R91" s="255">
        <v>22</v>
      </c>
      <c r="S91" s="255">
        <v>25</v>
      </c>
      <c r="T91" s="255">
        <v>48</v>
      </c>
      <c r="U91" s="255">
        <v>72</v>
      </c>
      <c r="V91" s="255">
        <v>1</v>
      </c>
      <c r="W91" s="255">
        <v>6</v>
      </c>
      <c r="X91" s="255">
        <v>4</v>
      </c>
      <c r="Y91" s="255">
        <v>24</v>
      </c>
      <c r="Z91" s="255">
        <v>15</v>
      </c>
      <c r="AA91" s="255">
        <v>4</v>
      </c>
      <c r="AB91" s="255">
        <v>195</v>
      </c>
      <c r="AC91" s="255">
        <v>67</v>
      </c>
      <c r="AD91" s="255">
        <v>18</v>
      </c>
      <c r="AE91" s="255">
        <v>8</v>
      </c>
      <c r="AF91" s="255">
        <v>250</v>
      </c>
      <c r="AG91" s="255">
        <v>44</v>
      </c>
      <c r="AH91" s="255">
        <v>2</v>
      </c>
      <c r="AI91" s="255">
        <v>19</v>
      </c>
      <c r="AJ91" s="255">
        <v>15</v>
      </c>
      <c r="AK91" s="255">
        <v>25</v>
      </c>
      <c r="AL91" s="255">
        <v>40</v>
      </c>
      <c r="AM91" s="255">
        <v>45</v>
      </c>
      <c r="AN91" s="255">
        <v>123</v>
      </c>
      <c r="AO91" s="255">
        <v>25</v>
      </c>
      <c r="AP91" s="255">
        <v>34</v>
      </c>
      <c r="AQ91" s="255">
        <v>7</v>
      </c>
      <c r="AR91" s="255">
        <v>38</v>
      </c>
      <c r="AS91" s="255">
        <v>41</v>
      </c>
      <c r="AT91" s="255">
        <v>131</v>
      </c>
      <c r="AU91" s="255">
        <v>181</v>
      </c>
      <c r="AV91" s="255">
        <v>315</v>
      </c>
      <c r="AW91" s="255">
        <v>355</v>
      </c>
      <c r="AX91" s="255">
        <v>11</v>
      </c>
      <c r="AY91" s="255">
        <v>11</v>
      </c>
      <c r="AZ91" s="255">
        <v>195</v>
      </c>
      <c r="BA91" s="255">
        <v>13</v>
      </c>
      <c r="BB91" s="255">
        <v>28</v>
      </c>
      <c r="BC91" s="255">
        <v>14</v>
      </c>
      <c r="BD91" s="255">
        <v>22</v>
      </c>
      <c r="BE91" s="255">
        <v>4</v>
      </c>
      <c r="BF91" s="255">
        <v>80</v>
      </c>
      <c r="BG91" s="255">
        <v>14</v>
      </c>
      <c r="BH91" s="255">
        <v>667</v>
      </c>
      <c r="BI91" s="255">
        <v>5</v>
      </c>
      <c r="BJ91" s="255">
        <v>34</v>
      </c>
      <c r="BK91" s="255">
        <v>90</v>
      </c>
      <c r="BL91" s="255">
        <v>54</v>
      </c>
      <c r="BM91" s="255">
        <v>73</v>
      </c>
      <c r="BN91" s="255">
        <v>246</v>
      </c>
      <c r="BO91" s="255">
        <v>132</v>
      </c>
      <c r="BP91" s="255">
        <v>459</v>
      </c>
      <c r="BQ91" s="255">
        <v>303</v>
      </c>
      <c r="BR91" s="255">
        <v>188</v>
      </c>
      <c r="BS91" s="255">
        <v>1150</v>
      </c>
      <c r="BT91" s="255">
        <v>977</v>
      </c>
      <c r="BU91" s="255">
        <v>265</v>
      </c>
      <c r="BV91" s="255">
        <v>241</v>
      </c>
      <c r="BW91" s="255">
        <v>4838</v>
      </c>
      <c r="BX91" s="255">
        <v>3788</v>
      </c>
      <c r="BY91" s="255">
        <v>12203</v>
      </c>
      <c r="BZ91" s="255">
        <v>335</v>
      </c>
      <c r="CA91" s="255">
        <v>637</v>
      </c>
      <c r="CB91" s="255">
        <v>0</v>
      </c>
      <c r="CC91" s="255">
        <v>288</v>
      </c>
      <c r="CD91" s="255">
        <v>135</v>
      </c>
      <c r="CE91" s="255">
        <v>0</v>
      </c>
      <c r="CF91" s="255">
        <v>396</v>
      </c>
      <c r="CG91" s="255">
        <v>76</v>
      </c>
      <c r="CH91" s="255">
        <v>140</v>
      </c>
      <c r="CI91" s="255">
        <v>586</v>
      </c>
      <c r="CJ91" s="255">
        <v>1689</v>
      </c>
      <c r="CK91" s="255">
        <v>7053</v>
      </c>
      <c r="CL91" s="255">
        <v>466</v>
      </c>
      <c r="CM91" s="255">
        <v>895</v>
      </c>
      <c r="CN91" s="255">
        <v>170</v>
      </c>
      <c r="CO91" s="255">
        <v>592</v>
      </c>
      <c r="CP91" s="255">
        <v>5387</v>
      </c>
      <c r="CQ91" s="255">
        <v>1168</v>
      </c>
      <c r="CR91" s="255">
        <v>11970</v>
      </c>
      <c r="CS91" s="255">
        <v>849</v>
      </c>
      <c r="CT91" s="255">
        <v>356</v>
      </c>
      <c r="CU91" s="255">
        <v>1067</v>
      </c>
      <c r="CV91" s="255">
        <v>583</v>
      </c>
      <c r="CW91" s="255">
        <v>1153</v>
      </c>
      <c r="CX91" s="255">
        <v>254</v>
      </c>
      <c r="CY91" s="255">
        <v>74</v>
      </c>
      <c r="CZ91" s="255">
        <v>652</v>
      </c>
      <c r="DA91" s="255">
        <v>2448</v>
      </c>
      <c r="DB91" s="255">
        <v>195</v>
      </c>
      <c r="DC91" s="255">
        <v>1393</v>
      </c>
      <c r="DD91" s="255">
        <v>565</v>
      </c>
      <c r="DE91" s="255">
        <v>306</v>
      </c>
      <c r="DF91" s="255">
        <v>897</v>
      </c>
      <c r="DG91" s="255">
        <v>0</v>
      </c>
      <c r="DH91" s="255">
        <v>168</v>
      </c>
      <c r="DI91" s="116">
        <f t="shared" si="13"/>
        <v>71649</v>
      </c>
      <c r="DJ91" s="255">
        <v>853</v>
      </c>
      <c r="DK91" s="255">
        <v>9364</v>
      </c>
      <c r="DL91" s="255">
        <v>0</v>
      </c>
      <c r="DM91" s="255">
        <v>0</v>
      </c>
      <c r="DN91" s="255">
        <v>0</v>
      </c>
      <c r="DO91" s="255">
        <v>0</v>
      </c>
      <c r="DP91" s="116">
        <f t="shared" si="11"/>
        <v>10217</v>
      </c>
      <c r="DQ91" s="117">
        <f t="shared" si="12"/>
        <v>81866</v>
      </c>
      <c r="DR91" s="255">
        <v>3103</v>
      </c>
      <c r="DS91" s="255">
        <v>13720</v>
      </c>
      <c r="DT91" s="116">
        <f t="shared" si="14"/>
        <v>16823</v>
      </c>
      <c r="DU91" s="117">
        <f t="shared" si="15"/>
        <v>27040</v>
      </c>
      <c r="DV91" s="117">
        <f t="shared" si="16"/>
        <v>98689</v>
      </c>
      <c r="DW91" s="255">
        <v>-2308</v>
      </c>
      <c r="DX91" s="255">
        <v>0</v>
      </c>
      <c r="DY91" s="116">
        <f t="shared" si="17"/>
        <v>-2308</v>
      </c>
      <c r="DZ91" s="118">
        <f t="shared" si="18"/>
        <v>24732</v>
      </c>
      <c r="EA91" s="116">
        <f t="shared" si="19"/>
        <v>96381</v>
      </c>
      <c r="EB91" s="118"/>
    </row>
    <row r="92" spans="1:132" ht="17" customHeight="1">
      <c r="A92" s="251">
        <v>86</v>
      </c>
      <c r="B92" s="88" t="s">
        <v>269</v>
      </c>
      <c r="C92" s="87" t="s">
        <v>270</v>
      </c>
      <c r="D92" s="255">
        <v>154</v>
      </c>
      <c r="E92" s="255">
        <v>24</v>
      </c>
      <c r="F92" s="255">
        <v>117</v>
      </c>
      <c r="G92" s="255">
        <v>3</v>
      </c>
      <c r="H92" s="255">
        <v>82</v>
      </c>
      <c r="I92" s="255">
        <v>0</v>
      </c>
      <c r="J92" s="255">
        <v>35</v>
      </c>
      <c r="K92" s="255">
        <v>1022</v>
      </c>
      <c r="L92" s="255">
        <v>106</v>
      </c>
      <c r="M92" s="255">
        <v>29</v>
      </c>
      <c r="N92" s="255">
        <v>0</v>
      </c>
      <c r="O92" s="255">
        <v>186</v>
      </c>
      <c r="P92" s="255">
        <v>110</v>
      </c>
      <c r="Q92" s="255">
        <v>83</v>
      </c>
      <c r="R92" s="255">
        <v>128</v>
      </c>
      <c r="S92" s="255">
        <v>116</v>
      </c>
      <c r="T92" s="255">
        <v>218</v>
      </c>
      <c r="U92" s="255">
        <v>459</v>
      </c>
      <c r="V92" s="255">
        <v>6</v>
      </c>
      <c r="W92" s="255">
        <v>24</v>
      </c>
      <c r="X92" s="255">
        <v>9</v>
      </c>
      <c r="Y92" s="255">
        <v>79</v>
      </c>
      <c r="Z92" s="255">
        <v>56</v>
      </c>
      <c r="AA92" s="255">
        <v>14</v>
      </c>
      <c r="AB92" s="255">
        <v>2886</v>
      </c>
      <c r="AC92" s="255">
        <v>337</v>
      </c>
      <c r="AD92" s="255">
        <v>60</v>
      </c>
      <c r="AE92" s="255">
        <v>40</v>
      </c>
      <c r="AF92" s="255">
        <v>895</v>
      </c>
      <c r="AG92" s="255">
        <v>338</v>
      </c>
      <c r="AH92" s="255">
        <v>11</v>
      </c>
      <c r="AI92" s="255">
        <v>82</v>
      </c>
      <c r="AJ92" s="255">
        <v>70</v>
      </c>
      <c r="AK92" s="255">
        <v>216</v>
      </c>
      <c r="AL92" s="255">
        <v>174</v>
      </c>
      <c r="AM92" s="255">
        <v>173</v>
      </c>
      <c r="AN92" s="255">
        <v>382</v>
      </c>
      <c r="AO92" s="255">
        <v>135</v>
      </c>
      <c r="AP92" s="255">
        <v>175</v>
      </c>
      <c r="AQ92" s="255">
        <v>21</v>
      </c>
      <c r="AR92" s="255">
        <v>225</v>
      </c>
      <c r="AS92" s="255">
        <v>176</v>
      </c>
      <c r="AT92" s="255">
        <v>725</v>
      </c>
      <c r="AU92" s="255">
        <v>1218</v>
      </c>
      <c r="AV92" s="255">
        <v>2072</v>
      </c>
      <c r="AW92" s="255">
        <v>1177</v>
      </c>
      <c r="AX92" s="255">
        <v>85</v>
      </c>
      <c r="AY92" s="255">
        <v>82</v>
      </c>
      <c r="AZ92" s="255">
        <v>1116</v>
      </c>
      <c r="BA92" s="255">
        <v>92</v>
      </c>
      <c r="BB92" s="255">
        <v>163</v>
      </c>
      <c r="BC92" s="255">
        <v>86</v>
      </c>
      <c r="BD92" s="255">
        <v>145</v>
      </c>
      <c r="BE92" s="255">
        <v>29</v>
      </c>
      <c r="BF92" s="255">
        <v>839</v>
      </c>
      <c r="BG92" s="255">
        <v>75</v>
      </c>
      <c r="BH92" s="255">
        <v>4439</v>
      </c>
      <c r="BI92" s="255">
        <v>36</v>
      </c>
      <c r="BJ92" s="255">
        <v>217</v>
      </c>
      <c r="BK92" s="255">
        <v>194</v>
      </c>
      <c r="BL92" s="255">
        <v>318</v>
      </c>
      <c r="BM92" s="255">
        <v>21</v>
      </c>
      <c r="BN92" s="255">
        <v>544</v>
      </c>
      <c r="BO92" s="255">
        <v>262</v>
      </c>
      <c r="BP92" s="255">
        <v>7870</v>
      </c>
      <c r="BQ92" s="255">
        <v>2674</v>
      </c>
      <c r="BR92" s="255">
        <v>1634</v>
      </c>
      <c r="BS92" s="255">
        <v>440</v>
      </c>
      <c r="BT92" s="255">
        <v>311</v>
      </c>
      <c r="BU92" s="255">
        <v>477</v>
      </c>
      <c r="BV92" s="255">
        <v>1084</v>
      </c>
      <c r="BW92" s="255">
        <v>57712</v>
      </c>
      <c r="BX92" s="255">
        <v>29198</v>
      </c>
      <c r="BY92" s="255">
        <v>21226</v>
      </c>
      <c r="BZ92" s="255">
        <v>3740</v>
      </c>
      <c r="CA92" s="255">
        <v>3762</v>
      </c>
      <c r="CB92" s="255">
        <v>0</v>
      </c>
      <c r="CC92" s="255">
        <v>1380</v>
      </c>
      <c r="CD92" s="255">
        <v>2225</v>
      </c>
      <c r="CE92" s="255">
        <v>0</v>
      </c>
      <c r="CF92" s="255">
        <v>3421</v>
      </c>
      <c r="CG92" s="255">
        <v>292</v>
      </c>
      <c r="CH92" s="255">
        <v>187</v>
      </c>
      <c r="CI92" s="255">
        <v>888</v>
      </c>
      <c r="CJ92" s="255">
        <v>301</v>
      </c>
      <c r="CK92" s="255">
        <v>164715</v>
      </c>
      <c r="CL92" s="255">
        <v>11136</v>
      </c>
      <c r="CM92" s="255">
        <v>3593</v>
      </c>
      <c r="CN92" s="255">
        <v>2986</v>
      </c>
      <c r="CO92" s="255">
        <v>3248</v>
      </c>
      <c r="CP92" s="255">
        <v>9391</v>
      </c>
      <c r="CQ92" s="255">
        <v>683</v>
      </c>
      <c r="CR92" s="255">
        <v>32845</v>
      </c>
      <c r="CS92" s="255">
        <v>4531</v>
      </c>
      <c r="CT92" s="255">
        <v>436</v>
      </c>
      <c r="CU92" s="255">
        <v>2092</v>
      </c>
      <c r="CV92" s="255">
        <v>969</v>
      </c>
      <c r="CW92" s="255">
        <v>2701</v>
      </c>
      <c r="CX92" s="255">
        <v>602</v>
      </c>
      <c r="CY92" s="255">
        <v>2304</v>
      </c>
      <c r="CZ92" s="255">
        <v>2047</v>
      </c>
      <c r="DA92" s="255">
        <v>8274</v>
      </c>
      <c r="DB92" s="255">
        <v>929</v>
      </c>
      <c r="DC92" s="255">
        <v>8398</v>
      </c>
      <c r="DD92" s="255">
        <v>2994</v>
      </c>
      <c r="DE92" s="255">
        <v>987</v>
      </c>
      <c r="DF92" s="255">
        <v>1365</v>
      </c>
      <c r="DG92" s="255">
        <v>0</v>
      </c>
      <c r="DH92" s="255">
        <v>13596</v>
      </c>
      <c r="DI92" s="116">
        <f t="shared" si="13"/>
        <v>443035</v>
      </c>
      <c r="DJ92" s="255">
        <v>6865</v>
      </c>
      <c r="DK92" s="255">
        <v>550122</v>
      </c>
      <c r="DL92" s="255">
        <v>0</v>
      </c>
      <c r="DM92" s="255">
        <v>0</v>
      </c>
      <c r="DN92" s="255">
        <v>0</v>
      </c>
      <c r="DO92" s="255">
        <v>0</v>
      </c>
      <c r="DP92" s="116">
        <f t="shared" si="11"/>
        <v>556987</v>
      </c>
      <c r="DQ92" s="117">
        <f t="shared" si="12"/>
        <v>1000022</v>
      </c>
      <c r="DR92" s="255">
        <v>5558</v>
      </c>
      <c r="DS92" s="255">
        <v>1435</v>
      </c>
      <c r="DT92" s="116">
        <f t="shared" si="14"/>
        <v>6993</v>
      </c>
      <c r="DU92" s="117">
        <f t="shared" si="15"/>
        <v>563980</v>
      </c>
      <c r="DV92" s="117">
        <f t="shared" si="16"/>
        <v>1007015</v>
      </c>
      <c r="DW92" s="255">
        <v>-10960</v>
      </c>
      <c r="DX92" s="255">
        <v>-64247</v>
      </c>
      <c r="DY92" s="116">
        <f t="shared" si="17"/>
        <v>-75207</v>
      </c>
      <c r="DZ92" s="118">
        <f t="shared" si="18"/>
        <v>488773</v>
      </c>
      <c r="EA92" s="116">
        <f t="shared" si="19"/>
        <v>931808</v>
      </c>
      <c r="EB92" s="118"/>
    </row>
    <row r="93" spans="1:132" ht="17" customHeight="1">
      <c r="A93" s="251">
        <v>87</v>
      </c>
      <c r="B93" s="88" t="s">
        <v>271</v>
      </c>
      <c r="C93" s="87" t="s">
        <v>272</v>
      </c>
      <c r="D93" s="255">
        <v>28</v>
      </c>
      <c r="E93" s="255">
        <v>4</v>
      </c>
      <c r="F93" s="255">
        <v>6</v>
      </c>
      <c r="G93" s="255">
        <v>0</v>
      </c>
      <c r="H93" s="255">
        <v>0</v>
      </c>
      <c r="I93" s="255">
        <v>0</v>
      </c>
      <c r="J93" s="255">
        <v>0</v>
      </c>
      <c r="K93" s="255">
        <v>35</v>
      </c>
      <c r="L93" s="255">
        <v>4</v>
      </c>
      <c r="M93" s="255">
        <v>1</v>
      </c>
      <c r="N93" s="255">
        <v>0</v>
      </c>
      <c r="O93" s="255">
        <v>3</v>
      </c>
      <c r="P93" s="255">
        <v>2</v>
      </c>
      <c r="Q93" s="255">
        <v>0</v>
      </c>
      <c r="R93" s="255">
        <v>3</v>
      </c>
      <c r="S93" s="255">
        <v>1</v>
      </c>
      <c r="T93" s="255">
        <v>5</v>
      </c>
      <c r="U93" s="255">
        <v>9</v>
      </c>
      <c r="V93" s="255">
        <v>0</v>
      </c>
      <c r="W93" s="255">
        <v>0</v>
      </c>
      <c r="X93" s="255">
        <v>0</v>
      </c>
      <c r="Y93" s="255">
        <v>0</v>
      </c>
      <c r="Z93" s="255">
        <v>1</v>
      </c>
      <c r="AA93" s="255">
        <v>1</v>
      </c>
      <c r="AB93" s="255">
        <v>1</v>
      </c>
      <c r="AC93" s="255">
        <v>1</v>
      </c>
      <c r="AD93" s="255">
        <v>19</v>
      </c>
      <c r="AE93" s="255">
        <v>0</v>
      </c>
      <c r="AF93" s="255">
        <v>1</v>
      </c>
      <c r="AG93" s="255">
        <v>6</v>
      </c>
      <c r="AH93" s="255">
        <v>0</v>
      </c>
      <c r="AI93" s="255">
        <v>1</v>
      </c>
      <c r="AJ93" s="255">
        <v>2</v>
      </c>
      <c r="AK93" s="255">
        <v>3</v>
      </c>
      <c r="AL93" s="255">
        <v>2</v>
      </c>
      <c r="AM93" s="255">
        <v>10</v>
      </c>
      <c r="AN93" s="255">
        <v>8</v>
      </c>
      <c r="AO93" s="255">
        <v>1</v>
      </c>
      <c r="AP93" s="255">
        <v>8</v>
      </c>
      <c r="AQ93" s="255">
        <v>5</v>
      </c>
      <c r="AR93" s="255">
        <v>14</v>
      </c>
      <c r="AS93" s="255">
        <v>7</v>
      </c>
      <c r="AT93" s="255">
        <v>0</v>
      </c>
      <c r="AU93" s="255">
        <v>17</v>
      </c>
      <c r="AV93" s="255">
        <v>23</v>
      </c>
      <c r="AW93" s="255">
        <v>11</v>
      </c>
      <c r="AX93" s="255">
        <v>2</v>
      </c>
      <c r="AY93" s="255">
        <v>0</v>
      </c>
      <c r="AZ93" s="255">
        <v>42</v>
      </c>
      <c r="BA93" s="255">
        <v>6</v>
      </c>
      <c r="BB93" s="255">
        <v>0</v>
      </c>
      <c r="BC93" s="255">
        <v>0</v>
      </c>
      <c r="BD93" s="255">
        <v>4</v>
      </c>
      <c r="BE93" s="255">
        <v>0</v>
      </c>
      <c r="BF93" s="255">
        <v>63</v>
      </c>
      <c r="BG93" s="255">
        <v>5</v>
      </c>
      <c r="BH93" s="255">
        <v>9</v>
      </c>
      <c r="BI93" s="255">
        <v>2</v>
      </c>
      <c r="BJ93" s="255">
        <v>7</v>
      </c>
      <c r="BK93" s="255">
        <v>5</v>
      </c>
      <c r="BL93" s="255">
        <v>1</v>
      </c>
      <c r="BM93" s="255">
        <v>4</v>
      </c>
      <c r="BN93" s="255">
        <v>81</v>
      </c>
      <c r="BO93" s="255">
        <v>55</v>
      </c>
      <c r="BP93" s="255">
        <v>45</v>
      </c>
      <c r="BQ93" s="255">
        <v>36</v>
      </c>
      <c r="BR93" s="255">
        <v>34</v>
      </c>
      <c r="BS93" s="255">
        <v>4</v>
      </c>
      <c r="BT93" s="255">
        <v>2</v>
      </c>
      <c r="BU93" s="255">
        <v>2</v>
      </c>
      <c r="BV93" s="255">
        <v>66</v>
      </c>
      <c r="BW93" s="255">
        <v>530</v>
      </c>
      <c r="BX93" s="255">
        <v>1318</v>
      </c>
      <c r="BY93" s="255">
        <v>528</v>
      </c>
      <c r="BZ93" s="255">
        <v>111</v>
      </c>
      <c r="CA93" s="255">
        <v>72</v>
      </c>
      <c r="CB93" s="255">
        <v>0</v>
      </c>
      <c r="CC93" s="255">
        <v>102</v>
      </c>
      <c r="CD93" s="255">
        <v>22</v>
      </c>
      <c r="CE93" s="255">
        <v>0</v>
      </c>
      <c r="CF93" s="255">
        <v>32</v>
      </c>
      <c r="CG93" s="255">
        <v>4</v>
      </c>
      <c r="CH93" s="255">
        <v>2</v>
      </c>
      <c r="CI93" s="255">
        <v>215</v>
      </c>
      <c r="CJ93" s="255">
        <v>8</v>
      </c>
      <c r="CK93" s="255">
        <v>67</v>
      </c>
      <c r="CL93" s="255">
        <v>9536</v>
      </c>
      <c r="CM93" s="255">
        <v>19</v>
      </c>
      <c r="CN93" s="255">
        <v>16528</v>
      </c>
      <c r="CO93" s="255">
        <v>291</v>
      </c>
      <c r="CP93" s="255">
        <v>9</v>
      </c>
      <c r="CQ93" s="255">
        <v>120</v>
      </c>
      <c r="CR93" s="255">
        <v>18</v>
      </c>
      <c r="CS93" s="255">
        <v>249</v>
      </c>
      <c r="CT93" s="255">
        <v>12</v>
      </c>
      <c r="CU93" s="255">
        <v>98</v>
      </c>
      <c r="CV93" s="255">
        <v>89</v>
      </c>
      <c r="CW93" s="255">
        <v>71</v>
      </c>
      <c r="CX93" s="255">
        <v>69</v>
      </c>
      <c r="CY93" s="255">
        <v>113413</v>
      </c>
      <c r="CZ93" s="255">
        <v>120</v>
      </c>
      <c r="DA93" s="255">
        <v>120</v>
      </c>
      <c r="DB93" s="255">
        <v>232</v>
      </c>
      <c r="DC93" s="255">
        <v>8188</v>
      </c>
      <c r="DD93" s="255">
        <v>2525</v>
      </c>
      <c r="DE93" s="255">
        <v>666</v>
      </c>
      <c r="DF93" s="255">
        <v>35</v>
      </c>
      <c r="DG93" s="255">
        <v>0</v>
      </c>
      <c r="DH93" s="255">
        <v>164</v>
      </c>
      <c r="DI93" s="116">
        <f t="shared" si="13"/>
        <v>156301</v>
      </c>
      <c r="DJ93" s="255">
        <v>543</v>
      </c>
      <c r="DK93" s="255">
        <v>79856</v>
      </c>
      <c r="DL93" s="255">
        <v>0</v>
      </c>
      <c r="DM93" s="255">
        <v>0</v>
      </c>
      <c r="DN93" s="255">
        <v>0</v>
      </c>
      <c r="DO93" s="255">
        <v>0</v>
      </c>
      <c r="DP93" s="116">
        <f t="shared" si="11"/>
        <v>80399</v>
      </c>
      <c r="DQ93" s="117">
        <f t="shared" si="12"/>
        <v>236700</v>
      </c>
      <c r="DR93" s="255">
        <v>1</v>
      </c>
      <c r="DS93" s="255">
        <v>20120</v>
      </c>
      <c r="DT93" s="116">
        <f t="shared" si="14"/>
        <v>20121</v>
      </c>
      <c r="DU93" s="117">
        <f t="shared" si="15"/>
        <v>100520</v>
      </c>
      <c r="DV93" s="117">
        <f t="shared" si="16"/>
        <v>256821</v>
      </c>
      <c r="DW93" s="255">
        <v>0</v>
      </c>
      <c r="DX93" s="255">
        <v>-50967</v>
      </c>
      <c r="DY93" s="116">
        <f t="shared" si="17"/>
        <v>-50967</v>
      </c>
      <c r="DZ93" s="118">
        <f t="shared" si="18"/>
        <v>49553</v>
      </c>
      <c r="EA93" s="116">
        <f t="shared" si="19"/>
        <v>205854</v>
      </c>
      <c r="EB93" s="118"/>
    </row>
    <row r="94" spans="1:132" ht="17" customHeight="1">
      <c r="A94" s="251">
        <v>88</v>
      </c>
      <c r="B94" s="88" t="s">
        <v>273</v>
      </c>
      <c r="C94" s="87" t="s">
        <v>274</v>
      </c>
      <c r="D94" s="255">
        <v>494</v>
      </c>
      <c r="E94" s="255">
        <v>298</v>
      </c>
      <c r="F94" s="255">
        <v>98</v>
      </c>
      <c r="G94" s="255">
        <v>0</v>
      </c>
      <c r="H94" s="255">
        <v>29</v>
      </c>
      <c r="I94" s="255">
        <v>0</v>
      </c>
      <c r="J94" s="255">
        <v>28</v>
      </c>
      <c r="K94" s="255">
        <v>3785</v>
      </c>
      <c r="L94" s="255">
        <v>2054</v>
      </c>
      <c r="M94" s="255">
        <v>378</v>
      </c>
      <c r="N94" s="255">
        <v>0</v>
      </c>
      <c r="O94" s="255">
        <v>241</v>
      </c>
      <c r="P94" s="255">
        <v>348</v>
      </c>
      <c r="Q94" s="255">
        <v>301</v>
      </c>
      <c r="R94" s="255">
        <v>703</v>
      </c>
      <c r="S94" s="255">
        <v>669</v>
      </c>
      <c r="T94" s="255">
        <v>611</v>
      </c>
      <c r="U94" s="255">
        <v>1130</v>
      </c>
      <c r="V94" s="255">
        <v>95</v>
      </c>
      <c r="W94" s="255">
        <v>267</v>
      </c>
      <c r="X94" s="255">
        <v>115</v>
      </c>
      <c r="Y94" s="255">
        <v>980</v>
      </c>
      <c r="Z94" s="255">
        <v>347</v>
      </c>
      <c r="AA94" s="255">
        <v>140</v>
      </c>
      <c r="AB94" s="255">
        <v>3013</v>
      </c>
      <c r="AC94" s="255">
        <v>1720</v>
      </c>
      <c r="AD94" s="255">
        <v>303</v>
      </c>
      <c r="AE94" s="255">
        <v>41</v>
      </c>
      <c r="AF94" s="255">
        <v>5313</v>
      </c>
      <c r="AG94" s="255">
        <v>2568</v>
      </c>
      <c r="AH94" s="255">
        <v>18</v>
      </c>
      <c r="AI94" s="255">
        <v>529</v>
      </c>
      <c r="AJ94" s="255">
        <v>335</v>
      </c>
      <c r="AK94" s="255">
        <v>1639</v>
      </c>
      <c r="AL94" s="255">
        <v>976</v>
      </c>
      <c r="AM94" s="255">
        <v>1654</v>
      </c>
      <c r="AN94" s="255">
        <v>2337</v>
      </c>
      <c r="AO94" s="255">
        <v>1671</v>
      </c>
      <c r="AP94" s="255">
        <v>1511</v>
      </c>
      <c r="AQ94" s="255">
        <v>328</v>
      </c>
      <c r="AR94" s="255">
        <v>1990</v>
      </c>
      <c r="AS94" s="255">
        <v>910</v>
      </c>
      <c r="AT94" s="255">
        <v>1911</v>
      </c>
      <c r="AU94" s="255">
        <v>4515</v>
      </c>
      <c r="AV94" s="255">
        <v>11916</v>
      </c>
      <c r="AW94" s="255">
        <v>7064</v>
      </c>
      <c r="AX94" s="255">
        <v>1630</v>
      </c>
      <c r="AY94" s="255">
        <v>1003</v>
      </c>
      <c r="AZ94" s="255">
        <v>21914</v>
      </c>
      <c r="BA94" s="255">
        <v>37</v>
      </c>
      <c r="BB94" s="255">
        <v>730</v>
      </c>
      <c r="BC94" s="255">
        <v>355</v>
      </c>
      <c r="BD94" s="255">
        <v>1499</v>
      </c>
      <c r="BE94" s="255">
        <v>1939</v>
      </c>
      <c r="BF94" s="255">
        <v>9328</v>
      </c>
      <c r="BG94" s="255">
        <v>400</v>
      </c>
      <c r="BH94" s="255">
        <v>19776</v>
      </c>
      <c r="BI94" s="255">
        <v>187</v>
      </c>
      <c r="BJ94" s="255">
        <v>1158</v>
      </c>
      <c r="BK94" s="255">
        <v>1360</v>
      </c>
      <c r="BL94" s="255">
        <v>1611</v>
      </c>
      <c r="BM94" s="255">
        <v>5</v>
      </c>
      <c r="BN94" s="255">
        <v>1040</v>
      </c>
      <c r="BO94" s="255">
        <v>1444</v>
      </c>
      <c r="BP94" s="255">
        <v>1073</v>
      </c>
      <c r="BQ94" s="255">
        <v>1739</v>
      </c>
      <c r="BR94" s="255">
        <v>1796</v>
      </c>
      <c r="BS94" s="255">
        <v>15060</v>
      </c>
      <c r="BT94" s="255">
        <v>3404</v>
      </c>
      <c r="BU94" s="255">
        <v>11717</v>
      </c>
      <c r="BV94" s="255">
        <v>1272</v>
      </c>
      <c r="BW94" s="255">
        <v>60249</v>
      </c>
      <c r="BX94" s="255">
        <v>53505</v>
      </c>
      <c r="BY94" s="255">
        <v>69005</v>
      </c>
      <c r="BZ94" s="255">
        <v>3054</v>
      </c>
      <c r="CA94" s="255">
        <v>2186</v>
      </c>
      <c r="CB94" s="255">
        <v>0</v>
      </c>
      <c r="CC94" s="255">
        <v>369</v>
      </c>
      <c r="CD94" s="255">
        <v>3514</v>
      </c>
      <c r="CE94" s="255">
        <v>0</v>
      </c>
      <c r="CF94" s="255">
        <v>1740</v>
      </c>
      <c r="CG94" s="255">
        <v>797</v>
      </c>
      <c r="CH94" s="255">
        <v>1336</v>
      </c>
      <c r="CI94" s="255">
        <v>9293</v>
      </c>
      <c r="CJ94" s="255">
        <v>308</v>
      </c>
      <c r="CK94" s="255">
        <v>25763</v>
      </c>
      <c r="CL94" s="255">
        <v>1210</v>
      </c>
      <c r="CM94" s="255">
        <v>25122</v>
      </c>
      <c r="CN94" s="255">
        <v>6139</v>
      </c>
      <c r="CO94" s="255">
        <v>5928</v>
      </c>
      <c r="CP94" s="255">
        <v>19964</v>
      </c>
      <c r="CQ94" s="255">
        <v>4352</v>
      </c>
      <c r="CR94" s="255">
        <v>64636</v>
      </c>
      <c r="CS94" s="255">
        <v>15244</v>
      </c>
      <c r="CT94" s="255">
        <v>1687</v>
      </c>
      <c r="CU94" s="255">
        <v>2253</v>
      </c>
      <c r="CV94" s="255">
        <v>438</v>
      </c>
      <c r="CW94" s="255">
        <v>6361</v>
      </c>
      <c r="CX94" s="255">
        <v>5103</v>
      </c>
      <c r="CY94" s="255">
        <v>2870</v>
      </c>
      <c r="CZ94" s="255">
        <v>1888</v>
      </c>
      <c r="DA94" s="255">
        <v>36178</v>
      </c>
      <c r="DB94" s="255">
        <v>2195</v>
      </c>
      <c r="DC94" s="255">
        <v>2487</v>
      </c>
      <c r="DD94" s="255">
        <v>91</v>
      </c>
      <c r="DE94" s="255">
        <v>3366</v>
      </c>
      <c r="DF94" s="255">
        <v>2940</v>
      </c>
      <c r="DG94" s="255">
        <v>0</v>
      </c>
      <c r="DH94" s="255">
        <v>1120</v>
      </c>
      <c r="DI94" s="116">
        <f t="shared" si="13"/>
        <v>609541</v>
      </c>
      <c r="DJ94" s="255">
        <v>177</v>
      </c>
      <c r="DK94" s="255">
        <v>66473</v>
      </c>
      <c r="DL94" s="255">
        <v>0</v>
      </c>
      <c r="DM94" s="255">
        <v>51903</v>
      </c>
      <c r="DN94" s="255">
        <v>667289</v>
      </c>
      <c r="DO94" s="255">
        <v>478</v>
      </c>
      <c r="DP94" s="116">
        <f t="shared" si="11"/>
        <v>786320</v>
      </c>
      <c r="DQ94" s="117">
        <f t="shared" si="12"/>
        <v>1395861</v>
      </c>
      <c r="DR94" s="255">
        <v>21367</v>
      </c>
      <c r="DS94" s="255">
        <v>0</v>
      </c>
      <c r="DT94" s="116">
        <f t="shared" si="14"/>
        <v>21367</v>
      </c>
      <c r="DU94" s="117">
        <f t="shared" si="15"/>
        <v>807687</v>
      </c>
      <c r="DV94" s="117">
        <f t="shared" si="16"/>
        <v>1417228</v>
      </c>
      <c r="DW94" s="255">
        <v>-121186</v>
      </c>
      <c r="DX94" s="255">
        <v>-344257</v>
      </c>
      <c r="DY94" s="116">
        <f t="shared" si="17"/>
        <v>-465443</v>
      </c>
      <c r="DZ94" s="118">
        <f t="shared" si="18"/>
        <v>342244</v>
      </c>
      <c r="EA94" s="116">
        <f t="shared" si="19"/>
        <v>951785</v>
      </c>
      <c r="EB94" s="118"/>
    </row>
    <row r="95" spans="1:132" ht="17" customHeight="1">
      <c r="A95" s="251">
        <v>89</v>
      </c>
      <c r="B95" s="88" t="s">
        <v>275</v>
      </c>
      <c r="C95" s="87" t="s">
        <v>276</v>
      </c>
      <c r="D95" s="255">
        <v>34</v>
      </c>
      <c r="E95" s="255">
        <v>6</v>
      </c>
      <c r="F95" s="255">
        <v>27</v>
      </c>
      <c r="G95" s="255">
        <v>0</v>
      </c>
      <c r="H95" s="255">
        <v>3</v>
      </c>
      <c r="I95" s="255">
        <v>0</v>
      </c>
      <c r="J95" s="255">
        <v>4</v>
      </c>
      <c r="K95" s="255">
        <v>769</v>
      </c>
      <c r="L95" s="255">
        <v>85</v>
      </c>
      <c r="M95" s="255">
        <v>26</v>
      </c>
      <c r="N95" s="255">
        <v>0</v>
      </c>
      <c r="O95" s="255">
        <v>10</v>
      </c>
      <c r="P95" s="255">
        <v>13</v>
      </c>
      <c r="Q95" s="255">
        <v>9</v>
      </c>
      <c r="R95" s="255">
        <v>11</v>
      </c>
      <c r="S95" s="255">
        <v>361</v>
      </c>
      <c r="T95" s="255">
        <v>127</v>
      </c>
      <c r="U95" s="255">
        <v>31</v>
      </c>
      <c r="V95" s="255">
        <v>10</v>
      </c>
      <c r="W95" s="255">
        <v>22</v>
      </c>
      <c r="X95" s="255">
        <v>37</v>
      </c>
      <c r="Y95" s="255">
        <v>58</v>
      </c>
      <c r="Z95" s="255">
        <v>113</v>
      </c>
      <c r="AA95" s="255">
        <v>27</v>
      </c>
      <c r="AB95" s="255">
        <v>543</v>
      </c>
      <c r="AC95" s="255">
        <v>160</v>
      </c>
      <c r="AD95" s="255">
        <v>84</v>
      </c>
      <c r="AE95" s="255">
        <v>1</v>
      </c>
      <c r="AF95" s="255">
        <v>542</v>
      </c>
      <c r="AG95" s="255">
        <v>69</v>
      </c>
      <c r="AH95" s="255">
        <v>1</v>
      </c>
      <c r="AI95" s="255">
        <v>15</v>
      </c>
      <c r="AJ95" s="255">
        <v>22</v>
      </c>
      <c r="AK95" s="255">
        <v>8</v>
      </c>
      <c r="AL95" s="255">
        <v>90</v>
      </c>
      <c r="AM95" s="255">
        <v>254</v>
      </c>
      <c r="AN95" s="255">
        <v>678</v>
      </c>
      <c r="AO95" s="255">
        <v>124</v>
      </c>
      <c r="AP95" s="255">
        <v>77</v>
      </c>
      <c r="AQ95" s="255">
        <v>28</v>
      </c>
      <c r="AR95" s="255">
        <v>221</v>
      </c>
      <c r="AS95" s="255">
        <v>36</v>
      </c>
      <c r="AT95" s="255">
        <v>896</v>
      </c>
      <c r="AU95" s="255">
        <v>423</v>
      </c>
      <c r="AV95" s="255">
        <v>247</v>
      </c>
      <c r="AW95" s="255">
        <v>1177</v>
      </c>
      <c r="AX95" s="255">
        <v>249</v>
      </c>
      <c r="AY95" s="255">
        <v>254</v>
      </c>
      <c r="AZ95" s="255">
        <v>519</v>
      </c>
      <c r="BA95" s="255">
        <v>5</v>
      </c>
      <c r="BB95" s="255">
        <v>180</v>
      </c>
      <c r="BC95" s="255">
        <v>65</v>
      </c>
      <c r="BD95" s="255">
        <v>616</v>
      </c>
      <c r="BE95" s="255">
        <v>14</v>
      </c>
      <c r="BF95" s="255">
        <v>1448</v>
      </c>
      <c r="BG95" s="255">
        <v>87</v>
      </c>
      <c r="BH95" s="255">
        <v>1679</v>
      </c>
      <c r="BI95" s="255">
        <v>29</v>
      </c>
      <c r="BJ95" s="255">
        <v>26</v>
      </c>
      <c r="BK95" s="255">
        <v>93</v>
      </c>
      <c r="BL95" s="255">
        <v>77</v>
      </c>
      <c r="BM95" s="255">
        <v>4</v>
      </c>
      <c r="BN95" s="255">
        <v>132</v>
      </c>
      <c r="BO95" s="255">
        <v>50</v>
      </c>
      <c r="BP95" s="255">
        <v>184</v>
      </c>
      <c r="BQ95" s="255">
        <v>12</v>
      </c>
      <c r="BR95" s="255">
        <v>7</v>
      </c>
      <c r="BS95" s="255">
        <v>24</v>
      </c>
      <c r="BT95" s="255">
        <v>15</v>
      </c>
      <c r="BU95" s="255">
        <v>89</v>
      </c>
      <c r="BV95" s="255">
        <v>90</v>
      </c>
      <c r="BW95" s="255">
        <v>11302</v>
      </c>
      <c r="BX95" s="255">
        <v>19048</v>
      </c>
      <c r="BY95" s="255">
        <v>5676</v>
      </c>
      <c r="BZ95" s="255">
        <v>150</v>
      </c>
      <c r="CA95" s="255">
        <v>975</v>
      </c>
      <c r="CB95" s="255">
        <v>0</v>
      </c>
      <c r="CC95" s="255">
        <v>543</v>
      </c>
      <c r="CD95" s="255">
        <v>971</v>
      </c>
      <c r="CE95" s="255">
        <v>0</v>
      </c>
      <c r="CF95" s="255">
        <v>251</v>
      </c>
      <c r="CG95" s="255">
        <v>38</v>
      </c>
      <c r="CH95" s="255">
        <v>113</v>
      </c>
      <c r="CI95" s="255">
        <v>443</v>
      </c>
      <c r="CJ95" s="255">
        <v>152</v>
      </c>
      <c r="CK95" s="255">
        <v>16434</v>
      </c>
      <c r="CL95" s="255">
        <v>2258</v>
      </c>
      <c r="CM95" s="255">
        <v>10707</v>
      </c>
      <c r="CN95" s="255">
        <v>10364</v>
      </c>
      <c r="CO95" s="255">
        <v>1526</v>
      </c>
      <c r="CP95" s="255">
        <v>618</v>
      </c>
      <c r="CQ95" s="255">
        <v>136</v>
      </c>
      <c r="CR95" s="255">
        <v>2657</v>
      </c>
      <c r="CS95" s="255">
        <v>104</v>
      </c>
      <c r="CT95" s="255">
        <v>43</v>
      </c>
      <c r="CU95" s="255">
        <v>195</v>
      </c>
      <c r="CV95" s="255">
        <v>21</v>
      </c>
      <c r="CW95" s="255">
        <v>118</v>
      </c>
      <c r="CX95" s="255">
        <v>373</v>
      </c>
      <c r="CY95" s="255">
        <v>16373</v>
      </c>
      <c r="CZ95" s="255">
        <v>2124</v>
      </c>
      <c r="DA95" s="255">
        <v>23618</v>
      </c>
      <c r="DB95" s="255">
        <v>70</v>
      </c>
      <c r="DC95" s="255">
        <v>302</v>
      </c>
      <c r="DD95" s="255">
        <v>241</v>
      </c>
      <c r="DE95" s="255">
        <v>661</v>
      </c>
      <c r="DF95" s="255">
        <v>223</v>
      </c>
      <c r="DG95" s="255">
        <v>0</v>
      </c>
      <c r="DH95" s="255">
        <v>4135</v>
      </c>
      <c r="DI95" s="116">
        <f t="shared" si="13"/>
        <v>146390</v>
      </c>
      <c r="DJ95" s="255">
        <v>1601</v>
      </c>
      <c r="DK95" s="255">
        <v>47584</v>
      </c>
      <c r="DL95" s="255">
        <v>0</v>
      </c>
      <c r="DM95" s="255">
        <v>0</v>
      </c>
      <c r="DN95" s="255">
        <v>0</v>
      </c>
      <c r="DO95" s="255">
        <v>0</v>
      </c>
      <c r="DP95" s="116">
        <f t="shared" si="11"/>
        <v>49185</v>
      </c>
      <c r="DQ95" s="117">
        <f t="shared" si="12"/>
        <v>195575</v>
      </c>
      <c r="DR95" s="255">
        <v>171</v>
      </c>
      <c r="DS95" s="255">
        <v>0</v>
      </c>
      <c r="DT95" s="116">
        <f t="shared" si="14"/>
        <v>171</v>
      </c>
      <c r="DU95" s="117">
        <f t="shared" si="15"/>
        <v>49356</v>
      </c>
      <c r="DV95" s="117">
        <f t="shared" si="16"/>
        <v>195746</v>
      </c>
      <c r="DW95" s="255">
        <v>-249</v>
      </c>
      <c r="DX95" s="255">
        <v>-106068</v>
      </c>
      <c r="DY95" s="116">
        <f t="shared" si="17"/>
        <v>-106317</v>
      </c>
      <c r="DZ95" s="118">
        <f t="shared" si="18"/>
        <v>-56961</v>
      </c>
      <c r="EA95" s="116">
        <f t="shared" si="19"/>
        <v>89429</v>
      </c>
      <c r="EB95" s="118"/>
    </row>
    <row r="96" spans="1:132" ht="17" customHeight="1">
      <c r="A96" s="251">
        <v>90</v>
      </c>
      <c r="B96" s="88" t="s">
        <v>277</v>
      </c>
      <c r="C96" s="87" t="s">
        <v>278</v>
      </c>
      <c r="D96" s="255">
        <v>93</v>
      </c>
      <c r="E96" s="255">
        <v>38</v>
      </c>
      <c r="F96" s="255">
        <v>112</v>
      </c>
      <c r="G96" s="255">
        <v>5</v>
      </c>
      <c r="H96" s="255">
        <v>47</v>
      </c>
      <c r="I96" s="255">
        <v>0</v>
      </c>
      <c r="J96" s="255">
        <v>24</v>
      </c>
      <c r="K96" s="255">
        <v>2431</v>
      </c>
      <c r="L96" s="255">
        <v>351</v>
      </c>
      <c r="M96" s="255">
        <v>123</v>
      </c>
      <c r="N96" s="255">
        <v>0</v>
      </c>
      <c r="O96" s="255">
        <v>247</v>
      </c>
      <c r="P96" s="255">
        <v>375</v>
      </c>
      <c r="Q96" s="255">
        <v>192</v>
      </c>
      <c r="R96" s="255">
        <v>317</v>
      </c>
      <c r="S96" s="255">
        <v>75</v>
      </c>
      <c r="T96" s="255">
        <v>284</v>
      </c>
      <c r="U96" s="255">
        <v>626</v>
      </c>
      <c r="V96" s="255">
        <v>73</v>
      </c>
      <c r="W96" s="255">
        <v>119</v>
      </c>
      <c r="X96" s="255">
        <v>11</v>
      </c>
      <c r="Y96" s="255">
        <v>63</v>
      </c>
      <c r="Z96" s="255">
        <v>66</v>
      </c>
      <c r="AA96" s="255">
        <v>47</v>
      </c>
      <c r="AB96" s="255">
        <v>566</v>
      </c>
      <c r="AC96" s="255">
        <v>378</v>
      </c>
      <c r="AD96" s="255">
        <v>101</v>
      </c>
      <c r="AE96" s="255">
        <v>42</v>
      </c>
      <c r="AF96" s="255">
        <v>1038</v>
      </c>
      <c r="AG96" s="255">
        <v>995</v>
      </c>
      <c r="AH96" s="255">
        <v>31</v>
      </c>
      <c r="AI96" s="255">
        <v>68</v>
      </c>
      <c r="AJ96" s="255">
        <v>64</v>
      </c>
      <c r="AK96" s="255">
        <v>450</v>
      </c>
      <c r="AL96" s="255">
        <v>295</v>
      </c>
      <c r="AM96" s="255">
        <v>367</v>
      </c>
      <c r="AN96" s="255">
        <v>331</v>
      </c>
      <c r="AO96" s="255">
        <v>201</v>
      </c>
      <c r="AP96" s="255">
        <v>246</v>
      </c>
      <c r="AQ96" s="255">
        <v>98</v>
      </c>
      <c r="AR96" s="255">
        <v>498</v>
      </c>
      <c r="AS96" s="255">
        <v>274</v>
      </c>
      <c r="AT96" s="255">
        <v>1154</v>
      </c>
      <c r="AU96" s="255">
        <v>1024</v>
      </c>
      <c r="AV96" s="255">
        <v>2587</v>
      </c>
      <c r="AW96" s="255">
        <v>1447</v>
      </c>
      <c r="AX96" s="255">
        <v>349</v>
      </c>
      <c r="AY96" s="255">
        <v>329</v>
      </c>
      <c r="AZ96" s="255">
        <v>2318</v>
      </c>
      <c r="BA96" s="255">
        <v>171</v>
      </c>
      <c r="BB96" s="255">
        <v>80</v>
      </c>
      <c r="BC96" s="255">
        <v>113</v>
      </c>
      <c r="BD96" s="255">
        <v>358</v>
      </c>
      <c r="BE96" s="255">
        <v>189</v>
      </c>
      <c r="BF96" s="255">
        <v>1788</v>
      </c>
      <c r="BG96" s="255">
        <v>123</v>
      </c>
      <c r="BH96" s="255">
        <v>4879</v>
      </c>
      <c r="BI96" s="255">
        <v>50</v>
      </c>
      <c r="BJ96" s="255">
        <v>357</v>
      </c>
      <c r="BK96" s="255">
        <v>474</v>
      </c>
      <c r="BL96" s="255">
        <v>698</v>
      </c>
      <c r="BM96" s="255">
        <v>122</v>
      </c>
      <c r="BN96" s="255">
        <v>1843</v>
      </c>
      <c r="BO96" s="255">
        <v>1137</v>
      </c>
      <c r="BP96" s="255">
        <v>956</v>
      </c>
      <c r="BQ96" s="255">
        <v>1144</v>
      </c>
      <c r="BR96" s="255">
        <v>678</v>
      </c>
      <c r="BS96" s="255">
        <v>417</v>
      </c>
      <c r="BT96" s="255">
        <v>103</v>
      </c>
      <c r="BU96" s="255">
        <v>535</v>
      </c>
      <c r="BV96" s="255">
        <v>611</v>
      </c>
      <c r="BW96" s="255">
        <v>10065</v>
      </c>
      <c r="BX96" s="255">
        <v>7413</v>
      </c>
      <c r="BY96" s="255">
        <v>6855</v>
      </c>
      <c r="BZ96" s="255">
        <v>1007</v>
      </c>
      <c r="CA96" s="255">
        <v>623</v>
      </c>
      <c r="CB96" s="255">
        <v>0</v>
      </c>
      <c r="CC96" s="255">
        <v>1002</v>
      </c>
      <c r="CD96" s="255">
        <v>2603</v>
      </c>
      <c r="CE96" s="255">
        <v>0</v>
      </c>
      <c r="CF96" s="255">
        <v>362</v>
      </c>
      <c r="CG96" s="255">
        <v>234</v>
      </c>
      <c r="CH96" s="255">
        <v>431</v>
      </c>
      <c r="CI96" s="255">
        <v>944</v>
      </c>
      <c r="CJ96" s="255">
        <v>746</v>
      </c>
      <c r="CK96" s="255">
        <v>9219</v>
      </c>
      <c r="CL96" s="255">
        <v>36547</v>
      </c>
      <c r="CM96" s="255">
        <v>9568</v>
      </c>
      <c r="CN96" s="255">
        <v>620</v>
      </c>
      <c r="CO96" s="255">
        <v>13699</v>
      </c>
      <c r="CP96" s="255">
        <v>9626</v>
      </c>
      <c r="CQ96" s="255">
        <v>3982</v>
      </c>
      <c r="CR96" s="255">
        <v>28746</v>
      </c>
      <c r="CS96" s="255">
        <v>6481</v>
      </c>
      <c r="CT96" s="255">
        <v>179</v>
      </c>
      <c r="CU96" s="255">
        <v>4745</v>
      </c>
      <c r="CV96" s="255">
        <v>1065</v>
      </c>
      <c r="CW96" s="255">
        <v>4878</v>
      </c>
      <c r="CX96" s="255">
        <v>982</v>
      </c>
      <c r="CY96" s="255">
        <v>69253</v>
      </c>
      <c r="CZ96" s="255">
        <v>387</v>
      </c>
      <c r="DA96" s="255">
        <v>13577</v>
      </c>
      <c r="DB96" s="255">
        <v>720</v>
      </c>
      <c r="DC96" s="255">
        <v>2900</v>
      </c>
      <c r="DD96" s="255">
        <v>2229</v>
      </c>
      <c r="DE96" s="255">
        <v>9665</v>
      </c>
      <c r="DF96" s="255">
        <v>1587</v>
      </c>
      <c r="DG96" s="255">
        <v>0</v>
      </c>
      <c r="DH96" s="255">
        <v>1777</v>
      </c>
      <c r="DI96" s="116">
        <f t="shared" si="13"/>
        <v>302513</v>
      </c>
      <c r="DJ96" s="255">
        <v>3772</v>
      </c>
      <c r="DK96" s="255">
        <v>71422</v>
      </c>
      <c r="DL96" s="255">
        <v>1252</v>
      </c>
      <c r="DM96" s="255">
        <v>0</v>
      </c>
      <c r="DN96" s="255">
        <v>2549</v>
      </c>
      <c r="DO96" s="255">
        <v>-2111</v>
      </c>
      <c r="DP96" s="116">
        <f t="shared" si="11"/>
        <v>76884</v>
      </c>
      <c r="DQ96" s="117">
        <f t="shared" si="12"/>
        <v>379397</v>
      </c>
      <c r="DR96" s="255">
        <v>7035</v>
      </c>
      <c r="DS96" s="255">
        <v>0</v>
      </c>
      <c r="DT96" s="116">
        <f t="shared" si="14"/>
        <v>7035</v>
      </c>
      <c r="DU96" s="117">
        <f t="shared" si="15"/>
        <v>83919</v>
      </c>
      <c r="DV96" s="117">
        <f t="shared" si="16"/>
        <v>386432</v>
      </c>
      <c r="DW96" s="255">
        <v>-15398</v>
      </c>
      <c r="DX96" s="255">
        <v>-135000</v>
      </c>
      <c r="DY96" s="116">
        <f t="shared" si="17"/>
        <v>-150398</v>
      </c>
      <c r="DZ96" s="118">
        <f t="shared" si="18"/>
        <v>-66479</v>
      </c>
      <c r="EA96" s="116">
        <f t="shared" si="19"/>
        <v>236034</v>
      </c>
      <c r="EB96" s="118"/>
    </row>
    <row r="97" spans="1:132" ht="17" customHeight="1">
      <c r="A97" s="251">
        <v>91</v>
      </c>
      <c r="B97" s="88" t="s">
        <v>279</v>
      </c>
      <c r="C97" s="87" t="s">
        <v>7</v>
      </c>
      <c r="D97" s="255">
        <v>0</v>
      </c>
      <c r="E97" s="255">
        <v>0</v>
      </c>
      <c r="F97" s="255">
        <v>0</v>
      </c>
      <c r="G97" s="255">
        <v>0</v>
      </c>
      <c r="H97" s="255">
        <v>0</v>
      </c>
      <c r="I97" s="255">
        <v>0</v>
      </c>
      <c r="J97" s="255">
        <v>0</v>
      </c>
      <c r="K97" s="255">
        <v>0</v>
      </c>
      <c r="L97" s="255">
        <v>0</v>
      </c>
      <c r="M97" s="255">
        <v>0</v>
      </c>
      <c r="N97" s="255">
        <v>0</v>
      </c>
      <c r="O97" s="255">
        <v>0</v>
      </c>
      <c r="P97" s="255">
        <v>0</v>
      </c>
      <c r="Q97" s="255">
        <v>0</v>
      </c>
      <c r="R97" s="255">
        <v>0</v>
      </c>
      <c r="S97" s="255">
        <v>0</v>
      </c>
      <c r="T97" s="255">
        <v>0</v>
      </c>
      <c r="U97" s="255">
        <v>0</v>
      </c>
      <c r="V97" s="255">
        <v>0</v>
      </c>
      <c r="W97" s="255">
        <v>0</v>
      </c>
      <c r="X97" s="255">
        <v>0</v>
      </c>
      <c r="Y97" s="255">
        <v>0</v>
      </c>
      <c r="Z97" s="255">
        <v>0</v>
      </c>
      <c r="AA97" s="255">
        <v>0</v>
      </c>
      <c r="AB97" s="255">
        <v>0</v>
      </c>
      <c r="AC97" s="255">
        <v>0</v>
      </c>
      <c r="AD97" s="255">
        <v>0</v>
      </c>
      <c r="AE97" s="255">
        <v>0</v>
      </c>
      <c r="AF97" s="255">
        <v>0</v>
      </c>
      <c r="AG97" s="255">
        <v>0</v>
      </c>
      <c r="AH97" s="255">
        <v>0</v>
      </c>
      <c r="AI97" s="255">
        <v>0</v>
      </c>
      <c r="AJ97" s="255">
        <v>0</v>
      </c>
      <c r="AK97" s="255">
        <v>0</v>
      </c>
      <c r="AL97" s="255">
        <v>0</v>
      </c>
      <c r="AM97" s="255">
        <v>0</v>
      </c>
      <c r="AN97" s="255">
        <v>0</v>
      </c>
      <c r="AO97" s="255">
        <v>0</v>
      </c>
      <c r="AP97" s="255">
        <v>0</v>
      </c>
      <c r="AQ97" s="255">
        <v>0</v>
      </c>
      <c r="AR97" s="255">
        <v>0</v>
      </c>
      <c r="AS97" s="255">
        <v>0</v>
      </c>
      <c r="AT97" s="255">
        <v>0</v>
      </c>
      <c r="AU97" s="255">
        <v>0</v>
      </c>
      <c r="AV97" s="255">
        <v>0</v>
      </c>
      <c r="AW97" s="255">
        <v>0</v>
      </c>
      <c r="AX97" s="255">
        <v>0</v>
      </c>
      <c r="AY97" s="255">
        <v>0</v>
      </c>
      <c r="AZ97" s="255">
        <v>0</v>
      </c>
      <c r="BA97" s="255">
        <v>0</v>
      </c>
      <c r="BB97" s="255">
        <v>0</v>
      </c>
      <c r="BC97" s="255">
        <v>0</v>
      </c>
      <c r="BD97" s="255">
        <v>0</v>
      </c>
      <c r="BE97" s="255">
        <v>0</v>
      </c>
      <c r="BF97" s="255">
        <v>0</v>
      </c>
      <c r="BG97" s="255">
        <v>0</v>
      </c>
      <c r="BH97" s="255">
        <v>0</v>
      </c>
      <c r="BI97" s="255">
        <v>0</v>
      </c>
      <c r="BJ97" s="255">
        <v>0</v>
      </c>
      <c r="BK97" s="255">
        <v>0</v>
      </c>
      <c r="BL97" s="255">
        <v>0</v>
      </c>
      <c r="BM97" s="255">
        <v>0</v>
      </c>
      <c r="BN97" s="255">
        <v>0</v>
      </c>
      <c r="BO97" s="255">
        <v>0</v>
      </c>
      <c r="BP97" s="255">
        <v>0</v>
      </c>
      <c r="BQ97" s="255">
        <v>0</v>
      </c>
      <c r="BR97" s="255">
        <v>0</v>
      </c>
      <c r="BS97" s="255">
        <v>0</v>
      </c>
      <c r="BT97" s="255">
        <v>0</v>
      </c>
      <c r="BU97" s="255">
        <v>0</v>
      </c>
      <c r="BV97" s="255">
        <v>0</v>
      </c>
      <c r="BW97" s="255">
        <v>0</v>
      </c>
      <c r="BX97" s="255">
        <v>0</v>
      </c>
      <c r="BY97" s="255">
        <v>0</v>
      </c>
      <c r="BZ97" s="255">
        <v>0</v>
      </c>
      <c r="CA97" s="255">
        <v>0</v>
      </c>
      <c r="CB97" s="255">
        <v>0</v>
      </c>
      <c r="CC97" s="255">
        <v>0</v>
      </c>
      <c r="CD97" s="255">
        <v>0</v>
      </c>
      <c r="CE97" s="255">
        <v>0</v>
      </c>
      <c r="CF97" s="255">
        <v>0</v>
      </c>
      <c r="CG97" s="255">
        <v>0</v>
      </c>
      <c r="CH97" s="255">
        <v>0</v>
      </c>
      <c r="CI97" s="255">
        <v>0</v>
      </c>
      <c r="CJ97" s="255">
        <v>0</v>
      </c>
      <c r="CK97" s="255">
        <v>0</v>
      </c>
      <c r="CL97" s="255">
        <v>0</v>
      </c>
      <c r="CM97" s="255">
        <v>0</v>
      </c>
      <c r="CN97" s="255">
        <v>0</v>
      </c>
      <c r="CO97" s="255">
        <v>0</v>
      </c>
      <c r="CP97" s="255">
        <v>0</v>
      </c>
      <c r="CQ97" s="255">
        <v>0</v>
      </c>
      <c r="CR97" s="255">
        <v>0</v>
      </c>
      <c r="CS97" s="255">
        <v>0</v>
      </c>
      <c r="CT97" s="255">
        <v>0</v>
      </c>
      <c r="CU97" s="255">
        <v>0</v>
      </c>
      <c r="CV97" s="255">
        <v>0</v>
      </c>
      <c r="CW97" s="255">
        <v>0</v>
      </c>
      <c r="CX97" s="255">
        <v>0</v>
      </c>
      <c r="CY97" s="255">
        <v>0</v>
      </c>
      <c r="CZ97" s="255">
        <v>0</v>
      </c>
      <c r="DA97" s="255">
        <v>0</v>
      </c>
      <c r="DB97" s="255">
        <v>0</v>
      </c>
      <c r="DC97" s="255">
        <v>0</v>
      </c>
      <c r="DD97" s="255">
        <v>0</v>
      </c>
      <c r="DE97" s="255">
        <v>0</v>
      </c>
      <c r="DF97" s="255">
        <v>0</v>
      </c>
      <c r="DG97" s="255">
        <v>0</v>
      </c>
      <c r="DH97" s="255">
        <v>67882</v>
      </c>
      <c r="DI97" s="116">
        <f t="shared" si="13"/>
        <v>67882</v>
      </c>
      <c r="DJ97" s="255">
        <v>0</v>
      </c>
      <c r="DK97" s="255">
        <v>77781</v>
      </c>
      <c r="DL97" s="255">
        <v>1221277</v>
      </c>
      <c r="DM97" s="255">
        <v>0</v>
      </c>
      <c r="DN97" s="255">
        <v>0</v>
      </c>
      <c r="DO97" s="255">
        <v>0</v>
      </c>
      <c r="DP97" s="116">
        <f t="shared" si="11"/>
        <v>1299058</v>
      </c>
      <c r="DQ97" s="117">
        <f t="shared" si="12"/>
        <v>1366940</v>
      </c>
      <c r="DR97" s="255">
        <v>0</v>
      </c>
      <c r="DS97" s="255">
        <v>0</v>
      </c>
      <c r="DT97" s="116">
        <f t="shared" si="14"/>
        <v>0</v>
      </c>
      <c r="DU97" s="117">
        <f t="shared" si="15"/>
        <v>1299058</v>
      </c>
      <c r="DV97" s="117">
        <f t="shared" si="16"/>
        <v>1366940</v>
      </c>
      <c r="DW97" s="255">
        <v>0</v>
      </c>
      <c r="DX97" s="255">
        <v>0</v>
      </c>
      <c r="DY97" s="116">
        <f t="shared" si="17"/>
        <v>0</v>
      </c>
      <c r="DZ97" s="118">
        <f t="shared" si="18"/>
        <v>1299058</v>
      </c>
      <c r="EA97" s="116">
        <f t="shared" si="19"/>
        <v>1366940</v>
      </c>
      <c r="EB97" s="118"/>
    </row>
    <row r="98" spans="1:132" ht="17" customHeight="1">
      <c r="A98" s="251">
        <v>92</v>
      </c>
      <c r="B98" s="88" t="s">
        <v>280</v>
      </c>
      <c r="C98" s="87" t="s">
        <v>281</v>
      </c>
      <c r="D98" s="255">
        <v>0</v>
      </c>
      <c r="E98" s="255">
        <v>0</v>
      </c>
      <c r="F98" s="255">
        <v>24</v>
      </c>
      <c r="G98" s="255">
        <v>1</v>
      </c>
      <c r="H98" s="255">
        <v>0</v>
      </c>
      <c r="I98" s="255">
        <v>0</v>
      </c>
      <c r="J98" s="255">
        <v>7</v>
      </c>
      <c r="K98" s="255">
        <v>558</v>
      </c>
      <c r="L98" s="255">
        <v>14</v>
      </c>
      <c r="M98" s="255">
        <v>34</v>
      </c>
      <c r="N98" s="255">
        <v>0</v>
      </c>
      <c r="O98" s="255">
        <v>1</v>
      </c>
      <c r="P98" s="255">
        <v>2</v>
      </c>
      <c r="Q98" s="255">
        <v>10</v>
      </c>
      <c r="R98" s="255">
        <v>48</v>
      </c>
      <c r="S98" s="255">
        <v>32</v>
      </c>
      <c r="T98" s="255">
        <v>14</v>
      </c>
      <c r="U98" s="255">
        <v>5</v>
      </c>
      <c r="V98" s="255">
        <v>1</v>
      </c>
      <c r="W98" s="255">
        <v>13</v>
      </c>
      <c r="X98" s="255">
        <v>18</v>
      </c>
      <c r="Y98" s="255">
        <v>41</v>
      </c>
      <c r="Z98" s="255">
        <v>52</v>
      </c>
      <c r="AA98" s="255">
        <v>17</v>
      </c>
      <c r="AB98" s="255">
        <v>62</v>
      </c>
      <c r="AC98" s="255">
        <v>159</v>
      </c>
      <c r="AD98" s="255">
        <v>6</v>
      </c>
      <c r="AE98" s="255">
        <v>0</v>
      </c>
      <c r="AF98" s="255">
        <v>205</v>
      </c>
      <c r="AG98" s="255">
        <v>22</v>
      </c>
      <c r="AH98" s="255">
        <v>0</v>
      </c>
      <c r="AI98" s="255">
        <v>38</v>
      </c>
      <c r="AJ98" s="255">
        <v>25</v>
      </c>
      <c r="AK98" s="255">
        <v>281</v>
      </c>
      <c r="AL98" s="255">
        <v>37</v>
      </c>
      <c r="AM98" s="255">
        <v>10</v>
      </c>
      <c r="AN98" s="255">
        <v>89</v>
      </c>
      <c r="AO98" s="255">
        <v>199</v>
      </c>
      <c r="AP98" s="255">
        <v>0</v>
      </c>
      <c r="AQ98" s="255">
        <v>0</v>
      </c>
      <c r="AR98" s="255">
        <v>41</v>
      </c>
      <c r="AS98" s="255">
        <v>207</v>
      </c>
      <c r="AT98" s="255">
        <v>159</v>
      </c>
      <c r="AU98" s="255">
        <v>773</v>
      </c>
      <c r="AV98" s="255">
        <v>587</v>
      </c>
      <c r="AW98" s="255">
        <v>420</v>
      </c>
      <c r="AX98" s="255">
        <v>225</v>
      </c>
      <c r="AY98" s="255">
        <v>232</v>
      </c>
      <c r="AZ98" s="255">
        <v>1499</v>
      </c>
      <c r="BA98" s="255">
        <v>276</v>
      </c>
      <c r="BB98" s="255">
        <v>47</v>
      </c>
      <c r="BC98" s="255">
        <v>33</v>
      </c>
      <c r="BD98" s="255">
        <v>432</v>
      </c>
      <c r="BE98" s="255">
        <v>28</v>
      </c>
      <c r="BF98" s="255">
        <v>604</v>
      </c>
      <c r="BG98" s="255">
        <v>62</v>
      </c>
      <c r="BH98" s="255">
        <v>1969</v>
      </c>
      <c r="BI98" s="255">
        <v>61</v>
      </c>
      <c r="BJ98" s="255">
        <v>34</v>
      </c>
      <c r="BK98" s="255">
        <v>59</v>
      </c>
      <c r="BL98" s="255">
        <v>25</v>
      </c>
      <c r="BM98" s="255">
        <v>3</v>
      </c>
      <c r="BN98" s="255">
        <v>206</v>
      </c>
      <c r="BO98" s="255">
        <v>124</v>
      </c>
      <c r="BP98" s="255">
        <v>14</v>
      </c>
      <c r="BQ98" s="255">
        <v>80</v>
      </c>
      <c r="BR98" s="255">
        <v>65</v>
      </c>
      <c r="BS98" s="255">
        <v>755</v>
      </c>
      <c r="BT98" s="255">
        <v>176</v>
      </c>
      <c r="BU98" s="255">
        <v>27</v>
      </c>
      <c r="BV98" s="255">
        <v>47</v>
      </c>
      <c r="BW98" s="255">
        <v>736</v>
      </c>
      <c r="BX98" s="255">
        <v>652</v>
      </c>
      <c r="BY98" s="255">
        <v>367</v>
      </c>
      <c r="BZ98" s="255">
        <v>4</v>
      </c>
      <c r="CA98" s="255">
        <v>1</v>
      </c>
      <c r="CB98" s="255">
        <v>0</v>
      </c>
      <c r="CC98" s="255">
        <v>3625</v>
      </c>
      <c r="CD98" s="255">
        <v>246</v>
      </c>
      <c r="CE98" s="255">
        <v>200</v>
      </c>
      <c r="CF98" s="255">
        <v>46</v>
      </c>
      <c r="CG98" s="255">
        <v>9</v>
      </c>
      <c r="CH98" s="255">
        <v>45</v>
      </c>
      <c r="CI98" s="255">
        <v>202</v>
      </c>
      <c r="CJ98" s="255">
        <v>24</v>
      </c>
      <c r="CK98" s="255">
        <v>5186</v>
      </c>
      <c r="CL98" s="255">
        <v>207</v>
      </c>
      <c r="CM98" s="255">
        <v>3859</v>
      </c>
      <c r="CN98" s="255">
        <v>617</v>
      </c>
      <c r="CO98" s="255">
        <v>286</v>
      </c>
      <c r="CP98" s="255">
        <v>97</v>
      </c>
      <c r="CQ98" s="255">
        <v>3</v>
      </c>
      <c r="CR98" s="255">
        <v>0</v>
      </c>
      <c r="CS98" s="255">
        <v>289</v>
      </c>
      <c r="CT98" s="255">
        <v>0</v>
      </c>
      <c r="CU98" s="255">
        <v>23</v>
      </c>
      <c r="CV98" s="255">
        <v>9</v>
      </c>
      <c r="CW98" s="255">
        <v>0</v>
      </c>
      <c r="CX98" s="255">
        <v>208</v>
      </c>
      <c r="CY98" s="255">
        <v>391</v>
      </c>
      <c r="CZ98" s="255">
        <v>1</v>
      </c>
      <c r="DA98" s="255">
        <v>1560</v>
      </c>
      <c r="DB98" s="255">
        <v>37</v>
      </c>
      <c r="DC98" s="255">
        <v>574</v>
      </c>
      <c r="DD98" s="255">
        <v>364</v>
      </c>
      <c r="DE98" s="255">
        <v>86</v>
      </c>
      <c r="DF98" s="255">
        <v>167</v>
      </c>
      <c r="DG98" s="255">
        <v>0</v>
      </c>
      <c r="DH98" s="255">
        <v>43</v>
      </c>
      <c r="DI98" s="116">
        <f t="shared" si="13"/>
        <v>31459</v>
      </c>
      <c r="DJ98" s="255">
        <v>0</v>
      </c>
      <c r="DK98" s="255">
        <v>556353</v>
      </c>
      <c r="DL98" s="255">
        <v>790400</v>
      </c>
      <c r="DM98" s="255">
        <v>0</v>
      </c>
      <c r="DN98" s="255">
        <v>0</v>
      </c>
      <c r="DO98" s="255">
        <v>0</v>
      </c>
      <c r="DP98" s="116">
        <f t="shared" si="11"/>
        <v>1346753</v>
      </c>
      <c r="DQ98" s="117">
        <f t="shared" si="12"/>
        <v>1378212</v>
      </c>
      <c r="DR98" s="255">
        <v>2104</v>
      </c>
      <c r="DS98" s="255">
        <v>57449</v>
      </c>
      <c r="DT98" s="116">
        <f t="shared" si="14"/>
        <v>59553</v>
      </c>
      <c r="DU98" s="117">
        <f t="shared" si="15"/>
        <v>1406306</v>
      </c>
      <c r="DV98" s="117">
        <f t="shared" si="16"/>
        <v>1437765</v>
      </c>
      <c r="DW98" s="255">
        <v>-14055</v>
      </c>
      <c r="DX98" s="255">
        <v>-35774</v>
      </c>
      <c r="DY98" s="116">
        <f t="shared" si="17"/>
        <v>-49829</v>
      </c>
      <c r="DZ98" s="118">
        <f t="shared" si="18"/>
        <v>1356477</v>
      </c>
      <c r="EA98" s="116">
        <f t="shared" si="19"/>
        <v>1387936</v>
      </c>
      <c r="EB98" s="118"/>
    </row>
    <row r="99" spans="1:132" ht="17" customHeight="1">
      <c r="A99" s="251">
        <v>93</v>
      </c>
      <c r="B99" s="88">
        <v>632</v>
      </c>
      <c r="C99" s="87" t="s">
        <v>630</v>
      </c>
      <c r="D99" s="255">
        <v>0</v>
      </c>
      <c r="E99" s="255">
        <v>0</v>
      </c>
      <c r="F99" s="255">
        <v>0</v>
      </c>
      <c r="G99" s="255">
        <v>0</v>
      </c>
      <c r="H99" s="255">
        <v>0</v>
      </c>
      <c r="I99" s="255">
        <v>0</v>
      </c>
      <c r="J99" s="255">
        <v>0</v>
      </c>
      <c r="K99" s="255">
        <v>0</v>
      </c>
      <c r="L99" s="255">
        <v>0</v>
      </c>
      <c r="M99" s="255">
        <v>0</v>
      </c>
      <c r="N99" s="255">
        <v>0</v>
      </c>
      <c r="O99" s="255">
        <v>0</v>
      </c>
      <c r="P99" s="255">
        <v>0</v>
      </c>
      <c r="Q99" s="255">
        <v>0</v>
      </c>
      <c r="R99" s="255">
        <v>0</v>
      </c>
      <c r="S99" s="255">
        <v>0</v>
      </c>
      <c r="T99" s="255">
        <v>0</v>
      </c>
      <c r="U99" s="255">
        <v>0</v>
      </c>
      <c r="V99" s="255">
        <v>0</v>
      </c>
      <c r="W99" s="255">
        <v>0</v>
      </c>
      <c r="X99" s="255">
        <v>0</v>
      </c>
      <c r="Y99" s="255">
        <v>0</v>
      </c>
      <c r="Z99" s="255">
        <v>0</v>
      </c>
      <c r="AA99" s="255">
        <v>0</v>
      </c>
      <c r="AB99" s="255">
        <v>0</v>
      </c>
      <c r="AC99" s="255">
        <v>0</v>
      </c>
      <c r="AD99" s="255">
        <v>0</v>
      </c>
      <c r="AE99" s="255">
        <v>0</v>
      </c>
      <c r="AF99" s="255">
        <v>0</v>
      </c>
      <c r="AG99" s="255">
        <v>0</v>
      </c>
      <c r="AH99" s="255">
        <v>0</v>
      </c>
      <c r="AI99" s="255">
        <v>0</v>
      </c>
      <c r="AJ99" s="255">
        <v>0</v>
      </c>
      <c r="AK99" s="255">
        <v>0</v>
      </c>
      <c r="AL99" s="255">
        <v>0</v>
      </c>
      <c r="AM99" s="255">
        <v>0</v>
      </c>
      <c r="AN99" s="255">
        <v>0</v>
      </c>
      <c r="AO99" s="255">
        <v>0</v>
      </c>
      <c r="AP99" s="255">
        <v>0</v>
      </c>
      <c r="AQ99" s="255">
        <v>0</v>
      </c>
      <c r="AR99" s="255">
        <v>0</v>
      </c>
      <c r="AS99" s="255">
        <v>0</v>
      </c>
      <c r="AT99" s="255">
        <v>0</v>
      </c>
      <c r="AU99" s="255">
        <v>0</v>
      </c>
      <c r="AV99" s="255">
        <v>0</v>
      </c>
      <c r="AW99" s="255">
        <v>0</v>
      </c>
      <c r="AX99" s="255">
        <v>0</v>
      </c>
      <c r="AY99" s="255">
        <v>0</v>
      </c>
      <c r="AZ99" s="255">
        <v>0</v>
      </c>
      <c r="BA99" s="255">
        <v>0</v>
      </c>
      <c r="BB99" s="255">
        <v>0</v>
      </c>
      <c r="BC99" s="255">
        <v>0</v>
      </c>
      <c r="BD99" s="255">
        <v>0</v>
      </c>
      <c r="BE99" s="255">
        <v>0</v>
      </c>
      <c r="BF99" s="255">
        <v>0</v>
      </c>
      <c r="BG99" s="255">
        <v>0</v>
      </c>
      <c r="BH99" s="255">
        <v>0</v>
      </c>
      <c r="BI99" s="255">
        <v>0</v>
      </c>
      <c r="BJ99" s="255">
        <v>0</v>
      </c>
      <c r="BK99" s="255">
        <v>0</v>
      </c>
      <c r="BL99" s="255">
        <v>0</v>
      </c>
      <c r="BM99" s="255">
        <v>0</v>
      </c>
      <c r="BN99" s="255">
        <v>0</v>
      </c>
      <c r="BO99" s="255">
        <v>0</v>
      </c>
      <c r="BP99" s="255">
        <v>0</v>
      </c>
      <c r="BQ99" s="255">
        <v>0</v>
      </c>
      <c r="BR99" s="255">
        <v>0</v>
      </c>
      <c r="BS99" s="255">
        <v>0</v>
      </c>
      <c r="BT99" s="255">
        <v>0</v>
      </c>
      <c r="BU99" s="255">
        <v>0</v>
      </c>
      <c r="BV99" s="255">
        <v>0</v>
      </c>
      <c r="BW99" s="255">
        <v>0</v>
      </c>
      <c r="BX99" s="255">
        <v>0</v>
      </c>
      <c r="BY99" s="255">
        <v>0</v>
      </c>
      <c r="BZ99" s="255">
        <v>0</v>
      </c>
      <c r="CA99" s="255">
        <v>0</v>
      </c>
      <c r="CB99" s="255">
        <v>0</v>
      </c>
      <c r="CC99" s="255">
        <v>0</v>
      </c>
      <c r="CD99" s="255">
        <v>0</v>
      </c>
      <c r="CE99" s="255">
        <v>0</v>
      </c>
      <c r="CF99" s="255">
        <v>0</v>
      </c>
      <c r="CG99" s="255">
        <v>0</v>
      </c>
      <c r="CH99" s="255">
        <v>0</v>
      </c>
      <c r="CI99" s="255">
        <v>0</v>
      </c>
      <c r="CJ99" s="255">
        <v>0</v>
      </c>
      <c r="CK99" s="255">
        <v>0</v>
      </c>
      <c r="CL99" s="255">
        <v>0</v>
      </c>
      <c r="CM99" s="255">
        <v>0</v>
      </c>
      <c r="CN99" s="255">
        <v>0</v>
      </c>
      <c r="CO99" s="255">
        <v>0</v>
      </c>
      <c r="CP99" s="255">
        <v>0</v>
      </c>
      <c r="CQ99" s="255">
        <v>0</v>
      </c>
      <c r="CR99" s="255">
        <v>0</v>
      </c>
      <c r="CS99" s="255">
        <v>0</v>
      </c>
      <c r="CT99" s="255">
        <v>0</v>
      </c>
      <c r="CU99" s="255">
        <v>0</v>
      </c>
      <c r="CV99" s="255">
        <v>0</v>
      </c>
      <c r="CW99" s="255">
        <v>0</v>
      </c>
      <c r="CX99" s="255">
        <v>0</v>
      </c>
      <c r="CY99" s="255">
        <v>0</v>
      </c>
      <c r="CZ99" s="255">
        <v>0</v>
      </c>
      <c r="DA99" s="255">
        <v>0</v>
      </c>
      <c r="DB99" s="255">
        <v>0</v>
      </c>
      <c r="DC99" s="255">
        <v>0</v>
      </c>
      <c r="DD99" s="255">
        <v>0</v>
      </c>
      <c r="DE99" s="255">
        <v>0</v>
      </c>
      <c r="DF99" s="255">
        <v>0</v>
      </c>
      <c r="DG99" s="255">
        <v>0</v>
      </c>
      <c r="DH99" s="255">
        <v>0</v>
      </c>
      <c r="DI99" s="116">
        <f t="shared" si="13"/>
        <v>0</v>
      </c>
      <c r="DJ99" s="255">
        <v>0</v>
      </c>
      <c r="DK99" s="255">
        <v>9242</v>
      </c>
      <c r="DL99" s="255">
        <v>60129</v>
      </c>
      <c r="DM99" s="255">
        <v>138953</v>
      </c>
      <c r="DN99" s="255">
        <v>2158710</v>
      </c>
      <c r="DO99" s="255">
        <v>0</v>
      </c>
      <c r="DP99" s="116">
        <f t="shared" si="11"/>
        <v>2367034</v>
      </c>
      <c r="DQ99" s="117">
        <f t="shared" si="12"/>
        <v>2367034</v>
      </c>
      <c r="DR99" s="255">
        <v>83709</v>
      </c>
      <c r="DS99" s="255">
        <v>0</v>
      </c>
      <c r="DT99" s="116">
        <f t="shared" si="14"/>
        <v>83709</v>
      </c>
      <c r="DU99" s="117">
        <f t="shared" si="15"/>
        <v>2450743</v>
      </c>
      <c r="DV99" s="117">
        <f t="shared" si="16"/>
        <v>2450743</v>
      </c>
      <c r="DW99" s="255">
        <v>-262567</v>
      </c>
      <c r="DX99" s="255">
        <v>-407671</v>
      </c>
      <c r="DY99" s="116">
        <f t="shared" si="17"/>
        <v>-670238</v>
      </c>
      <c r="DZ99" s="118">
        <f t="shared" si="18"/>
        <v>1780505</v>
      </c>
      <c r="EA99" s="116">
        <f t="shared" si="19"/>
        <v>1780505</v>
      </c>
      <c r="EB99" s="118"/>
    </row>
    <row r="100" spans="1:132" ht="17" customHeight="1">
      <c r="A100" s="251">
        <v>94</v>
      </c>
      <c r="B100" s="88" t="s">
        <v>282</v>
      </c>
      <c r="C100" s="87" t="s">
        <v>283</v>
      </c>
      <c r="D100" s="255">
        <v>0</v>
      </c>
      <c r="E100" s="255">
        <v>0</v>
      </c>
      <c r="F100" s="255">
        <v>0</v>
      </c>
      <c r="G100" s="255">
        <v>0</v>
      </c>
      <c r="H100" s="255">
        <v>0</v>
      </c>
      <c r="I100" s="255">
        <v>0</v>
      </c>
      <c r="J100" s="255">
        <v>0</v>
      </c>
      <c r="K100" s="255">
        <v>0</v>
      </c>
      <c r="L100" s="255">
        <v>0</v>
      </c>
      <c r="M100" s="255">
        <v>0</v>
      </c>
      <c r="N100" s="255">
        <v>0</v>
      </c>
      <c r="O100" s="255">
        <v>0</v>
      </c>
      <c r="P100" s="255">
        <v>0</v>
      </c>
      <c r="Q100" s="255">
        <v>0</v>
      </c>
      <c r="R100" s="255">
        <v>0</v>
      </c>
      <c r="S100" s="255">
        <v>0</v>
      </c>
      <c r="T100" s="255">
        <v>0</v>
      </c>
      <c r="U100" s="255">
        <v>0</v>
      </c>
      <c r="V100" s="255">
        <v>0</v>
      </c>
      <c r="W100" s="255">
        <v>0</v>
      </c>
      <c r="X100" s="255">
        <v>0</v>
      </c>
      <c r="Y100" s="255">
        <v>0</v>
      </c>
      <c r="Z100" s="255">
        <v>0</v>
      </c>
      <c r="AA100" s="255">
        <v>0</v>
      </c>
      <c r="AB100" s="255">
        <v>0</v>
      </c>
      <c r="AC100" s="255">
        <v>0</v>
      </c>
      <c r="AD100" s="255">
        <v>0</v>
      </c>
      <c r="AE100" s="255">
        <v>0</v>
      </c>
      <c r="AF100" s="255">
        <v>0</v>
      </c>
      <c r="AG100" s="255">
        <v>0</v>
      </c>
      <c r="AH100" s="255">
        <v>0</v>
      </c>
      <c r="AI100" s="255">
        <v>0</v>
      </c>
      <c r="AJ100" s="255">
        <v>0</v>
      </c>
      <c r="AK100" s="255">
        <v>0</v>
      </c>
      <c r="AL100" s="255">
        <v>0</v>
      </c>
      <c r="AM100" s="255">
        <v>0</v>
      </c>
      <c r="AN100" s="255">
        <v>0</v>
      </c>
      <c r="AO100" s="255">
        <v>0</v>
      </c>
      <c r="AP100" s="255">
        <v>0</v>
      </c>
      <c r="AQ100" s="255">
        <v>0</v>
      </c>
      <c r="AR100" s="255">
        <v>0</v>
      </c>
      <c r="AS100" s="255">
        <v>0</v>
      </c>
      <c r="AT100" s="255">
        <v>0</v>
      </c>
      <c r="AU100" s="255">
        <v>0</v>
      </c>
      <c r="AV100" s="255">
        <v>0</v>
      </c>
      <c r="AW100" s="255">
        <v>0</v>
      </c>
      <c r="AX100" s="255">
        <v>0</v>
      </c>
      <c r="AY100" s="255">
        <v>0</v>
      </c>
      <c r="AZ100" s="255">
        <v>0</v>
      </c>
      <c r="BA100" s="255">
        <v>0</v>
      </c>
      <c r="BB100" s="255">
        <v>0</v>
      </c>
      <c r="BC100" s="255">
        <v>0</v>
      </c>
      <c r="BD100" s="255">
        <v>0</v>
      </c>
      <c r="BE100" s="255">
        <v>0</v>
      </c>
      <c r="BF100" s="255">
        <v>0</v>
      </c>
      <c r="BG100" s="255">
        <v>0</v>
      </c>
      <c r="BH100" s="255">
        <v>0</v>
      </c>
      <c r="BI100" s="255">
        <v>0</v>
      </c>
      <c r="BJ100" s="255">
        <v>0</v>
      </c>
      <c r="BK100" s="255">
        <v>0</v>
      </c>
      <c r="BL100" s="255">
        <v>0</v>
      </c>
      <c r="BM100" s="255">
        <v>0</v>
      </c>
      <c r="BN100" s="255">
        <v>0</v>
      </c>
      <c r="BO100" s="255">
        <v>0</v>
      </c>
      <c r="BP100" s="255">
        <v>0</v>
      </c>
      <c r="BQ100" s="255">
        <v>0</v>
      </c>
      <c r="BR100" s="255">
        <v>0</v>
      </c>
      <c r="BS100" s="255">
        <v>0</v>
      </c>
      <c r="BT100" s="255">
        <v>0</v>
      </c>
      <c r="BU100" s="255">
        <v>0</v>
      </c>
      <c r="BV100" s="255">
        <v>0</v>
      </c>
      <c r="BW100" s="255">
        <v>0</v>
      </c>
      <c r="BX100" s="255">
        <v>0</v>
      </c>
      <c r="BY100" s="255">
        <v>0</v>
      </c>
      <c r="BZ100" s="255">
        <v>0</v>
      </c>
      <c r="CA100" s="255">
        <v>0</v>
      </c>
      <c r="CB100" s="255">
        <v>0</v>
      </c>
      <c r="CC100" s="255">
        <v>0</v>
      </c>
      <c r="CD100" s="255">
        <v>0</v>
      </c>
      <c r="CE100" s="255">
        <v>0</v>
      </c>
      <c r="CF100" s="255">
        <v>0</v>
      </c>
      <c r="CG100" s="255">
        <v>0</v>
      </c>
      <c r="CH100" s="255">
        <v>0</v>
      </c>
      <c r="CI100" s="255">
        <v>0</v>
      </c>
      <c r="CJ100" s="255">
        <v>0</v>
      </c>
      <c r="CK100" s="255">
        <v>0</v>
      </c>
      <c r="CL100" s="255">
        <v>0</v>
      </c>
      <c r="CM100" s="255">
        <v>0</v>
      </c>
      <c r="CN100" s="255">
        <v>0</v>
      </c>
      <c r="CO100" s="255">
        <v>0</v>
      </c>
      <c r="CP100" s="255">
        <v>0</v>
      </c>
      <c r="CQ100" s="255">
        <v>0</v>
      </c>
      <c r="CR100" s="255">
        <v>0</v>
      </c>
      <c r="CS100" s="255">
        <v>18920</v>
      </c>
      <c r="CT100" s="255">
        <v>0</v>
      </c>
      <c r="CU100" s="255">
        <v>0</v>
      </c>
      <c r="CV100" s="255">
        <v>252</v>
      </c>
      <c r="CW100" s="255">
        <v>0</v>
      </c>
      <c r="CX100" s="255">
        <v>0</v>
      </c>
      <c r="CY100" s="255">
        <v>0</v>
      </c>
      <c r="CZ100" s="255">
        <v>0</v>
      </c>
      <c r="DA100" s="255">
        <v>0</v>
      </c>
      <c r="DB100" s="255">
        <v>0</v>
      </c>
      <c r="DC100" s="255">
        <v>0</v>
      </c>
      <c r="DD100" s="255">
        <v>0</v>
      </c>
      <c r="DE100" s="255">
        <v>0</v>
      </c>
      <c r="DF100" s="255">
        <v>0</v>
      </c>
      <c r="DG100" s="255">
        <v>0</v>
      </c>
      <c r="DH100" s="255">
        <v>0</v>
      </c>
      <c r="DI100" s="116">
        <f t="shared" si="13"/>
        <v>19172</v>
      </c>
      <c r="DJ100" s="255">
        <v>14375</v>
      </c>
      <c r="DK100" s="255">
        <v>516024</v>
      </c>
      <c r="DL100" s="255">
        <v>1948445</v>
      </c>
      <c r="DM100" s="255">
        <v>0</v>
      </c>
      <c r="DN100" s="255">
        <v>0</v>
      </c>
      <c r="DO100" s="255">
        <v>0</v>
      </c>
      <c r="DP100" s="116">
        <f t="shared" si="11"/>
        <v>2478844</v>
      </c>
      <c r="DQ100" s="117">
        <f t="shared" si="12"/>
        <v>2498016</v>
      </c>
      <c r="DR100" s="255">
        <v>7</v>
      </c>
      <c r="DS100" s="255">
        <v>20492</v>
      </c>
      <c r="DT100" s="116">
        <f t="shared" si="14"/>
        <v>20499</v>
      </c>
      <c r="DU100" s="117">
        <f t="shared" si="15"/>
        <v>2499343</v>
      </c>
      <c r="DV100" s="117">
        <f t="shared" si="16"/>
        <v>2518515</v>
      </c>
      <c r="DW100" s="255">
        <v>-231</v>
      </c>
      <c r="DX100" s="255">
        <v>-51098</v>
      </c>
      <c r="DY100" s="116">
        <f t="shared" si="17"/>
        <v>-51329</v>
      </c>
      <c r="DZ100" s="118">
        <f t="shared" si="18"/>
        <v>2448014</v>
      </c>
      <c r="EA100" s="116">
        <f t="shared" si="19"/>
        <v>2467186</v>
      </c>
      <c r="EB100" s="118"/>
    </row>
    <row r="101" spans="1:132" ht="17" customHeight="1">
      <c r="A101" s="251">
        <v>95</v>
      </c>
      <c r="B101" s="88" t="s">
        <v>284</v>
      </c>
      <c r="C101" s="87" t="s">
        <v>285</v>
      </c>
      <c r="D101" s="255">
        <v>0</v>
      </c>
      <c r="E101" s="255">
        <v>0</v>
      </c>
      <c r="F101" s="255">
        <v>303</v>
      </c>
      <c r="G101" s="255">
        <v>0</v>
      </c>
      <c r="H101" s="255">
        <v>0</v>
      </c>
      <c r="I101" s="255">
        <v>0</v>
      </c>
      <c r="J101" s="255">
        <v>0</v>
      </c>
      <c r="K101" s="255">
        <v>0</v>
      </c>
      <c r="L101" s="255">
        <v>0</v>
      </c>
      <c r="M101" s="255">
        <v>0</v>
      </c>
      <c r="N101" s="255">
        <v>0</v>
      </c>
      <c r="O101" s="255">
        <v>0</v>
      </c>
      <c r="P101" s="255">
        <v>0</v>
      </c>
      <c r="Q101" s="255">
        <v>0</v>
      </c>
      <c r="R101" s="255">
        <v>0</v>
      </c>
      <c r="S101" s="255">
        <v>0</v>
      </c>
      <c r="T101" s="255">
        <v>0</v>
      </c>
      <c r="U101" s="255">
        <v>7</v>
      </c>
      <c r="V101" s="255">
        <v>0</v>
      </c>
      <c r="W101" s="255">
        <v>0</v>
      </c>
      <c r="X101" s="255">
        <v>0</v>
      </c>
      <c r="Y101" s="255">
        <v>0</v>
      </c>
      <c r="Z101" s="255">
        <v>0</v>
      </c>
      <c r="AA101" s="255">
        <v>0</v>
      </c>
      <c r="AB101" s="255">
        <v>13</v>
      </c>
      <c r="AC101" s="255">
        <v>0</v>
      </c>
      <c r="AD101" s="255">
        <v>0</v>
      </c>
      <c r="AE101" s="255">
        <v>0</v>
      </c>
      <c r="AF101" s="255">
        <v>2</v>
      </c>
      <c r="AG101" s="255">
        <v>0</v>
      </c>
      <c r="AH101" s="255">
        <v>0</v>
      </c>
      <c r="AI101" s="255">
        <v>0</v>
      </c>
      <c r="AJ101" s="255">
        <v>0</v>
      </c>
      <c r="AK101" s="255">
        <v>0</v>
      </c>
      <c r="AL101" s="255">
        <v>0</v>
      </c>
      <c r="AM101" s="255">
        <v>0</v>
      </c>
      <c r="AN101" s="255">
        <v>6</v>
      </c>
      <c r="AO101" s="255">
        <v>0</v>
      </c>
      <c r="AP101" s="255">
        <v>0</v>
      </c>
      <c r="AQ101" s="255">
        <v>0</v>
      </c>
      <c r="AR101" s="255">
        <v>0</v>
      </c>
      <c r="AS101" s="255">
        <v>0</v>
      </c>
      <c r="AT101" s="255">
        <v>0</v>
      </c>
      <c r="AU101" s="255">
        <v>0</v>
      </c>
      <c r="AV101" s="255">
        <v>0</v>
      </c>
      <c r="AW101" s="255">
        <v>0</v>
      </c>
      <c r="AX101" s="255">
        <v>0</v>
      </c>
      <c r="AY101" s="255">
        <v>0</v>
      </c>
      <c r="AZ101" s="255">
        <v>0</v>
      </c>
      <c r="BA101" s="255">
        <v>0</v>
      </c>
      <c r="BB101" s="255">
        <v>0</v>
      </c>
      <c r="BC101" s="255">
        <v>0</v>
      </c>
      <c r="BD101" s="255">
        <v>0</v>
      </c>
      <c r="BE101" s="255">
        <v>0</v>
      </c>
      <c r="BF101" s="255">
        <v>0</v>
      </c>
      <c r="BG101" s="255">
        <v>0</v>
      </c>
      <c r="BH101" s="255">
        <v>0</v>
      </c>
      <c r="BI101" s="255">
        <v>0</v>
      </c>
      <c r="BJ101" s="255">
        <v>0</v>
      </c>
      <c r="BK101" s="255">
        <v>0</v>
      </c>
      <c r="BL101" s="255">
        <v>0</v>
      </c>
      <c r="BM101" s="255">
        <v>0</v>
      </c>
      <c r="BN101" s="255">
        <v>0</v>
      </c>
      <c r="BO101" s="255">
        <v>0</v>
      </c>
      <c r="BP101" s="255">
        <v>1</v>
      </c>
      <c r="BQ101" s="255">
        <v>0</v>
      </c>
      <c r="BR101" s="255">
        <v>0</v>
      </c>
      <c r="BS101" s="255">
        <v>5</v>
      </c>
      <c r="BT101" s="255">
        <v>3</v>
      </c>
      <c r="BU101" s="255">
        <v>75</v>
      </c>
      <c r="BV101" s="255">
        <v>0</v>
      </c>
      <c r="BW101" s="255">
        <v>89</v>
      </c>
      <c r="BX101" s="255">
        <v>82</v>
      </c>
      <c r="BY101" s="255">
        <v>269</v>
      </c>
      <c r="BZ101" s="255">
        <v>15</v>
      </c>
      <c r="CA101" s="255">
        <v>15</v>
      </c>
      <c r="CB101" s="255">
        <v>0</v>
      </c>
      <c r="CC101" s="255">
        <v>50</v>
      </c>
      <c r="CD101" s="255">
        <v>4</v>
      </c>
      <c r="CE101" s="255">
        <v>0</v>
      </c>
      <c r="CF101" s="255">
        <v>53</v>
      </c>
      <c r="CG101" s="255">
        <v>0</v>
      </c>
      <c r="CH101" s="255">
        <v>3514</v>
      </c>
      <c r="CI101" s="255">
        <v>408</v>
      </c>
      <c r="CJ101" s="255">
        <v>6</v>
      </c>
      <c r="CK101" s="255">
        <v>1228</v>
      </c>
      <c r="CL101" s="255">
        <v>103</v>
      </c>
      <c r="CM101" s="255">
        <v>42</v>
      </c>
      <c r="CN101" s="255">
        <v>37</v>
      </c>
      <c r="CO101" s="255">
        <v>66</v>
      </c>
      <c r="CP101" s="255">
        <v>31</v>
      </c>
      <c r="CQ101" s="255">
        <v>22</v>
      </c>
      <c r="CR101" s="255">
        <v>55</v>
      </c>
      <c r="CS101" s="255">
        <v>31556</v>
      </c>
      <c r="CT101" s="255">
        <v>5622</v>
      </c>
      <c r="CU101" s="255">
        <v>1478</v>
      </c>
      <c r="CV101" s="255">
        <v>654</v>
      </c>
      <c r="CW101" s="255">
        <v>3</v>
      </c>
      <c r="CX101" s="255">
        <v>0</v>
      </c>
      <c r="CY101" s="255">
        <v>12</v>
      </c>
      <c r="CZ101" s="255">
        <v>0</v>
      </c>
      <c r="DA101" s="255">
        <v>145</v>
      </c>
      <c r="DB101" s="255">
        <v>1</v>
      </c>
      <c r="DC101" s="255">
        <v>135</v>
      </c>
      <c r="DD101" s="255">
        <v>1</v>
      </c>
      <c r="DE101" s="255">
        <v>51</v>
      </c>
      <c r="DF101" s="255">
        <v>26</v>
      </c>
      <c r="DG101" s="255">
        <v>0</v>
      </c>
      <c r="DH101" s="255">
        <v>672</v>
      </c>
      <c r="DI101" s="116">
        <f t="shared" si="13"/>
        <v>46860</v>
      </c>
      <c r="DJ101" s="255">
        <v>30452</v>
      </c>
      <c r="DK101" s="255">
        <v>12459</v>
      </c>
      <c r="DL101" s="255">
        <v>25096</v>
      </c>
      <c r="DM101" s="255">
        <v>0</v>
      </c>
      <c r="DN101" s="255">
        <v>0</v>
      </c>
      <c r="DO101" s="255">
        <v>0</v>
      </c>
      <c r="DP101" s="116">
        <f t="shared" si="11"/>
        <v>68007</v>
      </c>
      <c r="DQ101" s="117">
        <f t="shared" si="12"/>
        <v>114867</v>
      </c>
      <c r="DR101" s="255">
        <v>0</v>
      </c>
      <c r="DS101" s="255">
        <v>1018</v>
      </c>
      <c r="DT101" s="116">
        <f t="shared" si="14"/>
        <v>1018</v>
      </c>
      <c r="DU101" s="117">
        <f t="shared" si="15"/>
        <v>69025</v>
      </c>
      <c r="DV101" s="117">
        <f t="shared" si="16"/>
        <v>115885</v>
      </c>
      <c r="DW101" s="255">
        <v>0</v>
      </c>
      <c r="DX101" s="255">
        <v>-14156</v>
      </c>
      <c r="DY101" s="116">
        <f t="shared" si="17"/>
        <v>-14156</v>
      </c>
      <c r="DZ101" s="118">
        <f t="shared" si="18"/>
        <v>54869</v>
      </c>
      <c r="EA101" s="116">
        <f t="shared" si="19"/>
        <v>101729</v>
      </c>
      <c r="EB101" s="118"/>
    </row>
    <row r="102" spans="1:132" ht="17" customHeight="1">
      <c r="A102" s="251">
        <v>96</v>
      </c>
      <c r="B102" s="88" t="s">
        <v>286</v>
      </c>
      <c r="C102" s="87" t="s">
        <v>287</v>
      </c>
      <c r="D102" s="255">
        <v>0</v>
      </c>
      <c r="E102" s="255">
        <v>0</v>
      </c>
      <c r="F102" s="255">
        <v>0</v>
      </c>
      <c r="G102" s="255">
        <v>0</v>
      </c>
      <c r="H102" s="255">
        <v>0</v>
      </c>
      <c r="I102" s="255">
        <v>0</v>
      </c>
      <c r="J102" s="255">
        <v>0</v>
      </c>
      <c r="K102" s="255">
        <v>0</v>
      </c>
      <c r="L102" s="255">
        <v>0</v>
      </c>
      <c r="M102" s="255">
        <v>0</v>
      </c>
      <c r="N102" s="255">
        <v>0</v>
      </c>
      <c r="O102" s="255">
        <v>0</v>
      </c>
      <c r="P102" s="255">
        <v>0</v>
      </c>
      <c r="Q102" s="255">
        <v>0</v>
      </c>
      <c r="R102" s="255">
        <v>0</v>
      </c>
      <c r="S102" s="255">
        <v>0</v>
      </c>
      <c r="T102" s="255">
        <v>0</v>
      </c>
      <c r="U102" s="255">
        <v>0</v>
      </c>
      <c r="V102" s="255">
        <v>0</v>
      </c>
      <c r="W102" s="255">
        <v>0</v>
      </c>
      <c r="X102" s="255">
        <v>0</v>
      </c>
      <c r="Y102" s="255">
        <v>0</v>
      </c>
      <c r="Z102" s="255">
        <v>0</v>
      </c>
      <c r="AA102" s="255">
        <v>0</v>
      </c>
      <c r="AB102" s="255">
        <v>0</v>
      </c>
      <c r="AC102" s="255">
        <v>0</v>
      </c>
      <c r="AD102" s="255">
        <v>0</v>
      </c>
      <c r="AE102" s="255">
        <v>0</v>
      </c>
      <c r="AF102" s="255">
        <v>0</v>
      </c>
      <c r="AG102" s="255">
        <v>0</v>
      </c>
      <c r="AH102" s="255">
        <v>0</v>
      </c>
      <c r="AI102" s="255">
        <v>0</v>
      </c>
      <c r="AJ102" s="255">
        <v>0</v>
      </c>
      <c r="AK102" s="255">
        <v>0</v>
      </c>
      <c r="AL102" s="255">
        <v>0</v>
      </c>
      <c r="AM102" s="255">
        <v>0</v>
      </c>
      <c r="AN102" s="255">
        <v>0</v>
      </c>
      <c r="AO102" s="255">
        <v>0</v>
      </c>
      <c r="AP102" s="255">
        <v>0</v>
      </c>
      <c r="AQ102" s="255">
        <v>0</v>
      </c>
      <c r="AR102" s="255">
        <v>0</v>
      </c>
      <c r="AS102" s="255">
        <v>0</v>
      </c>
      <c r="AT102" s="255">
        <v>0</v>
      </c>
      <c r="AU102" s="255">
        <v>0</v>
      </c>
      <c r="AV102" s="255">
        <v>0</v>
      </c>
      <c r="AW102" s="255">
        <v>0</v>
      </c>
      <c r="AX102" s="255">
        <v>0</v>
      </c>
      <c r="AY102" s="255">
        <v>0</v>
      </c>
      <c r="AZ102" s="255">
        <v>0</v>
      </c>
      <c r="BA102" s="255">
        <v>0</v>
      </c>
      <c r="BB102" s="255">
        <v>0</v>
      </c>
      <c r="BC102" s="255">
        <v>0</v>
      </c>
      <c r="BD102" s="255">
        <v>0</v>
      </c>
      <c r="BE102" s="255">
        <v>0</v>
      </c>
      <c r="BF102" s="255">
        <v>0</v>
      </c>
      <c r="BG102" s="255">
        <v>0</v>
      </c>
      <c r="BH102" s="255">
        <v>0</v>
      </c>
      <c r="BI102" s="255">
        <v>0</v>
      </c>
      <c r="BJ102" s="255">
        <v>0</v>
      </c>
      <c r="BK102" s="255">
        <v>0</v>
      </c>
      <c r="BL102" s="255">
        <v>0</v>
      </c>
      <c r="BM102" s="255">
        <v>0</v>
      </c>
      <c r="BN102" s="255">
        <v>0</v>
      </c>
      <c r="BO102" s="255">
        <v>0</v>
      </c>
      <c r="BP102" s="255">
        <v>0</v>
      </c>
      <c r="BQ102" s="255">
        <v>0</v>
      </c>
      <c r="BR102" s="255">
        <v>0</v>
      </c>
      <c r="BS102" s="255">
        <v>0</v>
      </c>
      <c r="BT102" s="255">
        <v>0</v>
      </c>
      <c r="BU102" s="255">
        <v>0</v>
      </c>
      <c r="BV102" s="255">
        <v>0</v>
      </c>
      <c r="BW102" s="255">
        <v>0</v>
      </c>
      <c r="BX102" s="255">
        <v>0</v>
      </c>
      <c r="BY102" s="255">
        <v>0</v>
      </c>
      <c r="BZ102" s="255">
        <v>0</v>
      </c>
      <c r="CA102" s="255">
        <v>0</v>
      </c>
      <c r="CB102" s="255">
        <v>0</v>
      </c>
      <c r="CC102" s="255">
        <v>0</v>
      </c>
      <c r="CD102" s="255">
        <v>0</v>
      </c>
      <c r="CE102" s="255">
        <v>0</v>
      </c>
      <c r="CF102" s="255">
        <v>0</v>
      </c>
      <c r="CG102" s="255">
        <v>0</v>
      </c>
      <c r="CH102" s="255">
        <v>0</v>
      </c>
      <c r="CI102" s="255">
        <v>0</v>
      </c>
      <c r="CJ102" s="255">
        <v>0</v>
      </c>
      <c r="CK102" s="255">
        <v>0</v>
      </c>
      <c r="CL102" s="255">
        <v>0</v>
      </c>
      <c r="CM102" s="255">
        <v>0</v>
      </c>
      <c r="CN102" s="255">
        <v>0</v>
      </c>
      <c r="CO102" s="255">
        <v>0</v>
      </c>
      <c r="CP102" s="255">
        <v>0</v>
      </c>
      <c r="CQ102" s="255">
        <v>0</v>
      </c>
      <c r="CR102" s="255">
        <v>0</v>
      </c>
      <c r="CS102" s="255">
        <v>0</v>
      </c>
      <c r="CT102" s="255">
        <v>0</v>
      </c>
      <c r="CU102" s="255">
        <v>0</v>
      </c>
      <c r="CV102" s="255">
        <v>0</v>
      </c>
      <c r="CW102" s="255">
        <v>0</v>
      </c>
      <c r="CX102" s="255">
        <v>0</v>
      </c>
      <c r="CY102" s="255">
        <v>0</v>
      </c>
      <c r="CZ102" s="255">
        <v>0</v>
      </c>
      <c r="DA102" s="255">
        <v>0</v>
      </c>
      <c r="DB102" s="255">
        <v>0</v>
      </c>
      <c r="DC102" s="255">
        <v>0</v>
      </c>
      <c r="DD102" s="255">
        <v>0</v>
      </c>
      <c r="DE102" s="255">
        <v>0</v>
      </c>
      <c r="DF102" s="255">
        <v>0</v>
      </c>
      <c r="DG102" s="255">
        <v>0</v>
      </c>
      <c r="DH102" s="255">
        <v>0</v>
      </c>
      <c r="DI102" s="116">
        <f t="shared" si="13"/>
        <v>0</v>
      </c>
      <c r="DJ102" s="255">
        <v>12640</v>
      </c>
      <c r="DK102" s="255">
        <v>335407</v>
      </c>
      <c r="DL102" s="255">
        <v>173832</v>
      </c>
      <c r="DM102" s="255">
        <v>0</v>
      </c>
      <c r="DN102" s="255">
        <v>0</v>
      </c>
      <c r="DO102" s="255">
        <v>0</v>
      </c>
      <c r="DP102" s="116">
        <f t="shared" si="11"/>
        <v>521879</v>
      </c>
      <c r="DQ102" s="117">
        <f t="shared" si="12"/>
        <v>521879</v>
      </c>
      <c r="DR102" s="255">
        <v>0</v>
      </c>
      <c r="DS102" s="255">
        <v>0</v>
      </c>
      <c r="DT102" s="116">
        <f t="shared" si="14"/>
        <v>0</v>
      </c>
      <c r="DU102" s="117">
        <f t="shared" si="15"/>
        <v>521879</v>
      </c>
      <c r="DV102" s="117">
        <f t="shared" si="16"/>
        <v>521879</v>
      </c>
      <c r="DW102" s="255">
        <v>0</v>
      </c>
      <c r="DX102" s="255">
        <v>-37566</v>
      </c>
      <c r="DY102" s="116">
        <f t="shared" si="17"/>
        <v>-37566</v>
      </c>
      <c r="DZ102" s="118">
        <f t="shared" si="18"/>
        <v>484313</v>
      </c>
      <c r="EA102" s="116">
        <f t="shared" si="19"/>
        <v>484313</v>
      </c>
      <c r="EB102" s="118"/>
    </row>
    <row r="103" spans="1:132" ht="17" customHeight="1">
      <c r="A103" s="251">
        <v>97</v>
      </c>
      <c r="B103" s="88" t="s">
        <v>288</v>
      </c>
      <c r="C103" s="87" t="s">
        <v>289</v>
      </c>
      <c r="D103" s="255">
        <v>0</v>
      </c>
      <c r="E103" s="255">
        <v>0</v>
      </c>
      <c r="F103" s="255">
        <v>0</v>
      </c>
      <c r="G103" s="255">
        <v>0</v>
      </c>
      <c r="H103" s="255">
        <v>0</v>
      </c>
      <c r="I103" s="255">
        <v>0</v>
      </c>
      <c r="J103" s="255">
        <v>0</v>
      </c>
      <c r="K103" s="255">
        <v>0</v>
      </c>
      <c r="L103" s="255">
        <v>0</v>
      </c>
      <c r="M103" s="255">
        <v>0</v>
      </c>
      <c r="N103" s="255">
        <v>0</v>
      </c>
      <c r="O103" s="255">
        <v>0</v>
      </c>
      <c r="P103" s="255">
        <v>0</v>
      </c>
      <c r="Q103" s="255">
        <v>0</v>
      </c>
      <c r="R103" s="255">
        <v>0</v>
      </c>
      <c r="S103" s="255">
        <v>0</v>
      </c>
      <c r="T103" s="255">
        <v>0</v>
      </c>
      <c r="U103" s="255">
        <v>0</v>
      </c>
      <c r="V103" s="255">
        <v>0</v>
      </c>
      <c r="W103" s="255">
        <v>0</v>
      </c>
      <c r="X103" s="255">
        <v>0</v>
      </c>
      <c r="Y103" s="255">
        <v>0</v>
      </c>
      <c r="Z103" s="255">
        <v>0</v>
      </c>
      <c r="AA103" s="255">
        <v>0</v>
      </c>
      <c r="AB103" s="255">
        <v>0</v>
      </c>
      <c r="AC103" s="255">
        <v>0</v>
      </c>
      <c r="AD103" s="255">
        <v>0</v>
      </c>
      <c r="AE103" s="255">
        <v>0</v>
      </c>
      <c r="AF103" s="255">
        <v>0</v>
      </c>
      <c r="AG103" s="255">
        <v>0</v>
      </c>
      <c r="AH103" s="255">
        <v>0</v>
      </c>
      <c r="AI103" s="255">
        <v>0</v>
      </c>
      <c r="AJ103" s="255">
        <v>0</v>
      </c>
      <c r="AK103" s="255">
        <v>0</v>
      </c>
      <c r="AL103" s="255">
        <v>0</v>
      </c>
      <c r="AM103" s="255">
        <v>0</v>
      </c>
      <c r="AN103" s="255">
        <v>0</v>
      </c>
      <c r="AO103" s="255">
        <v>0</v>
      </c>
      <c r="AP103" s="255">
        <v>0</v>
      </c>
      <c r="AQ103" s="255">
        <v>0</v>
      </c>
      <c r="AR103" s="255">
        <v>0</v>
      </c>
      <c r="AS103" s="255">
        <v>0</v>
      </c>
      <c r="AT103" s="255">
        <v>0</v>
      </c>
      <c r="AU103" s="255">
        <v>0</v>
      </c>
      <c r="AV103" s="255">
        <v>0</v>
      </c>
      <c r="AW103" s="255">
        <v>0</v>
      </c>
      <c r="AX103" s="255">
        <v>0</v>
      </c>
      <c r="AY103" s="255">
        <v>0</v>
      </c>
      <c r="AZ103" s="255">
        <v>0</v>
      </c>
      <c r="BA103" s="255">
        <v>0</v>
      </c>
      <c r="BB103" s="255">
        <v>0</v>
      </c>
      <c r="BC103" s="255">
        <v>0</v>
      </c>
      <c r="BD103" s="255">
        <v>0</v>
      </c>
      <c r="BE103" s="255">
        <v>0</v>
      </c>
      <c r="BF103" s="255">
        <v>0</v>
      </c>
      <c r="BG103" s="255">
        <v>0</v>
      </c>
      <c r="BH103" s="255">
        <v>0</v>
      </c>
      <c r="BI103" s="255">
        <v>0</v>
      </c>
      <c r="BJ103" s="255">
        <v>0</v>
      </c>
      <c r="BK103" s="255">
        <v>0</v>
      </c>
      <c r="BL103" s="255">
        <v>0</v>
      </c>
      <c r="BM103" s="255">
        <v>0</v>
      </c>
      <c r="BN103" s="255">
        <v>0</v>
      </c>
      <c r="BO103" s="255">
        <v>0</v>
      </c>
      <c r="BP103" s="255">
        <v>0</v>
      </c>
      <c r="BQ103" s="255">
        <v>0</v>
      </c>
      <c r="BR103" s="255">
        <v>0</v>
      </c>
      <c r="BS103" s="255">
        <v>0</v>
      </c>
      <c r="BT103" s="255">
        <v>0</v>
      </c>
      <c r="BU103" s="255">
        <v>0</v>
      </c>
      <c r="BV103" s="255">
        <v>0</v>
      </c>
      <c r="BW103" s="255">
        <v>0</v>
      </c>
      <c r="BX103" s="255">
        <v>0</v>
      </c>
      <c r="BY103" s="255">
        <v>0</v>
      </c>
      <c r="BZ103" s="255">
        <v>0</v>
      </c>
      <c r="CA103" s="255">
        <v>0</v>
      </c>
      <c r="CB103" s="255">
        <v>0</v>
      </c>
      <c r="CC103" s="255">
        <v>0</v>
      </c>
      <c r="CD103" s="255">
        <v>0</v>
      </c>
      <c r="CE103" s="255">
        <v>0</v>
      </c>
      <c r="CF103" s="255">
        <v>0</v>
      </c>
      <c r="CG103" s="255">
        <v>0</v>
      </c>
      <c r="CH103" s="255">
        <v>0</v>
      </c>
      <c r="CI103" s="255">
        <v>0</v>
      </c>
      <c r="CJ103" s="255">
        <v>0</v>
      </c>
      <c r="CK103" s="255">
        <v>0</v>
      </c>
      <c r="CL103" s="255">
        <v>0</v>
      </c>
      <c r="CM103" s="255">
        <v>0</v>
      </c>
      <c r="CN103" s="255">
        <v>0</v>
      </c>
      <c r="CO103" s="255">
        <v>0</v>
      </c>
      <c r="CP103" s="255">
        <v>0</v>
      </c>
      <c r="CQ103" s="255">
        <v>0</v>
      </c>
      <c r="CR103" s="255">
        <v>0</v>
      </c>
      <c r="CS103" s="255">
        <v>0</v>
      </c>
      <c r="CT103" s="255">
        <v>0</v>
      </c>
      <c r="CU103" s="255">
        <v>0</v>
      </c>
      <c r="CV103" s="255">
        <v>0</v>
      </c>
      <c r="CW103" s="255">
        <v>0</v>
      </c>
      <c r="CX103" s="255">
        <v>0</v>
      </c>
      <c r="CY103" s="255">
        <v>0</v>
      </c>
      <c r="CZ103" s="255">
        <v>0</v>
      </c>
      <c r="DA103" s="255">
        <v>0</v>
      </c>
      <c r="DB103" s="255">
        <v>0</v>
      </c>
      <c r="DC103" s="255">
        <v>0</v>
      </c>
      <c r="DD103" s="255">
        <v>0</v>
      </c>
      <c r="DE103" s="255">
        <v>0</v>
      </c>
      <c r="DF103" s="255">
        <v>0</v>
      </c>
      <c r="DG103" s="255">
        <v>0</v>
      </c>
      <c r="DH103" s="255">
        <v>0</v>
      </c>
      <c r="DI103" s="116">
        <f t="shared" si="13"/>
        <v>0</v>
      </c>
      <c r="DJ103" s="255">
        <v>0</v>
      </c>
      <c r="DK103" s="255">
        <v>43722</v>
      </c>
      <c r="DL103" s="255">
        <v>424456</v>
      </c>
      <c r="DM103" s="255">
        <v>0</v>
      </c>
      <c r="DN103" s="255">
        <v>0</v>
      </c>
      <c r="DO103" s="255">
        <v>0</v>
      </c>
      <c r="DP103" s="116">
        <f t="shared" ref="DP103:DP115" si="20">SUM(DJ103:DO103)</f>
        <v>468178</v>
      </c>
      <c r="DQ103" s="117">
        <f t="shared" ref="DQ103:DQ115" si="21">+DP103+DI103</f>
        <v>468178</v>
      </c>
      <c r="DR103" s="255">
        <v>0</v>
      </c>
      <c r="DS103" s="255">
        <v>1008</v>
      </c>
      <c r="DT103" s="116">
        <f t="shared" si="14"/>
        <v>1008</v>
      </c>
      <c r="DU103" s="117">
        <f t="shared" si="15"/>
        <v>469186</v>
      </c>
      <c r="DV103" s="117">
        <f t="shared" si="16"/>
        <v>469186</v>
      </c>
      <c r="DW103" s="255">
        <v>0</v>
      </c>
      <c r="DX103" s="255">
        <v>-1223</v>
      </c>
      <c r="DY103" s="116">
        <f t="shared" si="17"/>
        <v>-1223</v>
      </c>
      <c r="DZ103" s="118">
        <f t="shared" si="18"/>
        <v>467963</v>
      </c>
      <c r="EA103" s="116">
        <f t="shared" si="19"/>
        <v>467963</v>
      </c>
      <c r="EB103" s="118"/>
    </row>
    <row r="104" spans="1:132" ht="17" customHeight="1">
      <c r="A104" s="251">
        <v>98</v>
      </c>
      <c r="B104" s="88" t="s">
        <v>290</v>
      </c>
      <c r="C104" s="87" t="s">
        <v>42</v>
      </c>
      <c r="D104" s="255">
        <v>6</v>
      </c>
      <c r="E104" s="255">
        <v>0</v>
      </c>
      <c r="F104" s="255">
        <v>70</v>
      </c>
      <c r="G104" s="255">
        <v>0</v>
      </c>
      <c r="H104" s="255">
        <v>179</v>
      </c>
      <c r="I104" s="255">
        <v>0</v>
      </c>
      <c r="J104" s="255">
        <v>39</v>
      </c>
      <c r="K104" s="255">
        <v>1069</v>
      </c>
      <c r="L104" s="255">
        <v>681</v>
      </c>
      <c r="M104" s="255">
        <v>324</v>
      </c>
      <c r="N104" s="255">
        <v>0</v>
      </c>
      <c r="O104" s="255">
        <v>64</v>
      </c>
      <c r="P104" s="255">
        <v>47</v>
      </c>
      <c r="Q104" s="255">
        <v>123</v>
      </c>
      <c r="R104" s="255">
        <v>390</v>
      </c>
      <c r="S104" s="255">
        <v>134</v>
      </c>
      <c r="T104" s="255">
        <v>226</v>
      </c>
      <c r="U104" s="255">
        <v>198</v>
      </c>
      <c r="V104" s="255">
        <v>15</v>
      </c>
      <c r="W104" s="255">
        <v>377</v>
      </c>
      <c r="X104" s="255">
        <v>20</v>
      </c>
      <c r="Y104" s="255">
        <v>136</v>
      </c>
      <c r="Z104" s="255">
        <v>92</v>
      </c>
      <c r="AA104" s="255">
        <v>20</v>
      </c>
      <c r="AB104" s="255">
        <v>673</v>
      </c>
      <c r="AC104" s="255">
        <v>330</v>
      </c>
      <c r="AD104" s="255">
        <v>109</v>
      </c>
      <c r="AE104" s="255">
        <v>37</v>
      </c>
      <c r="AF104" s="255">
        <v>684</v>
      </c>
      <c r="AG104" s="255">
        <v>386</v>
      </c>
      <c r="AH104" s="255">
        <v>2</v>
      </c>
      <c r="AI104" s="255">
        <v>77</v>
      </c>
      <c r="AJ104" s="255">
        <v>183</v>
      </c>
      <c r="AK104" s="255">
        <v>122</v>
      </c>
      <c r="AL104" s="255">
        <v>79</v>
      </c>
      <c r="AM104" s="255">
        <v>646</v>
      </c>
      <c r="AN104" s="255">
        <v>828</v>
      </c>
      <c r="AO104" s="255">
        <v>324</v>
      </c>
      <c r="AP104" s="255">
        <v>313</v>
      </c>
      <c r="AQ104" s="255">
        <v>50</v>
      </c>
      <c r="AR104" s="255">
        <v>235</v>
      </c>
      <c r="AS104" s="255">
        <v>224</v>
      </c>
      <c r="AT104" s="255">
        <v>640</v>
      </c>
      <c r="AU104" s="255">
        <v>2231</v>
      </c>
      <c r="AV104" s="255">
        <v>3778</v>
      </c>
      <c r="AW104" s="255">
        <v>2626</v>
      </c>
      <c r="AX104" s="255">
        <v>221</v>
      </c>
      <c r="AY104" s="255">
        <v>89</v>
      </c>
      <c r="AZ104" s="255">
        <v>891</v>
      </c>
      <c r="BA104" s="255">
        <v>18</v>
      </c>
      <c r="BB104" s="255">
        <v>46</v>
      </c>
      <c r="BC104" s="255">
        <v>58</v>
      </c>
      <c r="BD104" s="255">
        <v>157</v>
      </c>
      <c r="BE104" s="255">
        <v>25</v>
      </c>
      <c r="BF104" s="255">
        <v>1169</v>
      </c>
      <c r="BG104" s="255">
        <v>101</v>
      </c>
      <c r="BH104" s="255">
        <v>914</v>
      </c>
      <c r="BI104" s="255">
        <v>49</v>
      </c>
      <c r="BJ104" s="255">
        <v>173</v>
      </c>
      <c r="BK104" s="255">
        <v>613</v>
      </c>
      <c r="BL104" s="255">
        <v>306</v>
      </c>
      <c r="BM104" s="255">
        <v>155</v>
      </c>
      <c r="BN104" s="255">
        <v>208</v>
      </c>
      <c r="BO104" s="255">
        <v>672</v>
      </c>
      <c r="BP104" s="255">
        <v>1205</v>
      </c>
      <c r="BQ104" s="255">
        <v>536</v>
      </c>
      <c r="BR104" s="255">
        <v>487</v>
      </c>
      <c r="BS104" s="255">
        <v>1312</v>
      </c>
      <c r="BT104" s="255">
        <v>1544</v>
      </c>
      <c r="BU104" s="255">
        <v>2336</v>
      </c>
      <c r="BV104" s="255">
        <v>631</v>
      </c>
      <c r="BW104" s="255">
        <v>1570</v>
      </c>
      <c r="BX104" s="255">
        <v>2071</v>
      </c>
      <c r="BY104" s="255">
        <v>5615</v>
      </c>
      <c r="BZ104" s="255">
        <v>706</v>
      </c>
      <c r="CA104" s="255">
        <v>791</v>
      </c>
      <c r="CB104" s="255">
        <v>0</v>
      </c>
      <c r="CC104" s="255">
        <v>529</v>
      </c>
      <c r="CD104" s="255">
        <v>1519</v>
      </c>
      <c r="CE104" s="255">
        <v>0</v>
      </c>
      <c r="CF104" s="255">
        <v>583</v>
      </c>
      <c r="CG104" s="255">
        <v>13</v>
      </c>
      <c r="CH104" s="255">
        <v>635</v>
      </c>
      <c r="CI104" s="255">
        <v>990</v>
      </c>
      <c r="CJ104" s="255">
        <v>6</v>
      </c>
      <c r="CK104" s="255">
        <v>968</v>
      </c>
      <c r="CL104" s="255">
        <v>480</v>
      </c>
      <c r="CM104" s="255">
        <v>920</v>
      </c>
      <c r="CN104" s="255">
        <v>84</v>
      </c>
      <c r="CO104" s="255">
        <v>534</v>
      </c>
      <c r="CP104" s="255">
        <v>2</v>
      </c>
      <c r="CQ104" s="255">
        <v>586</v>
      </c>
      <c r="CR104" s="255">
        <v>9045</v>
      </c>
      <c r="CS104" s="255">
        <v>3483</v>
      </c>
      <c r="CT104" s="255">
        <v>74</v>
      </c>
      <c r="CU104" s="255">
        <v>5</v>
      </c>
      <c r="CV104" s="255">
        <v>166</v>
      </c>
      <c r="CW104" s="255">
        <v>0</v>
      </c>
      <c r="CX104" s="255">
        <v>1226</v>
      </c>
      <c r="CY104" s="255">
        <v>826</v>
      </c>
      <c r="CZ104" s="255">
        <v>1419</v>
      </c>
      <c r="DA104" s="255">
        <v>5131</v>
      </c>
      <c r="DB104" s="255">
        <v>243</v>
      </c>
      <c r="DC104" s="255">
        <v>2066</v>
      </c>
      <c r="DD104" s="255">
        <v>657</v>
      </c>
      <c r="DE104" s="255">
        <v>3576</v>
      </c>
      <c r="DF104" s="255">
        <v>1082</v>
      </c>
      <c r="DG104" s="255">
        <v>0</v>
      </c>
      <c r="DH104" s="255">
        <v>1326</v>
      </c>
      <c r="DI104" s="116">
        <f t="shared" si="13"/>
        <v>81630</v>
      </c>
      <c r="DJ104" s="255">
        <v>0</v>
      </c>
      <c r="DK104" s="255">
        <v>187141</v>
      </c>
      <c r="DL104" s="255">
        <v>0</v>
      </c>
      <c r="DM104" s="255">
        <v>0</v>
      </c>
      <c r="DN104" s="255">
        <v>0</v>
      </c>
      <c r="DO104" s="255">
        <v>0</v>
      </c>
      <c r="DP104" s="116">
        <f t="shared" si="20"/>
        <v>187141</v>
      </c>
      <c r="DQ104" s="117">
        <f t="shared" si="21"/>
        <v>268771</v>
      </c>
      <c r="DR104" s="255">
        <v>1432</v>
      </c>
      <c r="DS104" s="255">
        <v>0</v>
      </c>
      <c r="DT104" s="116">
        <f t="shared" si="14"/>
        <v>1432</v>
      </c>
      <c r="DU104" s="117">
        <f t="shared" si="15"/>
        <v>188573</v>
      </c>
      <c r="DV104" s="117">
        <f t="shared" si="16"/>
        <v>270203</v>
      </c>
      <c r="DW104" s="255">
        <v>-8569</v>
      </c>
      <c r="DX104" s="255">
        <v>-54147</v>
      </c>
      <c r="DY104" s="116">
        <f t="shared" si="17"/>
        <v>-62716</v>
      </c>
      <c r="DZ104" s="118">
        <f t="shared" si="18"/>
        <v>125857</v>
      </c>
      <c r="EA104" s="116">
        <f t="shared" si="19"/>
        <v>207487</v>
      </c>
      <c r="EB104" s="118"/>
    </row>
    <row r="105" spans="1:132" ht="17" customHeight="1">
      <c r="A105" s="251">
        <v>99</v>
      </c>
      <c r="B105" s="88" t="s">
        <v>291</v>
      </c>
      <c r="C105" s="87" t="s">
        <v>292</v>
      </c>
      <c r="D105" s="255">
        <v>292</v>
      </c>
      <c r="E105" s="255">
        <v>485</v>
      </c>
      <c r="F105" s="255">
        <v>339</v>
      </c>
      <c r="G105" s="255">
        <v>15</v>
      </c>
      <c r="H105" s="255">
        <v>23</v>
      </c>
      <c r="I105" s="255">
        <v>0</v>
      </c>
      <c r="J105" s="255">
        <v>109</v>
      </c>
      <c r="K105" s="255">
        <v>4142</v>
      </c>
      <c r="L105" s="255">
        <v>1326</v>
      </c>
      <c r="M105" s="255">
        <v>141</v>
      </c>
      <c r="N105" s="255">
        <v>0</v>
      </c>
      <c r="O105" s="255">
        <v>493</v>
      </c>
      <c r="P105" s="255">
        <v>282</v>
      </c>
      <c r="Q105" s="255">
        <v>934</v>
      </c>
      <c r="R105" s="255">
        <v>703</v>
      </c>
      <c r="S105" s="255">
        <v>302</v>
      </c>
      <c r="T105" s="255">
        <v>592</v>
      </c>
      <c r="U105" s="255">
        <v>2715</v>
      </c>
      <c r="V105" s="255">
        <v>22</v>
      </c>
      <c r="W105" s="255">
        <v>627</v>
      </c>
      <c r="X105" s="255">
        <v>107</v>
      </c>
      <c r="Y105" s="255">
        <v>349</v>
      </c>
      <c r="Z105" s="255">
        <v>122</v>
      </c>
      <c r="AA105" s="255">
        <v>154</v>
      </c>
      <c r="AB105" s="255">
        <v>279</v>
      </c>
      <c r="AC105" s="255">
        <v>856</v>
      </c>
      <c r="AD105" s="255">
        <v>76</v>
      </c>
      <c r="AE105" s="255">
        <v>551</v>
      </c>
      <c r="AF105" s="255">
        <v>5624</v>
      </c>
      <c r="AG105" s="255">
        <v>2313</v>
      </c>
      <c r="AH105" s="255">
        <v>26</v>
      </c>
      <c r="AI105" s="255">
        <v>294</v>
      </c>
      <c r="AJ105" s="255">
        <v>533</v>
      </c>
      <c r="AK105" s="255">
        <v>397</v>
      </c>
      <c r="AL105" s="255">
        <v>1645</v>
      </c>
      <c r="AM105" s="255">
        <v>951</v>
      </c>
      <c r="AN105" s="255">
        <v>2216</v>
      </c>
      <c r="AO105" s="255">
        <v>1810</v>
      </c>
      <c r="AP105" s="255">
        <v>1656</v>
      </c>
      <c r="AQ105" s="255">
        <v>300</v>
      </c>
      <c r="AR105" s="255">
        <v>1916</v>
      </c>
      <c r="AS105" s="255">
        <v>532</v>
      </c>
      <c r="AT105" s="255">
        <v>3002</v>
      </c>
      <c r="AU105" s="255">
        <v>6130</v>
      </c>
      <c r="AV105" s="255">
        <v>16022</v>
      </c>
      <c r="AW105" s="255">
        <v>3174</v>
      </c>
      <c r="AX105" s="255">
        <v>3064</v>
      </c>
      <c r="AY105" s="255">
        <v>885</v>
      </c>
      <c r="AZ105" s="255">
        <v>16560</v>
      </c>
      <c r="BA105" s="255">
        <v>434</v>
      </c>
      <c r="BB105" s="255">
        <v>199</v>
      </c>
      <c r="BC105" s="255">
        <v>1846</v>
      </c>
      <c r="BD105" s="255">
        <v>846</v>
      </c>
      <c r="BE105" s="255">
        <v>88</v>
      </c>
      <c r="BF105" s="255">
        <v>15217</v>
      </c>
      <c r="BG105" s="255">
        <v>979</v>
      </c>
      <c r="BH105" s="255">
        <v>29870</v>
      </c>
      <c r="BI105" s="255">
        <v>835</v>
      </c>
      <c r="BJ105" s="255">
        <v>13278</v>
      </c>
      <c r="BK105" s="255">
        <v>9240</v>
      </c>
      <c r="BL105" s="255">
        <v>1808</v>
      </c>
      <c r="BM105" s="255">
        <v>4586</v>
      </c>
      <c r="BN105" s="255">
        <v>13493</v>
      </c>
      <c r="BO105" s="255">
        <v>13445</v>
      </c>
      <c r="BP105" s="255">
        <v>5491</v>
      </c>
      <c r="BQ105" s="255">
        <v>21217</v>
      </c>
      <c r="BR105" s="255">
        <v>23084</v>
      </c>
      <c r="BS105" s="255">
        <v>5149</v>
      </c>
      <c r="BT105" s="255">
        <v>2943</v>
      </c>
      <c r="BU105" s="255">
        <v>850</v>
      </c>
      <c r="BV105" s="255">
        <v>1844</v>
      </c>
      <c r="BW105" s="255">
        <v>33987</v>
      </c>
      <c r="BX105" s="255">
        <v>25344</v>
      </c>
      <c r="BY105" s="255">
        <v>16368</v>
      </c>
      <c r="BZ105" s="255">
        <v>1294</v>
      </c>
      <c r="CA105" s="255">
        <v>1469</v>
      </c>
      <c r="CB105" s="255">
        <v>0</v>
      </c>
      <c r="CC105" s="255">
        <v>1272</v>
      </c>
      <c r="CD105" s="255">
        <v>9195</v>
      </c>
      <c r="CE105" s="255">
        <v>76826</v>
      </c>
      <c r="CF105" s="255">
        <v>1547</v>
      </c>
      <c r="CG105" s="255">
        <v>12287</v>
      </c>
      <c r="CH105" s="255">
        <v>797</v>
      </c>
      <c r="CI105" s="255">
        <v>3854</v>
      </c>
      <c r="CJ105" s="255">
        <v>29</v>
      </c>
      <c r="CK105" s="255">
        <v>10606</v>
      </c>
      <c r="CL105" s="255">
        <v>3439</v>
      </c>
      <c r="CM105" s="255">
        <v>9378</v>
      </c>
      <c r="CN105" s="255">
        <v>4461</v>
      </c>
      <c r="CO105" s="255">
        <v>1965</v>
      </c>
      <c r="CP105" s="255">
        <v>18629</v>
      </c>
      <c r="CQ105" s="255">
        <v>2637</v>
      </c>
      <c r="CR105" s="255">
        <v>7569</v>
      </c>
      <c r="CS105" s="255">
        <v>15483</v>
      </c>
      <c r="CT105" s="255">
        <v>1397</v>
      </c>
      <c r="CU105" s="255">
        <v>3399</v>
      </c>
      <c r="CV105" s="255">
        <v>9318</v>
      </c>
      <c r="CW105" s="255">
        <v>1148</v>
      </c>
      <c r="CX105" s="255">
        <v>1368</v>
      </c>
      <c r="CY105" s="255">
        <v>577</v>
      </c>
      <c r="CZ105" s="255">
        <v>7442</v>
      </c>
      <c r="DA105" s="255">
        <v>25320</v>
      </c>
      <c r="DB105" s="255">
        <v>1386</v>
      </c>
      <c r="DC105" s="255">
        <v>2141</v>
      </c>
      <c r="DD105" s="255">
        <v>1589</v>
      </c>
      <c r="DE105" s="255">
        <v>2375</v>
      </c>
      <c r="DF105" s="255">
        <v>1559</v>
      </c>
      <c r="DG105" s="255">
        <v>0</v>
      </c>
      <c r="DH105" s="255">
        <v>1272</v>
      </c>
      <c r="DI105" s="116">
        <f t="shared" si="13"/>
        <v>570555</v>
      </c>
      <c r="DJ105" s="255">
        <v>2148</v>
      </c>
      <c r="DK105" s="255">
        <v>26245</v>
      </c>
      <c r="DL105" s="255">
        <v>0</v>
      </c>
      <c r="DM105" s="255">
        <v>0</v>
      </c>
      <c r="DN105" s="255">
        <v>0</v>
      </c>
      <c r="DO105" s="255">
        <v>0</v>
      </c>
      <c r="DP105" s="116">
        <f t="shared" si="20"/>
        <v>28393</v>
      </c>
      <c r="DQ105" s="117">
        <f t="shared" si="21"/>
        <v>598948</v>
      </c>
      <c r="DR105" s="255">
        <v>40676</v>
      </c>
      <c r="DS105" s="255">
        <v>30920</v>
      </c>
      <c r="DT105" s="116">
        <f t="shared" si="14"/>
        <v>71596</v>
      </c>
      <c r="DU105" s="117">
        <f t="shared" si="15"/>
        <v>99989</v>
      </c>
      <c r="DV105" s="117">
        <f t="shared" si="16"/>
        <v>670544</v>
      </c>
      <c r="DW105" s="255">
        <v>-8074</v>
      </c>
      <c r="DX105" s="255">
        <v>-146546</v>
      </c>
      <c r="DY105" s="116">
        <f t="shared" si="17"/>
        <v>-154620</v>
      </c>
      <c r="DZ105" s="118">
        <f t="shared" si="18"/>
        <v>-54631</v>
      </c>
      <c r="EA105" s="116">
        <f t="shared" si="19"/>
        <v>515924</v>
      </c>
      <c r="EB105" s="118"/>
    </row>
    <row r="106" spans="1:132" ht="17" customHeight="1">
      <c r="A106" s="251">
        <v>100</v>
      </c>
      <c r="B106" s="88" t="s">
        <v>293</v>
      </c>
      <c r="C106" s="87" t="s">
        <v>294</v>
      </c>
      <c r="D106" s="255">
        <v>200</v>
      </c>
      <c r="E106" s="255">
        <v>0</v>
      </c>
      <c r="F106" s="255">
        <v>161</v>
      </c>
      <c r="G106" s="255">
        <v>7</v>
      </c>
      <c r="H106" s="255">
        <v>23</v>
      </c>
      <c r="I106" s="255">
        <v>0</v>
      </c>
      <c r="J106" s="255">
        <v>40</v>
      </c>
      <c r="K106" s="255">
        <v>17859</v>
      </c>
      <c r="L106" s="255">
        <v>13986</v>
      </c>
      <c r="M106" s="255">
        <v>22</v>
      </c>
      <c r="N106" s="255">
        <v>0</v>
      </c>
      <c r="O106" s="255">
        <v>136</v>
      </c>
      <c r="P106" s="255">
        <v>779</v>
      </c>
      <c r="Q106" s="255">
        <v>203</v>
      </c>
      <c r="R106" s="255">
        <v>713</v>
      </c>
      <c r="S106" s="255">
        <v>246</v>
      </c>
      <c r="T106" s="255">
        <v>730</v>
      </c>
      <c r="U106" s="255">
        <v>335</v>
      </c>
      <c r="V106" s="255">
        <v>43</v>
      </c>
      <c r="W106" s="255">
        <v>276</v>
      </c>
      <c r="X106" s="255">
        <v>14</v>
      </c>
      <c r="Y106" s="255">
        <v>186</v>
      </c>
      <c r="Z106" s="255">
        <v>80</v>
      </c>
      <c r="AA106" s="255">
        <v>193</v>
      </c>
      <c r="AB106" s="255">
        <v>10289</v>
      </c>
      <c r="AC106" s="255">
        <v>13517</v>
      </c>
      <c r="AD106" s="255">
        <v>150</v>
      </c>
      <c r="AE106" s="255">
        <v>12</v>
      </c>
      <c r="AF106" s="255">
        <v>6915</v>
      </c>
      <c r="AG106" s="255">
        <v>2510</v>
      </c>
      <c r="AH106" s="255">
        <v>29</v>
      </c>
      <c r="AI106" s="255">
        <v>307</v>
      </c>
      <c r="AJ106" s="255">
        <v>45</v>
      </c>
      <c r="AK106" s="255">
        <v>1303</v>
      </c>
      <c r="AL106" s="255">
        <v>411</v>
      </c>
      <c r="AM106" s="255">
        <v>335</v>
      </c>
      <c r="AN106" s="255">
        <v>1054</v>
      </c>
      <c r="AO106" s="255">
        <v>236</v>
      </c>
      <c r="AP106" s="255">
        <v>342</v>
      </c>
      <c r="AQ106" s="255">
        <v>219</v>
      </c>
      <c r="AR106" s="255">
        <v>568</v>
      </c>
      <c r="AS106" s="255">
        <v>450</v>
      </c>
      <c r="AT106" s="255">
        <v>1210</v>
      </c>
      <c r="AU106" s="255">
        <v>3757</v>
      </c>
      <c r="AV106" s="255">
        <v>6317</v>
      </c>
      <c r="AW106" s="255">
        <v>5700</v>
      </c>
      <c r="AX106" s="255">
        <v>2142</v>
      </c>
      <c r="AY106" s="255">
        <v>414</v>
      </c>
      <c r="AZ106" s="255">
        <v>6031</v>
      </c>
      <c r="BA106" s="255">
        <v>1402</v>
      </c>
      <c r="BB106" s="255">
        <v>267</v>
      </c>
      <c r="BC106" s="255">
        <v>849</v>
      </c>
      <c r="BD106" s="255">
        <v>1156</v>
      </c>
      <c r="BE106" s="255">
        <v>484</v>
      </c>
      <c r="BF106" s="255">
        <v>38390</v>
      </c>
      <c r="BG106" s="255">
        <v>2517</v>
      </c>
      <c r="BH106" s="255">
        <v>43317</v>
      </c>
      <c r="BI106" s="255">
        <v>125</v>
      </c>
      <c r="BJ106" s="255">
        <v>283</v>
      </c>
      <c r="BK106" s="255">
        <v>3448</v>
      </c>
      <c r="BL106" s="255">
        <v>2533</v>
      </c>
      <c r="BM106" s="255">
        <v>10</v>
      </c>
      <c r="BN106" s="255">
        <v>3600</v>
      </c>
      <c r="BO106" s="255">
        <v>899</v>
      </c>
      <c r="BP106" s="255">
        <v>247</v>
      </c>
      <c r="BQ106" s="255">
        <v>534</v>
      </c>
      <c r="BR106" s="255">
        <v>376</v>
      </c>
      <c r="BS106" s="255">
        <v>3776</v>
      </c>
      <c r="BT106" s="255">
        <v>3942</v>
      </c>
      <c r="BU106" s="255">
        <v>2765</v>
      </c>
      <c r="BV106" s="255">
        <v>301</v>
      </c>
      <c r="BW106" s="255">
        <v>18332</v>
      </c>
      <c r="BX106" s="255">
        <v>42318</v>
      </c>
      <c r="BY106" s="255">
        <v>51196</v>
      </c>
      <c r="BZ106" s="255">
        <v>11247</v>
      </c>
      <c r="CA106" s="255">
        <v>10831</v>
      </c>
      <c r="CB106" s="255">
        <v>0</v>
      </c>
      <c r="CC106" s="255">
        <v>2360</v>
      </c>
      <c r="CD106" s="255">
        <v>3314</v>
      </c>
      <c r="CE106" s="255">
        <v>0</v>
      </c>
      <c r="CF106" s="255">
        <v>540</v>
      </c>
      <c r="CG106" s="255">
        <v>1513</v>
      </c>
      <c r="CH106" s="255">
        <v>76</v>
      </c>
      <c r="CI106" s="255">
        <v>5513</v>
      </c>
      <c r="CJ106" s="255">
        <v>90</v>
      </c>
      <c r="CK106" s="255">
        <v>20044</v>
      </c>
      <c r="CL106" s="255">
        <v>3838</v>
      </c>
      <c r="CM106" s="255">
        <v>16310</v>
      </c>
      <c r="CN106" s="255">
        <v>2664</v>
      </c>
      <c r="CO106" s="255">
        <v>9249</v>
      </c>
      <c r="CP106" s="255">
        <v>2171</v>
      </c>
      <c r="CQ106" s="255">
        <v>5850</v>
      </c>
      <c r="CR106" s="255">
        <v>4488</v>
      </c>
      <c r="CS106" s="255">
        <v>3599</v>
      </c>
      <c r="CT106" s="255">
        <v>775</v>
      </c>
      <c r="CU106" s="255">
        <v>217</v>
      </c>
      <c r="CV106" s="255">
        <v>696</v>
      </c>
      <c r="CW106" s="255">
        <v>1028</v>
      </c>
      <c r="CX106" s="255">
        <v>3928</v>
      </c>
      <c r="CY106" s="255">
        <v>289</v>
      </c>
      <c r="CZ106" s="255">
        <v>1837</v>
      </c>
      <c r="DA106" s="255">
        <v>38300</v>
      </c>
      <c r="DB106" s="255">
        <v>471</v>
      </c>
      <c r="DC106" s="255">
        <v>14644</v>
      </c>
      <c r="DD106" s="255">
        <v>5234</v>
      </c>
      <c r="DE106" s="255">
        <v>5167</v>
      </c>
      <c r="DF106" s="255">
        <v>3448</v>
      </c>
      <c r="DG106" s="255">
        <v>0</v>
      </c>
      <c r="DH106" s="255">
        <v>1389</v>
      </c>
      <c r="DI106" s="116">
        <f t="shared" si="13"/>
        <v>504682</v>
      </c>
      <c r="DJ106" s="255">
        <v>0</v>
      </c>
      <c r="DK106" s="255">
        <v>256</v>
      </c>
      <c r="DL106" s="255">
        <v>0</v>
      </c>
      <c r="DM106" s="255">
        <v>0</v>
      </c>
      <c r="DN106" s="255">
        <v>0</v>
      </c>
      <c r="DO106" s="255">
        <v>0</v>
      </c>
      <c r="DP106" s="116">
        <f t="shared" si="20"/>
        <v>256</v>
      </c>
      <c r="DQ106" s="117">
        <f t="shared" si="21"/>
        <v>504938</v>
      </c>
      <c r="DR106" s="255">
        <v>20730</v>
      </c>
      <c r="DS106" s="255">
        <v>0</v>
      </c>
      <c r="DT106" s="116">
        <f t="shared" si="14"/>
        <v>20730</v>
      </c>
      <c r="DU106" s="117">
        <f t="shared" si="15"/>
        <v>20986</v>
      </c>
      <c r="DV106" s="117">
        <f t="shared" si="16"/>
        <v>525668</v>
      </c>
      <c r="DW106" s="255">
        <v>-58105</v>
      </c>
      <c r="DX106" s="255">
        <v>-93410</v>
      </c>
      <c r="DY106" s="116">
        <f t="shared" si="17"/>
        <v>-151515</v>
      </c>
      <c r="DZ106" s="118">
        <f t="shared" si="18"/>
        <v>-130529</v>
      </c>
      <c r="EA106" s="116">
        <f t="shared" si="19"/>
        <v>374153</v>
      </c>
      <c r="EB106" s="118"/>
    </row>
    <row r="107" spans="1:132" ht="17" customHeight="1">
      <c r="A107" s="251">
        <v>101</v>
      </c>
      <c r="B107" s="88" t="s">
        <v>295</v>
      </c>
      <c r="C107" s="87" t="s">
        <v>296</v>
      </c>
      <c r="D107" s="255">
        <v>2206</v>
      </c>
      <c r="E107" s="255">
        <v>576</v>
      </c>
      <c r="F107" s="255">
        <v>394</v>
      </c>
      <c r="G107" s="255">
        <v>108</v>
      </c>
      <c r="H107" s="255">
        <v>31</v>
      </c>
      <c r="I107" s="255">
        <v>0</v>
      </c>
      <c r="J107" s="255">
        <v>163</v>
      </c>
      <c r="K107" s="255">
        <v>7588</v>
      </c>
      <c r="L107" s="255">
        <v>1303</v>
      </c>
      <c r="M107" s="255">
        <v>326</v>
      </c>
      <c r="N107" s="255">
        <v>0</v>
      </c>
      <c r="O107" s="255">
        <v>1175</v>
      </c>
      <c r="P107" s="255">
        <v>442</v>
      </c>
      <c r="Q107" s="255">
        <v>1425</v>
      </c>
      <c r="R107" s="255">
        <v>278</v>
      </c>
      <c r="S107" s="255">
        <v>951</v>
      </c>
      <c r="T107" s="255">
        <v>475</v>
      </c>
      <c r="U107" s="255">
        <v>966</v>
      </c>
      <c r="V107" s="255">
        <v>162</v>
      </c>
      <c r="W107" s="255">
        <v>1294</v>
      </c>
      <c r="X107" s="255">
        <v>464</v>
      </c>
      <c r="Y107" s="255">
        <v>2438</v>
      </c>
      <c r="Z107" s="255">
        <v>611</v>
      </c>
      <c r="AA107" s="255">
        <v>388</v>
      </c>
      <c r="AB107" s="255">
        <v>1292</v>
      </c>
      <c r="AC107" s="255">
        <v>1251</v>
      </c>
      <c r="AD107" s="255">
        <v>1661</v>
      </c>
      <c r="AE107" s="255">
        <v>430</v>
      </c>
      <c r="AF107" s="255">
        <v>10531</v>
      </c>
      <c r="AG107" s="255">
        <v>5096</v>
      </c>
      <c r="AH107" s="255">
        <v>35</v>
      </c>
      <c r="AI107" s="255">
        <v>624</v>
      </c>
      <c r="AJ107" s="255">
        <v>1250</v>
      </c>
      <c r="AK107" s="255">
        <v>1943</v>
      </c>
      <c r="AL107" s="255">
        <v>2909</v>
      </c>
      <c r="AM107" s="255">
        <v>4809</v>
      </c>
      <c r="AN107" s="255">
        <v>6437</v>
      </c>
      <c r="AO107" s="255">
        <v>3271</v>
      </c>
      <c r="AP107" s="255">
        <v>647</v>
      </c>
      <c r="AQ107" s="255">
        <v>1298</v>
      </c>
      <c r="AR107" s="255">
        <v>5874</v>
      </c>
      <c r="AS107" s="255">
        <v>1886</v>
      </c>
      <c r="AT107" s="255">
        <v>5511</v>
      </c>
      <c r="AU107" s="255">
        <v>9585</v>
      </c>
      <c r="AV107" s="255">
        <v>10805</v>
      </c>
      <c r="AW107" s="255">
        <v>10918</v>
      </c>
      <c r="AX107" s="255">
        <v>2658</v>
      </c>
      <c r="AY107" s="255">
        <v>1249</v>
      </c>
      <c r="AZ107" s="255">
        <v>7737</v>
      </c>
      <c r="BA107" s="255">
        <v>370</v>
      </c>
      <c r="BB107" s="255">
        <v>299</v>
      </c>
      <c r="BC107" s="255">
        <v>291</v>
      </c>
      <c r="BD107" s="255">
        <v>726</v>
      </c>
      <c r="BE107" s="255">
        <v>381</v>
      </c>
      <c r="BF107" s="255">
        <v>12448</v>
      </c>
      <c r="BG107" s="255">
        <v>972</v>
      </c>
      <c r="BH107" s="255">
        <v>45816</v>
      </c>
      <c r="BI107" s="255">
        <v>158</v>
      </c>
      <c r="BJ107" s="255">
        <v>1683</v>
      </c>
      <c r="BK107" s="255">
        <v>1124</v>
      </c>
      <c r="BL107" s="255">
        <v>522</v>
      </c>
      <c r="BM107" s="255">
        <v>187</v>
      </c>
      <c r="BN107" s="255">
        <v>2200</v>
      </c>
      <c r="BO107" s="255">
        <v>2268</v>
      </c>
      <c r="BP107" s="255">
        <v>4744</v>
      </c>
      <c r="BQ107" s="255">
        <v>4269</v>
      </c>
      <c r="BR107" s="255">
        <v>2776</v>
      </c>
      <c r="BS107" s="255">
        <v>34005</v>
      </c>
      <c r="BT107" s="255">
        <v>989</v>
      </c>
      <c r="BU107" s="255">
        <v>8174</v>
      </c>
      <c r="BV107" s="255">
        <v>6150</v>
      </c>
      <c r="BW107" s="255">
        <v>1736</v>
      </c>
      <c r="BX107" s="255">
        <v>1781</v>
      </c>
      <c r="BY107" s="255">
        <v>4478</v>
      </c>
      <c r="BZ107" s="255">
        <v>1807</v>
      </c>
      <c r="CA107" s="255">
        <v>1168</v>
      </c>
      <c r="CB107" s="255">
        <v>0</v>
      </c>
      <c r="CC107" s="255">
        <v>1053</v>
      </c>
      <c r="CD107" s="255">
        <v>31734</v>
      </c>
      <c r="CE107" s="255">
        <v>120492</v>
      </c>
      <c r="CF107" s="255">
        <v>549</v>
      </c>
      <c r="CG107" s="255">
        <v>1113</v>
      </c>
      <c r="CH107" s="255">
        <v>1047</v>
      </c>
      <c r="CI107" s="255">
        <v>3992</v>
      </c>
      <c r="CJ107" s="255">
        <v>59</v>
      </c>
      <c r="CK107" s="255">
        <v>2953</v>
      </c>
      <c r="CL107" s="255">
        <v>1756</v>
      </c>
      <c r="CM107" s="255">
        <v>14504</v>
      </c>
      <c r="CN107" s="255">
        <v>394</v>
      </c>
      <c r="CO107" s="255">
        <v>750</v>
      </c>
      <c r="CP107" s="255">
        <v>19405</v>
      </c>
      <c r="CQ107" s="255">
        <v>3502</v>
      </c>
      <c r="CR107" s="255">
        <v>27809</v>
      </c>
      <c r="CS107" s="255">
        <v>4670</v>
      </c>
      <c r="CT107" s="255">
        <v>1010</v>
      </c>
      <c r="CU107" s="255">
        <v>1917</v>
      </c>
      <c r="CV107" s="255">
        <v>843</v>
      </c>
      <c r="CW107" s="255">
        <v>1614</v>
      </c>
      <c r="CX107" s="255">
        <v>54510</v>
      </c>
      <c r="CY107" s="255">
        <v>624</v>
      </c>
      <c r="CZ107" s="255">
        <v>4695</v>
      </c>
      <c r="DA107" s="255">
        <v>8788</v>
      </c>
      <c r="DB107" s="255">
        <v>313</v>
      </c>
      <c r="DC107" s="255">
        <v>5710</v>
      </c>
      <c r="DD107" s="255">
        <v>3385</v>
      </c>
      <c r="DE107" s="255">
        <v>2403</v>
      </c>
      <c r="DF107" s="255">
        <v>624</v>
      </c>
      <c r="DG107" s="255">
        <v>0</v>
      </c>
      <c r="DH107" s="255">
        <v>871</v>
      </c>
      <c r="DI107" s="116">
        <f t="shared" si="13"/>
        <v>588082</v>
      </c>
      <c r="DJ107" s="255">
        <v>371</v>
      </c>
      <c r="DK107" s="255">
        <v>203829</v>
      </c>
      <c r="DL107" s="255">
        <v>0</v>
      </c>
      <c r="DM107" s="255">
        <v>0</v>
      </c>
      <c r="DN107" s="255">
        <v>0</v>
      </c>
      <c r="DO107" s="255">
        <v>0</v>
      </c>
      <c r="DP107" s="116">
        <f t="shared" si="20"/>
        <v>204200</v>
      </c>
      <c r="DQ107" s="117">
        <f t="shared" si="21"/>
        <v>792282</v>
      </c>
      <c r="DR107" s="255">
        <v>293</v>
      </c>
      <c r="DS107" s="255">
        <v>68609</v>
      </c>
      <c r="DT107" s="116">
        <f t="shared" si="14"/>
        <v>68902</v>
      </c>
      <c r="DU107" s="117">
        <f t="shared" si="15"/>
        <v>273102</v>
      </c>
      <c r="DV107" s="117">
        <f t="shared" si="16"/>
        <v>861184</v>
      </c>
      <c r="DW107" s="255">
        <v>-19</v>
      </c>
      <c r="DX107" s="255">
        <v>-3942</v>
      </c>
      <c r="DY107" s="116">
        <f t="shared" si="17"/>
        <v>-3961</v>
      </c>
      <c r="DZ107" s="118">
        <f t="shared" si="18"/>
        <v>269141</v>
      </c>
      <c r="EA107" s="116">
        <f t="shared" si="19"/>
        <v>857223</v>
      </c>
      <c r="EB107" s="118"/>
    </row>
    <row r="108" spans="1:132" ht="17" customHeight="1">
      <c r="A108" s="251">
        <v>102</v>
      </c>
      <c r="B108" s="88" t="s">
        <v>297</v>
      </c>
      <c r="C108" s="87" t="s">
        <v>298</v>
      </c>
      <c r="D108" s="255">
        <v>179</v>
      </c>
      <c r="E108" s="255">
        <v>97</v>
      </c>
      <c r="F108" s="255">
        <v>844</v>
      </c>
      <c r="G108" s="255">
        <v>2</v>
      </c>
      <c r="H108" s="255">
        <v>233</v>
      </c>
      <c r="I108" s="255">
        <v>0</v>
      </c>
      <c r="J108" s="255">
        <v>247</v>
      </c>
      <c r="K108" s="255">
        <v>30118</v>
      </c>
      <c r="L108" s="255">
        <v>4309</v>
      </c>
      <c r="M108" s="255">
        <v>829</v>
      </c>
      <c r="N108" s="255">
        <v>0</v>
      </c>
      <c r="O108" s="255">
        <v>1343</v>
      </c>
      <c r="P108" s="255">
        <v>3061</v>
      </c>
      <c r="Q108" s="255">
        <v>1085</v>
      </c>
      <c r="R108" s="255">
        <v>3381</v>
      </c>
      <c r="S108" s="255">
        <v>1346</v>
      </c>
      <c r="T108" s="255">
        <v>2304</v>
      </c>
      <c r="U108" s="255">
        <v>8635</v>
      </c>
      <c r="V108" s="255">
        <v>132</v>
      </c>
      <c r="W108" s="255">
        <v>1772</v>
      </c>
      <c r="X108" s="255">
        <v>232</v>
      </c>
      <c r="Y108" s="255">
        <v>1741</v>
      </c>
      <c r="Z108" s="255">
        <v>955</v>
      </c>
      <c r="AA108" s="255">
        <v>610</v>
      </c>
      <c r="AB108" s="255">
        <v>4149</v>
      </c>
      <c r="AC108" s="255">
        <v>7072</v>
      </c>
      <c r="AD108" s="255">
        <v>1379</v>
      </c>
      <c r="AE108" s="255">
        <v>259</v>
      </c>
      <c r="AF108" s="255">
        <v>30174</v>
      </c>
      <c r="AG108" s="255">
        <v>7232</v>
      </c>
      <c r="AH108" s="255">
        <v>306</v>
      </c>
      <c r="AI108" s="255">
        <v>5438</v>
      </c>
      <c r="AJ108" s="255">
        <v>5269</v>
      </c>
      <c r="AK108" s="255">
        <v>2556</v>
      </c>
      <c r="AL108" s="255">
        <v>7344</v>
      </c>
      <c r="AM108" s="255">
        <v>2624</v>
      </c>
      <c r="AN108" s="255">
        <v>4218</v>
      </c>
      <c r="AO108" s="255">
        <v>5326</v>
      </c>
      <c r="AP108" s="255">
        <v>3230</v>
      </c>
      <c r="AQ108" s="255">
        <v>364</v>
      </c>
      <c r="AR108" s="255">
        <v>5981</v>
      </c>
      <c r="AS108" s="255">
        <v>3195</v>
      </c>
      <c r="AT108" s="255">
        <v>14106</v>
      </c>
      <c r="AU108" s="255">
        <v>25689</v>
      </c>
      <c r="AV108" s="255">
        <v>32375</v>
      </c>
      <c r="AW108" s="255">
        <v>19343</v>
      </c>
      <c r="AX108" s="255">
        <v>6791</v>
      </c>
      <c r="AY108" s="255">
        <v>3655</v>
      </c>
      <c r="AZ108" s="255">
        <v>34556</v>
      </c>
      <c r="BA108" s="255">
        <v>2318</v>
      </c>
      <c r="BB108" s="255">
        <v>1356</v>
      </c>
      <c r="BC108" s="255">
        <v>1222</v>
      </c>
      <c r="BD108" s="255">
        <v>4563</v>
      </c>
      <c r="BE108" s="255">
        <v>1811</v>
      </c>
      <c r="BF108" s="255">
        <v>53733</v>
      </c>
      <c r="BG108" s="255">
        <v>5166</v>
      </c>
      <c r="BH108" s="255">
        <v>172215</v>
      </c>
      <c r="BI108" s="255">
        <v>893</v>
      </c>
      <c r="BJ108" s="255">
        <v>20726</v>
      </c>
      <c r="BK108" s="255">
        <v>9994</v>
      </c>
      <c r="BL108" s="255">
        <v>3640</v>
      </c>
      <c r="BM108" s="255">
        <v>1738</v>
      </c>
      <c r="BN108" s="255">
        <v>54555</v>
      </c>
      <c r="BO108" s="255">
        <v>36013</v>
      </c>
      <c r="BP108" s="255">
        <v>10440</v>
      </c>
      <c r="BQ108" s="255">
        <v>66411</v>
      </c>
      <c r="BR108" s="255">
        <v>12026</v>
      </c>
      <c r="BS108" s="255">
        <v>36376</v>
      </c>
      <c r="BT108" s="255">
        <v>9049</v>
      </c>
      <c r="BU108" s="255">
        <v>32868</v>
      </c>
      <c r="BV108" s="255">
        <v>10989</v>
      </c>
      <c r="BW108" s="255">
        <v>234008</v>
      </c>
      <c r="BX108" s="255">
        <v>201064</v>
      </c>
      <c r="BY108" s="255">
        <v>131617</v>
      </c>
      <c r="BZ108" s="255">
        <v>61610</v>
      </c>
      <c r="CA108" s="255">
        <v>31261</v>
      </c>
      <c r="CB108" s="255">
        <v>4513</v>
      </c>
      <c r="CC108" s="255">
        <v>12802</v>
      </c>
      <c r="CD108" s="255">
        <v>12731</v>
      </c>
      <c r="CE108" s="255">
        <v>368</v>
      </c>
      <c r="CF108" s="255">
        <v>3166</v>
      </c>
      <c r="CG108" s="255">
        <v>2066</v>
      </c>
      <c r="CH108" s="255">
        <v>16149</v>
      </c>
      <c r="CI108" s="255">
        <v>59986</v>
      </c>
      <c r="CJ108" s="255">
        <v>763</v>
      </c>
      <c r="CK108" s="255">
        <v>83870</v>
      </c>
      <c r="CL108" s="255">
        <v>17625</v>
      </c>
      <c r="CM108" s="255">
        <v>170430</v>
      </c>
      <c r="CN108" s="255">
        <v>12174</v>
      </c>
      <c r="CO108" s="255">
        <v>10184</v>
      </c>
      <c r="CP108" s="255">
        <v>80824</v>
      </c>
      <c r="CQ108" s="255">
        <v>42008</v>
      </c>
      <c r="CR108" s="255">
        <v>155829</v>
      </c>
      <c r="CS108" s="255">
        <v>81173</v>
      </c>
      <c r="CT108" s="255">
        <v>4343</v>
      </c>
      <c r="CU108" s="255">
        <v>19203</v>
      </c>
      <c r="CV108" s="255">
        <v>11609</v>
      </c>
      <c r="CW108" s="255">
        <v>11819</v>
      </c>
      <c r="CX108" s="255">
        <v>30800</v>
      </c>
      <c r="CY108" s="255">
        <v>21163</v>
      </c>
      <c r="CZ108" s="255">
        <v>33458</v>
      </c>
      <c r="DA108" s="255">
        <v>318557</v>
      </c>
      <c r="DB108" s="255">
        <v>1975</v>
      </c>
      <c r="DC108" s="255">
        <v>20495</v>
      </c>
      <c r="DD108" s="255">
        <v>12618</v>
      </c>
      <c r="DE108" s="255">
        <v>11856</v>
      </c>
      <c r="DF108" s="255">
        <v>7823</v>
      </c>
      <c r="DG108" s="255">
        <v>0</v>
      </c>
      <c r="DH108" s="255">
        <v>7459</v>
      </c>
      <c r="DI108" s="116">
        <f t="shared" si="13"/>
        <v>2783587</v>
      </c>
      <c r="DJ108" s="255">
        <v>3258</v>
      </c>
      <c r="DK108" s="255">
        <v>40817</v>
      </c>
      <c r="DL108" s="255">
        <v>0</v>
      </c>
      <c r="DM108" s="255">
        <v>8648</v>
      </c>
      <c r="DN108" s="255">
        <v>144655</v>
      </c>
      <c r="DO108" s="255">
        <v>0</v>
      </c>
      <c r="DP108" s="116">
        <f t="shared" si="20"/>
        <v>197378</v>
      </c>
      <c r="DQ108" s="117">
        <f t="shared" si="21"/>
        <v>2980965</v>
      </c>
      <c r="DR108" s="255">
        <v>94362</v>
      </c>
      <c r="DS108" s="255">
        <v>73825</v>
      </c>
      <c r="DT108" s="116">
        <f t="shared" si="14"/>
        <v>168187</v>
      </c>
      <c r="DU108" s="117">
        <f t="shared" si="15"/>
        <v>365565</v>
      </c>
      <c r="DV108" s="117">
        <f t="shared" si="16"/>
        <v>3149152</v>
      </c>
      <c r="DW108" s="255">
        <v>-171144</v>
      </c>
      <c r="DX108" s="255">
        <v>-340421</v>
      </c>
      <c r="DY108" s="116">
        <f t="shared" si="17"/>
        <v>-511565</v>
      </c>
      <c r="DZ108" s="118">
        <f t="shared" si="18"/>
        <v>-146000</v>
      </c>
      <c r="EA108" s="116">
        <f t="shared" si="19"/>
        <v>2637587</v>
      </c>
      <c r="EB108" s="118"/>
    </row>
    <row r="109" spans="1:132" ht="17" customHeight="1">
      <c r="A109" s="251">
        <v>103</v>
      </c>
      <c r="B109" s="88" t="s">
        <v>299</v>
      </c>
      <c r="C109" s="87" t="s">
        <v>300</v>
      </c>
      <c r="D109" s="255">
        <v>0</v>
      </c>
      <c r="E109" s="255">
        <v>0</v>
      </c>
      <c r="F109" s="255">
        <v>0</v>
      </c>
      <c r="G109" s="255">
        <v>0</v>
      </c>
      <c r="H109" s="255">
        <v>0</v>
      </c>
      <c r="I109" s="255">
        <v>0</v>
      </c>
      <c r="J109" s="255">
        <v>0</v>
      </c>
      <c r="K109" s="255">
        <v>0</v>
      </c>
      <c r="L109" s="255">
        <v>0</v>
      </c>
      <c r="M109" s="255">
        <v>0</v>
      </c>
      <c r="N109" s="255">
        <v>0</v>
      </c>
      <c r="O109" s="255">
        <v>0</v>
      </c>
      <c r="P109" s="255">
        <v>0</v>
      </c>
      <c r="Q109" s="255">
        <v>0</v>
      </c>
      <c r="R109" s="255">
        <v>0</v>
      </c>
      <c r="S109" s="255">
        <v>0</v>
      </c>
      <c r="T109" s="255">
        <v>0</v>
      </c>
      <c r="U109" s="255">
        <v>0</v>
      </c>
      <c r="V109" s="255">
        <v>0</v>
      </c>
      <c r="W109" s="255">
        <v>0</v>
      </c>
      <c r="X109" s="255">
        <v>0</v>
      </c>
      <c r="Y109" s="255">
        <v>0</v>
      </c>
      <c r="Z109" s="255">
        <v>0</v>
      </c>
      <c r="AA109" s="255">
        <v>0</v>
      </c>
      <c r="AB109" s="255">
        <v>0</v>
      </c>
      <c r="AC109" s="255">
        <v>0</v>
      </c>
      <c r="AD109" s="255">
        <v>0</v>
      </c>
      <c r="AE109" s="255">
        <v>0</v>
      </c>
      <c r="AF109" s="255">
        <v>0</v>
      </c>
      <c r="AG109" s="255">
        <v>0</v>
      </c>
      <c r="AH109" s="255">
        <v>0</v>
      </c>
      <c r="AI109" s="255">
        <v>0</v>
      </c>
      <c r="AJ109" s="255">
        <v>0</v>
      </c>
      <c r="AK109" s="255">
        <v>0</v>
      </c>
      <c r="AL109" s="255">
        <v>0</v>
      </c>
      <c r="AM109" s="255">
        <v>0</v>
      </c>
      <c r="AN109" s="255">
        <v>0</v>
      </c>
      <c r="AO109" s="255">
        <v>0</v>
      </c>
      <c r="AP109" s="255">
        <v>0</v>
      </c>
      <c r="AQ109" s="255">
        <v>0</v>
      </c>
      <c r="AR109" s="255">
        <v>0</v>
      </c>
      <c r="AS109" s="255">
        <v>0</v>
      </c>
      <c r="AT109" s="255">
        <v>0</v>
      </c>
      <c r="AU109" s="255">
        <v>0</v>
      </c>
      <c r="AV109" s="255">
        <v>0</v>
      </c>
      <c r="AW109" s="255">
        <v>0</v>
      </c>
      <c r="AX109" s="255">
        <v>0</v>
      </c>
      <c r="AY109" s="255">
        <v>0</v>
      </c>
      <c r="AZ109" s="255">
        <v>0</v>
      </c>
      <c r="BA109" s="255">
        <v>0</v>
      </c>
      <c r="BB109" s="255">
        <v>0</v>
      </c>
      <c r="BC109" s="255">
        <v>0</v>
      </c>
      <c r="BD109" s="255">
        <v>0</v>
      </c>
      <c r="BE109" s="255">
        <v>0</v>
      </c>
      <c r="BF109" s="255">
        <v>0</v>
      </c>
      <c r="BG109" s="255">
        <v>0</v>
      </c>
      <c r="BH109" s="255">
        <v>0</v>
      </c>
      <c r="BI109" s="255">
        <v>0</v>
      </c>
      <c r="BJ109" s="255">
        <v>0</v>
      </c>
      <c r="BK109" s="255">
        <v>0</v>
      </c>
      <c r="BL109" s="255">
        <v>0</v>
      </c>
      <c r="BM109" s="255">
        <v>0</v>
      </c>
      <c r="BN109" s="255">
        <v>0</v>
      </c>
      <c r="BO109" s="255">
        <v>0</v>
      </c>
      <c r="BP109" s="255">
        <v>0</v>
      </c>
      <c r="BQ109" s="255">
        <v>0</v>
      </c>
      <c r="BR109" s="255">
        <v>0</v>
      </c>
      <c r="BS109" s="255">
        <v>0</v>
      </c>
      <c r="BT109" s="255">
        <v>0</v>
      </c>
      <c r="BU109" s="255">
        <v>0</v>
      </c>
      <c r="BV109" s="255">
        <v>0</v>
      </c>
      <c r="BW109" s="255">
        <v>0</v>
      </c>
      <c r="BX109" s="255">
        <v>0</v>
      </c>
      <c r="BY109" s="255">
        <v>0</v>
      </c>
      <c r="BZ109" s="255">
        <v>0</v>
      </c>
      <c r="CA109" s="255">
        <v>0</v>
      </c>
      <c r="CB109" s="255">
        <v>0</v>
      </c>
      <c r="CC109" s="255">
        <v>0</v>
      </c>
      <c r="CD109" s="255">
        <v>0</v>
      </c>
      <c r="CE109" s="255">
        <v>0</v>
      </c>
      <c r="CF109" s="255">
        <v>0</v>
      </c>
      <c r="CG109" s="255">
        <v>0</v>
      </c>
      <c r="CH109" s="255">
        <v>0</v>
      </c>
      <c r="CI109" s="255">
        <v>0</v>
      </c>
      <c r="CJ109" s="255">
        <v>0</v>
      </c>
      <c r="CK109" s="255">
        <v>0</v>
      </c>
      <c r="CL109" s="255">
        <v>0</v>
      </c>
      <c r="CM109" s="255">
        <v>0</v>
      </c>
      <c r="CN109" s="255">
        <v>0</v>
      </c>
      <c r="CO109" s="255">
        <v>0</v>
      </c>
      <c r="CP109" s="255">
        <v>0</v>
      </c>
      <c r="CQ109" s="255">
        <v>0</v>
      </c>
      <c r="CR109" s="255">
        <v>0</v>
      </c>
      <c r="CS109" s="255">
        <v>0</v>
      </c>
      <c r="CT109" s="255">
        <v>0</v>
      </c>
      <c r="CU109" s="255">
        <v>0</v>
      </c>
      <c r="CV109" s="255">
        <v>0</v>
      </c>
      <c r="CW109" s="255">
        <v>0</v>
      </c>
      <c r="CX109" s="255">
        <v>0</v>
      </c>
      <c r="CY109" s="255">
        <v>0</v>
      </c>
      <c r="CZ109" s="255">
        <v>0</v>
      </c>
      <c r="DA109" s="255">
        <v>0</v>
      </c>
      <c r="DB109" s="255">
        <v>0</v>
      </c>
      <c r="DC109" s="255">
        <v>0</v>
      </c>
      <c r="DD109" s="255">
        <v>0</v>
      </c>
      <c r="DE109" s="255">
        <v>0</v>
      </c>
      <c r="DF109" s="255">
        <v>0</v>
      </c>
      <c r="DG109" s="255">
        <v>0</v>
      </c>
      <c r="DH109" s="255">
        <v>0</v>
      </c>
      <c r="DI109" s="116">
        <f t="shared" si="13"/>
        <v>0</v>
      </c>
      <c r="DJ109" s="255">
        <v>131593</v>
      </c>
      <c r="DK109" s="255">
        <v>197699</v>
      </c>
      <c r="DL109" s="255">
        <v>0</v>
      </c>
      <c r="DM109" s="255">
        <v>0</v>
      </c>
      <c r="DN109" s="255">
        <v>0</v>
      </c>
      <c r="DO109" s="255">
        <v>0</v>
      </c>
      <c r="DP109" s="116">
        <f t="shared" si="20"/>
        <v>329292</v>
      </c>
      <c r="DQ109" s="117">
        <f t="shared" si="21"/>
        <v>329292</v>
      </c>
      <c r="DR109" s="255">
        <v>28024</v>
      </c>
      <c r="DS109" s="255">
        <v>101268</v>
      </c>
      <c r="DT109" s="116">
        <f t="shared" si="14"/>
        <v>129292</v>
      </c>
      <c r="DU109" s="117">
        <f t="shared" si="15"/>
        <v>458584</v>
      </c>
      <c r="DV109" s="117">
        <f t="shared" si="16"/>
        <v>458584</v>
      </c>
      <c r="DW109" s="255">
        <v>-39268</v>
      </c>
      <c r="DX109" s="255">
        <v>-256244</v>
      </c>
      <c r="DY109" s="116">
        <f t="shared" si="17"/>
        <v>-295512</v>
      </c>
      <c r="DZ109" s="118">
        <f t="shared" si="18"/>
        <v>163072</v>
      </c>
      <c r="EA109" s="116">
        <f t="shared" si="19"/>
        <v>163072</v>
      </c>
      <c r="EB109" s="118"/>
    </row>
    <row r="110" spans="1:132" ht="17" customHeight="1">
      <c r="A110" s="251">
        <v>104</v>
      </c>
      <c r="B110" s="88" t="s">
        <v>301</v>
      </c>
      <c r="C110" s="87" t="s">
        <v>302</v>
      </c>
      <c r="D110" s="255">
        <v>0</v>
      </c>
      <c r="E110" s="255">
        <v>0</v>
      </c>
      <c r="F110" s="255">
        <v>0</v>
      </c>
      <c r="G110" s="255">
        <v>0</v>
      </c>
      <c r="H110" s="255">
        <v>0</v>
      </c>
      <c r="I110" s="255">
        <v>0</v>
      </c>
      <c r="J110" s="255">
        <v>0</v>
      </c>
      <c r="K110" s="255">
        <v>0</v>
      </c>
      <c r="L110" s="255">
        <v>0</v>
      </c>
      <c r="M110" s="255">
        <v>0</v>
      </c>
      <c r="N110" s="255">
        <v>0</v>
      </c>
      <c r="O110" s="255">
        <v>0</v>
      </c>
      <c r="P110" s="255">
        <v>0</v>
      </c>
      <c r="Q110" s="255">
        <v>0</v>
      </c>
      <c r="R110" s="255">
        <v>0</v>
      </c>
      <c r="S110" s="255">
        <v>0</v>
      </c>
      <c r="T110" s="255">
        <v>0</v>
      </c>
      <c r="U110" s="255">
        <v>0</v>
      </c>
      <c r="V110" s="255">
        <v>0</v>
      </c>
      <c r="W110" s="255">
        <v>0</v>
      </c>
      <c r="X110" s="255">
        <v>0</v>
      </c>
      <c r="Y110" s="255">
        <v>0</v>
      </c>
      <c r="Z110" s="255">
        <v>0</v>
      </c>
      <c r="AA110" s="255">
        <v>0</v>
      </c>
      <c r="AB110" s="255">
        <v>0</v>
      </c>
      <c r="AC110" s="255">
        <v>0</v>
      </c>
      <c r="AD110" s="255">
        <v>0</v>
      </c>
      <c r="AE110" s="255">
        <v>0</v>
      </c>
      <c r="AF110" s="255">
        <v>0</v>
      </c>
      <c r="AG110" s="255">
        <v>0</v>
      </c>
      <c r="AH110" s="255">
        <v>0</v>
      </c>
      <c r="AI110" s="255">
        <v>0</v>
      </c>
      <c r="AJ110" s="255">
        <v>0</v>
      </c>
      <c r="AK110" s="255">
        <v>0</v>
      </c>
      <c r="AL110" s="255">
        <v>0</v>
      </c>
      <c r="AM110" s="255">
        <v>0</v>
      </c>
      <c r="AN110" s="255">
        <v>0</v>
      </c>
      <c r="AO110" s="255">
        <v>0</v>
      </c>
      <c r="AP110" s="255">
        <v>0</v>
      </c>
      <c r="AQ110" s="255">
        <v>0</v>
      </c>
      <c r="AR110" s="255">
        <v>0</v>
      </c>
      <c r="AS110" s="255">
        <v>0</v>
      </c>
      <c r="AT110" s="255">
        <v>0</v>
      </c>
      <c r="AU110" s="255">
        <v>0</v>
      </c>
      <c r="AV110" s="255">
        <v>0</v>
      </c>
      <c r="AW110" s="255">
        <v>0</v>
      </c>
      <c r="AX110" s="255">
        <v>0</v>
      </c>
      <c r="AY110" s="255">
        <v>0</v>
      </c>
      <c r="AZ110" s="255">
        <v>0</v>
      </c>
      <c r="BA110" s="255">
        <v>0</v>
      </c>
      <c r="BB110" s="255">
        <v>0</v>
      </c>
      <c r="BC110" s="255">
        <v>0</v>
      </c>
      <c r="BD110" s="255">
        <v>0</v>
      </c>
      <c r="BE110" s="255">
        <v>0</v>
      </c>
      <c r="BF110" s="255">
        <v>0</v>
      </c>
      <c r="BG110" s="255">
        <v>0</v>
      </c>
      <c r="BH110" s="255">
        <v>0</v>
      </c>
      <c r="BI110" s="255">
        <v>0</v>
      </c>
      <c r="BJ110" s="255">
        <v>0</v>
      </c>
      <c r="BK110" s="255">
        <v>0</v>
      </c>
      <c r="BL110" s="255">
        <v>0</v>
      </c>
      <c r="BM110" s="255">
        <v>0</v>
      </c>
      <c r="BN110" s="255">
        <v>0</v>
      </c>
      <c r="BO110" s="255">
        <v>0</v>
      </c>
      <c r="BP110" s="255">
        <v>0</v>
      </c>
      <c r="BQ110" s="255">
        <v>0</v>
      </c>
      <c r="BR110" s="255">
        <v>0</v>
      </c>
      <c r="BS110" s="255">
        <v>0</v>
      </c>
      <c r="BT110" s="255">
        <v>0</v>
      </c>
      <c r="BU110" s="255">
        <v>0</v>
      </c>
      <c r="BV110" s="255">
        <v>0</v>
      </c>
      <c r="BW110" s="255">
        <v>0</v>
      </c>
      <c r="BX110" s="255">
        <v>0</v>
      </c>
      <c r="BY110" s="255">
        <v>0</v>
      </c>
      <c r="BZ110" s="255">
        <v>0</v>
      </c>
      <c r="CA110" s="255">
        <v>0</v>
      </c>
      <c r="CB110" s="255">
        <v>0</v>
      </c>
      <c r="CC110" s="255">
        <v>0</v>
      </c>
      <c r="CD110" s="255">
        <v>0</v>
      </c>
      <c r="CE110" s="255">
        <v>0</v>
      </c>
      <c r="CF110" s="255">
        <v>0</v>
      </c>
      <c r="CG110" s="255">
        <v>0</v>
      </c>
      <c r="CH110" s="255">
        <v>0</v>
      </c>
      <c r="CI110" s="255">
        <v>0</v>
      </c>
      <c r="CJ110" s="255">
        <v>0</v>
      </c>
      <c r="CK110" s="255">
        <v>0</v>
      </c>
      <c r="CL110" s="255">
        <v>0</v>
      </c>
      <c r="CM110" s="255">
        <v>0</v>
      </c>
      <c r="CN110" s="255">
        <v>0</v>
      </c>
      <c r="CO110" s="255">
        <v>0</v>
      </c>
      <c r="CP110" s="255">
        <v>0</v>
      </c>
      <c r="CQ110" s="255">
        <v>4553</v>
      </c>
      <c r="CR110" s="255">
        <v>0</v>
      </c>
      <c r="CS110" s="255">
        <v>3617</v>
      </c>
      <c r="CT110" s="255">
        <v>0</v>
      </c>
      <c r="CU110" s="255">
        <v>837</v>
      </c>
      <c r="CV110" s="255">
        <v>2335</v>
      </c>
      <c r="CW110" s="255">
        <v>0</v>
      </c>
      <c r="CX110" s="255">
        <v>0</v>
      </c>
      <c r="CY110" s="255">
        <v>0</v>
      </c>
      <c r="CZ110" s="255">
        <v>0</v>
      </c>
      <c r="DA110" s="255">
        <v>0</v>
      </c>
      <c r="DB110" s="255">
        <v>2397</v>
      </c>
      <c r="DC110" s="255">
        <v>9585</v>
      </c>
      <c r="DD110" s="255">
        <v>0</v>
      </c>
      <c r="DE110" s="255">
        <v>0</v>
      </c>
      <c r="DF110" s="255">
        <v>0</v>
      </c>
      <c r="DG110" s="255">
        <v>0</v>
      </c>
      <c r="DH110" s="255">
        <v>0</v>
      </c>
      <c r="DI110" s="116">
        <f t="shared" si="13"/>
        <v>23324</v>
      </c>
      <c r="DJ110" s="255">
        <v>537637</v>
      </c>
      <c r="DK110" s="255">
        <v>1236943</v>
      </c>
      <c r="DL110" s="255">
        <v>0</v>
      </c>
      <c r="DM110" s="255">
        <v>0</v>
      </c>
      <c r="DN110" s="255">
        <v>0</v>
      </c>
      <c r="DO110" s="255">
        <v>0</v>
      </c>
      <c r="DP110" s="116">
        <f t="shared" si="20"/>
        <v>1774580</v>
      </c>
      <c r="DQ110" s="117">
        <f t="shared" si="21"/>
        <v>1797904</v>
      </c>
      <c r="DR110" s="255">
        <v>19668</v>
      </c>
      <c r="DS110" s="255">
        <v>369397</v>
      </c>
      <c r="DT110" s="116">
        <f t="shared" si="14"/>
        <v>389065</v>
      </c>
      <c r="DU110" s="117">
        <f t="shared" si="15"/>
        <v>2163645</v>
      </c>
      <c r="DV110" s="117">
        <f t="shared" si="16"/>
        <v>2186969</v>
      </c>
      <c r="DW110" s="255">
        <v>-29062</v>
      </c>
      <c r="DX110" s="255">
        <v>-805435</v>
      </c>
      <c r="DY110" s="116">
        <f t="shared" si="17"/>
        <v>-834497</v>
      </c>
      <c r="DZ110" s="118">
        <f t="shared" si="18"/>
        <v>1329148</v>
      </c>
      <c r="EA110" s="116">
        <f t="shared" si="19"/>
        <v>1352472</v>
      </c>
      <c r="EB110" s="118"/>
    </row>
    <row r="111" spans="1:132" ht="17" customHeight="1">
      <c r="A111" s="251">
        <v>105</v>
      </c>
      <c r="B111" s="88" t="s">
        <v>303</v>
      </c>
      <c r="C111" s="87" t="s">
        <v>304</v>
      </c>
      <c r="D111" s="255">
        <v>0</v>
      </c>
      <c r="E111" s="255">
        <v>0</v>
      </c>
      <c r="F111" s="255">
        <v>14</v>
      </c>
      <c r="G111" s="255">
        <v>0</v>
      </c>
      <c r="H111" s="255">
        <v>2</v>
      </c>
      <c r="I111" s="255">
        <v>0</v>
      </c>
      <c r="J111" s="255">
        <v>0</v>
      </c>
      <c r="K111" s="255">
        <v>114</v>
      </c>
      <c r="L111" s="255">
        <v>37</v>
      </c>
      <c r="M111" s="255">
        <v>6</v>
      </c>
      <c r="N111" s="255">
        <v>0</v>
      </c>
      <c r="O111" s="255">
        <v>10</v>
      </c>
      <c r="P111" s="255">
        <v>8</v>
      </c>
      <c r="Q111" s="255">
        <v>5</v>
      </c>
      <c r="R111" s="255">
        <v>3</v>
      </c>
      <c r="S111" s="255">
        <v>11</v>
      </c>
      <c r="T111" s="255">
        <v>9</v>
      </c>
      <c r="U111" s="255">
        <v>14</v>
      </c>
      <c r="V111" s="255">
        <v>0</v>
      </c>
      <c r="W111" s="255">
        <v>6</v>
      </c>
      <c r="X111" s="255">
        <v>0</v>
      </c>
      <c r="Y111" s="255">
        <v>5</v>
      </c>
      <c r="Z111" s="255">
        <v>1</v>
      </c>
      <c r="AA111" s="255">
        <v>3</v>
      </c>
      <c r="AB111" s="255">
        <v>17</v>
      </c>
      <c r="AC111" s="255">
        <v>2</v>
      </c>
      <c r="AD111" s="255">
        <v>4</v>
      </c>
      <c r="AE111" s="255">
        <v>1</v>
      </c>
      <c r="AF111" s="255">
        <v>56</v>
      </c>
      <c r="AG111" s="255">
        <v>16</v>
      </c>
      <c r="AH111" s="255">
        <v>1</v>
      </c>
      <c r="AI111" s="255">
        <v>0</v>
      </c>
      <c r="AJ111" s="255">
        <v>0</v>
      </c>
      <c r="AK111" s="255">
        <v>0</v>
      </c>
      <c r="AL111" s="255">
        <v>1</v>
      </c>
      <c r="AM111" s="255">
        <v>18</v>
      </c>
      <c r="AN111" s="255">
        <v>30</v>
      </c>
      <c r="AO111" s="255">
        <v>2</v>
      </c>
      <c r="AP111" s="255">
        <v>15</v>
      </c>
      <c r="AQ111" s="255">
        <v>9</v>
      </c>
      <c r="AR111" s="255">
        <v>5</v>
      </c>
      <c r="AS111" s="255">
        <v>10</v>
      </c>
      <c r="AT111" s="255">
        <v>36</v>
      </c>
      <c r="AU111" s="255">
        <v>38</v>
      </c>
      <c r="AV111" s="255">
        <v>19</v>
      </c>
      <c r="AW111" s="255">
        <v>11</v>
      </c>
      <c r="AX111" s="255">
        <v>38</v>
      </c>
      <c r="AY111" s="255">
        <v>12</v>
      </c>
      <c r="AZ111" s="255">
        <v>19</v>
      </c>
      <c r="BA111" s="255">
        <v>7</v>
      </c>
      <c r="BB111" s="255">
        <v>2</v>
      </c>
      <c r="BC111" s="255">
        <v>3</v>
      </c>
      <c r="BD111" s="255">
        <v>11</v>
      </c>
      <c r="BE111" s="255">
        <v>2</v>
      </c>
      <c r="BF111" s="255">
        <v>175</v>
      </c>
      <c r="BG111" s="255">
        <v>3</v>
      </c>
      <c r="BH111" s="255">
        <v>487</v>
      </c>
      <c r="BI111" s="255">
        <v>4</v>
      </c>
      <c r="BJ111" s="255">
        <v>11</v>
      </c>
      <c r="BK111" s="255">
        <v>29</v>
      </c>
      <c r="BL111" s="255">
        <v>12</v>
      </c>
      <c r="BM111" s="255">
        <v>0</v>
      </c>
      <c r="BN111" s="255">
        <v>6</v>
      </c>
      <c r="BO111" s="255">
        <v>8</v>
      </c>
      <c r="BP111" s="255">
        <v>10</v>
      </c>
      <c r="BQ111" s="255">
        <v>46</v>
      </c>
      <c r="BR111" s="255">
        <v>14</v>
      </c>
      <c r="BS111" s="255">
        <v>70</v>
      </c>
      <c r="BT111" s="255">
        <v>3</v>
      </c>
      <c r="BU111" s="255">
        <v>11</v>
      </c>
      <c r="BV111" s="255">
        <v>17</v>
      </c>
      <c r="BW111" s="255">
        <v>283</v>
      </c>
      <c r="BX111" s="255">
        <v>153</v>
      </c>
      <c r="BY111" s="255">
        <v>108</v>
      </c>
      <c r="BZ111" s="255">
        <v>33</v>
      </c>
      <c r="CA111" s="255">
        <v>19</v>
      </c>
      <c r="CB111" s="255">
        <v>0</v>
      </c>
      <c r="CC111" s="255">
        <v>1523</v>
      </c>
      <c r="CD111" s="255">
        <v>100</v>
      </c>
      <c r="CE111" s="255">
        <v>6</v>
      </c>
      <c r="CF111" s="255">
        <v>26</v>
      </c>
      <c r="CG111" s="255">
        <v>34</v>
      </c>
      <c r="CH111" s="255">
        <v>4</v>
      </c>
      <c r="CI111" s="255">
        <v>23</v>
      </c>
      <c r="CJ111" s="255">
        <v>29</v>
      </c>
      <c r="CK111" s="255">
        <v>412</v>
      </c>
      <c r="CL111" s="255">
        <v>148</v>
      </c>
      <c r="CM111" s="255">
        <v>38</v>
      </c>
      <c r="CN111" s="255">
        <v>42</v>
      </c>
      <c r="CO111" s="255">
        <v>54</v>
      </c>
      <c r="CP111" s="255">
        <v>135</v>
      </c>
      <c r="CQ111" s="255">
        <v>176</v>
      </c>
      <c r="CR111" s="255">
        <v>57</v>
      </c>
      <c r="CS111" s="255">
        <v>23811</v>
      </c>
      <c r="CT111" s="255">
        <v>493</v>
      </c>
      <c r="CU111" s="255">
        <v>5484</v>
      </c>
      <c r="CV111" s="255">
        <v>4471</v>
      </c>
      <c r="CW111" s="255">
        <v>14</v>
      </c>
      <c r="CX111" s="255">
        <v>27</v>
      </c>
      <c r="CY111" s="255">
        <v>302</v>
      </c>
      <c r="CZ111" s="255">
        <v>15</v>
      </c>
      <c r="DA111" s="255">
        <v>153</v>
      </c>
      <c r="DB111" s="255">
        <v>1777</v>
      </c>
      <c r="DC111" s="255">
        <v>3885</v>
      </c>
      <c r="DD111" s="255">
        <v>14070</v>
      </c>
      <c r="DE111" s="255">
        <v>103</v>
      </c>
      <c r="DF111" s="255">
        <v>188</v>
      </c>
      <c r="DG111" s="255">
        <v>0</v>
      </c>
      <c r="DH111" s="255">
        <v>219</v>
      </c>
      <c r="DI111" s="116">
        <f t="shared" si="13"/>
        <v>59954</v>
      </c>
      <c r="DJ111" s="255">
        <v>1615</v>
      </c>
      <c r="DK111" s="255">
        <v>260197</v>
      </c>
      <c r="DL111" s="255">
        <v>0</v>
      </c>
      <c r="DM111" s="255">
        <v>0</v>
      </c>
      <c r="DN111" s="255">
        <v>0</v>
      </c>
      <c r="DO111" s="255">
        <v>0</v>
      </c>
      <c r="DP111" s="116">
        <f t="shared" si="20"/>
        <v>261812</v>
      </c>
      <c r="DQ111" s="117">
        <f t="shared" si="21"/>
        <v>321766</v>
      </c>
      <c r="DR111" s="255">
        <v>33</v>
      </c>
      <c r="DS111" s="255">
        <v>131997</v>
      </c>
      <c r="DT111" s="116">
        <f t="shared" si="14"/>
        <v>132030</v>
      </c>
      <c r="DU111" s="117">
        <f t="shared" si="15"/>
        <v>393842</v>
      </c>
      <c r="DV111" s="117">
        <f t="shared" si="16"/>
        <v>453796</v>
      </c>
      <c r="DW111" s="255">
        <v>-175</v>
      </c>
      <c r="DX111" s="255">
        <v>-4181</v>
      </c>
      <c r="DY111" s="116">
        <f t="shared" si="17"/>
        <v>-4356</v>
      </c>
      <c r="DZ111" s="118">
        <f t="shared" si="18"/>
        <v>389486</v>
      </c>
      <c r="EA111" s="116">
        <f t="shared" si="19"/>
        <v>449440</v>
      </c>
      <c r="EB111" s="118"/>
    </row>
    <row r="112" spans="1:132" ht="17" customHeight="1">
      <c r="A112" s="251">
        <v>106</v>
      </c>
      <c r="B112" s="88" t="s">
        <v>305</v>
      </c>
      <c r="C112" s="87" t="s">
        <v>306</v>
      </c>
      <c r="D112" s="255">
        <v>0</v>
      </c>
      <c r="E112" s="255">
        <v>0</v>
      </c>
      <c r="F112" s="255">
        <v>0</v>
      </c>
      <c r="G112" s="255">
        <v>0</v>
      </c>
      <c r="H112" s="255">
        <v>0</v>
      </c>
      <c r="I112" s="255">
        <v>0</v>
      </c>
      <c r="J112" s="255">
        <v>0</v>
      </c>
      <c r="K112" s="255">
        <v>0</v>
      </c>
      <c r="L112" s="255">
        <v>0</v>
      </c>
      <c r="M112" s="255">
        <v>0</v>
      </c>
      <c r="N112" s="255">
        <v>0</v>
      </c>
      <c r="O112" s="255">
        <v>0</v>
      </c>
      <c r="P112" s="255">
        <v>0</v>
      </c>
      <c r="Q112" s="255">
        <v>0</v>
      </c>
      <c r="R112" s="255">
        <v>0</v>
      </c>
      <c r="S112" s="255">
        <v>0</v>
      </c>
      <c r="T112" s="255">
        <v>0</v>
      </c>
      <c r="U112" s="255">
        <v>0</v>
      </c>
      <c r="V112" s="255">
        <v>0</v>
      </c>
      <c r="W112" s="255">
        <v>0</v>
      </c>
      <c r="X112" s="255">
        <v>0</v>
      </c>
      <c r="Y112" s="255">
        <v>0</v>
      </c>
      <c r="Z112" s="255">
        <v>0</v>
      </c>
      <c r="AA112" s="255">
        <v>0</v>
      </c>
      <c r="AB112" s="255">
        <v>0</v>
      </c>
      <c r="AC112" s="255">
        <v>0</v>
      </c>
      <c r="AD112" s="255">
        <v>0</v>
      </c>
      <c r="AE112" s="255">
        <v>0</v>
      </c>
      <c r="AF112" s="255">
        <v>0</v>
      </c>
      <c r="AG112" s="255">
        <v>0</v>
      </c>
      <c r="AH112" s="255">
        <v>0</v>
      </c>
      <c r="AI112" s="255">
        <v>0</v>
      </c>
      <c r="AJ112" s="255">
        <v>0</v>
      </c>
      <c r="AK112" s="255">
        <v>0</v>
      </c>
      <c r="AL112" s="255">
        <v>0</v>
      </c>
      <c r="AM112" s="255">
        <v>0</v>
      </c>
      <c r="AN112" s="255">
        <v>0</v>
      </c>
      <c r="AO112" s="255">
        <v>0</v>
      </c>
      <c r="AP112" s="255">
        <v>0</v>
      </c>
      <c r="AQ112" s="255">
        <v>0</v>
      </c>
      <c r="AR112" s="255">
        <v>0</v>
      </c>
      <c r="AS112" s="255">
        <v>0</v>
      </c>
      <c r="AT112" s="255">
        <v>0</v>
      </c>
      <c r="AU112" s="255">
        <v>0</v>
      </c>
      <c r="AV112" s="255">
        <v>0</v>
      </c>
      <c r="AW112" s="255">
        <v>0</v>
      </c>
      <c r="AX112" s="255">
        <v>0</v>
      </c>
      <c r="AY112" s="255">
        <v>0</v>
      </c>
      <c r="AZ112" s="255">
        <v>0</v>
      </c>
      <c r="BA112" s="255">
        <v>0</v>
      </c>
      <c r="BB112" s="255">
        <v>0</v>
      </c>
      <c r="BC112" s="255">
        <v>0</v>
      </c>
      <c r="BD112" s="255">
        <v>0</v>
      </c>
      <c r="BE112" s="255">
        <v>0</v>
      </c>
      <c r="BF112" s="255">
        <v>0</v>
      </c>
      <c r="BG112" s="255">
        <v>0</v>
      </c>
      <c r="BH112" s="255">
        <v>0</v>
      </c>
      <c r="BI112" s="255">
        <v>0</v>
      </c>
      <c r="BJ112" s="255">
        <v>0</v>
      </c>
      <c r="BK112" s="255">
        <v>0</v>
      </c>
      <c r="BL112" s="255">
        <v>0</v>
      </c>
      <c r="BM112" s="255">
        <v>0</v>
      </c>
      <c r="BN112" s="255">
        <v>0</v>
      </c>
      <c r="BO112" s="255">
        <v>0</v>
      </c>
      <c r="BP112" s="255">
        <v>0</v>
      </c>
      <c r="BQ112" s="255">
        <v>0</v>
      </c>
      <c r="BR112" s="255">
        <v>0</v>
      </c>
      <c r="BS112" s="255">
        <v>0</v>
      </c>
      <c r="BT112" s="255">
        <v>0</v>
      </c>
      <c r="BU112" s="255">
        <v>0</v>
      </c>
      <c r="BV112" s="255">
        <v>0</v>
      </c>
      <c r="BW112" s="255">
        <v>0</v>
      </c>
      <c r="BX112" s="255">
        <v>86</v>
      </c>
      <c r="BY112" s="255">
        <v>0</v>
      </c>
      <c r="BZ112" s="255">
        <v>0</v>
      </c>
      <c r="CA112" s="255">
        <v>0</v>
      </c>
      <c r="CB112" s="255">
        <v>0</v>
      </c>
      <c r="CC112" s="255">
        <v>0</v>
      </c>
      <c r="CD112" s="255">
        <v>0</v>
      </c>
      <c r="CE112" s="255">
        <v>0</v>
      </c>
      <c r="CF112" s="255">
        <v>0</v>
      </c>
      <c r="CG112" s="255">
        <v>0</v>
      </c>
      <c r="CH112" s="255">
        <v>0</v>
      </c>
      <c r="CI112" s="255">
        <v>0</v>
      </c>
      <c r="CJ112" s="255">
        <v>0</v>
      </c>
      <c r="CK112" s="255">
        <v>120</v>
      </c>
      <c r="CL112" s="255">
        <v>7427</v>
      </c>
      <c r="CM112" s="255">
        <v>0</v>
      </c>
      <c r="CN112" s="255">
        <v>20</v>
      </c>
      <c r="CO112" s="255">
        <v>7297</v>
      </c>
      <c r="CP112" s="255">
        <v>0</v>
      </c>
      <c r="CQ112" s="255">
        <v>143</v>
      </c>
      <c r="CR112" s="255">
        <v>5</v>
      </c>
      <c r="CS112" s="255">
        <v>0</v>
      </c>
      <c r="CT112" s="255">
        <v>0</v>
      </c>
      <c r="CU112" s="255">
        <v>0</v>
      </c>
      <c r="CV112" s="255">
        <v>0</v>
      </c>
      <c r="CW112" s="255">
        <v>0</v>
      </c>
      <c r="CX112" s="255">
        <v>0</v>
      </c>
      <c r="CY112" s="255">
        <v>999</v>
      </c>
      <c r="CZ112" s="255">
        <v>0</v>
      </c>
      <c r="DA112" s="255">
        <v>0</v>
      </c>
      <c r="DB112" s="255">
        <v>425</v>
      </c>
      <c r="DC112" s="255">
        <v>311</v>
      </c>
      <c r="DD112" s="255">
        <v>0</v>
      </c>
      <c r="DE112" s="255">
        <v>7503</v>
      </c>
      <c r="DF112" s="255">
        <v>746</v>
      </c>
      <c r="DG112" s="255">
        <v>0</v>
      </c>
      <c r="DH112" s="255">
        <v>126</v>
      </c>
      <c r="DI112" s="116">
        <f t="shared" si="13"/>
        <v>25208</v>
      </c>
      <c r="DJ112" s="255">
        <v>55818</v>
      </c>
      <c r="DK112" s="255">
        <v>543680</v>
      </c>
      <c r="DL112" s="255">
        <v>0</v>
      </c>
      <c r="DM112" s="255">
        <v>0</v>
      </c>
      <c r="DN112" s="255">
        <v>0</v>
      </c>
      <c r="DO112" s="255">
        <v>0</v>
      </c>
      <c r="DP112" s="116">
        <f t="shared" si="20"/>
        <v>599498</v>
      </c>
      <c r="DQ112" s="117">
        <f t="shared" si="21"/>
        <v>624706</v>
      </c>
      <c r="DR112" s="255">
        <v>5709</v>
      </c>
      <c r="DS112" s="255">
        <v>8389</v>
      </c>
      <c r="DT112" s="116">
        <f t="shared" si="14"/>
        <v>14098</v>
      </c>
      <c r="DU112" s="117">
        <f t="shared" si="15"/>
        <v>613596</v>
      </c>
      <c r="DV112" s="117">
        <f t="shared" si="16"/>
        <v>638804</v>
      </c>
      <c r="DW112" s="255">
        <v>-12565</v>
      </c>
      <c r="DX112" s="255">
        <v>-183729</v>
      </c>
      <c r="DY112" s="116">
        <f t="shared" si="17"/>
        <v>-196294</v>
      </c>
      <c r="DZ112" s="118">
        <f t="shared" si="18"/>
        <v>417302</v>
      </c>
      <c r="EA112" s="116">
        <f t="shared" si="19"/>
        <v>442510</v>
      </c>
      <c r="EB112" s="118"/>
    </row>
    <row r="113" spans="1:132" ht="17" customHeight="1">
      <c r="A113" s="251">
        <v>107</v>
      </c>
      <c r="B113" s="88" t="s">
        <v>307</v>
      </c>
      <c r="C113" s="87" t="s">
        <v>308</v>
      </c>
      <c r="D113" s="255">
        <v>3</v>
      </c>
      <c r="E113" s="255">
        <v>0</v>
      </c>
      <c r="F113" s="255">
        <v>41</v>
      </c>
      <c r="G113" s="255">
        <v>1</v>
      </c>
      <c r="H113" s="255">
        <v>33</v>
      </c>
      <c r="I113" s="255">
        <v>0</v>
      </c>
      <c r="J113" s="255">
        <v>1</v>
      </c>
      <c r="K113" s="255">
        <v>149</v>
      </c>
      <c r="L113" s="255">
        <v>40</v>
      </c>
      <c r="M113" s="255">
        <v>12</v>
      </c>
      <c r="N113" s="255">
        <v>0</v>
      </c>
      <c r="O113" s="255">
        <v>7</v>
      </c>
      <c r="P113" s="255">
        <v>10</v>
      </c>
      <c r="Q113" s="255">
        <v>3</v>
      </c>
      <c r="R113" s="255">
        <v>14</v>
      </c>
      <c r="S113" s="255">
        <v>7</v>
      </c>
      <c r="T113" s="255">
        <v>8</v>
      </c>
      <c r="U113" s="255">
        <v>28</v>
      </c>
      <c r="V113" s="255">
        <v>1</v>
      </c>
      <c r="W113" s="255">
        <v>2</v>
      </c>
      <c r="X113" s="255">
        <v>1</v>
      </c>
      <c r="Y113" s="255">
        <v>13</v>
      </c>
      <c r="Z113" s="255">
        <v>3</v>
      </c>
      <c r="AA113" s="255">
        <v>8</v>
      </c>
      <c r="AB113" s="255">
        <v>21</v>
      </c>
      <c r="AC113" s="255">
        <v>23</v>
      </c>
      <c r="AD113" s="255">
        <v>8</v>
      </c>
      <c r="AE113" s="255">
        <v>1</v>
      </c>
      <c r="AF113" s="255">
        <v>65</v>
      </c>
      <c r="AG113" s="255">
        <v>27</v>
      </c>
      <c r="AH113" s="255">
        <v>0</v>
      </c>
      <c r="AI113" s="255">
        <v>9</v>
      </c>
      <c r="AJ113" s="255">
        <v>4</v>
      </c>
      <c r="AK113" s="255">
        <v>21</v>
      </c>
      <c r="AL113" s="255">
        <v>12</v>
      </c>
      <c r="AM113" s="255">
        <v>40</v>
      </c>
      <c r="AN113" s="255">
        <v>61</v>
      </c>
      <c r="AO113" s="255">
        <v>21</v>
      </c>
      <c r="AP113" s="255">
        <v>28</v>
      </c>
      <c r="AQ113" s="255">
        <v>16</v>
      </c>
      <c r="AR113" s="255">
        <v>55</v>
      </c>
      <c r="AS113" s="255">
        <v>16</v>
      </c>
      <c r="AT113" s="255">
        <v>48</v>
      </c>
      <c r="AU113" s="255">
        <v>84</v>
      </c>
      <c r="AV113" s="255">
        <v>171</v>
      </c>
      <c r="AW113" s="255">
        <v>103</v>
      </c>
      <c r="AX113" s="255">
        <v>21</v>
      </c>
      <c r="AY113" s="255">
        <v>9</v>
      </c>
      <c r="AZ113" s="255">
        <v>154</v>
      </c>
      <c r="BA113" s="255">
        <v>13</v>
      </c>
      <c r="BB113" s="255">
        <v>3</v>
      </c>
      <c r="BC113" s="255">
        <v>9</v>
      </c>
      <c r="BD113" s="255">
        <v>20</v>
      </c>
      <c r="BE113" s="255">
        <v>5</v>
      </c>
      <c r="BF113" s="255">
        <v>258</v>
      </c>
      <c r="BG113" s="255">
        <v>28</v>
      </c>
      <c r="BH113" s="255">
        <v>570</v>
      </c>
      <c r="BI113" s="255">
        <v>5</v>
      </c>
      <c r="BJ113" s="255">
        <v>20</v>
      </c>
      <c r="BK113" s="255">
        <v>36</v>
      </c>
      <c r="BL113" s="255">
        <v>13</v>
      </c>
      <c r="BM113" s="255">
        <v>7</v>
      </c>
      <c r="BN113" s="255">
        <v>152</v>
      </c>
      <c r="BO113" s="255">
        <v>125</v>
      </c>
      <c r="BP113" s="255">
        <v>65</v>
      </c>
      <c r="BQ113" s="255">
        <v>199</v>
      </c>
      <c r="BR113" s="255">
        <v>148</v>
      </c>
      <c r="BS113" s="255">
        <v>40</v>
      </c>
      <c r="BT113" s="255">
        <v>20</v>
      </c>
      <c r="BU113" s="255">
        <v>77</v>
      </c>
      <c r="BV113" s="255">
        <v>0</v>
      </c>
      <c r="BW113" s="255">
        <v>3989</v>
      </c>
      <c r="BX113" s="255">
        <v>1515</v>
      </c>
      <c r="BY113" s="255">
        <v>255</v>
      </c>
      <c r="BZ113" s="255">
        <v>971</v>
      </c>
      <c r="CA113" s="255">
        <v>435</v>
      </c>
      <c r="CB113" s="255">
        <v>922</v>
      </c>
      <c r="CC113" s="255">
        <v>86</v>
      </c>
      <c r="CD113" s="255">
        <v>283</v>
      </c>
      <c r="CE113" s="255">
        <v>0</v>
      </c>
      <c r="CF113" s="255">
        <v>75</v>
      </c>
      <c r="CG113" s="255">
        <v>18</v>
      </c>
      <c r="CH113" s="255">
        <v>28</v>
      </c>
      <c r="CI113" s="255">
        <v>132</v>
      </c>
      <c r="CJ113" s="255">
        <v>20</v>
      </c>
      <c r="CK113" s="255">
        <v>277</v>
      </c>
      <c r="CL113" s="255">
        <v>219</v>
      </c>
      <c r="CM113" s="255">
        <v>1613</v>
      </c>
      <c r="CN113" s="255">
        <v>18</v>
      </c>
      <c r="CO113" s="255">
        <v>982</v>
      </c>
      <c r="CP113" s="255">
        <v>445</v>
      </c>
      <c r="CQ113" s="255">
        <v>491</v>
      </c>
      <c r="CR113" s="255">
        <v>5145</v>
      </c>
      <c r="CS113" s="255">
        <v>787</v>
      </c>
      <c r="CT113" s="255">
        <v>21</v>
      </c>
      <c r="CU113" s="255">
        <v>87</v>
      </c>
      <c r="CV113" s="255">
        <v>132</v>
      </c>
      <c r="CW113" s="255">
        <v>521</v>
      </c>
      <c r="CX113" s="255">
        <v>529</v>
      </c>
      <c r="CY113" s="255">
        <v>989</v>
      </c>
      <c r="CZ113" s="255">
        <v>416</v>
      </c>
      <c r="DA113" s="255">
        <v>2325</v>
      </c>
      <c r="DB113" s="255">
        <v>418</v>
      </c>
      <c r="DC113" s="255">
        <v>516</v>
      </c>
      <c r="DD113" s="255">
        <v>899</v>
      </c>
      <c r="DE113" s="255">
        <v>1421</v>
      </c>
      <c r="DF113" s="255">
        <v>3786</v>
      </c>
      <c r="DG113" s="255">
        <v>0</v>
      </c>
      <c r="DH113" s="255">
        <v>114</v>
      </c>
      <c r="DI113" s="116">
        <f t="shared" si="13"/>
        <v>34096</v>
      </c>
      <c r="DJ113" s="255">
        <v>5309</v>
      </c>
      <c r="DK113" s="255">
        <v>453180</v>
      </c>
      <c r="DL113" s="255">
        <v>0</v>
      </c>
      <c r="DM113" s="255">
        <v>0</v>
      </c>
      <c r="DN113" s="255">
        <v>0</v>
      </c>
      <c r="DO113" s="255">
        <v>0</v>
      </c>
      <c r="DP113" s="116">
        <f t="shared" si="20"/>
        <v>458489</v>
      </c>
      <c r="DQ113" s="117">
        <f t="shared" si="21"/>
        <v>492585</v>
      </c>
      <c r="DR113" s="255">
        <v>2747</v>
      </c>
      <c r="DS113" s="255">
        <v>3197</v>
      </c>
      <c r="DT113" s="116">
        <f t="shared" si="14"/>
        <v>5944</v>
      </c>
      <c r="DU113" s="117">
        <f t="shared" si="15"/>
        <v>464433</v>
      </c>
      <c r="DV113" s="117">
        <f t="shared" si="16"/>
        <v>498529</v>
      </c>
      <c r="DW113" s="255">
        <v>-1001</v>
      </c>
      <c r="DX113" s="255">
        <v>-101467</v>
      </c>
      <c r="DY113" s="116">
        <f t="shared" si="17"/>
        <v>-102468</v>
      </c>
      <c r="DZ113" s="118">
        <f t="shared" si="18"/>
        <v>361965</v>
      </c>
      <c r="EA113" s="116">
        <f t="shared" si="19"/>
        <v>396061</v>
      </c>
      <c r="EB113" s="118"/>
    </row>
    <row r="114" spans="1:132" ht="17" customHeight="1">
      <c r="A114" s="251">
        <v>108</v>
      </c>
      <c r="B114" s="88" t="s">
        <v>309</v>
      </c>
      <c r="C114" s="87" t="s">
        <v>631</v>
      </c>
      <c r="D114" s="255">
        <v>83</v>
      </c>
      <c r="E114" s="255">
        <v>88</v>
      </c>
      <c r="F114" s="255">
        <v>121</v>
      </c>
      <c r="G114" s="255">
        <v>11</v>
      </c>
      <c r="H114" s="255">
        <v>29</v>
      </c>
      <c r="I114" s="255">
        <v>0</v>
      </c>
      <c r="J114" s="255">
        <v>14</v>
      </c>
      <c r="K114" s="255">
        <v>1339</v>
      </c>
      <c r="L114" s="255">
        <v>153</v>
      </c>
      <c r="M114" s="255">
        <v>3</v>
      </c>
      <c r="N114" s="255">
        <v>0</v>
      </c>
      <c r="O114" s="255">
        <v>154</v>
      </c>
      <c r="P114" s="255">
        <v>141</v>
      </c>
      <c r="Q114" s="255">
        <v>126</v>
      </c>
      <c r="R114" s="255">
        <v>156</v>
      </c>
      <c r="S114" s="255">
        <v>114</v>
      </c>
      <c r="T114" s="255">
        <v>160</v>
      </c>
      <c r="U114" s="255">
        <v>304</v>
      </c>
      <c r="V114" s="255">
        <v>13</v>
      </c>
      <c r="W114" s="255">
        <v>88</v>
      </c>
      <c r="X114" s="255">
        <v>10</v>
      </c>
      <c r="Y114" s="255">
        <v>45</v>
      </c>
      <c r="Z114" s="255">
        <v>74</v>
      </c>
      <c r="AA114" s="255">
        <v>32</v>
      </c>
      <c r="AB114" s="255">
        <v>114</v>
      </c>
      <c r="AC114" s="255">
        <v>289</v>
      </c>
      <c r="AD114" s="255">
        <v>13</v>
      </c>
      <c r="AE114" s="255">
        <v>9</v>
      </c>
      <c r="AF114" s="255">
        <v>179</v>
      </c>
      <c r="AG114" s="255">
        <v>143</v>
      </c>
      <c r="AH114" s="255">
        <v>22</v>
      </c>
      <c r="AI114" s="255">
        <v>157</v>
      </c>
      <c r="AJ114" s="255">
        <v>86</v>
      </c>
      <c r="AK114" s="255">
        <v>253</v>
      </c>
      <c r="AL114" s="255">
        <v>300</v>
      </c>
      <c r="AM114" s="255">
        <v>91</v>
      </c>
      <c r="AN114" s="255">
        <v>141</v>
      </c>
      <c r="AO114" s="255">
        <v>93</v>
      </c>
      <c r="AP114" s="255">
        <v>295</v>
      </c>
      <c r="AQ114" s="255">
        <v>52</v>
      </c>
      <c r="AR114" s="255">
        <v>194</v>
      </c>
      <c r="AS114" s="255">
        <v>97</v>
      </c>
      <c r="AT114" s="255">
        <v>335</v>
      </c>
      <c r="AU114" s="255">
        <v>1092</v>
      </c>
      <c r="AV114" s="255">
        <v>2059</v>
      </c>
      <c r="AW114" s="255">
        <v>626</v>
      </c>
      <c r="AX114" s="255">
        <v>193</v>
      </c>
      <c r="AY114" s="255">
        <v>160</v>
      </c>
      <c r="AZ114" s="255">
        <v>1569</v>
      </c>
      <c r="BA114" s="255">
        <v>75</v>
      </c>
      <c r="BB114" s="255">
        <v>27</v>
      </c>
      <c r="BC114" s="255">
        <v>86</v>
      </c>
      <c r="BD114" s="255">
        <v>164</v>
      </c>
      <c r="BE114" s="255">
        <v>71</v>
      </c>
      <c r="BF114" s="255">
        <v>671</v>
      </c>
      <c r="BG114" s="255">
        <v>48</v>
      </c>
      <c r="BH114" s="255">
        <v>3340</v>
      </c>
      <c r="BI114" s="255">
        <v>57</v>
      </c>
      <c r="BJ114" s="255">
        <v>316</v>
      </c>
      <c r="BK114" s="255">
        <v>824</v>
      </c>
      <c r="BL114" s="255">
        <v>329</v>
      </c>
      <c r="BM114" s="255">
        <v>22</v>
      </c>
      <c r="BN114" s="255">
        <v>929</v>
      </c>
      <c r="BO114" s="255">
        <v>240</v>
      </c>
      <c r="BP114" s="255">
        <v>14</v>
      </c>
      <c r="BQ114" s="255">
        <v>1546</v>
      </c>
      <c r="BR114" s="255">
        <v>173</v>
      </c>
      <c r="BS114" s="255">
        <v>36</v>
      </c>
      <c r="BT114" s="255">
        <v>37</v>
      </c>
      <c r="BU114" s="255">
        <v>309</v>
      </c>
      <c r="BV114" s="255">
        <v>1043</v>
      </c>
      <c r="BW114" s="255">
        <v>7749</v>
      </c>
      <c r="BX114" s="255">
        <v>6036</v>
      </c>
      <c r="BY114" s="255">
        <v>6138</v>
      </c>
      <c r="BZ114" s="255">
        <v>1035</v>
      </c>
      <c r="CA114" s="255">
        <v>429</v>
      </c>
      <c r="CB114" s="255">
        <v>0</v>
      </c>
      <c r="CC114" s="255">
        <v>826</v>
      </c>
      <c r="CD114" s="255">
        <v>1544</v>
      </c>
      <c r="CE114" s="255">
        <v>496</v>
      </c>
      <c r="CF114" s="255">
        <v>733</v>
      </c>
      <c r="CG114" s="255">
        <v>212</v>
      </c>
      <c r="CH114" s="255">
        <v>272</v>
      </c>
      <c r="CI114" s="255">
        <v>1219</v>
      </c>
      <c r="CJ114" s="255">
        <v>363</v>
      </c>
      <c r="CK114" s="255">
        <v>2497</v>
      </c>
      <c r="CL114" s="255">
        <v>496</v>
      </c>
      <c r="CM114" s="255">
        <v>658</v>
      </c>
      <c r="CN114" s="255">
        <v>171</v>
      </c>
      <c r="CO114" s="255">
        <v>572</v>
      </c>
      <c r="CP114" s="255">
        <v>4273</v>
      </c>
      <c r="CQ114" s="255">
        <v>2242</v>
      </c>
      <c r="CR114" s="255">
        <v>12316</v>
      </c>
      <c r="CS114" s="255">
        <v>2998</v>
      </c>
      <c r="CT114" s="255">
        <v>237</v>
      </c>
      <c r="CU114" s="255">
        <v>2089</v>
      </c>
      <c r="CV114" s="255">
        <v>2658</v>
      </c>
      <c r="CW114" s="255">
        <v>1018</v>
      </c>
      <c r="CX114" s="255">
        <v>498</v>
      </c>
      <c r="CY114" s="255">
        <v>403</v>
      </c>
      <c r="CZ114" s="255">
        <v>955</v>
      </c>
      <c r="DA114" s="255">
        <v>4856</v>
      </c>
      <c r="DB114" s="255">
        <v>362</v>
      </c>
      <c r="DC114" s="255">
        <v>1172</v>
      </c>
      <c r="DD114" s="255">
        <v>1691</v>
      </c>
      <c r="DE114" s="255">
        <v>958</v>
      </c>
      <c r="DF114" s="255">
        <v>984</v>
      </c>
      <c r="DG114" s="255">
        <v>0</v>
      </c>
      <c r="DH114" s="255">
        <v>56</v>
      </c>
      <c r="DI114" s="116">
        <f t="shared" si="13"/>
        <v>93389</v>
      </c>
      <c r="DJ114" s="255">
        <v>0</v>
      </c>
      <c r="DK114" s="255">
        <v>0</v>
      </c>
      <c r="DL114" s="255">
        <v>0</v>
      </c>
      <c r="DM114" s="255">
        <v>0</v>
      </c>
      <c r="DN114" s="255">
        <v>0</v>
      </c>
      <c r="DO114" s="255">
        <v>0</v>
      </c>
      <c r="DP114" s="116">
        <f t="shared" si="20"/>
        <v>0</v>
      </c>
      <c r="DQ114" s="117">
        <f t="shared" si="21"/>
        <v>93389</v>
      </c>
      <c r="DR114" s="255">
        <v>0</v>
      </c>
      <c r="DS114" s="255">
        <v>0</v>
      </c>
      <c r="DT114" s="116">
        <f t="shared" ref="DT114" si="22">SUM(DR114:DS114)</f>
        <v>0</v>
      </c>
      <c r="DU114" s="117">
        <f t="shared" ref="DU114" si="23">+DP114+DT114</f>
        <v>0</v>
      </c>
      <c r="DV114" s="117">
        <f t="shared" ref="DV114" si="24">+DT114+DQ114</f>
        <v>93389</v>
      </c>
      <c r="DW114" s="255">
        <v>0</v>
      </c>
      <c r="DX114" s="255">
        <v>0</v>
      </c>
      <c r="DY114" s="116">
        <f t="shared" ref="DY114" si="25">SUM(DW114:DX114)</f>
        <v>0</v>
      </c>
      <c r="DZ114" s="118">
        <f t="shared" ref="DZ114" si="26">+DU114+DY114</f>
        <v>0</v>
      </c>
      <c r="EA114" s="116">
        <f t="shared" ref="EA114" si="27">+DV114+DY114</f>
        <v>93389</v>
      </c>
      <c r="EB114" s="118"/>
    </row>
    <row r="115" spans="1:132" ht="17" customHeight="1" thickBot="1">
      <c r="A115" s="251">
        <v>109</v>
      </c>
      <c r="B115" s="88" t="s">
        <v>310</v>
      </c>
      <c r="C115" s="87" t="s">
        <v>632</v>
      </c>
      <c r="D115" s="255">
        <v>1764</v>
      </c>
      <c r="E115" s="255">
        <v>167</v>
      </c>
      <c r="F115" s="255">
        <v>71</v>
      </c>
      <c r="G115" s="255">
        <v>28</v>
      </c>
      <c r="H115" s="255">
        <v>542</v>
      </c>
      <c r="I115" s="255">
        <v>0</v>
      </c>
      <c r="J115" s="255">
        <v>255</v>
      </c>
      <c r="K115" s="255">
        <v>7033</v>
      </c>
      <c r="L115" s="255">
        <v>1731</v>
      </c>
      <c r="M115" s="255">
        <v>2956</v>
      </c>
      <c r="N115" s="255">
        <v>0</v>
      </c>
      <c r="O115" s="255">
        <v>731</v>
      </c>
      <c r="P115" s="255">
        <v>556</v>
      </c>
      <c r="Q115" s="255">
        <v>1079</v>
      </c>
      <c r="R115" s="255">
        <v>606</v>
      </c>
      <c r="S115" s="255">
        <v>1800</v>
      </c>
      <c r="T115" s="255">
        <v>1106</v>
      </c>
      <c r="U115" s="255">
        <v>1467</v>
      </c>
      <c r="V115" s="255">
        <v>78</v>
      </c>
      <c r="W115" s="255">
        <v>682</v>
      </c>
      <c r="X115" s="255">
        <v>116</v>
      </c>
      <c r="Y115" s="255">
        <v>920</v>
      </c>
      <c r="Z115" s="255">
        <v>852</v>
      </c>
      <c r="AA115" s="255">
        <v>920</v>
      </c>
      <c r="AB115" s="255">
        <v>847</v>
      </c>
      <c r="AC115" s="255">
        <v>1722</v>
      </c>
      <c r="AD115" s="255">
        <v>355</v>
      </c>
      <c r="AE115" s="255">
        <v>271</v>
      </c>
      <c r="AF115" s="255">
        <v>8590</v>
      </c>
      <c r="AG115" s="255">
        <v>3078</v>
      </c>
      <c r="AH115" s="255">
        <v>73</v>
      </c>
      <c r="AI115" s="255">
        <v>2310</v>
      </c>
      <c r="AJ115" s="255">
        <v>1670</v>
      </c>
      <c r="AK115" s="255">
        <v>1638</v>
      </c>
      <c r="AL115" s="255">
        <v>3719</v>
      </c>
      <c r="AM115" s="255">
        <v>9654</v>
      </c>
      <c r="AN115" s="255">
        <v>12552</v>
      </c>
      <c r="AO115" s="255">
        <v>6892</v>
      </c>
      <c r="AP115" s="255">
        <v>3935</v>
      </c>
      <c r="AQ115" s="255">
        <v>1233</v>
      </c>
      <c r="AR115" s="255">
        <v>4410</v>
      </c>
      <c r="AS115" s="255">
        <v>1422</v>
      </c>
      <c r="AT115" s="255">
        <v>7008</v>
      </c>
      <c r="AU115" s="255">
        <v>9660</v>
      </c>
      <c r="AV115" s="255">
        <v>13708</v>
      </c>
      <c r="AW115" s="255">
        <v>4469</v>
      </c>
      <c r="AX115" s="255">
        <v>624</v>
      </c>
      <c r="AY115" s="255">
        <v>697</v>
      </c>
      <c r="AZ115" s="255">
        <v>15196</v>
      </c>
      <c r="BA115" s="255">
        <v>204</v>
      </c>
      <c r="BB115" s="255">
        <v>196</v>
      </c>
      <c r="BC115" s="255">
        <v>976</v>
      </c>
      <c r="BD115" s="255">
        <v>594</v>
      </c>
      <c r="BE115" s="255">
        <v>279</v>
      </c>
      <c r="BF115" s="255">
        <v>3373</v>
      </c>
      <c r="BG115" s="255">
        <v>886</v>
      </c>
      <c r="BH115" s="255">
        <v>21340</v>
      </c>
      <c r="BI115" s="255">
        <v>992</v>
      </c>
      <c r="BJ115" s="255">
        <v>2987</v>
      </c>
      <c r="BK115" s="255">
        <v>4610</v>
      </c>
      <c r="BL115" s="255">
        <v>1095</v>
      </c>
      <c r="BM115" s="255">
        <v>226</v>
      </c>
      <c r="BN115" s="255">
        <v>17317</v>
      </c>
      <c r="BO115" s="255">
        <v>10176</v>
      </c>
      <c r="BP115" s="255">
        <v>10915</v>
      </c>
      <c r="BQ115" s="255">
        <v>3355</v>
      </c>
      <c r="BR115" s="255">
        <v>3715</v>
      </c>
      <c r="BS115" s="255">
        <v>20976</v>
      </c>
      <c r="BT115" s="255">
        <v>9499</v>
      </c>
      <c r="BU115" s="255">
        <v>10329</v>
      </c>
      <c r="BV115" s="255">
        <v>6774</v>
      </c>
      <c r="BW115" s="255">
        <v>65427</v>
      </c>
      <c r="BX115" s="255">
        <v>29359</v>
      </c>
      <c r="BY115" s="255">
        <v>12891</v>
      </c>
      <c r="BZ115" s="255">
        <v>9471</v>
      </c>
      <c r="CA115" s="255">
        <v>8511</v>
      </c>
      <c r="CB115" s="255">
        <v>26607</v>
      </c>
      <c r="CC115" s="255">
        <v>9999</v>
      </c>
      <c r="CD115" s="255">
        <v>14614</v>
      </c>
      <c r="CE115" s="255">
        <v>5984</v>
      </c>
      <c r="CF115" s="255">
        <v>7771</v>
      </c>
      <c r="CG115" s="255">
        <v>1155</v>
      </c>
      <c r="CH115" s="255">
        <v>3161</v>
      </c>
      <c r="CI115" s="255">
        <v>10356</v>
      </c>
      <c r="CJ115" s="255">
        <v>246</v>
      </c>
      <c r="CK115" s="255">
        <v>5950</v>
      </c>
      <c r="CL115" s="255">
        <v>4524</v>
      </c>
      <c r="CM115" s="255">
        <v>1254</v>
      </c>
      <c r="CN115" s="255">
        <v>621</v>
      </c>
      <c r="CO115" s="255">
        <v>1469</v>
      </c>
      <c r="CP115" s="255">
        <v>12980</v>
      </c>
      <c r="CQ115" s="255">
        <v>24378</v>
      </c>
      <c r="CR115" s="255">
        <v>22472</v>
      </c>
      <c r="CS115" s="255">
        <v>8770</v>
      </c>
      <c r="CT115" s="255">
        <v>1524</v>
      </c>
      <c r="CU115" s="255">
        <v>7190</v>
      </c>
      <c r="CV115" s="255">
        <v>2809</v>
      </c>
      <c r="CW115" s="255">
        <v>1153</v>
      </c>
      <c r="CX115" s="255">
        <v>4274</v>
      </c>
      <c r="CY115" s="255">
        <v>158</v>
      </c>
      <c r="CZ115" s="255">
        <v>2747</v>
      </c>
      <c r="DA115" s="255">
        <v>10410</v>
      </c>
      <c r="DB115" s="255">
        <v>543</v>
      </c>
      <c r="DC115" s="255">
        <v>3678</v>
      </c>
      <c r="DD115" s="255">
        <v>4355</v>
      </c>
      <c r="DE115" s="255">
        <v>2053</v>
      </c>
      <c r="DF115" s="255">
        <v>4098</v>
      </c>
      <c r="DG115" s="255">
        <v>47</v>
      </c>
      <c r="DH115" s="255">
        <v>758</v>
      </c>
      <c r="DI115" s="116">
        <f t="shared" si="13"/>
        <v>605774</v>
      </c>
      <c r="DJ115" s="255">
        <v>0</v>
      </c>
      <c r="DK115" s="255">
        <v>614</v>
      </c>
      <c r="DL115" s="255">
        <v>0</v>
      </c>
      <c r="DM115" s="255">
        <v>0</v>
      </c>
      <c r="DN115" s="255">
        <v>0</v>
      </c>
      <c r="DO115" s="255">
        <v>0</v>
      </c>
      <c r="DP115" s="116">
        <f t="shared" si="20"/>
        <v>614</v>
      </c>
      <c r="DQ115" s="117">
        <f t="shared" si="21"/>
        <v>606388</v>
      </c>
      <c r="DR115" s="255">
        <v>283</v>
      </c>
      <c r="DS115" s="255">
        <v>0</v>
      </c>
      <c r="DT115" s="116">
        <f t="shared" si="14"/>
        <v>283</v>
      </c>
      <c r="DU115" s="117">
        <f t="shared" si="15"/>
        <v>897</v>
      </c>
      <c r="DV115" s="117">
        <f t="shared" si="16"/>
        <v>606671</v>
      </c>
      <c r="DW115" s="255">
        <v>-3096</v>
      </c>
      <c r="DX115" s="255">
        <v>-328302</v>
      </c>
      <c r="DY115" s="116">
        <f t="shared" si="17"/>
        <v>-331398</v>
      </c>
      <c r="DZ115" s="118">
        <f t="shared" si="18"/>
        <v>-330501</v>
      </c>
      <c r="EA115" s="116">
        <f t="shared" si="19"/>
        <v>275273</v>
      </c>
      <c r="EB115" s="118"/>
    </row>
    <row r="116" spans="1:132" ht="24.65" customHeight="1" thickBot="1">
      <c r="B116" s="119" t="s">
        <v>633</v>
      </c>
      <c r="C116" s="120" t="s">
        <v>25</v>
      </c>
      <c r="D116" s="121">
        <f>SUM(D7:D115)</f>
        <v>97498</v>
      </c>
      <c r="E116" s="121">
        <f t="shared" ref="E116:BP116" si="28">SUM(E7:E115)</f>
        <v>72291</v>
      </c>
      <c r="F116" s="121">
        <f t="shared" si="28"/>
        <v>13974</v>
      </c>
      <c r="G116" s="121">
        <f t="shared" si="28"/>
        <v>1768</v>
      </c>
      <c r="H116" s="121">
        <f t="shared" si="28"/>
        <v>21792</v>
      </c>
      <c r="I116" s="121">
        <f t="shared" si="28"/>
        <v>0</v>
      </c>
      <c r="J116" s="121">
        <f t="shared" si="28"/>
        <v>7885</v>
      </c>
      <c r="K116" s="121">
        <f t="shared" si="28"/>
        <v>1082806</v>
      </c>
      <c r="L116" s="121">
        <f t="shared" si="28"/>
        <v>179236</v>
      </c>
      <c r="M116" s="121">
        <f t="shared" si="28"/>
        <v>120670</v>
      </c>
      <c r="N116" s="121">
        <f t="shared" si="28"/>
        <v>0</v>
      </c>
      <c r="O116" s="121">
        <f t="shared" si="28"/>
        <v>98792</v>
      </c>
      <c r="P116" s="121">
        <f t="shared" si="28"/>
        <v>69572</v>
      </c>
      <c r="Q116" s="121">
        <f t="shared" si="28"/>
        <v>77136</v>
      </c>
      <c r="R116" s="121">
        <f t="shared" si="28"/>
        <v>81762</v>
      </c>
      <c r="S116" s="121">
        <f t="shared" si="28"/>
        <v>154459</v>
      </c>
      <c r="T116" s="121">
        <f t="shared" si="28"/>
        <v>121254</v>
      </c>
      <c r="U116" s="121">
        <f t="shared" si="28"/>
        <v>142131</v>
      </c>
      <c r="V116" s="121">
        <f t="shared" si="28"/>
        <v>9966</v>
      </c>
      <c r="W116" s="121">
        <f t="shared" si="28"/>
        <v>51836</v>
      </c>
      <c r="X116" s="121">
        <f t="shared" si="28"/>
        <v>66106</v>
      </c>
      <c r="Y116" s="121">
        <f t="shared" si="28"/>
        <v>146754</v>
      </c>
      <c r="Z116" s="121">
        <f t="shared" si="28"/>
        <v>92260</v>
      </c>
      <c r="AA116" s="121">
        <f t="shared" si="28"/>
        <v>40308</v>
      </c>
      <c r="AB116" s="121">
        <f t="shared" si="28"/>
        <v>98129</v>
      </c>
      <c r="AC116" s="121">
        <f t="shared" si="28"/>
        <v>255195</v>
      </c>
      <c r="AD116" s="121">
        <f t="shared" si="28"/>
        <v>610889</v>
      </c>
      <c r="AE116" s="121">
        <f t="shared" si="28"/>
        <v>49589</v>
      </c>
      <c r="AF116" s="121">
        <f t="shared" si="28"/>
        <v>921898</v>
      </c>
      <c r="AG116" s="121">
        <f t="shared" si="28"/>
        <v>227101</v>
      </c>
      <c r="AH116" s="121">
        <f t="shared" si="28"/>
        <v>8247</v>
      </c>
      <c r="AI116" s="121">
        <f t="shared" si="28"/>
        <v>56467</v>
      </c>
      <c r="AJ116" s="121">
        <f t="shared" si="28"/>
        <v>57290</v>
      </c>
      <c r="AK116" s="121">
        <f t="shared" si="28"/>
        <v>100251</v>
      </c>
      <c r="AL116" s="121">
        <f t="shared" si="28"/>
        <v>102992</v>
      </c>
      <c r="AM116" s="121">
        <f t="shared" si="28"/>
        <v>657339</v>
      </c>
      <c r="AN116" s="121">
        <f t="shared" si="28"/>
        <v>1285892</v>
      </c>
      <c r="AO116" s="121">
        <f t="shared" si="28"/>
        <v>230202</v>
      </c>
      <c r="AP116" s="121">
        <f t="shared" si="28"/>
        <v>306887</v>
      </c>
      <c r="AQ116" s="121">
        <f t="shared" si="28"/>
        <v>113490</v>
      </c>
      <c r="AR116" s="121">
        <f t="shared" si="28"/>
        <v>501118</v>
      </c>
      <c r="AS116" s="121">
        <f t="shared" si="28"/>
        <v>148223</v>
      </c>
      <c r="AT116" s="121">
        <f t="shared" si="28"/>
        <v>490925</v>
      </c>
      <c r="AU116" s="121">
        <f t="shared" si="28"/>
        <v>556291</v>
      </c>
      <c r="AV116" s="121">
        <f t="shared" si="28"/>
        <v>1046348</v>
      </c>
      <c r="AW116" s="121">
        <f t="shared" si="28"/>
        <v>745516</v>
      </c>
      <c r="AX116" s="121">
        <f t="shared" si="28"/>
        <v>169202</v>
      </c>
      <c r="AY116" s="121">
        <f t="shared" si="28"/>
        <v>92806</v>
      </c>
      <c r="AZ116" s="121">
        <f t="shared" si="28"/>
        <v>1010660</v>
      </c>
      <c r="BA116" s="121">
        <f t="shared" si="28"/>
        <v>97189</v>
      </c>
      <c r="BB116" s="121">
        <f t="shared" si="28"/>
        <v>40230</v>
      </c>
      <c r="BC116" s="121">
        <f t="shared" si="28"/>
        <v>59381</v>
      </c>
      <c r="BD116" s="121">
        <f t="shared" si="28"/>
        <v>144731</v>
      </c>
      <c r="BE116" s="121">
        <f t="shared" si="28"/>
        <v>50043</v>
      </c>
      <c r="BF116" s="121">
        <f t="shared" si="28"/>
        <v>4358695</v>
      </c>
      <c r="BG116" s="121">
        <f t="shared" si="28"/>
        <v>278474</v>
      </c>
      <c r="BH116" s="121">
        <f t="shared" si="28"/>
        <v>7873284</v>
      </c>
      <c r="BI116" s="121">
        <f t="shared" si="28"/>
        <v>50298</v>
      </c>
      <c r="BJ116" s="121">
        <f t="shared" si="28"/>
        <v>322245</v>
      </c>
      <c r="BK116" s="121">
        <f t="shared" si="28"/>
        <v>328237</v>
      </c>
      <c r="BL116" s="121">
        <f t="shared" si="28"/>
        <v>178643</v>
      </c>
      <c r="BM116" s="121">
        <f t="shared" si="28"/>
        <v>61368</v>
      </c>
      <c r="BN116" s="121">
        <f t="shared" si="28"/>
        <v>553000</v>
      </c>
      <c r="BO116" s="121">
        <f t="shared" si="28"/>
        <v>292319</v>
      </c>
      <c r="BP116" s="121">
        <f t="shared" si="28"/>
        <v>302040</v>
      </c>
      <c r="BQ116" s="121">
        <f t="shared" ref="BQ116:EA116" si="29">SUM(BQ7:BQ115)</f>
        <v>300984</v>
      </c>
      <c r="BR116" s="121">
        <f t="shared" si="29"/>
        <v>197026</v>
      </c>
      <c r="BS116" s="121">
        <f t="shared" si="29"/>
        <v>981493</v>
      </c>
      <c r="BT116" s="121">
        <f t="shared" si="29"/>
        <v>282638</v>
      </c>
      <c r="BU116" s="121">
        <f t="shared" si="29"/>
        <v>156544</v>
      </c>
      <c r="BV116" s="121">
        <f t="shared" si="29"/>
        <v>111454</v>
      </c>
      <c r="BW116" s="121">
        <f t="shared" si="29"/>
        <v>1188108</v>
      </c>
      <c r="BX116" s="121">
        <f t="shared" si="29"/>
        <v>851586</v>
      </c>
      <c r="BY116" s="121">
        <f t="shared" si="29"/>
        <v>572127</v>
      </c>
      <c r="BZ116" s="121">
        <f t="shared" si="29"/>
        <v>227851</v>
      </c>
      <c r="CA116" s="121">
        <f t="shared" si="29"/>
        <v>216325</v>
      </c>
      <c r="CB116" s="121">
        <f t="shared" si="29"/>
        <v>294776</v>
      </c>
      <c r="CC116" s="121">
        <f t="shared" si="29"/>
        <v>162996</v>
      </c>
      <c r="CD116" s="121">
        <f t="shared" si="29"/>
        <v>228124</v>
      </c>
      <c r="CE116" s="121">
        <f t="shared" si="29"/>
        <v>606008</v>
      </c>
      <c r="CF116" s="121">
        <f t="shared" si="29"/>
        <v>334909</v>
      </c>
      <c r="CG116" s="121">
        <f t="shared" si="29"/>
        <v>111579</v>
      </c>
      <c r="CH116" s="121">
        <f t="shared" si="29"/>
        <v>51611</v>
      </c>
      <c r="CI116" s="121">
        <f t="shared" si="29"/>
        <v>156480</v>
      </c>
      <c r="CJ116" s="121">
        <f t="shared" si="29"/>
        <v>20943</v>
      </c>
      <c r="CK116" s="121">
        <f t="shared" si="29"/>
        <v>430244</v>
      </c>
      <c r="CL116" s="121">
        <f t="shared" si="29"/>
        <v>114877</v>
      </c>
      <c r="CM116" s="121">
        <f t="shared" si="29"/>
        <v>383660</v>
      </c>
      <c r="CN116" s="121">
        <f t="shared" si="29"/>
        <v>66946</v>
      </c>
      <c r="CO116" s="121">
        <f t="shared" si="29"/>
        <v>129583</v>
      </c>
      <c r="CP116" s="121">
        <f t="shared" si="29"/>
        <v>383567</v>
      </c>
      <c r="CQ116" s="121">
        <f t="shared" si="29"/>
        <v>247026</v>
      </c>
      <c r="CR116" s="121">
        <f t="shared" si="29"/>
        <v>741727</v>
      </c>
      <c r="CS116" s="121">
        <f t="shared" si="29"/>
        <v>1052019</v>
      </c>
      <c r="CT116" s="121">
        <f t="shared" si="29"/>
        <v>36160</v>
      </c>
      <c r="CU116" s="121">
        <f t="shared" si="29"/>
        <v>135979</v>
      </c>
      <c r="CV116" s="121">
        <f t="shared" si="29"/>
        <v>107198</v>
      </c>
      <c r="CW116" s="121">
        <f t="shared" si="29"/>
        <v>81524</v>
      </c>
      <c r="CX116" s="121">
        <f t="shared" si="29"/>
        <v>164808</v>
      </c>
      <c r="CY116" s="121">
        <f t="shared" si="29"/>
        <v>265415</v>
      </c>
      <c r="CZ116" s="121">
        <f t="shared" si="29"/>
        <v>540302</v>
      </c>
      <c r="DA116" s="121">
        <f t="shared" si="29"/>
        <v>661346</v>
      </c>
      <c r="DB116" s="121">
        <f t="shared" si="29"/>
        <v>83966</v>
      </c>
      <c r="DC116" s="121">
        <f t="shared" si="29"/>
        <v>808199</v>
      </c>
      <c r="DD116" s="121">
        <f t="shared" si="29"/>
        <v>144164</v>
      </c>
      <c r="DE116" s="121">
        <f t="shared" si="29"/>
        <v>135428</v>
      </c>
      <c r="DF116" s="121">
        <f t="shared" si="29"/>
        <v>119137</v>
      </c>
      <c r="DG116" s="121">
        <f t="shared" si="29"/>
        <v>93394</v>
      </c>
      <c r="DH116" s="121">
        <f t="shared" si="29"/>
        <v>161926</v>
      </c>
      <c r="DI116" s="122">
        <f t="shared" si="29"/>
        <v>41725537</v>
      </c>
      <c r="DJ116" s="121">
        <f t="shared" si="29"/>
        <v>1080196</v>
      </c>
      <c r="DK116" s="121">
        <f t="shared" si="29"/>
        <v>18586243</v>
      </c>
      <c r="DL116" s="121">
        <f t="shared" si="29"/>
        <v>4676841</v>
      </c>
      <c r="DM116" s="121"/>
      <c r="DN116" s="121">
        <f t="shared" si="29"/>
        <v>8931287</v>
      </c>
      <c r="DO116" s="121">
        <f t="shared" si="29"/>
        <v>-1666</v>
      </c>
      <c r="DP116" s="121">
        <f t="shared" si="29"/>
        <v>34625920</v>
      </c>
      <c r="DQ116" s="121">
        <f t="shared" si="29"/>
        <v>76351457</v>
      </c>
      <c r="DR116" s="121">
        <f t="shared" si="29"/>
        <v>11126691</v>
      </c>
      <c r="DS116" s="121">
        <f t="shared" si="29"/>
        <v>20337976</v>
      </c>
      <c r="DT116" s="121">
        <f t="shared" si="29"/>
        <v>31464667</v>
      </c>
      <c r="DU116" s="121">
        <f t="shared" si="29"/>
        <v>66090587</v>
      </c>
      <c r="DV116" s="121">
        <f t="shared" si="29"/>
        <v>107816124</v>
      </c>
      <c r="DW116" s="121">
        <f t="shared" si="29"/>
        <v>-7973388</v>
      </c>
      <c r="DX116" s="121">
        <f t="shared" si="29"/>
        <v>-20862484</v>
      </c>
      <c r="DY116" s="121">
        <f t="shared" si="29"/>
        <v>-28835872</v>
      </c>
      <c r="DZ116" s="121">
        <f t="shared" si="29"/>
        <v>37254715</v>
      </c>
      <c r="EA116" s="123">
        <f t="shared" si="29"/>
        <v>78980252</v>
      </c>
      <c r="EB116" s="118"/>
    </row>
    <row r="117" spans="1:132" ht="17" customHeight="1">
      <c r="B117" s="124" t="s">
        <v>634</v>
      </c>
      <c r="C117" s="125" t="s">
        <v>26</v>
      </c>
      <c r="D117" s="255">
        <v>1015</v>
      </c>
      <c r="E117" s="255">
        <v>122</v>
      </c>
      <c r="F117" s="255">
        <v>565</v>
      </c>
      <c r="G117" s="255">
        <v>55</v>
      </c>
      <c r="H117" s="255">
        <v>891</v>
      </c>
      <c r="I117" s="255">
        <v>0</v>
      </c>
      <c r="J117" s="255">
        <v>764</v>
      </c>
      <c r="K117" s="255">
        <v>15074</v>
      </c>
      <c r="L117" s="255">
        <v>3607</v>
      </c>
      <c r="M117" s="255">
        <v>479</v>
      </c>
      <c r="N117" s="255">
        <v>0</v>
      </c>
      <c r="O117" s="255">
        <v>1925</v>
      </c>
      <c r="P117" s="255">
        <v>1508</v>
      </c>
      <c r="Q117" s="255">
        <v>1232</v>
      </c>
      <c r="R117" s="255">
        <v>2206</v>
      </c>
      <c r="S117" s="255">
        <v>3448</v>
      </c>
      <c r="T117" s="255">
        <v>4644</v>
      </c>
      <c r="U117" s="255">
        <v>6179</v>
      </c>
      <c r="V117" s="255">
        <v>592</v>
      </c>
      <c r="W117" s="255">
        <v>759</v>
      </c>
      <c r="X117" s="255">
        <v>161</v>
      </c>
      <c r="Y117" s="255">
        <v>4269</v>
      </c>
      <c r="Z117" s="255">
        <v>1276</v>
      </c>
      <c r="AA117" s="255">
        <v>1139</v>
      </c>
      <c r="AB117" s="255">
        <v>3391</v>
      </c>
      <c r="AC117" s="255">
        <v>5238</v>
      </c>
      <c r="AD117" s="255">
        <v>2650</v>
      </c>
      <c r="AE117" s="255">
        <v>486</v>
      </c>
      <c r="AF117" s="255">
        <v>26431</v>
      </c>
      <c r="AG117" s="255">
        <v>6373</v>
      </c>
      <c r="AH117" s="255">
        <v>230</v>
      </c>
      <c r="AI117" s="255">
        <v>1711</v>
      </c>
      <c r="AJ117" s="255">
        <v>1732</v>
      </c>
      <c r="AK117" s="255">
        <v>2802</v>
      </c>
      <c r="AL117" s="255">
        <v>3906</v>
      </c>
      <c r="AM117" s="255">
        <v>18079</v>
      </c>
      <c r="AN117" s="255">
        <v>5328</v>
      </c>
      <c r="AO117" s="255">
        <v>2547</v>
      </c>
      <c r="AP117" s="255">
        <v>1181</v>
      </c>
      <c r="AQ117" s="255">
        <v>1035</v>
      </c>
      <c r="AR117" s="255">
        <v>7483</v>
      </c>
      <c r="AS117" s="255">
        <v>5205</v>
      </c>
      <c r="AT117" s="255">
        <v>11510</v>
      </c>
      <c r="AU117" s="255">
        <v>14954</v>
      </c>
      <c r="AV117" s="255">
        <v>36690</v>
      </c>
      <c r="AW117" s="255">
        <v>26409</v>
      </c>
      <c r="AX117" s="255">
        <v>5533</v>
      </c>
      <c r="AY117" s="255">
        <v>2235</v>
      </c>
      <c r="AZ117" s="255">
        <v>24865</v>
      </c>
      <c r="BA117" s="255">
        <v>1834</v>
      </c>
      <c r="BB117" s="255">
        <v>1822</v>
      </c>
      <c r="BC117" s="255">
        <v>764</v>
      </c>
      <c r="BD117" s="255">
        <v>1890</v>
      </c>
      <c r="BE117" s="255">
        <v>1729</v>
      </c>
      <c r="BF117" s="255">
        <v>41757</v>
      </c>
      <c r="BG117" s="255">
        <v>2644</v>
      </c>
      <c r="BH117" s="255">
        <v>74738</v>
      </c>
      <c r="BI117" s="255">
        <v>1278</v>
      </c>
      <c r="BJ117" s="255">
        <v>8795</v>
      </c>
      <c r="BK117" s="255">
        <v>3512</v>
      </c>
      <c r="BL117" s="255">
        <v>6711</v>
      </c>
      <c r="BM117" s="255">
        <v>811</v>
      </c>
      <c r="BN117" s="255">
        <v>27218</v>
      </c>
      <c r="BO117" s="255">
        <v>12098</v>
      </c>
      <c r="BP117" s="255">
        <v>8082</v>
      </c>
      <c r="BQ117" s="255">
        <v>12401</v>
      </c>
      <c r="BR117" s="255">
        <v>5194</v>
      </c>
      <c r="BS117" s="255">
        <v>11385</v>
      </c>
      <c r="BT117" s="255">
        <v>4864</v>
      </c>
      <c r="BU117" s="255">
        <v>3775</v>
      </c>
      <c r="BV117" s="255">
        <v>8099</v>
      </c>
      <c r="BW117" s="255">
        <v>131351</v>
      </c>
      <c r="BX117" s="255">
        <v>43129</v>
      </c>
      <c r="BY117" s="255">
        <v>54385</v>
      </c>
      <c r="BZ117" s="255">
        <v>9247</v>
      </c>
      <c r="CA117" s="255">
        <v>8539</v>
      </c>
      <c r="CB117" s="255">
        <v>0</v>
      </c>
      <c r="CC117" s="255">
        <v>8511</v>
      </c>
      <c r="CD117" s="255">
        <v>15384</v>
      </c>
      <c r="CE117" s="255">
        <v>0</v>
      </c>
      <c r="CF117" s="255">
        <v>13832</v>
      </c>
      <c r="CG117" s="255">
        <v>1494</v>
      </c>
      <c r="CH117" s="255">
        <v>2268</v>
      </c>
      <c r="CI117" s="255">
        <v>12962</v>
      </c>
      <c r="CJ117" s="255">
        <v>2957</v>
      </c>
      <c r="CK117" s="255">
        <v>7552</v>
      </c>
      <c r="CL117" s="255">
        <v>3340</v>
      </c>
      <c r="CM117" s="255">
        <v>21260</v>
      </c>
      <c r="CN117" s="255">
        <v>170</v>
      </c>
      <c r="CO117" s="255">
        <v>10204</v>
      </c>
      <c r="CP117" s="255">
        <v>12966</v>
      </c>
      <c r="CQ117" s="255">
        <v>8232</v>
      </c>
      <c r="CR117" s="255">
        <v>25156</v>
      </c>
      <c r="CS117" s="255">
        <v>18657</v>
      </c>
      <c r="CT117" s="255">
        <v>1825</v>
      </c>
      <c r="CU117" s="255">
        <v>8181</v>
      </c>
      <c r="CV117" s="255">
        <v>7978</v>
      </c>
      <c r="CW117" s="255">
        <v>7733</v>
      </c>
      <c r="CX117" s="255">
        <v>3402</v>
      </c>
      <c r="CY117" s="255">
        <v>8433</v>
      </c>
      <c r="CZ117" s="255">
        <v>9853</v>
      </c>
      <c r="DA117" s="255">
        <v>42613</v>
      </c>
      <c r="DB117" s="255">
        <v>3683</v>
      </c>
      <c r="DC117" s="255">
        <v>20693</v>
      </c>
      <c r="DD117" s="255">
        <v>21202</v>
      </c>
      <c r="DE117" s="255">
        <v>11124</v>
      </c>
      <c r="DF117" s="255">
        <v>9417</v>
      </c>
      <c r="DG117" s="255">
        <v>0</v>
      </c>
      <c r="DH117" s="255">
        <v>1148</v>
      </c>
      <c r="DI117" s="116">
        <f t="shared" si="13"/>
        <v>1080196</v>
      </c>
      <c r="DJ117" s="118"/>
      <c r="DK117" s="118"/>
      <c r="DL117" s="118"/>
      <c r="DM117" s="118"/>
      <c r="DN117" s="118"/>
      <c r="DO117" s="118"/>
      <c r="DP117" s="118"/>
      <c r="DQ117" s="118"/>
      <c r="DR117" s="118"/>
      <c r="DS117" s="118"/>
      <c r="DT117" s="118"/>
      <c r="DU117" s="118"/>
      <c r="DV117" s="118"/>
      <c r="DW117" s="118"/>
      <c r="DX117" s="118"/>
      <c r="DY117" s="118"/>
      <c r="DZ117" s="118"/>
      <c r="EA117" s="118"/>
      <c r="EB117" s="118"/>
    </row>
    <row r="118" spans="1:132" ht="17" customHeight="1">
      <c r="B118" s="124" t="s">
        <v>635</v>
      </c>
      <c r="C118" s="125" t="s">
        <v>27</v>
      </c>
      <c r="D118" s="255">
        <v>20221</v>
      </c>
      <c r="E118" s="255">
        <v>6493</v>
      </c>
      <c r="F118" s="255">
        <v>16034</v>
      </c>
      <c r="G118" s="255">
        <v>1447</v>
      </c>
      <c r="H118" s="255">
        <v>6092</v>
      </c>
      <c r="I118" s="255">
        <v>0</v>
      </c>
      <c r="J118" s="255">
        <v>3526</v>
      </c>
      <c r="K118" s="255">
        <v>262272</v>
      </c>
      <c r="L118" s="255">
        <v>33520</v>
      </c>
      <c r="M118" s="255">
        <v>7509</v>
      </c>
      <c r="N118" s="255">
        <v>0</v>
      </c>
      <c r="O118" s="255">
        <v>38997</v>
      </c>
      <c r="P118" s="255">
        <v>30239</v>
      </c>
      <c r="Q118" s="255">
        <v>22273</v>
      </c>
      <c r="R118" s="255">
        <v>35904</v>
      </c>
      <c r="S118" s="255">
        <v>14661</v>
      </c>
      <c r="T118" s="255">
        <v>49249</v>
      </c>
      <c r="U118" s="255">
        <v>82157</v>
      </c>
      <c r="V118" s="255">
        <v>1154</v>
      </c>
      <c r="W118" s="255">
        <v>9811</v>
      </c>
      <c r="X118" s="255">
        <v>1598</v>
      </c>
      <c r="Y118" s="255">
        <v>18540</v>
      </c>
      <c r="Z118" s="255">
        <v>11877</v>
      </c>
      <c r="AA118" s="255">
        <v>8151</v>
      </c>
      <c r="AB118" s="255">
        <v>17949</v>
      </c>
      <c r="AC118" s="255">
        <v>42832</v>
      </c>
      <c r="AD118" s="255">
        <v>8247</v>
      </c>
      <c r="AE118" s="255">
        <v>2861</v>
      </c>
      <c r="AF118" s="255">
        <v>320913</v>
      </c>
      <c r="AG118" s="255">
        <v>99228</v>
      </c>
      <c r="AH118" s="255">
        <v>3250</v>
      </c>
      <c r="AI118" s="255">
        <v>25047</v>
      </c>
      <c r="AJ118" s="255">
        <v>24980</v>
      </c>
      <c r="AK118" s="255">
        <v>56135</v>
      </c>
      <c r="AL118" s="255">
        <v>45284</v>
      </c>
      <c r="AM118" s="255">
        <v>30493</v>
      </c>
      <c r="AN118" s="255">
        <v>99306</v>
      </c>
      <c r="AO118" s="255">
        <v>71170</v>
      </c>
      <c r="AP118" s="255">
        <v>46191</v>
      </c>
      <c r="AQ118" s="255">
        <v>9348</v>
      </c>
      <c r="AR118" s="255">
        <v>101615</v>
      </c>
      <c r="AS118" s="255">
        <v>55780</v>
      </c>
      <c r="AT118" s="255">
        <v>247448</v>
      </c>
      <c r="AU118" s="255">
        <v>224337</v>
      </c>
      <c r="AV118" s="255">
        <v>516561</v>
      </c>
      <c r="AW118" s="255">
        <v>189627</v>
      </c>
      <c r="AX118" s="255">
        <v>35547</v>
      </c>
      <c r="AY118" s="255">
        <v>42393</v>
      </c>
      <c r="AZ118" s="255">
        <v>333624</v>
      </c>
      <c r="BA118" s="255">
        <v>25417</v>
      </c>
      <c r="BB118" s="255">
        <v>13411</v>
      </c>
      <c r="BC118" s="255">
        <v>14251</v>
      </c>
      <c r="BD118" s="255">
        <v>48488</v>
      </c>
      <c r="BE118" s="255">
        <v>13596</v>
      </c>
      <c r="BF118" s="255">
        <v>340732</v>
      </c>
      <c r="BG118" s="255">
        <v>34672</v>
      </c>
      <c r="BH118" s="255">
        <v>1654797</v>
      </c>
      <c r="BI118" s="255">
        <v>13019</v>
      </c>
      <c r="BJ118" s="255">
        <v>124668</v>
      </c>
      <c r="BK118" s="255">
        <v>94835</v>
      </c>
      <c r="BL118" s="255">
        <v>76370</v>
      </c>
      <c r="BM118" s="255">
        <v>21526</v>
      </c>
      <c r="BN118" s="255">
        <v>356333</v>
      </c>
      <c r="BO118" s="255">
        <v>176001</v>
      </c>
      <c r="BP118" s="255">
        <v>181514</v>
      </c>
      <c r="BQ118" s="255">
        <v>199991</v>
      </c>
      <c r="BR118" s="255">
        <v>172972</v>
      </c>
      <c r="BS118" s="255">
        <v>99306</v>
      </c>
      <c r="BT118" s="255">
        <v>36289</v>
      </c>
      <c r="BU118" s="255">
        <v>40607</v>
      </c>
      <c r="BV118" s="255">
        <v>153065</v>
      </c>
      <c r="BW118" s="255">
        <v>1515242</v>
      </c>
      <c r="BX118" s="255">
        <v>1117508</v>
      </c>
      <c r="BY118" s="255">
        <v>556386</v>
      </c>
      <c r="BZ118" s="255">
        <v>133723</v>
      </c>
      <c r="CA118" s="255">
        <v>130928</v>
      </c>
      <c r="CB118" s="255">
        <v>0</v>
      </c>
      <c r="CC118" s="255">
        <v>121518</v>
      </c>
      <c r="CD118" s="255">
        <v>491382</v>
      </c>
      <c r="CE118" s="255">
        <v>0</v>
      </c>
      <c r="CF118" s="255">
        <v>71061</v>
      </c>
      <c r="CG118" s="255">
        <v>15490</v>
      </c>
      <c r="CH118" s="255">
        <v>32440</v>
      </c>
      <c r="CI118" s="255">
        <v>122716</v>
      </c>
      <c r="CJ118" s="255">
        <v>63944</v>
      </c>
      <c r="CK118" s="255">
        <v>57675</v>
      </c>
      <c r="CL118" s="255">
        <v>28108</v>
      </c>
      <c r="CM118" s="255">
        <v>342242</v>
      </c>
      <c r="CN118" s="255">
        <v>14623</v>
      </c>
      <c r="CO118" s="255">
        <v>56276</v>
      </c>
      <c r="CP118" s="255">
        <v>501922</v>
      </c>
      <c r="CQ118" s="255">
        <v>814031</v>
      </c>
      <c r="CR118" s="255">
        <v>746842</v>
      </c>
      <c r="CS118" s="255">
        <v>1103828</v>
      </c>
      <c r="CT118" s="255">
        <v>54771</v>
      </c>
      <c r="CU118" s="255">
        <v>316811</v>
      </c>
      <c r="CV118" s="255">
        <v>297719</v>
      </c>
      <c r="CW118" s="255">
        <v>103488</v>
      </c>
      <c r="CX118" s="255">
        <v>66014</v>
      </c>
      <c r="CY118" s="255">
        <v>52138</v>
      </c>
      <c r="CZ118" s="255">
        <v>225090</v>
      </c>
      <c r="DA118" s="255">
        <v>1263770</v>
      </c>
      <c r="DB118" s="255">
        <v>39992</v>
      </c>
      <c r="DC118" s="255">
        <v>380322</v>
      </c>
      <c r="DD118" s="255">
        <v>115683</v>
      </c>
      <c r="DE118" s="255">
        <v>101346</v>
      </c>
      <c r="DF118" s="255">
        <v>109358</v>
      </c>
      <c r="DG118" s="255">
        <v>0</v>
      </c>
      <c r="DH118" s="255">
        <v>3487</v>
      </c>
      <c r="DI118" s="116">
        <f t="shared" si="13"/>
        <v>18391625</v>
      </c>
      <c r="DJ118" s="118"/>
      <c r="DK118" s="118"/>
      <c r="DL118" s="118"/>
      <c r="DM118" s="118"/>
      <c r="DN118" s="118"/>
      <c r="DO118" s="118"/>
      <c r="DP118" s="118"/>
      <c r="DQ118" s="118"/>
      <c r="DR118" s="118"/>
      <c r="DS118" s="118"/>
      <c r="DT118" s="118"/>
      <c r="DU118" s="118"/>
      <c r="DV118" s="118"/>
      <c r="DW118" s="118"/>
      <c r="DX118" s="118"/>
      <c r="DY118" s="118"/>
      <c r="DZ118" s="118"/>
      <c r="EA118" s="118"/>
      <c r="EB118" s="118"/>
    </row>
    <row r="119" spans="1:132" ht="17" customHeight="1">
      <c r="B119" s="124" t="s">
        <v>636</v>
      </c>
      <c r="C119" s="125" t="s">
        <v>28</v>
      </c>
      <c r="D119" s="255">
        <v>68902</v>
      </c>
      <c r="E119" s="255">
        <v>7211</v>
      </c>
      <c r="F119" s="255">
        <v>5089</v>
      </c>
      <c r="G119" s="255">
        <v>1906</v>
      </c>
      <c r="H119" s="255">
        <v>4309</v>
      </c>
      <c r="I119" s="255">
        <v>0</v>
      </c>
      <c r="J119" s="255">
        <v>1194</v>
      </c>
      <c r="K119" s="255">
        <v>144115</v>
      </c>
      <c r="L119" s="255">
        <v>46738</v>
      </c>
      <c r="M119" s="255">
        <v>12681</v>
      </c>
      <c r="N119" s="255">
        <v>0</v>
      </c>
      <c r="O119" s="255">
        <v>-13478</v>
      </c>
      <c r="P119" s="255">
        <v>963</v>
      </c>
      <c r="Q119" s="255">
        <v>19992</v>
      </c>
      <c r="R119" s="255">
        <v>5326</v>
      </c>
      <c r="S119" s="255">
        <v>9579</v>
      </c>
      <c r="T119" s="255">
        <v>20475</v>
      </c>
      <c r="U119" s="255">
        <v>29531</v>
      </c>
      <c r="V119" s="255">
        <v>1063</v>
      </c>
      <c r="W119" s="255">
        <v>5395</v>
      </c>
      <c r="X119" s="255">
        <v>1248</v>
      </c>
      <c r="Y119" s="255">
        <v>3904</v>
      </c>
      <c r="Z119" s="255">
        <v>897</v>
      </c>
      <c r="AA119" s="255">
        <v>3325</v>
      </c>
      <c r="AB119" s="255">
        <v>28311</v>
      </c>
      <c r="AC119" s="255">
        <v>28494</v>
      </c>
      <c r="AD119" s="255">
        <v>37169</v>
      </c>
      <c r="AE119" s="255">
        <v>3479</v>
      </c>
      <c r="AF119" s="255">
        <v>-9756</v>
      </c>
      <c r="AG119" s="255">
        <v>15904</v>
      </c>
      <c r="AH119" s="255">
        <v>1166</v>
      </c>
      <c r="AI119" s="255">
        <v>12946</v>
      </c>
      <c r="AJ119" s="255">
        <v>13891</v>
      </c>
      <c r="AK119" s="255">
        <v>3280</v>
      </c>
      <c r="AL119" s="255">
        <v>27736</v>
      </c>
      <c r="AM119" s="255">
        <v>102638</v>
      </c>
      <c r="AN119" s="255">
        <v>223542</v>
      </c>
      <c r="AO119" s="255">
        <v>49113</v>
      </c>
      <c r="AP119" s="255">
        <v>54827</v>
      </c>
      <c r="AQ119" s="255">
        <v>6836</v>
      </c>
      <c r="AR119" s="255">
        <v>-34128</v>
      </c>
      <c r="AS119" s="255">
        <v>10342</v>
      </c>
      <c r="AT119" s="255">
        <v>29539</v>
      </c>
      <c r="AU119" s="255">
        <v>75055</v>
      </c>
      <c r="AV119" s="255">
        <v>181377</v>
      </c>
      <c r="AW119" s="255">
        <v>42496</v>
      </c>
      <c r="AX119" s="255">
        <v>1542</v>
      </c>
      <c r="AY119" s="255">
        <v>-14703</v>
      </c>
      <c r="AZ119" s="255">
        <v>-78931</v>
      </c>
      <c r="BA119" s="255">
        <v>-7487</v>
      </c>
      <c r="BB119" s="255">
        <v>-3531</v>
      </c>
      <c r="BC119" s="255">
        <v>7155</v>
      </c>
      <c r="BD119" s="255">
        <v>-12773</v>
      </c>
      <c r="BE119" s="255">
        <v>-7278</v>
      </c>
      <c r="BF119" s="255">
        <v>170393</v>
      </c>
      <c r="BG119" s="255">
        <v>-366</v>
      </c>
      <c r="BH119" s="255">
        <v>31505</v>
      </c>
      <c r="BI119" s="255">
        <v>2930</v>
      </c>
      <c r="BJ119" s="255">
        <v>2966</v>
      </c>
      <c r="BK119" s="255">
        <v>7447</v>
      </c>
      <c r="BL119" s="255">
        <v>6893</v>
      </c>
      <c r="BM119" s="255">
        <v>-439</v>
      </c>
      <c r="BN119" s="255">
        <v>31919</v>
      </c>
      <c r="BO119" s="255">
        <v>18159</v>
      </c>
      <c r="BP119" s="255">
        <v>19083</v>
      </c>
      <c r="BQ119" s="255">
        <v>9726</v>
      </c>
      <c r="BR119" s="255">
        <v>8901</v>
      </c>
      <c r="BS119" s="255">
        <v>130908</v>
      </c>
      <c r="BT119" s="255">
        <v>16977</v>
      </c>
      <c r="BU119" s="255">
        <v>34670</v>
      </c>
      <c r="BV119" s="255">
        <v>15950</v>
      </c>
      <c r="BW119" s="255">
        <v>960978</v>
      </c>
      <c r="BX119" s="255">
        <v>207111</v>
      </c>
      <c r="BY119" s="255">
        <v>441314</v>
      </c>
      <c r="BZ119" s="255">
        <v>150618</v>
      </c>
      <c r="CA119" s="255">
        <v>219833</v>
      </c>
      <c r="CB119" s="255">
        <v>1490001</v>
      </c>
      <c r="CC119" s="255">
        <v>25342</v>
      </c>
      <c r="CD119" s="255">
        <v>46608</v>
      </c>
      <c r="CE119" s="255">
        <v>4</v>
      </c>
      <c r="CF119" s="255">
        <v>19403</v>
      </c>
      <c r="CG119" s="255">
        <v>329</v>
      </c>
      <c r="CH119" s="255">
        <v>7582</v>
      </c>
      <c r="CI119" s="255">
        <v>114205</v>
      </c>
      <c r="CJ119" s="255">
        <v>534</v>
      </c>
      <c r="CK119" s="255">
        <v>225390</v>
      </c>
      <c r="CL119" s="255">
        <v>36770</v>
      </c>
      <c r="CM119" s="255">
        <v>90865</v>
      </c>
      <c r="CN119" s="255">
        <v>2019</v>
      </c>
      <c r="CO119" s="255">
        <v>22133</v>
      </c>
      <c r="CP119" s="255">
        <v>0</v>
      </c>
      <c r="CQ119" s="255">
        <v>5048</v>
      </c>
      <c r="CR119" s="255">
        <v>91100</v>
      </c>
      <c r="CS119" s="255">
        <v>115465</v>
      </c>
      <c r="CT119" s="255">
        <v>3229</v>
      </c>
      <c r="CU119" s="255">
        <v>7370</v>
      </c>
      <c r="CV119" s="255">
        <v>14502</v>
      </c>
      <c r="CW119" s="255">
        <v>-1278</v>
      </c>
      <c r="CX119" s="255">
        <v>57855</v>
      </c>
      <c r="CY119" s="255">
        <v>8264</v>
      </c>
      <c r="CZ119" s="255">
        <v>29633</v>
      </c>
      <c r="DA119" s="255">
        <v>281837</v>
      </c>
      <c r="DB119" s="255">
        <v>9005</v>
      </c>
      <c r="DC119" s="255">
        <v>34486</v>
      </c>
      <c r="DD119" s="255">
        <v>82640</v>
      </c>
      <c r="DE119" s="255">
        <v>108065</v>
      </c>
      <c r="DF119" s="255">
        <v>54530</v>
      </c>
      <c r="DG119" s="255">
        <v>-5</v>
      </c>
      <c r="DH119" s="255">
        <v>91787</v>
      </c>
      <c r="DI119" s="116">
        <f t="shared" si="13"/>
        <v>6730810</v>
      </c>
      <c r="DJ119" s="118"/>
      <c r="DK119" s="118"/>
      <c r="DL119" s="118"/>
      <c r="DM119" s="118"/>
      <c r="DN119" s="118"/>
      <c r="DO119" s="118"/>
      <c r="DP119" s="118"/>
      <c r="DQ119" s="118"/>
      <c r="DR119" s="118"/>
      <c r="DS119" s="118"/>
      <c r="DT119" s="118"/>
      <c r="DU119" s="118"/>
      <c r="DV119" s="118"/>
      <c r="DW119" s="118"/>
      <c r="DX119" s="118"/>
      <c r="DY119" s="118"/>
      <c r="DZ119" s="118"/>
      <c r="EA119" s="118"/>
      <c r="EB119" s="118"/>
    </row>
    <row r="120" spans="1:132" ht="17" customHeight="1">
      <c r="B120" s="124" t="s">
        <v>637</v>
      </c>
      <c r="C120" s="125" t="s">
        <v>29</v>
      </c>
      <c r="D120" s="255">
        <v>33386</v>
      </c>
      <c r="E120" s="255">
        <v>11782</v>
      </c>
      <c r="F120" s="255">
        <v>2531</v>
      </c>
      <c r="G120" s="255">
        <v>502</v>
      </c>
      <c r="H120" s="255">
        <v>4601</v>
      </c>
      <c r="I120" s="255">
        <v>0</v>
      </c>
      <c r="J120" s="255">
        <v>1454</v>
      </c>
      <c r="K120" s="255">
        <v>92166</v>
      </c>
      <c r="L120" s="255">
        <v>30455</v>
      </c>
      <c r="M120" s="255">
        <v>3473</v>
      </c>
      <c r="N120" s="255">
        <v>0</v>
      </c>
      <c r="O120" s="255">
        <v>29067</v>
      </c>
      <c r="P120" s="255">
        <v>10723</v>
      </c>
      <c r="Q120" s="255">
        <v>10418</v>
      </c>
      <c r="R120" s="255">
        <v>5837</v>
      </c>
      <c r="S120" s="255">
        <v>13670</v>
      </c>
      <c r="T120" s="255">
        <v>14007</v>
      </c>
      <c r="U120" s="255">
        <v>35072</v>
      </c>
      <c r="V120" s="255">
        <v>1417</v>
      </c>
      <c r="W120" s="255">
        <v>12078</v>
      </c>
      <c r="X120" s="255">
        <v>4677</v>
      </c>
      <c r="Y120" s="255">
        <v>26651</v>
      </c>
      <c r="Z120" s="255">
        <v>16237</v>
      </c>
      <c r="AA120" s="255">
        <v>7071</v>
      </c>
      <c r="AB120" s="255">
        <v>54605</v>
      </c>
      <c r="AC120" s="255">
        <v>32871</v>
      </c>
      <c r="AD120" s="255">
        <v>20416</v>
      </c>
      <c r="AE120" s="255">
        <v>5082</v>
      </c>
      <c r="AF120" s="255">
        <v>120493</v>
      </c>
      <c r="AG120" s="255">
        <v>67559</v>
      </c>
      <c r="AH120" s="255">
        <v>584</v>
      </c>
      <c r="AI120" s="255">
        <v>14238</v>
      </c>
      <c r="AJ120" s="255">
        <v>11925</v>
      </c>
      <c r="AK120" s="255">
        <v>24485</v>
      </c>
      <c r="AL120" s="255">
        <v>19104</v>
      </c>
      <c r="AM120" s="255">
        <v>85995</v>
      </c>
      <c r="AN120" s="255">
        <v>51787</v>
      </c>
      <c r="AO120" s="255">
        <v>19221</v>
      </c>
      <c r="AP120" s="255">
        <v>10273</v>
      </c>
      <c r="AQ120" s="255">
        <v>4550</v>
      </c>
      <c r="AR120" s="255">
        <v>16109</v>
      </c>
      <c r="AS120" s="255">
        <v>16825</v>
      </c>
      <c r="AT120" s="255">
        <v>69082</v>
      </c>
      <c r="AU120" s="255">
        <v>94112</v>
      </c>
      <c r="AV120" s="255">
        <v>182020</v>
      </c>
      <c r="AW120" s="255">
        <v>170256</v>
      </c>
      <c r="AX120" s="255">
        <v>72077</v>
      </c>
      <c r="AY120" s="255">
        <v>21189</v>
      </c>
      <c r="AZ120" s="255">
        <v>287499</v>
      </c>
      <c r="BA120" s="255">
        <v>27808</v>
      </c>
      <c r="BB120" s="255">
        <v>11608</v>
      </c>
      <c r="BC120" s="255">
        <v>12301</v>
      </c>
      <c r="BD120" s="255">
        <v>42988</v>
      </c>
      <c r="BE120" s="255">
        <v>14123</v>
      </c>
      <c r="BF120" s="255">
        <v>454411</v>
      </c>
      <c r="BG120" s="255">
        <v>35095</v>
      </c>
      <c r="BH120" s="255">
        <v>979660</v>
      </c>
      <c r="BI120" s="255">
        <v>8788</v>
      </c>
      <c r="BJ120" s="255">
        <v>71298</v>
      </c>
      <c r="BK120" s="255">
        <v>45761</v>
      </c>
      <c r="BL120" s="255">
        <v>36390</v>
      </c>
      <c r="BM120" s="255">
        <v>1895</v>
      </c>
      <c r="BN120" s="255">
        <v>26772</v>
      </c>
      <c r="BO120" s="255">
        <v>15910</v>
      </c>
      <c r="BP120" s="255">
        <v>13661</v>
      </c>
      <c r="BQ120" s="255">
        <v>43945</v>
      </c>
      <c r="BR120" s="255">
        <v>15389</v>
      </c>
      <c r="BS120" s="255">
        <v>273882</v>
      </c>
      <c r="BT120" s="255">
        <v>65254</v>
      </c>
      <c r="BU120" s="255">
        <v>50559</v>
      </c>
      <c r="BV120" s="255">
        <v>14674</v>
      </c>
      <c r="BW120" s="255">
        <v>370860</v>
      </c>
      <c r="BX120" s="255">
        <v>237966</v>
      </c>
      <c r="BY120" s="255">
        <v>132513</v>
      </c>
      <c r="BZ120" s="255">
        <v>247077</v>
      </c>
      <c r="CA120" s="255">
        <v>230447</v>
      </c>
      <c r="CB120" s="255">
        <v>1107102</v>
      </c>
      <c r="CC120" s="255">
        <v>171059</v>
      </c>
      <c r="CD120" s="255">
        <v>78292</v>
      </c>
      <c r="CE120" s="255">
        <v>0</v>
      </c>
      <c r="CF120" s="255">
        <v>54077</v>
      </c>
      <c r="CG120" s="255">
        <v>18920</v>
      </c>
      <c r="CH120" s="255">
        <v>31294</v>
      </c>
      <c r="CI120" s="255">
        <v>44252</v>
      </c>
      <c r="CJ120" s="255">
        <v>5870</v>
      </c>
      <c r="CK120" s="255">
        <v>176424</v>
      </c>
      <c r="CL120" s="255">
        <v>15017</v>
      </c>
      <c r="CM120" s="255">
        <v>83430</v>
      </c>
      <c r="CN120" s="255">
        <v>2839</v>
      </c>
      <c r="CO120" s="255">
        <v>13186</v>
      </c>
      <c r="CP120" s="255">
        <v>0</v>
      </c>
      <c r="CQ120" s="255">
        <v>136948</v>
      </c>
      <c r="CR120" s="255">
        <v>134296</v>
      </c>
      <c r="CS120" s="255">
        <v>174467</v>
      </c>
      <c r="CT120" s="255">
        <v>3375</v>
      </c>
      <c r="CU120" s="255">
        <v>12089</v>
      </c>
      <c r="CV120" s="255">
        <v>34993</v>
      </c>
      <c r="CW120" s="255">
        <v>12923</v>
      </c>
      <c r="CX120" s="255">
        <v>214987</v>
      </c>
      <c r="CY120" s="255">
        <v>30634</v>
      </c>
      <c r="CZ120" s="255">
        <v>31491</v>
      </c>
      <c r="DA120" s="255">
        <v>213104</v>
      </c>
      <c r="DB120" s="255">
        <v>21900</v>
      </c>
      <c r="DC120" s="255">
        <v>64850</v>
      </c>
      <c r="DD120" s="255">
        <v>60617</v>
      </c>
      <c r="DE120" s="255">
        <v>60575</v>
      </c>
      <c r="DF120" s="255">
        <v>65579</v>
      </c>
      <c r="DG120" s="255">
        <v>0</v>
      </c>
      <c r="DH120" s="255">
        <v>13499</v>
      </c>
      <c r="DI120" s="116">
        <f t="shared" si="13"/>
        <v>8408756</v>
      </c>
      <c r="DJ120" s="118"/>
      <c r="DK120" s="118"/>
      <c r="DL120" s="118"/>
      <c r="DM120" s="118"/>
      <c r="DN120" s="118"/>
      <c r="DO120" s="118"/>
      <c r="DP120" s="118"/>
      <c r="DQ120" s="118"/>
      <c r="DR120" s="118"/>
      <c r="DS120" s="118"/>
      <c r="DT120" s="118"/>
      <c r="DU120" s="118"/>
      <c r="DV120" s="118"/>
      <c r="DW120" s="118"/>
      <c r="DX120" s="118"/>
      <c r="DY120" s="118"/>
      <c r="DZ120" s="118"/>
      <c r="EA120" s="118"/>
      <c r="EB120" s="118"/>
    </row>
    <row r="121" spans="1:132" ht="17" customHeight="1">
      <c r="B121" s="124" t="s">
        <v>638</v>
      </c>
      <c r="C121" s="125" t="s">
        <v>639</v>
      </c>
      <c r="D121" s="255">
        <v>0</v>
      </c>
      <c r="E121" s="255">
        <v>0</v>
      </c>
      <c r="F121" s="255">
        <v>0</v>
      </c>
      <c r="G121" s="255">
        <v>0</v>
      </c>
      <c r="H121" s="255">
        <v>0</v>
      </c>
      <c r="I121" s="255">
        <v>0</v>
      </c>
      <c r="J121" s="255">
        <v>0</v>
      </c>
      <c r="K121" s="255">
        <v>0</v>
      </c>
      <c r="L121" s="255">
        <v>0</v>
      </c>
      <c r="M121" s="255">
        <v>0</v>
      </c>
      <c r="N121" s="255">
        <v>0</v>
      </c>
      <c r="O121" s="255">
        <v>0</v>
      </c>
      <c r="P121" s="255">
        <v>0</v>
      </c>
      <c r="Q121" s="255">
        <v>0</v>
      </c>
      <c r="R121" s="255">
        <v>0</v>
      </c>
      <c r="S121" s="255">
        <v>0</v>
      </c>
      <c r="T121" s="255">
        <v>0</v>
      </c>
      <c r="U121" s="255">
        <v>0</v>
      </c>
      <c r="V121" s="255">
        <v>0</v>
      </c>
      <c r="W121" s="255">
        <v>0</v>
      </c>
      <c r="X121" s="255">
        <v>0</v>
      </c>
      <c r="Y121" s="255">
        <v>0</v>
      </c>
      <c r="Z121" s="255">
        <v>0</v>
      </c>
      <c r="AA121" s="255">
        <v>0</v>
      </c>
      <c r="AB121" s="255">
        <v>0</v>
      </c>
      <c r="AC121" s="255">
        <v>0</v>
      </c>
      <c r="AD121" s="255">
        <v>0</v>
      </c>
      <c r="AE121" s="255">
        <v>0</v>
      </c>
      <c r="AF121" s="255">
        <v>0</v>
      </c>
      <c r="AG121" s="255">
        <v>0</v>
      </c>
      <c r="AH121" s="255">
        <v>0</v>
      </c>
      <c r="AI121" s="255">
        <v>0</v>
      </c>
      <c r="AJ121" s="255">
        <v>0</v>
      </c>
      <c r="AK121" s="255">
        <v>0</v>
      </c>
      <c r="AL121" s="255">
        <v>0</v>
      </c>
      <c r="AM121" s="255">
        <v>0</v>
      </c>
      <c r="AN121" s="255">
        <v>0</v>
      </c>
      <c r="AO121" s="255">
        <v>0</v>
      </c>
      <c r="AP121" s="255">
        <v>0</v>
      </c>
      <c r="AQ121" s="255">
        <v>0</v>
      </c>
      <c r="AR121" s="255">
        <v>0</v>
      </c>
      <c r="AS121" s="255">
        <v>0</v>
      </c>
      <c r="AT121" s="255">
        <v>0</v>
      </c>
      <c r="AU121" s="255">
        <v>0</v>
      </c>
      <c r="AV121" s="255">
        <v>0</v>
      </c>
      <c r="AW121" s="255">
        <v>0</v>
      </c>
      <c r="AX121" s="255">
        <v>0</v>
      </c>
      <c r="AY121" s="255">
        <v>0</v>
      </c>
      <c r="AZ121" s="255">
        <v>0</v>
      </c>
      <c r="BA121" s="255">
        <v>0</v>
      </c>
      <c r="BB121" s="255">
        <v>0</v>
      </c>
      <c r="BC121" s="255">
        <v>0</v>
      </c>
      <c r="BD121" s="255">
        <v>0</v>
      </c>
      <c r="BE121" s="255">
        <v>0</v>
      </c>
      <c r="BF121" s="255">
        <v>0</v>
      </c>
      <c r="BG121" s="255">
        <v>0</v>
      </c>
      <c r="BH121" s="255">
        <v>0</v>
      </c>
      <c r="BI121" s="255">
        <v>0</v>
      </c>
      <c r="BJ121" s="255">
        <v>0</v>
      </c>
      <c r="BK121" s="255">
        <v>0</v>
      </c>
      <c r="BL121" s="255">
        <v>0</v>
      </c>
      <c r="BM121" s="255">
        <v>0</v>
      </c>
      <c r="BN121" s="255">
        <v>0</v>
      </c>
      <c r="BO121" s="255">
        <v>0</v>
      </c>
      <c r="BP121" s="255">
        <v>0</v>
      </c>
      <c r="BQ121" s="255">
        <v>0</v>
      </c>
      <c r="BR121" s="255">
        <v>0</v>
      </c>
      <c r="BS121" s="255">
        <v>0</v>
      </c>
      <c r="BT121" s="255">
        <v>0</v>
      </c>
      <c r="BU121" s="255">
        <v>7424</v>
      </c>
      <c r="BV121" s="255">
        <v>14105</v>
      </c>
      <c r="BW121" s="255">
        <v>0</v>
      </c>
      <c r="BX121" s="255">
        <v>0</v>
      </c>
      <c r="BY121" s="255">
        <v>0</v>
      </c>
      <c r="BZ121" s="255">
        <v>0</v>
      </c>
      <c r="CA121" s="255">
        <v>0</v>
      </c>
      <c r="CB121" s="255">
        <v>0</v>
      </c>
      <c r="CC121" s="255">
        <v>0</v>
      </c>
      <c r="CD121" s="255">
        <v>0</v>
      </c>
      <c r="CE121" s="255">
        <v>0</v>
      </c>
      <c r="CF121" s="255">
        <v>0</v>
      </c>
      <c r="CG121" s="255">
        <v>0</v>
      </c>
      <c r="CH121" s="255">
        <v>0</v>
      </c>
      <c r="CI121" s="255">
        <v>294</v>
      </c>
      <c r="CJ121" s="255">
        <v>0</v>
      </c>
      <c r="CK121" s="255">
        <v>0</v>
      </c>
      <c r="CL121" s="255">
        <v>0</v>
      </c>
      <c r="CM121" s="255">
        <v>0</v>
      </c>
      <c r="CN121" s="255">
        <v>0</v>
      </c>
      <c r="CO121" s="255">
        <v>0</v>
      </c>
      <c r="CP121" s="255">
        <v>467090</v>
      </c>
      <c r="CQ121" s="255">
        <v>161424</v>
      </c>
      <c r="CR121" s="255">
        <v>22366</v>
      </c>
      <c r="CS121" s="255">
        <v>0</v>
      </c>
      <c r="CT121" s="255">
        <v>178</v>
      </c>
      <c r="CU121" s="255">
        <v>1454</v>
      </c>
      <c r="CV121" s="255">
        <v>0</v>
      </c>
      <c r="CW121" s="255">
        <v>0</v>
      </c>
      <c r="CX121" s="255">
        <v>0</v>
      </c>
      <c r="CY121" s="255">
        <v>0</v>
      </c>
      <c r="CZ121" s="255">
        <v>0</v>
      </c>
      <c r="DA121" s="255">
        <v>0</v>
      </c>
      <c r="DB121" s="255">
        <v>0</v>
      </c>
      <c r="DC121" s="255">
        <v>0</v>
      </c>
      <c r="DD121" s="255">
        <v>0</v>
      </c>
      <c r="DE121" s="255">
        <v>0</v>
      </c>
      <c r="DF121" s="255">
        <v>0</v>
      </c>
      <c r="DG121" s="255">
        <v>0</v>
      </c>
      <c r="DH121" s="255">
        <v>0</v>
      </c>
      <c r="DI121" s="116">
        <f t="shared" si="13"/>
        <v>674335</v>
      </c>
      <c r="DJ121" s="118"/>
      <c r="DK121" s="118"/>
      <c r="DL121" s="118"/>
      <c r="DM121" s="118"/>
      <c r="DN121" s="118"/>
      <c r="DO121" s="118"/>
      <c r="DP121" s="118"/>
      <c r="DQ121" s="118"/>
      <c r="DR121" s="118"/>
      <c r="DS121" s="118"/>
      <c r="DT121" s="118"/>
      <c r="DU121" s="118"/>
      <c r="DV121" s="118"/>
      <c r="DW121" s="118"/>
      <c r="DX121" s="118"/>
      <c r="DY121" s="118"/>
      <c r="DZ121" s="118"/>
      <c r="EA121" s="118"/>
      <c r="EB121" s="118"/>
    </row>
    <row r="122" spans="1:132" ht="17" customHeight="1">
      <c r="B122" s="124" t="s">
        <v>640</v>
      </c>
      <c r="C122" s="125" t="s">
        <v>641</v>
      </c>
      <c r="D122" s="255">
        <v>11196</v>
      </c>
      <c r="E122" s="255">
        <v>1737</v>
      </c>
      <c r="F122" s="255">
        <v>1260</v>
      </c>
      <c r="G122" s="255">
        <v>140</v>
      </c>
      <c r="H122" s="255">
        <v>1666</v>
      </c>
      <c r="I122" s="255">
        <v>0</v>
      </c>
      <c r="J122" s="255">
        <v>737</v>
      </c>
      <c r="K122" s="255">
        <v>36427</v>
      </c>
      <c r="L122" s="255">
        <v>138315</v>
      </c>
      <c r="M122" s="255">
        <v>2385</v>
      </c>
      <c r="N122" s="255">
        <v>0</v>
      </c>
      <c r="O122" s="255">
        <v>7637</v>
      </c>
      <c r="P122" s="255">
        <v>6148</v>
      </c>
      <c r="Q122" s="255">
        <v>4762</v>
      </c>
      <c r="R122" s="255">
        <v>3421</v>
      </c>
      <c r="S122" s="255">
        <v>2705</v>
      </c>
      <c r="T122" s="255">
        <v>7148</v>
      </c>
      <c r="U122" s="255">
        <v>11457</v>
      </c>
      <c r="V122" s="255">
        <v>389</v>
      </c>
      <c r="W122" s="255">
        <v>1087</v>
      </c>
      <c r="X122" s="255">
        <v>1545</v>
      </c>
      <c r="Y122" s="255">
        <v>4698</v>
      </c>
      <c r="Z122" s="255">
        <v>1357</v>
      </c>
      <c r="AA122" s="255">
        <v>1617</v>
      </c>
      <c r="AB122" s="255">
        <v>5635</v>
      </c>
      <c r="AC122" s="255">
        <v>7485</v>
      </c>
      <c r="AD122" s="255">
        <v>214859</v>
      </c>
      <c r="AE122" s="255">
        <v>569</v>
      </c>
      <c r="AF122" s="255">
        <v>55496</v>
      </c>
      <c r="AG122" s="255">
        <v>11440</v>
      </c>
      <c r="AH122" s="255">
        <v>365</v>
      </c>
      <c r="AI122" s="255">
        <v>2979</v>
      </c>
      <c r="AJ122" s="255">
        <v>4989</v>
      </c>
      <c r="AK122" s="255">
        <v>4358</v>
      </c>
      <c r="AL122" s="255">
        <v>5270</v>
      </c>
      <c r="AM122" s="255">
        <v>28705</v>
      </c>
      <c r="AN122" s="255">
        <v>6024</v>
      </c>
      <c r="AO122" s="255">
        <v>16161</v>
      </c>
      <c r="AP122" s="255">
        <v>8460</v>
      </c>
      <c r="AQ122" s="255">
        <v>1706</v>
      </c>
      <c r="AR122" s="255">
        <v>4694</v>
      </c>
      <c r="AS122" s="255">
        <v>6842</v>
      </c>
      <c r="AT122" s="255">
        <v>22295</v>
      </c>
      <c r="AU122" s="255">
        <v>9131</v>
      </c>
      <c r="AV122" s="255">
        <v>15030</v>
      </c>
      <c r="AW122" s="255">
        <v>17826</v>
      </c>
      <c r="AX122" s="255">
        <v>2697</v>
      </c>
      <c r="AY122" s="255">
        <v>1578</v>
      </c>
      <c r="AZ122" s="255">
        <v>7498</v>
      </c>
      <c r="BA122" s="255">
        <v>675</v>
      </c>
      <c r="BB122" s="255">
        <v>297</v>
      </c>
      <c r="BC122" s="255">
        <v>1066</v>
      </c>
      <c r="BD122" s="255">
        <v>4745</v>
      </c>
      <c r="BE122" s="255">
        <v>420</v>
      </c>
      <c r="BF122" s="255">
        <v>-109885</v>
      </c>
      <c r="BG122" s="255">
        <v>-2367</v>
      </c>
      <c r="BH122" s="255">
        <v>18333</v>
      </c>
      <c r="BI122" s="255">
        <v>1578</v>
      </c>
      <c r="BJ122" s="255">
        <v>44593</v>
      </c>
      <c r="BK122" s="255">
        <v>5224</v>
      </c>
      <c r="BL122" s="255">
        <v>2466</v>
      </c>
      <c r="BM122" s="255">
        <v>5970</v>
      </c>
      <c r="BN122" s="255">
        <v>38588</v>
      </c>
      <c r="BO122" s="255">
        <v>20917</v>
      </c>
      <c r="BP122" s="255">
        <v>18984</v>
      </c>
      <c r="BQ122" s="255">
        <v>24290</v>
      </c>
      <c r="BR122" s="255">
        <v>11901</v>
      </c>
      <c r="BS122" s="255">
        <v>45282</v>
      </c>
      <c r="BT122" s="255">
        <v>8788</v>
      </c>
      <c r="BU122" s="255">
        <v>12507</v>
      </c>
      <c r="BV122" s="255">
        <v>5609</v>
      </c>
      <c r="BW122" s="255">
        <v>187254</v>
      </c>
      <c r="BX122" s="255">
        <v>102470</v>
      </c>
      <c r="BY122" s="255">
        <v>36215</v>
      </c>
      <c r="BZ122" s="255">
        <v>67863</v>
      </c>
      <c r="CA122" s="255">
        <v>32218</v>
      </c>
      <c r="CB122" s="255">
        <v>129658</v>
      </c>
      <c r="CC122" s="255">
        <v>24635</v>
      </c>
      <c r="CD122" s="255">
        <v>78589</v>
      </c>
      <c r="CE122" s="255">
        <v>0</v>
      </c>
      <c r="CF122" s="255">
        <v>6015</v>
      </c>
      <c r="CG122" s="255">
        <v>-11880</v>
      </c>
      <c r="CH122" s="255">
        <v>17221</v>
      </c>
      <c r="CI122" s="255">
        <v>32250</v>
      </c>
      <c r="CJ122" s="255">
        <v>2133</v>
      </c>
      <c r="CK122" s="255">
        <v>34529</v>
      </c>
      <c r="CL122" s="255">
        <v>7742</v>
      </c>
      <c r="CM122" s="255">
        <v>30344</v>
      </c>
      <c r="CN122" s="255">
        <v>2832</v>
      </c>
      <c r="CO122" s="255">
        <v>4660</v>
      </c>
      <c r="CP122" s="255">
        <v>1395</v>
      </c>
      <c r="CQ122" s="255">
        <v>15425</v>
      </c>
      <c r="CR122" s="255">
        <v>26224</v>
      </c>
      <c r="CS122" s="255">
        <v>40740</v>
      </c>
      <c r="CT122" s="255">
        <v>2191</v>
      </c>
      <c r="CU122" s="255">
        <v>2433</v>
      </c>
      <c r="CV122" s="255">
        <v>7312</v>
      </c>
      <c r="CW122" s="255">
        <v>7249</v>
      </c>
      <c r="CX122" s="255">
        <v>8859</v>
      </c>
      <c r="CY122" s="255">
        <v>9272</v>
      </c>
      <c r="CZ122" s="255">
        <v>20859</v>
      </c>
      <c r="DA122" s="255">
        <v>175099</v>
      </c>
      <c r="DB122" s="255">
        <v>4528</v>
      </c>
      <c r="DC122" s="255">
        <v>43928</v>
      </c>
      <c r="DD122" s="255">
        <v>25138</v>
      </c>
      <c r="DE122" s="255">
        <v>25974</v>
      </c>
      <c r="DF122" s="255">
        <v>38043</v>
      </c>
      <c r="DG122" s="255">
        <v>0</v>
      </c>
      <c r="DH122" s="255">
        <v>4818</v>
      </c>
      <c r="DI122" s="116">
        <f t="shared" si="13"/>
        <v>2114142</v>
      </c>
      <c r="DJ122" s="118"/>
      <c r="DK122" s="118"/>
      <c r="DL122" s="118"/>
      <c r="DM122" s="118"/>
      <c r="DN122" s="118"/>
      <c r="DO122" s="118"/>
      <c r="DP122" s="118"/>
      <c r="DQ122" s="118"/>
      <c r="DR122" s="118"/>
      <c r="DS122" s="118"/>
      <c r="DT122" s="118"/>
      <c r="DU122" s="118"/>
      <c r="DV122" s="118"/>
      <c r="DW122" s="118"/>
      <c r="DX122" s="118"/>
      <c r="DY122" s="118"/>
      <c r="DZ122" s="118"/>
      <c r="EA122" s="118"/>
      <c r="EB122" s="118"/>
    </row>
    <row r="123" spans="1:132" ht="17" customHeight="1" thickBot="1">
      <c r="B123" s="124" t="s">
        <v>642</v>
      </c>
      <c r="C123" s="125" t="s">
        <v>30</v>
      </c>
      <c r="D123" s="255">
        <v>-9420</v>
      </c>
      <c r="E123" s="255">
        <v>-1263</v>
      </c>
      <c r="F123" s="255">
        <v>-2</v>
      </c>
      <c r="G123" s="255">
        <v>-264</v>
      </c>
      <c r="H123" s="255">
        <v>-26</v>
      </c>
      <c r="I123" s="255">
        <v>0</v>
      </c>
      <c r="J123" s="255">
        <v>0</v>
      </c>
      <c r="K123" s="255">
        <v>-6989</v>
      </c>
      <c r="L123" s="255">
        <v>-44</v>
      </c>
      <c r="M123" s="255">
        <v>-180</v>
      </c>
      <c r="N123" s="255">
        <v>0</v>
      </c>
      <c r="O123" s="255">
        <v>-2</v>
      </c>
      <c r="P123" s="255">
        <v>-1</v>
      </c>
      <c r="Q123" s="255">
        <v>-2</v>
      </c>
      <c r="R123" s="255">
        <v>-1</v>
      </c>
      <c r="S123" s="255">
        <v>0</v>
      </c>
      <c r="T123" s="255">
        <v>-1</v>
      </c>
      <c r="U123" s="255">
        <v>-2</v>
      </c>
      <c r="V123" s="255">
        <v>0</v>
      </c>
      <c r="W123" s="255">
        <v>0</v>
      </c>
      <c r="X123" s="255">
        <v>0</v>
      </c>
      <c r="Y123" s="255">
        <v>0</v>
      </c>
      <c r="Z123" s="255">
        <v>0</v>
      </c>
      <c r="AA123" s="255">
        <v>0</v>
      </c>
      <c r="AB123" s="255">
        <v>-1</v>
      </c>
      <c r="AC123" s="255">
        <v>-1</v>
      </c>
      <c r="AD123" s="255">
        <v>-3632</v>
      </c>
      <c r="AE123" s="255">
        <v>0</v>
      </c>
      <c r="AF123" s="255">
        <v>-6</v>
      </c>
      <c r="AG123" s="255">
        <v>-3</v>
      </c>
      <c r="AH123" s="255">
        <v>-1</v>
      </c>
      <c r="AI123" s="255">
        <v>0</v>
      </c>
      <c r="AJ123" s="255">
        <v>0</v>
      </c>
      <c r="AK123" s="255">
        <v>-2</v>
      </c>
      <c r="AL123" s="255">
        <v>0</v>
      </c>
      <c r="AM123" s="255">
        <v>-1</v>
      </c>
      <c r="AN123" s="255">
        <v>-6</v>
      </c>
      <c r="AO123" s="255">
        <v>-2</v>
      </c>
      <c r="AP123" s="255">
        <v>-1</v>
      </c>
      <c r="AQ123" s="255">
        <v>-1</v>
      </c>
      <c r="AR123" s="255">
        <v>-3</v>
      </c>
      <c r="AS123" s="255">
        <v>-2</v>
      </c>
      <c r="AT123" s="255">
        <v>-6</v>
      </c>
      <c r="AU123" s="255">
        <v>-5</v>
      </c>
      <c r="AV123" s="255">
        <v>-11</v>
      </c>
      <c r="AW123" s="255">
        <v>-5</v>
      </c>
      <c r="AX123" s="255">
        <v>-1</v>
      </c>
      <c r="AY123" s="255">
        <v>-1</v>
      </c>
      <c r="AZ123" s="255">
        <v>-7</v>
      </c>
      <c r="BA123" s="255">
        <v>-1</v>
      </c>
      <c r="BB123" s="255">
        <v>0</v>
      </c>
      <c r="BC123" s="255">
        <v>0</v>
      </c>
      <c r="BD123" s="255">
        <v>-1</v>
      </c>
      <c r="BE123" s="255">
        <v>0</v>
      </c>
      <c r="BF123" s="255">
        <v>-8</v>
      </c>
      <c r="BG123" s="255">
        <v>-1</v>
      </c>
      <c r="BH123" s="255">
        <v>-36</v>
      </c>
      <c r="BI123" s="255">
        <v>0</v>
      </c>
      <c r="BJ123" s="255">
        <v>-56</v>
      </c>
      <c r="BK123" s="255">
        <v>-1</v>
      </c>
      <c r="BL123" s="255">
        <v>-2</v>
      </c>
      <c r="BM123" s="255">
        <v>0</v>
      </c>
      <c r="BN123" s="255">
        <v>-14</v>
      </c>
      <c r="BO123" s="255">
        <v>-5</v>
      </c>
      <c r="BP123" s="255">
        <v>-20</v>
      </c>
      <c r="BQ123" s="255">
        <v>-1649</v>
      </c>
      <c r="BR123" s="255">
        <v>-12672</v>
      </c>
      <c r="BS123" s="255">
        <v>-9</v>
      </c>
      <c r="BT123" s="255">
        <v>-724</v>
      </c>
      <c r="BU123" s="255">
        <v>-12992</v>
      </c>
      <c r="BV123" s="255">
        <v>-1</v>
      </c>
      <c r="BW123" s="255">
        <v>-2332</v>
      </c>
      <c r="BX123" s="255">
        <v>-1133</v>
      </c>
      <c r="BY123" s="255">
        <v>-28409</v>
      </c>
      <c r="BZ123" s="255">
        <v>-12</v>
      </c>
      <c r="CA123" s="255">
        <v>-1351</v>
      </c>
      <c r="CB123" s="255">
        <v>0</v>
      </c>
      <c r="CC123" s="255">
        <v>-3901</v>
      </c>
      <c r="CD123" s="255">
        <v>-2164</v>
      </c>
      <c r="CE123" s="255">
        <v>0</v>
      </c>
      <c r="CF123" s="255">
        <v>-766</v>
      </c>
      <c r="CG123" s="255">
        <v>-1</v>
      </c>
      <c r="CH123" s="255">
        <v>-2</v>
      </c>
      <c r="CI123" s="255">
        <v>-2072</v>
      </c>
      <c r="CJ123" s="255">
        <v>0</v>
      </c>
      <c r="CK123" s="255">
        <v>-6</v>
      </c>
      <c r="CL123" s="255">
        <v>0</v>
      </c>
      <c r="CM123" s="255">
        <v>-16</v>
      </c>
      <c r="CN123" s="255">
        <v>0</v>
      </c>
      <c r="CO123" s="255">
        <v>-8</v>
      </c>
      <c r="CP123" s="255">
        <v>0</v>
      </c>
      <c r="CQ123" s="255">
        <v>-198</v>
      </c>
      <c r="CR123" s="255">
        <v>-7206</v>
      </c>
      <c r="CS123" s="255">
        <v>-37990</v>
      </c>
      <c r="CT123" s="255">
        <v>0</v>
      </c>
      <c r="CU123" s="255">
        <v>-4</v>
      </c>
      <c r="CV123" s="255">
        <v>-1739</v>
      </c>
      <c r="CW123" s="255">
        <v>-4152</v>
      </c>
      <c r="CX123" s="255">
        <v>-1</v>
      </c>
      <c r="CY123" s="255">
        <v>-3</v>
      </c>
      <c r="CZ123" s="255">
        <v>-5</v>
      </c>
      <c r="DA123" s="255">
        <v>-182</v>
      </c>
      <c r="DB123" s="255">
        <v>-2</v>
      </c>
      <c r="DC123" s="255">
        <v>-6</v>
      </c>
      <c r="DD123" s="255">
        <v>-4</v>
      </c>
      <c r="DE123" s="255">
        <v>-2</v>
      </c>
      <c r="DF123" s="255">
        <v>-3</v>
      </c>
      <c r="DG123" s="255">
        <v>0</v>
      </c>
      <c r="DH123" s="255">
        <v>-1392</v>
      </c>
      <c r="DI123" s="116">
        <f t="shared" si="13"/>
        <v>-145149</v>
      </c>
      <c r="DJ123" s="118"/>
      <c r="DK123" s="118"/>
      <c r="DL123" s="118"/>
      <c r="DM123" s="118"/>
      <c r="DN123" s="118"/>
      <c r="DO123" s="118"/>
      <c r="DP123" s="118"/>
      <c r="DQ123" s="118"/>
      <c r="DR123" s="118"/>
      <c r="DS123" s="118"/>
      <c r="DT123" s="118"/>
      <c r="DU123" s="118"/>
      <c r="DV123" s="118"/>
      <c r="DW123" s="118"/>
      <c r="DX123" s="118"/>
      <c r="DY123" s="118"/>
      <c r="DZ123" s="118"/>
      <c r="EA123" s="118"/>
      <c r="EB123" s="118"/>
    </row>
    <row r="124" spans="1:132" ht="24" customHeight="1" thickBot="1">
      <c r="B124" s="119" t="s">
        <v>643</v>
      </c>
      <c r="C124" s="120" t="s">
        <v>31</v>
      </c>
      <c r="D124" s="121">
        <f>SUM(D117:D123)</f>
        <v>125300</v>
      </c>
      <c r="E124" s="121">
        <f t="shared" ref="E124:BP124" si="30">SUM(E117:E123)</f>
        <v>26082</v>
      </c>
      <c r="F124" s="121">
        <f t="shared" si="30"/>
        <v>25477</v>
      </c>
      <c r="G124" s="121">
        <f t="shared" si="30"/>
        <v>3786</v>
      </c>
      <c r="H124" s="121">
        <f t="shared" si="30"/>
        <v>17533</v>
      </c>
      <c r="I124" s="121">
        <f t="shared" si="30"/>
        <v>0</v>
      </c>
      <c r="J124" s="121">
        <f t="shared" si="30"/>
        <v>7675</v>
      </c>
      <c r="K124" s="121">
        <f t="shared" si="30"/>
        <v>543065</v>
      </c>
      <c r="L124" s="121">
        <f t="shared" si="30"/>
        <v>252591</v>
      </c>
      <c r="M124" s="121">
        <f t="shared" si="30"/>
        <v>26347</v>
      </c>
      <c r="N124" s="121">
        <f t="shared" si="30"/>
        <v>0</v>
      </c>
      <c r="O124" s="121">
        <f t="shared" si="30"/>
        <v>64146</v>
      </c>
      <c r="P124" s="121">
        <f t="shared" si="30"/>
        <v>49580</v>
      </c>
      <c r="Q124" s="121">
        <f t="shared" si="30"/>
        <v>58675</v>
      </c>
      <c r="R124" s="121">
        <f t="shared" si="30"/>
        <v>52693</v>
      </c>
      <c r="S124" s="121">
        <f t="shared" si="30"/>
        <v>44063</v>
      </c>
      <c r="T124" s="121">
        <f t="shared" si="30"/>
        <v>95522</v>
      </c>
      <c r="U124" s="121">
        <f t="shared" si="30"/>
        <v>164394</v>
      </c>
      <c r="V124" s="121">
        <f t="shared" si="30"/>
        <v>4615</v>
      </c>
      <c r="W124" s="121">
        <f t="shared" si="30"/>
        <v>29130</v>
      </c>
      <c r="X124" s="121">
        <f t="shared" si="30"/>
        <v>9229</v>
      </c>
      <c r="Y124" s="121">
        <f t="shared" si="30"/>
        <v>58062</v>
      </c>
      <c r="Z124" s="121">
        <f t="shared" si="30"/>
        <v>31644</v>
      </c>
      <c r="AA124" s="121">
        <f t="shared" si="30"/>
        <v>21303</v>
      </c>
      <c r="AB124" s="121">
        <f t="shared" si="30"/>
        <v>109890</v>
      </c>
      <c r="AC124" s="121">
        <f t="shared" si="30"/>
        <v>116919</v>
      </c>
      <c r="AD124" s="121">
        <f t="shared" si="30"/>
        <v>279709</v>
      </c>
      <c r="AE124" s="121">
        <f t="shared" si="30"/>
        <v>12477</v>
      </c>
      <c r="AF124" s="121">
        <f t="shared" si="30"/>
        <v>513571</v>
      </c>
      <c r="AG124" s="121">
        <f t="shared" si="30"/>
        <v>200501</v>
      </c>
      <c r="AH124" s="121">
        <f t="shared" si="30"/>
        <v>5594</v>
      </c>
      <c r="AI124" s="121">
        <f t="shared" si="30"/>
        <v>56921</v>
      </c>
      <c r="AJ124" s="121">
        <f t="shared" si="30"/>
        <v>57517</v>
      </c>
      <c r="AK124" s="121">
        <f t="shared" si="30"/>
        <v>91058</v>
      </c>
      <c r="AL124" s="121">
        <f t="shared" si="30"/>
        <v>101300</v>
      </c>
      <c r="AM124" s="121">
        <f t="shared" si="30"/>
        <v>265909</v>
      </c>
      <c r="AN124" s="121">
        <f t="shared" si="30"/>
        <v>385981</v>
      </c>
      <c r="AO124" s="121">
        <f t="shared" si="30"/>
        <v>158210</v>
      </c>
      <c r="AP124" s="121">
        <f t="shared" si="30"/>
        <v>120931</v>
      </c>
      <c r="AQ124" s="121">
        <f t="shared" si="30"/>
        <v>23474</v>
      </c>
      <c r="AR124" s="121">
        <f t="shared" si="30"/>
        <v>95770</v>
      </c>
      <c r="AS124" s="121">
        <f t="shared" si="30"/>
        <v>94992</v>
      </c>
      <c r="AT124" s="121">
        <f t="shared" si="30"/>
        <v>379868</v>
      </c>
      <c r="AU124" s="121">
        <f t="shared" si="30"/>
        <v>417584</v>
      </c>
      <c r="AV124" s="121">
        <f t="shared" si="30"/>
        <v>931667</v>
      </c>
      <c r="AW124" s="121">
        <f t="shared" si="30"/>
        <v>446609</v>
      </c>
      <c r="AX124" s="121">
        <f t="shared" si="30"/>
        <v>117395</v>
      </c>
      <c r="AY124" s="121">
        <f t="shared" si="30"/>
        <v>52691</v>
      </c>
      <c r="AZ124" s="121">
        <f t="shared" si="30"/>
        <v>574548</v>
      </c>
      <c r="BA124" s="121">
        <f t="shared" si="30"/>
        <v>48246</v>
      </c>
      <c r="BB124" s="121">
        <f t="shared" si="30"/>
        <v>23607</v>
      </c>
      <c r="BC124" s="121">
        <f t="shared" si="30"/>
        <v>35537</v>
      </c>
      <c r="BD124" s="121">
        <f t="shared" si="30"/>
        <v>85337</v>
      </c>
      <c r="BE124" s="121">
        <f t="shared" si="30"/>
        <v>22590</v>
      </c>
      <c r="BF124" s="121">
        <f t="shared" si="30"/>
        <v>897400</v>
      </c>
      <c r="BG124" s="121">
        <f t="shared" si="30"/>
        <v>69677</v>
      </c>
      <c r="BH124" s="121">
        <f t="shared" si="30"/>
        <v>2758997</v>
      </c>
      <c r="BI124" s="121">
        <f t="shared" si="30"/>
        <v>27593</v>
      </c>
      <c r="BJ124" s="121">
        <f t="shared" si="30"/>
        <v>252264</v>
      </c>
      <c r="BK124" s="121">
        <f t="shared" si="30"/>
        <v>156778</v>
      </c>
      <c r="BL124" s="121">
        <f t="shared" si="30"/>
        <v>128828</v>
      </c>
      <c r="BM124" s="121">
        <f t="shared" si="30"/>
        <v>29763</v>
      </c>
      <c r="BN124" s="121">
        <f t="shared" si="30"/>
        <v>480816</v>
      </c>
      <c r="BO124" s="121">
        <f t="shared" si="30"/>
        <v>243080</v>
      </c>
      <c r="BP124" s="121">
        <f t="shared" si="30"/>
        <v>241304</v>
      </c>
      <c r="BQ124" s="121">
        <f t="shared" ref="BQ124:DH124" si="31">SUM(BQ117:BQ123)</f>
        <v>288704</v>
      </c>
      <c r="BR124" s="121">
        <f t="shared" si="31"/>
        <v>201685</v>
      </c>
      <c r="BS124" s="121">
        <f t="shared" si="31"/>
        <v>560754</v>
      </c>
      <c r="BT124" s="121">
        <f t="shared" si="31"/>
        <v>131448</v>
      </c>
      <c r="BU124" s="121">
        <f t="shared" si="31"/>
        <v>136550</v>
      </c>
      <c r="BV124" s="121">
        <f t="shared" si="31"/>
        <v>211501</v>
      </c>
      <c r="BW124" s="121">
        <f t="shared" si="31"/>
        <v>3163353</v>
      </c>
      <c r="BX124" s="121">
        <f t="shared" si="31"/>
        <v>1707051</v>
      </c>
      <c r="BY124" s="121">
        <f t="shared" si="31"/>
        <v>1192404</v>
      </c>
      <c r="BZ124" s="121">
        <f t="shared" si="31"/>
        <v>608516</v>
      </c>
      <c r="CA124" s="121">
        <f t="shared" si="31"/>
        <v>620614</v>
      </c>
      <c r="CB124" s="121">
        <f t="shared" si="31"/>
        <v>2726761</v>
      </c>
      <c r="CC124" s="121">
        <f t="shared" si="31"/>
        <v>347164</v>
      </c>
      <c r="CD124" s="121">
        <f t="shared" si="31"/>
        <v>708091</v>
      </c>
      <c r="CE124" s="121">
        <f t="shared" si="31"/>
        <v>4</v>
      </c>
      <c r="CF124" s="121">
        <f t="shared" si="31"/>
        <v>163622</v>
      </c>
      <c r="CG124" s="121">
        <f t="shared" si="31"/>
        <v>24352</v>
      </c>
      <c r="CH124" s="121">
        <f t="shared" si="31"/>
        <v>90803</v>
      </c>
      <c r="CI124" s="121">
        <f t="shared" si="31"/>
        <v>324607</v>
      </c>
      <c r="CJ124" s="121">
        <f t="shared" si="31"/>
        <v>75438</v>
      </c>
      <c r="CK124" s="121">
        <f t="shared" si="31"/>
        <v>501564</v>
      </c>
      <c r="CL124" s="121">
        <f t="shared" si="31"/>
        <v>90977</v>
      </c>
      <c r="CM124" s="121">
        <f t="shared" si="31"/>
        <v>568125</v>
      </c>
      <c r="CN124" s="121">
        <f t="shared" si="31"/>
        <v>22483</v>
      </c>
      <c r="CO124" s="121">
        <f t="shared" si="31"/>
        <v>106451</v>
      </c>
      <c r="CP124" s="121">
        <f t="shared" si="31"/>
        <v>983373</v>
      </c>
      <c r="CQ124" s="121">
        <f t="shared" si="31"/>
        <v>1140910</v>
      </c>
      <c r="CR124" s="121">
        <f t="shared" si="31"/>
        <v>1038778</v>
      </c>
      <c r="CS124" s="121">
        <f t="shared" si="31"/>
        <v>1415167</v>
      </c>
      <c r="CT124" s="121">
        <f t="shared" si="31"/>
        <v>65569</v>
      </c>
      <c r="CU124" s="121">
        <f t="shared" si="31"/>
        <v>348334</v>
      </c>
      <c r="CV124" s="121">
        <f t="shared" si="31"/>
        <v>360765</v>
      </c>
      <c r="CW124" s="121">
        <f t="shared" si="31"/>
        <v>125963</v>
      </c>
      <c r="CX124" s="121">
        <f t="shared" si="31"/>
        <v>351116</v>
      </c>
      <c r="CY124" s="121">
        <f t="shared" si="31"/>
        <v>108738</v>
      </c>
      <c r="CZ124" s="121">
        <f t="shared" si="31"/>
        <v>316921</v>
      </c>
      <c r="DA124" s="121">
        <f t="shared" si="31"/>
        <v>1976241</v>
      </c>
      <c r="DB124" s="121">
        <f t="shared" si="31"/>
        <v>79106</v>
      </c>
      <c r="DC124" s="121">
        <f t="shared" si="31"/>
        <v>544273</v>
      </c>
      <c r="DD124" s="121">
        <f t="shared" si="31"/>
        <v>305276</v>
      </c>
      <c r="DE124" s="121">
        <f t="shared" si="31"/>
        <v>307082</v>
      </c>
      <c r="DF124" s="121">
        <f t="shared" si="31"/>
        <v>276924</v>
      </c>
      <c r="DG124" s="121">
        <f t="shared" ref="DG124" si="32">SUM(DG117:DG123)</f>
        <v>-5</v>
      </c>
      <c r="DH124" s="121">
        <f t="shared" si="31"/>
        <v>113347</v>
      </c>
      <c r="DI124" s="122">
        <f>SUM(DI117:DI123)</f>
        <v>37254715</v>
      </c>
      <c r="DJ124" s="118"/>
      <c r="DK124" s="118"/>
      <c r="DL124" s="118"/>
      <c r="DM124" s="118"/>
      <c r="DN124" s="118"/>
      <c r="DO124" s="118"/>
      <c r="DP124" s="118"/>
      <c r="DQ124" s="118"/>
      <c r="DR124" s="118"/>
      <c r="DS124" s="118"/>
      <c r="DT124" s="118"/>
      <c r="DU124" s="118"/>
      <c r="DV124" s="118"/>
      <c r="DW124" s="118"/>
      <c r="DX124" s="118"/>
      <c r="DY124" s="118"/>
      <c r="DZ124" s="118"/>
      <c r="EA124" s="118"/>
      <c r="EB124" s="118"/>
    </row>
    <row r="125" spans="1:132" ht="24" customHeight="1" thickBot="1">
      <c r="B125" s="126" t="s">
        <v>644</v>
      </c>
      <c r="C125" s="127" t="s">
        <v>36</v>
      </c>
      <c r="D125" s="121">
        <f>+D124+D116</f>
        <v>222798</v>
      </c>
      <c r="E125" s="121">
        <f t="shared" ref="E125:BP125" si="33">+E124+E116</f>
        <v>98373</v>
      </c>
      <c r="F125" s="121">
        <f t="shared" si="33"/>
        <v>39451</v>
      </c>
      <c r="G125" s="121">
        <f t="shared" si="33"/>
        <v>5554</v>
      </c>
      <c r="H125" s="121">
        <f t="shared" si="33"/>
        <v>39325</v>
      </c>
      <c r="I125" s="121">
        <f t="shared" si="33"/>
        <v>0</v>
      </c>
      <c r="J125" s="121">
        <f t="shared" si="33"/>
        <v>15560</v>
      </c>
      <c r="K125" s="121">
        <f t="shared" si="33"/>
        <v>1625871</v>
      </c>
      <c r="L125" s="121">
        <f t="shared" si="33"/>
        <v>431827</v>
      </c>
      <c r="M125" s="121">
        <f t="shared" si="33"/>
        <v>147017</v>
      </c>
      <c r="N125" s="121">
        <f t="shared" si="33"/>
        <v>0</v>
      </c>
      <c r="O125" s="121">
        <f t="shared" si="33"/>
        <v>162938</v>
      </c>
      <c r="P125" s="121">
        <f t="shared" si="33"/>
        <v>119152</v>
      </c>
      <c r="Q125" s="121">
        <f t="shared" si="33"/>
        <v>135811</v>
      </c>
      <c r="R125" s="121">
        <f t="shared" si="33"/>
        <v>134455</v>
      </c>
      <c r="S125" s="121">
        <f t="shared" si="33"/>
        <v>198522</v>
      </c>
      <c r="T125" s="121">
        <f t="shared" si="33"/>
        <v>216776</v>
      </c>
      <c r="U125" s="121">
        <f t="shared" si="33"/>
        <v>306525</v>
      </c>
      <c r="V125" s="121">
        <f t="shared" si="33"/>
        <v>14581</v>
      </c>
      <c r="W125" s="121">
        <f t="shared" si="33"/>
        <v>80966</v>
      </c>
      <c r="X125" s="121">
        <f t="shared" si="33"/>
        <v>75335</v>
      </c>
      <c r="Y125" s="121">
        <f t="shared" si="33"/>
        <v>204816</v>
      </c>
      <c r="Z125" s="121">
        <f t="shared" si="33"/>
        <v>123904</v>
      </c>
      <c r="AA125" s="121">
        <f t="shared" si="33"/>
        <v>61611</v>
      </c>
      <c r="AB125" s="121">
        <f t="shared" si="33"/>
        <v>208019</v>
      </c>
      <c r="AC125" s="121">
        <f t="shared" si="33"/>
        <v>372114</v>
      </c>
      <c r="AD125" s="121">
        <f t="shared" si="33"/>
        <v>890598</v>
      </c>
      <c r="AE125" s="121">
        <f t="shared" si="33"/>
        <v>62066</v>
      </c>
      <c r="AF125" s="121">
        <f t="shared" si="33"/>
        <v>1435469</v>
      </c>
      <c r="AG125" s="121">
        <f t="shared" si="33"/>
        <v>427602</v>
      </c>
      <c r="AH125" s="121">
        <f t="shared" si="33"/>
        <v>13841</v>
      </c>
      <c r="AI125" s="121">
        <f t="shared" si="33"/>
        <v>113388</v>
      </c>
      <c r="AJ125" s="121">
        <f t="shared" si="33"/>
        <v>114807</v>
      </c>
      <c r="AK125" s="121">
        <f t="shared" si="33"/>
        <v>191309</v>
      </c>
      <c r="AL125" s="121">
        <f t="shared" si="33"/>
        <v>204292</v>
      </c>
      <c r="AM125" s="121">
        <f t="shared" si="33"/>
        <v>923248</v>
      </c>
      <c r="AN125" s="121">
        <f t="shared" si="33"/>
        <v>1671873</v>
      </c>
      <c r="AO125" s="121">
        <f t="shared" si="33"/>
        <v>388412</v>
      </c>
      <c r="AP125" s="121">
        <f t="shared" si="33"/>
        <v>427818</v>
      </c>
      <c r="AQ125" s="121">
        <f t="shared" si="33"/>
        <v>136964</v>
      </c>
      <c r="AR125" s="121">
        <f t="shared" si="33"/>
        <v>596888</v>
      </c>
      <c r="AS125" s="121">
        <f t="shared" si="33"/>
        <v>243215</v>
      </c>
      <c r="AT125" s="121">
        <f t="shared" si="33"/>
        <v>870793</v>
      </c>
      <c r="AU125" s="121">
        <f t="shared" si="33"/>
        <v>973875</v>
      </c>
      <c r="AV125" s="121">
        <f t="shared" si="33"/>
        <v>1978015</v>
      </c>
      <c r="AW125" s="121">
        <f t="shared" si="33"/>
        <v>1192125</v>
      </c>
      <c r="AX125" s="121">
        <f t="shared" si="33"/>
        <v>286597</v>
      </c>
      <c r="AY125" s="121">
        <f t="shared" si="33"/>
        <v>145497</v>
      </c>
      <c r="AZ125" s="121">
        <f t="shared" si="33"/>
        <v>1585208</v>
      </c>
      <c r="BA125" s="121">
        <f t="shared" si="33"/>
        <v>145435</v>
      </c>
      <c r="BB125" s="121">
        <f t="shared" si="33"/>
        <v>63837</v>
      </c>
      <c r="BC125" s="121">
        <f t="shared" si="33"/>
        <v>94918</v>
      </c>
      <c r="BD125" s="121">
        <f t="shared" si="33"/>
        <v>230068</v>
      </c>
      <c r="BE125" s="121">
        <f t="shared" si="33"/>
        <v>72633</v>
      </c>
      <c r="BF125" s="121">
        <f t="shared" si="33"/>
        <v>5256095</v>
      </c>
      <c r="BG125" s="121">
        <f t="shared" si="33"/>
        <v>348151</v>
      </c>
      <c r="BH125" s="121">
        <f t="shared" si="33"/>
        <v>10632281</v>
      </c>
      <c r="BI125" s="121">
        <f t="shared" si="33"/>
        <v>77891</v>
      </c>
      <c r="BJ125" s="121">
        <f t="shared" si="33"/>
        <v>574509</v>
      </c>
      <c r="BK125" s="121">
        <f t="shared" si="33"/>
        <v>485015</v>
      </c>
      <c r="BL125" s="121">
        <f t="shared" si="33"/>
        <v>307471</v>
      </c>
      <c r="BM125" s="121">
        <f t="shared" si="33"/>
        <v>91131</v>
      </c>
      <c r="BN125" s="121">
        <f t="shared" si="33"/>
        <v>1033816</v>
      </c>
      <c r="BO125" s="121">
        <f t="shared" si="33"/>
        <v>535399</v>
      </c>
      <c r="BP125" s="121">
        <f t="shared" si="33"/>
        <v>543344</v>
      </c>
      <c r="BQ125" s="121">
        <f t="shared" ref="BQ125:DI125" si="34">+BQ124+BQ116</f>
        <v>589688</v>
      </c>
      <c r="BR125" s="121">
        <f t="shared" si="34"/>
        <v>398711</v>
      </c>
      <c r="BS125" s="121">
        <f t="shared" si="34"/>
        <v>1542247</v>
      </c>
      <c r="BT125" s="121">
        <f t="shared" si="34"/>
        <v>414086</v>
      </c>
      <c r="BU125" s="121">
        <f t="shared" si="34"/>
        <v>293094</v>
      </c>
      <c r="BV125" s="121">
        <f t="shared" si="34"/>
        <v>322955</v>
      </c>
      <c r="BW125" s="121">
        <f t="shared" si="34"/>
        <v>4351461</v>
      </c>
      <c r="BX125" s="121">
        <f t="shared" si="34"/>
        <v>2558637</v>
      </c>
      <c r="BY125" s="121">
        <f t="shared" si="34"/>
        <v>1764531</v>
      </c>
      <c r="BZ125" s="121">
        <f t="shared" si="34"/>
        <v>836367</v>
      </c>
      <c r="CA125" s="121">
        <f t="shared" si="34"/>
        <v>836939</v>
      </c>
      <c r="CB125" s="121">
        <f t="shared" si="34"/>
        <v>3021537</v>
      </c>
      <c r="CC125" s="121">
        <f t="shared" si="34"/>
        <v>510160</v>
      </c>
      <c r="CD125" s="121">
        <f t="shared" si="34"/>
        <v>936215</v>
      </c>
      <c r="CE125" s="121">
        <f t="shared" si="34"/>
        <v>606012</v>
      </c>
      <c r="CF125" s="121">
        <f t="shared" si="34"/>
        <v>498531</v>
      </c>
      <c r="CG125" s="121">
        <f t="shared" si="34"/>
        <v>135931</v>
      </c>
      <c r="CH125" s="121">
        <f t="shared" si="34"/>
        <v>142414</v>
      </c>
      <c r="CI125" s="121">
        <f t="shared" si="34"/>
        <v>481087</v>
      </c>
      <c r="CJ125" s="121">
        <f t="shared" si="34"/>
        <v>96381</v>
      </c>
      <c r="CK125" s="121">
        <f t="shared" si="34"/>
        <v>931808</v>
      </c>
      <c r="CL125" s="121">
        <f t="shared" si="34"/>
        <v>205854</v>
      </c>
      <c r="CM125" s="121">
        <f t="shared" si="34"/>
        <v>951785</v>
      </c>
      <c r="CN125" s="121">
        <f t="shared" si="34"/>
        <v>89429</v>
      </c>
      <c r="CO125" s="121">
        <f t="shared" si="34"/>
        <v>236034</v>
      </c>
      <c r="CP125" s="121">
        <f t="shared" si="34"/>
        <v>1366940</v>
      </c>
      <c r="CQ125" s="121">
        <f t="shared" si="34"/>
        <v>1387936</v>
      </c>
      <c r="CR125" s="121">
        <f t="shared" si="34"/>
        <v>1780505</v>
      </c>
      <c r="CS125" s="121">
        <f t="shared" si="34"/>
        <v>2467186</v>
      </c>
      <c r="CT125" s="121">
        <f t="shared" si="34"/>
        <v>101729</v>
      </c>
      <c r="CU125" s="121">
        <f t="shared" si="34"/>
        <v>484313</v>
      </c>
      <c r="CV125" s="121">
        <f t="shared" si="34"/>
        <v>467963</v>
      </c>
      <c r="CW125" s="121">
        <f t="shared" si="34"/>
        <v>207487</v>
      </c>
      <c r="CX125" s="121">
        <f t="shared" si="34"/>
        <v>515924</v>
      </c>
      <c r="CY125" s="121">
        <f t="shared" si="34"/>
        <v>374153</v>
      </c>
      <c r="CZ125" s="121">
        <f t="shared" si="34"/>
        <v>857223</v>
      </c>
      <c r="DA125" s="121">
        <f t="shared" si="34"/>
        <v>2637587</v>
      </c>
      <c r="DB125" s="121">
        <f t="shared" si="34"/>
        <v>163072</v>
      </c>
      <c r="DC125" s="121">
        <f t="shared" si="34"/>
        <v>1352472</v>
      </c>
      <c r="DD125" s="121">
        <f t="shared" si="34"/>
        <v>449440</v>
      </c>
      <c r="DE125" s="121">
        <f t="shared" si="34"/>
        <v>442510</v>
      </c>
      <c r="DF125" s="121">
        <f t="shared" si="34"/>
        <v>396061</v>
      </c>
      <c r="DG125" s="121">
        <f t="shared" ref="DG125" si="35">+DG124+DG116</f>
        <v>93389</v>
      </c>
      <c r="DH125" s="121">
        <f t="shared" si="34"/>
        <v>275273</v>
      </c>
      <c r="DI125" s="122">
        <f t="shared" si="34"/>
        <v>78980252</v>
      </c>
      <c r="DJ125" s="118"/>
      <c r="DK125" s="118"/>
      <c r="DL125" s="118"/>
      <c r="DM125" s="118"/>
      <c r="DN125" s="118"/>
      <c r="DO125" s="118"/>
      <c r="DP125" s="118"/>
      <c r="DQ125" s="118"/>
      <c r="DR125" s="118"/>
      <c r="DS125" s="118"/>
      <c r="DT125" s="118"/>
      <c r="DU125" s="118"/>
      <c r="DV125" s="118"/>
      <c r="DW125" s="118"/>
      <c r="DX125" s="118"/>
      <c r="DY125" s="118"/>
      <c r="DZ125" s="118"/>
      <c r="EA125" s="128">
        <f>$DI$125</f>
        <v>78980252</v>
      </c>
      <c r="EB125" s="118"/>
    </row>
    <row r="126" spans="1:132">
      <c r="B126" s="97"/>
      <c r="C126" s="129"/>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BY126" s="101"/>
      <c r="BZ126" s="101"/>
      <c r="CA126" s="101"/>
      <c r="CB126" s="101"/>
      <c r="CC126" s="101"/>
      <c r="CD126" s="101"/>
      <c r="CE126" s="101"/>
      <c r="CF126" s="101"/>
      <c r="CG126" s="101"/>
      <c r="CH126" s="101"/>
      <c r="CI126" s="101"/>
      <c r="CJ126" s="101"/>
      <c r="CK126" s="101"/>
      <c r="CL126" s="101"/>
      <c r="CM126" s="101"/>
      <c r="CN126" s="101"/>
      <c r="CO126" s="101"/>
      <c r="CP126" s="101"/>
      <c r="CQ126" s="101"/>
      <c r="CR126" s="101"/>
      <c r="CS126" s="101"/>
      <c r="CT126" s="101"/>
      <c r="CU126" s="101"/>
      <c r="CV126" s="101"/>
      <c r="CW126" s="101"/>
      <c r="CX126" s="101"/>
      <c r="CY126" s="101"/>
      <c r="CZ126" s="101"/>
      <c r="DA126" s="101"/>
      <c r="DB126" s="101"/>
      <c r="DC126" s="101"/>
      <c r="DD126" s="101"/>
      <c r="DE126" s="101"/>
      <c r="DF126" s="101"/>
      <c r="DG126" s="101"/>
      <c r="DH126" s="101"/>
      <c r="DI126" s="101"/>
      <c r="DJ126" s="101"/>
      <c r="DK126" s="101"/>
      <c r="DL126" s="101"/>
      <c r="DM126" s="101"/>
      <c r="DN126" s="101"/>
      <c r="DO126" s="101"/>
      <c r="DP126" s="101"/>
      <c r="DQ126" s="101"/>
      <c r="DR126" s="101"/>
      <c r="DS126" s="101"/>
      <c r="DT126" s="101"/>
      <c r="DU126" s="101"/>
      <c r="DV126" s="101"/>
      <c r="DW126" s="101"/>
      <c r="DX126" s="101"/>
      <c r="DY126" s="101"/>
      <c r="DZ126" s="101"/>
      <c r="EA126" s="101"/>
      <c r="EB126" s="101"/>
    </row>
  </sheetData>
  <mergeCells count="1">
    <mergeCell ref="B5:C6"/>
  </mergeCells>
  <phoneticPr fontId="7"/>
  <pageMargins left="0.7" right="0.7" top="0.75" bottom="0.75" header="0.3" footer="0.3"/>
  <pageSetup paperSize="8" scale="41"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I125"/>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6328125" defaultRowHeight="13.5"/>
  <cols>
    <col min="1" max="1" width="4.453125" style="7" customWidth="1"/>
    <col min="2" max="2" width="4.81640625" style="7" customWidth="1"/>
    <col min="3" max="3" width="28.6328125" style="6" customWidth="1"/>
    <col min="4" max="16" width="11.6328125" style="7" customWidth="1"/>
    <col min="17" max="17" width="14" style="7" customWidth="1"/>
    <col min="18" max="16384" width="12.6328125" style="7"/>
  </cols>
  <sheetData>
    <row r="1" spans="1:113" ht="19.5" customHeight="1"/>
    <row r="2" spans="1:113" ht="6.5" customHeight="1"/>
    <row r="3" spans="1:113" s="9" customFormat="1" ht="6.5" customHeight="1">
      <c r="B3" s="8"/>
      <c r="C3" s="15"/>
      <c r="D3" s="8"/>
      <c r="E3" s="8"/>
      <c r="F3" s="8"/>
      <c r="G3" s="8"/>
      <c r="H3" s="8"/>
      <c r="I3" s="8"/>
      <c r="J3" s="8"/>
      <c r="K3" s="8"/>
      <c r="L3" s="8"/>
      <c r="M3" s="8"/>
      <c r="N3" s="8"/>
      <c r="O3" s="8"/>
      <c r="P3" s="8"/>
    </row>
    <row r="4" spans="1:113" ht="6.5" customHeight="1" thickBot="1">
      <c r="B4" s="10"/>
      <c r="C4" s="23"/>
      <c r="D4" s="10"/>
      <c r="E4" s="10"/>
      <c r="F4" s="10"/>
      <c r="G4" s="10"/>
      <c r="H4" s="10"/>
      <c r="I4" s="10"/>
      <c r="J4" s="10"/>
      <c r="K4" s="10"/>
      <c r="L4" s="10"/>
      <c r="M4" s="10"/>
      <c r="N4" s="10"/>
      <c r="O4" s="10"/>
      <c r="P4" s="10"/>
    </row>
    <row r="5" spans="1:113" s="11" customFormat="1" ht="15" customHeight="1">
      <c r="B5" s="1002" t="s">
        <v>683</v>
      </c>
      <c r="C5" s="1003"/>
      <c r="D5" s="103" t="s">
        <v>120</v>
      </c>
      <c r="E5" s="103" t="s">
        <v>122</v>
      </c>
      <c r="F5" s="103" t="s">
        <v>124</v>
      </c>
      <c r="G5" s="103" t="s">
        <v>126</v>
      </c>
      <c r="H5" s="103" t="s">
        <v>128</v>
      </c>
      <c r="I5" s="103" t="s">
        <v>130</v>
      </c>
      <c r="J5" s="103" t="s">
        <v>132</v>
      </c>
      <c r="K5" s="103" t="s">
        <v>134</v>
      </c>
      <c r="L5" s="103" t="s">
        <v>136</v>
      </c>
      <c r="M5" s="103" t="s">
        <v>138</v>
      </c>
      <c r="N5" s="103" t="s">
        <v>140</v>
      </c>
      <c r="O5" s="103" t="s">
        <v>142</v>
      </c>
      <c r="P5" s="103" t="s">
        <v>144</v>
      </c>
      <c r="Q5" s="103" t="s">
        <v>146</v>
      </c>
      <c r="R5" s="103" t="s">
        <v>148</v>
      </c>
      <c r="S5" s="103" t="s">
        <v>150</v>
      </c>
      <c r="T5" s="103" t="s">
        <v>152</v>
      </c>
      <c r="U5" s="103" t="s">
        <v>154</v>
      </c>
      <c r="V5" s="103" t="s">
        <v>156</v>
      </c>
      <c r="W5" s="103" t="s">
        <v>158</v>
      </c>
      <c r="X5" s="103" t="s">
        <v>160</v>
      </c>
      <c r="Y5" s="103" t="s">
        <v>162</v>
      </c>
      <c r="Z5" s="103" t="s">
        <v>164</v>
      </c>
      <c r="AA5" s="103" t="s">
        <v>166</v>
      </c>
      <c r="AB5" s="103" t="s">
        <v>168</v>
      </c>
      <c r="AC5" s="103" t="s">
        <v>170</v>
      </c>
      <c r="AD5" s="103" t="s">
        <v>172</v>
      </c>
      <c r="AE5" s="103" t="s">
        <v>174</v>
      </c>
      <c r="AF5" s="103" t="s">
        <v>176</v>
      </c>
      <c r="AG5" s="103" t="s">
        <v>177</v>
      </c>
      <c r="AH5" s="103" t="s">
        <v>178</v>
      </c>
      <c r="AI5" s="103" t="s">
        <v>180</v>
      </c>
      <c r="AJ5" s="103" t="s">
        <v>182</v>
      </c>
      <c r="AK5" s="103" t="s">
        <v>184</v>
      </c>
      <c r="AL5" s="103" t="s">
        <v>185</v>
      </c>
      <c r="AM5" s="103" t="s">
        <v>186</v>
      </c>
      <c r="AN5" s="103" t="s">
        <v>188</v>
      </c>
      <c r="AO5" s="103" t="s">
        <v>190</v>
      </c>
      <c r="AP5" s="103" t="s">
        <v>192</v>
      </c>
      <c r="AQ5" s="103" t="s">
        <v>194</v>
      </c>
      <c r="AR5" s="103" t="s">
        <v>196</v>
      </c>
      <c r="AS5" s="103" t="s">
        <v>198</v>
      </c>
      <c r="AT5" s="103" t="s">
        <v>200</v>
      </c>
      <c r="AU5" s="103" t="s">
        <v>202</v>
      </c>
      <c r="AV5" s="103" t="s">
        <v>203</v>
      </c>
      <c r="AW5" s="103" t="s">
        <v>204</v>
      </c>
      <c r="AX5" s="103" t="s">
        <v>205</v>
      </c>
      <c r="AY5" s="103" t="s">
        <v>207</v>
      </c>
      <c r="AZ5" s="103" t="s">
        <v>209</v>
      </c>
      <c r="BA5" s="103" t="s">
        <v>211</v>
      </c>
      <c r="BB5" s="103" t="s">
        <v>213</v>
      </c>
      <c r="BC5" s="103" t="s">
        <v>215</v>
      </c>
      <c r="BD5" s="103" t="s">
        <v>217</v>
      </c>
      <c r="BE5" s="103" t="s">
        <v>219</v>
      </c>
      <c r="BF5" s="103" t="s">
        <v>221</v>
      </c>
      <c r="BG5" s="103" t="s">
        <v>223</v>
      </c>
      <c r="BH5" s="103" t="s">
        <v>225</v>
      </c>
      <c r="BI5" s="103" t="s">
        <v>227</v>
      </c>
      <c r="BJ5" s="103">
        <v>355</v>
      </c>
      <c r="BK5" s="103" t="s">
        <v>229</v>
      </c>
      <c r="BL5" s="103" t="s">
        <v>231</v>
      </c>
      <c r="BM5" s="103" t="s">
        <v>232</v>
      </c>
      <c r="BN5" s="103">
        <v>410</v>
      </c>
      <c r="BO5" s="103">
        <v>411</v>
      </c>
      <c r="BP5" s="103" t="s">
        <v>234</v>
      </c>
      <c r="BQ5" s="103" t="s">
        <v>236</v>
      </c>
      <c r="BR5" s="103" t="s">
        <v>238</v>
      </c>
      <c r="BS5" s="103" t="s">
        <v>240</v>
      </c>
      <c r="BT5" s="103" t="s">
        <v>241</v>
      </c>
      <c r="BU5" s="103" t="s">
        <v>243</v>
      </c>
      <c r="BV5" s="103" t="s">
        <v>244</v>
      </c>
      <c r="BW5" s="103">
        <v>510</v>
      </c>
      <c r="BX5" s="103">
        <v>511</v>
      </c>
      <c r="BY5" s="103" t="s">
        <v>245</v>
      </c>
      <c r="BZ5" s="103" t="s">
        <v>246</v>
      </c>
      <c r="CA5" s="103" t="s">
        <v>248</v>
      </c>
      <c r="CB5" s="103" t="s">
        <v>250</v>
      </c>
      <c r="CC5" s="103" t="s">
        <v>252</v>
      </c>
      <c r="CD5" s="103" t="s">
        <v>254</v>
      </c>
      <c r="CE5" s="103" t="s">
        <v>256</v>
      </c>
      <c r="CF5" s="103" t="s">
        <v>258</v>
      </c>
      <c r="CG5" s="103" t="s">
        <v>260</v>
      </c>
      <c r="CH5" s="103" t="s">
        <v>263</v>
      </c>
      <c r="CI5" s="103" t="s">
        <v>265</v>
      </c>
      <c r="CJ5" s="103" t="s">
        <v>267</v>
      </c>
      <c r="CK5" s="103" t="s">
        <v>269</v>
      </c>
      <c r="CL5" s="103" t="s">
        <v>271</v>
      </c>
      <c r="CM5" s="103" t="s">
        <v>273</v>
      </c>
      <c r="CN5" s="103" t="s">
        <v>275</v>
      </c>
      <c r="CO5" s="103" t="s">
        <v>277</v>
      </c>
      <c r="CP5" s="103" t="s">
        <v>279</v>
      </c>
      <c r="CQ5" s="103" t="s">
        <v>280</v>
      </c>
      <c r="CR5" s="103">
        <v>632</v>
      </c>
      <c r="CS5" s="103" t="s">
        <v>282</v>
      </c>
      <c r="CT5" s="103" t="s">
        <v>284</v>
      </c>
      <c r="CU5" s="103" t="s">
        <v>286</v>
      </c>
      <c r="CV5" s="103" t="s">
        <v>288</v>
      </c>
      <c r="CW5" s="103" t="s">
        <v>290</v>
      </c>
      <c r="CX5" s="103" t="s">
        <v>291</v>
      </c>
      <c r="CY5" s="103" t="s">
        <v>293</v>
      </c>
      <c r="CZ5" s="103" t="s">
        <v>295</v>
      </c>
      <c r="DA5" s="103" t="s">
        <v>297</v>
      </c>
      <c r="DB5" s="103" t="s">
        <v>299</v>
      </c>
      <c r="DC5" s="103" t="s">
        <v>301</v>
      </c>
      <c r="DD5" s="103" t="s">
        <v>303</v>
      </c>
      <c r="DE5" s="103" t="s">
        <v>305</v>
      </c>
      <c r="DF5" s="103" t="s">
        <v>307</v>
      </c>
      <c r="DG5" s="103" t="s">
        <v>309</v>
      </c>
      <c r="DH5" s="103" t="s">
        <v>310</v>
      </c>
      <c r="DI5" s="104" t="s">
        <v>633</v>
      </c>
    </row>
    <row r="6" spans="1:113" s="12" customFormat="1" ht="39" customHeight="1" thickBot="1">
      <c r="B6" s="1004"/>
      <c r="C6" s="1005"/>
      <c r="D6" s="282" t="s">
        <v>121</v>
      </c>
      <c r="E6" s="109" t="s">
        <v>123</v>
      </c>
      <c r="F6" s="109" t="s">
        <v>125</v>
      </c>
      <c r="G6" s="109" t="s">
        <v>127</v>
      </c>
      <c r="H6" s="109" t="s">
        <v>129</v>
      </c>
      <c r="I6" s="109" t="s">
        <v>131</v>
      </c>
      <c r="J6" s="109" t="s">
        <v>133</v>
      </c>
      <c r="K6" s="109" t="s">
        <v>135</v>
      </c>
      <c r="L6" s="109" t="s">
        <v>137</v>
      </c>
      <c r="M6" s="109" t="s">
        <v>139</v>
      </c>
      <c r="N6" s="109" t="s">
        <v>141</v>
      </c>
      <c r="O6" s="109" t="s">
        <v>143</v>
      </c>
      <c r="P6" s="109" t="s">
        <v>145</v>
      </c>
      <c r="Q6" s="109" t="s">
        <v>147</v>
      </c>
      <c r="R6" s="109" t="s">
        <v>149</v>
      </c>
      <c r="S6" s="109" t="s">
        <v>151</v>
      </c>
      <c r="T6" s="109" t="s">
        <v>153</v>
      </c>
      <c r="U6" s="109" t="s">
        <v>155</v>
      </c>
      <c r="V6" s="109" t="s">
        <v>157</v>
      </c>
      <c r="W6" s="109" t="s">
        <v>159</v>
      </c>
      <c r="X6" s="109" t="s">
        <v>161</v>
      </c>
      <c r="Y6" s="109" t="s">
        <v>163</v>
      </c>
      <c r="Z6" s="109" t="s">
        <v>165</v>
      </c>
      <c r="AA6" s="109" t="s">
        <v>167</v>
      </c>
      <c r="AB6" s="109" t="s">
        <v>169</v>
      </c>
      <c r="AC6" s="109" t="s">
        <v>171</v>
      </c>
      <c r="AD6" s="109" t="s">
        <v>173</v>
      </c>
      <c r="AE6" s="109" t="s">
        <v>175</v>
      </c>
      <c r="AF6" s="109" t="s">
        <v>80</v>
      </c>
      <c r="AG6" s="109" t="s">
        <v>81</v>
      </c>
      <c r="AH6" s="109" t="s">
        <v>179</v>
      </c>
      <c r="AI6" s="109" t="s">
        <v>181</v>
      </c>
      <c r="AJ6" s="109" t="s">
        <v>183</v>
      </c>
      <c r="AK6" s="109" t="s">
        <v>82</v>
      </c>
      <c r="AL6" s="109" t="s">
        <v>83</v>
      </c>
      <c r="AM6" s="109" t="s">
        <v>187</v>
      </c>
      <c r="AN6" s="109" t="s">
        <v>189</v>
      </c>
      <c r="AO6" s="109" t="s">
        <v>191</v>
      </c>
      <c r="AP6" s="109" t="s">
        <v>193</v>
      </c>
      <c r="AQ6" s="109" t="s">
        <v>195</v>
      </c>
      <c r="AR6" s="109" t="s">
        <v>197</v>
      </c>
      <c r="AS6" s="109" t="s">
        <v>199</v>
      </c>
      <c r="AT6" s="109" t="s">
        <v>201</v>
      </c>
      <c r="AU6" s="109" t="s">
        <v>0</v>
      </c>
      <c r="AV6" s="109" t="s">
        <v>1</v>
      </c>
      <c r="AW6" s="109" t="s">
        <v>2</v>
      </c>
      <c r="AX6" s="109" t="s">
        <v>206</v>
      </c>
      <c r="AY6" s="109" t="s">
        <v>208</v>
      </c>
      <c r="AZ6" s="109" t="s">
        <v>210</v>
      </c>
      <c r="BA6" s="109" t="s">
        <v>212</v>
      </c>
      <c r="BB6" s="109" t="s">
        <v>214</v>
      </c>
      <c r="BC6" s="109" t="s">
        <v>216</v>
      </c>
      <c r="BD6" s="109" t="s">
        <v>218</v>
      </c>
      <c r="BE6" s="109" t="s">
        <v>220</v>
      </c>
      <c r="BF6" s="109" t="s">
        <v>222</v>
      </c>
      <c r="BG6" s="109" t="s">
        <v>224</v>
      </c>
      <c r="BH6" s="109" t="s">
        <v>226</v>
      </c>
      <c r="BI6" s="109" t="s">
        <v>228</v>
      </c>
      <c r="BJ6" s="109" t="s">
        <v>534</v>
      </c>
      <c r="BK6" s="109" t="s">
        <v>230</v>
      </c>
      <c r="BL6" s="109" t="s">
        <v>3</v>
      </c>
      <c r="BM6" s="109" t="s">
        <v>233</v>
      </c>
      <c r="BN6" s="109" t="s">
        <v>542</v>
      </c>
      <c r="BO6" s="109" t="s">
        <v>544</v>
      </c>
      <c r="BP6" s="109" t="s">
        <v>235</v>
      </c>
      <c r="BQ6" s="109" t="s">
        <v>237</v>
      </c>
      <c r="BR6" s="109" t="s">
        <v>239</v>
      </c>
      <c r="BS6" s="109" t="s">
        <v>629</v>
      </c>
      <c r="BT6" s="109" t="s">
        <v>242</v>
      </c>
      <c r="BU6" s="109" t="s">
        <v>4</v>
      </c>
      <c r="BV6" s="109" t="s">
        <v>5</v>
      </c>
      <c r="BW6" s="109" t="s">
        <v>311</v>
      </c>
      <c r="BX6" s="109" t="s">
        <v>312</v>
      </c>
      <c r="BY6" s="109" t="s">
        <v>6</v>
      </c>
      <c r="BZ6" s="109" t="s">
        <v>247</v>
      </c>
      <c r="CA6" s="109" t="s">
        <v>249</v>
      </c>
      <c r="CB6" s="109" t="s">
        <v>251</v>
      </c>
      <c r="CC6" s="109" t="s">
        <v>253</v>
      </c>
      <c r="CD6" s="109" t="s">
        <v>255</v>
      </c>
      <c r="CE6" s="109" t="s">
        <v>257</v>
      </c>
      <c r="CF6" s="109" t="s">
        <v>259</v>
      </c>
      <c r="CG6" s="109" t="s">
        <v>261</v>
      </c>
      <c r="CH6" s="109" t="s">
        <v>264</v>
      </c>
      <c r="CI6" s="109" t="s">
        <v>266</v>
      </c>
      <c r="CJ6" s="109" t="s">
        <v>268</v>
      </c>
      <c r="CK6" s="109" t="s">
        <v>270</v>
      </c>
      <c r="CL6" s="109" t="s">
        <v>272</v>
      </c>
      <c r="CM6" s="109" t="s">
        <v>274</v>
      </c>
      <c r="CN6" s="109" t="s">
        <v>276</v>
      </c>
      <c r="CO6" s="109" t="s">
        <v>278</v>
      </c>
      <c r="CP6" s="109" t="s">
        <v>7</v>
      </c>
      <c r="CQ6" s="109" t="s">
        <v>281</v>
      </c>
      <c r="CR6" s="109" t="s">
        <v>630</v>
      </c>
      <c r="CS6" s="109" t="s">
        <v>283</v>
      </c>
      <c r="CT6" s="109" t="s">
        <v>285</v>
      </c>
      <c r="CU6" s="109" t="s">
        <v>287</v>
      </c>
      <c r="CV6" s="109" t="s">
        <v>289</v>
      </c>
      <c r="CW6" s="109" t="s">
        <v>42</v>
      </c>
      <c r="CX6" s="109" t="s">
        <v>292</v>
      </c>
      <c r="CY6" s="109" t="s">
        <v>294</v>
      </c>
      <c r="CZ6" s="109" t="s">
        <v>296</v>
      </c>
      <c r="DA6" s="109" t="s">
        <v>298</v>
      </c>
      <c r="DB6" s="109" t="s">
        <v>300</v>
      </c>
      <c r="DC6" s="109" t="s">
        <v>302</v>
      </c>
      <c r="DD6" s="109" t="s">
        <v>304</v>
      </c>
      <c r="DE6" s="109" t="s">
        <v>306</v>
      </c>
      <c r="DF6" s="109" t="s">
        <v>308</v>
      </c>
      <c r="DG6" s="109" t="s">
        <v>631</v>
      </c>
      <c r="DH6" s="109" t="s">
        <v>632</v>
      </c>
      <c r="DI6" s="110" t="s">
        <v>25</v>
      </c>
    </row>
    <row r="7" spans="1:113" ht="17.5" customHeight="1">
      <c r="A7" s="25">
        <v>1</v>
      </c>
      <c r="B7" s="86" t="s">
        <v>120</v>
      </c>
      <c r="C7" s="269" t="s">
        <v>121</v>
      </c>
      <c r="D7" s="130">
        <f>+'13生産者価格評価表'!D7/'13生産者価格評価表'!D$125</f>
        <v>4.7356798534995824E-2</v>
      </c>
      <c r="E7" s="130">
        <f>+'13生産者価格評価表'!E7/'13生産者価格評価表'!E$125</f>
        <v>6.9399123743303551E-2</v>
      </c>
      <c r="F7" s="130">
        <f>+'13生産者価格評価表'!F7/'13生産者価格評価表'!F$125</f>
        <v>5.7539732833134776E-3</v>
      </c>
      <c r="G7" s="130">
        <f>+'13生産者価格評価表'!G7/'13生産者価格評価表'!G$125</f>
        <v>1.4404033129276198E-3</v>
      </c>
      <c r="H7" s="130">
        <f>+'13生産者価格評価表'!H7/'13生産者価格評価表'!H$125</f>
        <v>0</v>
      </c>
      <c r="I7" s="296">
        <v>0</v>
      </c>
      <c r="J7" s="130">
        <f>+'13生産者価格評価表'!J7/'13生産者価格評価表'!J$125</f>
        <v>0</v>
      </c>
      <c r="K7" s="130">
        <f>+'13生産者価格評価表'!K7/'13生産者価格評価表'!K$125</f>
        <v>8.8620806939787966E-2</v>
      </c>
      <c r="L7" s="130">
        <f>+'13生産者価格評価表'!L7/'13生産者価格評価表'!L$125</f>
        <v>2.6793137066464117E-2</v>
      </c>
      <c r="M7" s="130">
        <f>+'13生産者価格評価表'!M7/'13生産者価格評価表'!M$125</f>
        <v>0.28384472543991512</v>
      </c>
      <c r="N7" s="296">
        <v>0</v>
      </c>
      <c r="O7" s="130">
        <f>+'13生産者価格評価表'!O7/'13生産者価格評価表'!O$125</f>
        <v>1.7276510083590078E-2</v>
      </c>
      <c r="P7" s="130">
        <f>+'13生産者価格評価表'!P7/'13生産者価格評価表'!P$125</f>
        <v>3.894185578085135E-3</v>
      </c>
      <c r="Q7" s="130">
        <f>+'13生産者価格評価表'!Q7/'13生産者価格評価表'!Q$125</f>
        <v>5.8905390579555412E-5</v>
      </c>
      <c r="R7" s="130">
        <f>+'13生産者価格評価表'!R7/'13生産者価格評価表'!R$125</f>
        <v>0</v>
      </c>
      <c r="S7" s="130">
        <f>+'13生産者価格評価表'!S7/'13生産者価格評価表'!S$125</f>
        <v>9.3188664228649725E-4</v>
      </c>
      <c r="T7" s="130">
        <f>+'13生産者価格評価表'!T7/'13生産者価格評価表'!T$125</f>
        <v>9.2261135919105438E-6</v>
      </c>
      <c r="U7" s="130">
        <f>+'13生産者価格評価表'!U7/'13生産者価格評価表'!U$125</f>
        <v>0</v>
      </c>
      <c r="V7" s="130">
        <f>+'13生産者価格評価表'!V7/'13生産者価格評価表'!V$125</f>
        <v>0</v>
      </c>
      <c r="W7" s="130">
        <f>+'13生産者価格評価表'!W7/'13生産者価格評価表'!W$125</f>
        <v>0</v>
      </c>
      <c r="X7" s="130">
        <f>+'13生産者価格評価表'!X7/'13生産者価格評価表'!X$125</f>
        <v>0</v>
      </c>
      <c r="Y7" s="130">
        <f>+'13生産者価格評価表'!Y7/'13生産者価格評価表'!Y$125</f>
        <v>2.0994453558315757E-4</v>
      </c>
      <c r="Z7" s="130">
        <f>+'13生産者価格評価表'!Z7/'13生産者価格評価表'!Z$125</f>
        <v>0</v>
      </c>
      <c r="AA7" s="130">
        <f>+'13生産者価格評価表'!AA7/'13生産者価格評価表'!AA$125</f>
        <v>1.6393176543149763E-3</v>
      </c>
      <c r="AB7" s="130">
        <f>+'13生産者価格評価表'!AB7/'13生産者価格評価表'!AB$125</f>
        <v>4.1678885101841655E-3</v>
      </c>
      <c r="AC7" s="130">
        <f>+'13生産者価格評価表'!AC7/'13生産者価格評価表'!AC$125</f>
        <v>3.2248182008739258E-4</v>
      </c>
      <c r="AD7" s="130">
        <f>+'13生産者価格評価表'!AD7/'13生産者価格評価表'!AD$125</f>
        <v>0</v>
      </c>
      <c r="AE7" s="130">
        <f>+'13生産者価格評価表'!AE7/'13生産者価格評価表'!AE$125</f>
        <v>0</v>
      </c>
      <c r="AF7" s="130">
        <f>+'13生産者価格評価表'!AF7/'13生産者価格評価表'!AF$125</f>
        <v>0</v>
      </c>
      <c r="AG7" s="130">
        <f>+'13生産者価格評価表'!AG7/'13生産者価格評価表'!AG$125</f>
        <v>4.8058708799304024E-2</v>
      </c>
      <c r="AH7" s="130">
        <f>+'13生産者価格評価表'!AH7/'13生産者価格評価表'!AH$125</f>
        <v>0</v>
      </c>
      <c r="AI7" s="130">
        <f>+'13生産者価格評価表'!AI7/'13生産者価格評価表'!AI$125</f>
        <v>0</v>
      </c>
      <c r="AJ7" s="130">
        <f>+'13生産者価格評価表'!AJ7/'13生産者価格評価表'!AJ$125</f>
        <v>0</v>
      </c>
      <c r="AK7" s="130">
        <f>+'13生産者価格評価表'!AK7/'13生産者価格評価表'!AK$125</f>
        <v>0</v>
      </c>
      <c r="AL7" s="130">
        <f>+'13生産者価格評価表'!AL7/'13生産者価格評価表'!AL$125</f>
        <v>7.1466332504454405E-4</v>
      </c>
      <c r="AM7" s="130">
        <f>+'13生産者価格評価表'!AM7/'13生産者価格評価表'!AM$125</f>
        <v>0</v>
      </c>
      <c r="AN7" s="130">
        <f>+'13生産者価格評価表'!AN7/'13生産者価格評価表'!AN$125</f>
        <v>0</v>
      </c>
      <c r="AO7" s="130">
        <f>+'13生産者価格評価表'!AO7/'13生産者価格評価表'!AO$125</f>
        <v>0</v>
      </c>
      <c r="AP7" s="130">
        <f>+'13生産者価格評価表'!AP7/'13生産者価格評価表'!AP$125</f>
        <v>0</v>
      </c>
      <c r="AQ7" s="130">
        <f>+'13生産者価格評価表'!AQ7/'13生産者価格評価表'!AQ$125</f>
        <v>0</v>
      </c>
      <c r="AR7" s="130">
        <f>+'13生産者価格評価表'!AR7/'13生産者価格評価表'!AR$125</f>
        <v>5.0260685421720659E-6</v>
      </c>
      <c r="AS7" s="130">
        <f>+'13生産者価格評価表'!AS7/'13生産者価格評価表'!AS$125</f>
        <v>0</v>
      </c>
      <c r="AT7" s="130">
        <f>+'13生産者価格評価表'!AT7/'13生産者価格評価表'!AT$125</f>
        <v>0</v>
      </c>
      <c r="AU7" s="130">
        <f>+'13生産者価格評価表'!AU7/'13生産者価格評価表'!AU$125</f>
        <v>0</v>
      </c>
      <c r="AV7" s="130">
        <f>+'13生産者価格評価表'!AV7/'13生産者価格評価表'!AV$125</f>
        <v>0</v>
      </c>
      <c r="AW7" s="130">
        <f>+'13生産者価格評価表'!AW7/'13生産者価格評価表'!AW$125</f>
        <v>0</v>
      </c>
      <c r="AX7" s="130">
        <f>+'13生産者価格評価表'!AX7/'13生産者価格評価表'!AX$125</f>
        <v>0</v>
      </c>
      <c r="AY7" s="130">
        <f>+'13生産者価格評価表'!AY7/'13生産者価格評価表'!AY$125</f>
        <v>0</v>
      </c>
      <c r="AZ7" s="130">
        <f>+'13生産者価格評価表'!AZ7/'13生産者価格評価表'!AZ$125</f>
        <v>0</v>
      </c>
      <c r="BA7" s="130">
        <f>+'13生産者価格評価表'!BA7/'13生産者価格評価表'!BA$125</f>
        <v>0</v>
      </c>
      <c r="BB7" s="130">
        <f>+'13生産者価格評価表'!BB7/'13生産者価格評価表'!BB$125</f>
        <v>0</v>
      </c>
      <c r="BC7" s="130">
        <f>+'13生産者価格評価表'!BC7/'13生産者価格評価表'!BC$125</f>
        <v>0</v>
      </c>
      <c r="BD7" s="130">
        <f>+'13生産者価格評価表'!BD7/'13生産者価格評価表'!BD$125</f>
        <v>0</v>
      </c>
      <c r="BE7" s="130">
        <f>+'13生産者価格評価表'!BE7/'13生産者価格評価表'!BE$125</f>
        <v>0</v>
      </c>
      <c r="BF7" s="130">
        <f>+'13生産者価格評価表'!BF7/'13生産者価格評価表'!BF$125</f>
        <v>0</v>
      </c>
      <c r="BG7" s="130">
        <f>+'13生産者価格評価表'!BG7/'13生産者価格評価表'!BG$125</f>
        <v>0</v>
      </c>
      <c r="BH7" s="130">
        <f>+'13生産者価格評価表'!BH7/'13生産者価格評価表'!BH$125</f>
        <v>0</v>
      </c>
      <c r="BI7" s="130">
        <f>+'13生産者価格評価表'!BI7/'13生産者価格評価表'!BI$125</f>
        <v>0</v>
      </c>
      <c r="BJ7" s="130">
        <f>+'13生産者価格評価表'!BJ7/'13生産者価格評価表'!BJ$125</f>
        <v>0</v>
      </c>
      <c r="BK7" s="130">
        <f>+'13生産者価格評価表'!BK7/'13生産者価格評価表'!BK$125</f>
        <v>0</v>
      </c>
      <c r="BL7" s="130">
        <f>+'13生産者価格評価表'!BL7/'13生産者価格評価表'!BL$125</f>
        <v>2.0392167066162338E-3</v>
      </c>
      <c r="BM7" s="130">
        <f>+'13生産者価格評価表'!BM7/'13生産者価格評価表'!BM$125</f>
        <v>0</v>
      </c>
      <c r="BN7" s="130">
        <f>+'13生産者価格評価表'!BN7/'13生産者価格評価表'!BN$125</f>
        <v>5.0008899069079989E-4</v>
      </c>
      <c r="BO7" s="130">
        <f>+'13生産者価格評価表'!BO7/'13生産者価格評価表'!BO$125</f>
        <v>8.7971774321580728E-4</v>
      </c>
      <c r="BP7" s="130">
        <f>+'13生産者価格評価表'!BP7/'13生産者価格評価表'!BP$125</f>
        <v>7.3618186636826764E-6</v>
      </c>
      <c r="BQ7" s="130">
        <f>+'13生産者価格評価表'!BQ7/'13生産者価格評価表'!BQ$125</f>
        <v>2.414836320223576E-3</v>
      </c>
      <c r="BR7" s="130">
        <f>+'13生産者価格評価表'!BR7/'13生産者価格評価表'!BR$125</f>
        <v>1.5575191053168837E-3</v>
      </c>
      <c r="BS7" s="130">
        <f>+'13生産者価格評価表'!BS7/'13生産者価格評価表'!BS$125</f>
        <v>0</v>
      </c>
      <c r="BT7" s="130">
        <f>+'13生産者価格評価表'!BT7/'13生産者価格評価表'!BT$125</f>
        <v>0</v>
      </c>
      <c r="BU7" s="130">
        <f>+'13生産者価格評価表'!BU7/'13生産者価格評価表'!BU$125</f>
        <v>0</v>
      </c>
      <c r="BV7" s="130">
        <f>+'13生産者価格評価表'!BV7/'13生産者価格評価表'!BV$125</f>
        <v>0</v>
      </c>
      <c r="BW7" s="130">
        <f>+'13生産者価格評価表'!BW7/'13生産者価格評価表'!BW$125</f>
        <v>0</v>
      </c>
      <c r="BX7" s="130">
        <f>+'13生産者価格評価表'!BX7/'13生産者価格評価表'!BX$125</f>
        <v>2.5286900799136416E-4</v>
      </c>
      <c r="BY7" s="130">
        <f>+'13生産者価格評価表'!BY7/'13生産者価格評価表'!BY$125</f>
        <v>0</v>
      </c>
      <c r="BZ7" s="130">
        <f>+'13生産者価格評価表'!BZ7/'13生産者価格評価表'!BZ$125</f>
        <v>0</v>
      </c>
      <c r="CA7" s="130">
        <f>+'13生産者価格評価表'!CA7/'13生産者価格評価表'!CA$125</f>
        <v>0</v>
      </c>
      <c r="CB7" s="130">
        <f>+'13生産者価格評価表'!CB7/'13生産者価格評価表'!CB$125</f>
        <v>3.3095739022888018E-6</v>
      </c>
      <c r="CC7" s="130">
        <f>+'13生産者価格評価表'!CC7/'13生産者価格評価表'!CC$125</f>
        <v>0</v>
      </c>
      <c r="CD7" s="130">
        <f>+'13生産者価格評価表'!CD7/'13生産者価格評価表'!CD$125</f>
        <v>0</v>
      </c>
      <c r="CE7" s="130">
        <f>+'13生産者価格評価表'!CE7/'13生産者価格評価表'!CE$125</f>
        <v>0</v>
      </c>
      <c r="CF7" s="130">
        <f>+'13生産者価格評価表'!CF7/'13生産者価格評価表'!CF$125</f>
        <v>0</v>
      </c>
      <c r="CG7" s="130">
        <f>+'13生産者価格評価表'!CG7/'13生産者価格評価表'!CG$125</f>
        <v>0</v>
      </c>
      <c r="CH7" s="130">
        <f>+'13生産者価格評価表'!CH7/'13生産者価格評価表'!CH$125</f>
        <v>0</v>
      </c>
      <c r="CI7" s="130">
        <f>+'13生産者価格評価表'!CI7/'13生産者価格評価表'!CI$125</f>
        <v>2.0786261112854847E-4</v>
      </c>
      <c r="CJ7" s="130">
        <f>+'13生産者価格評価表'!CJ7/'13生産者価格評価表'!CJ$125</f>
        <v>0</v>
      </c>
      <c r="CK7" s="130">
        <f>+'13生産者価格評価表'!CK7/'13生産者価格評価表'!CK$125</f>
        <v>0</v>
      </c>
      <c r="CL7" s="130">
        <f>+'13生産者価格評価表'!CL7/'13生産者価格評価表'!CL$125</f>
        <v>0</v>
      </c>
      <c r="CM7" s="130">
        <f>+'13生産者価格評価表'!CM7/'13生産者価格評価表'!CM$125</f>
        <v>0</v>
      </c>
      <c r="CN7" s="130">
        <f>+'13生産者価格評価表'!CN7/'13生産者価格評価表'!CN$125</f>
        <v>0</v>
      </c>
      <c r="CO7" s="130">
        <f>+'13生産者価格評価表'!CO7/'13生産者価格評価表'!CO$125</f>
        <v>0</v>
      </c>
      <c r="CP7" s="130">
        <f>+'13生産者価格評価表'!CP7/'13生産者価格評価表'!CP$125</f>
        <v>1.6825903112060513E-5</v>
      </c>
      <c r="CQ7" s="130">
        <f>+'13生産者価格評価表'!CQ7/'13生産者価格評価表'!CQ$125</f>
        <v>2.1816567910912317E-3</v>
      </c>
      <c r="CR7" s="130">
        <f>+'13生産者価格評価表'!CR7/'13生産者価格評価表'!CR$125</f>
        <v>0</v>
      </c>
      <c r="CS7" s="130">
        <f>+'13生産者価格評価表'!CS7/'13生産者価格評価表'!CS$125</f>
        <v>9.8006392708129822E-4</v>
      </c>
      <c r="CT7" s="130">
        <f>+'13生産者価格評価表'!CT7/'13生産者価格評価表'!CT$125</f>
        <v>0</v>
      </c>
      <c r="CU7" s="130">
        <f>+'13生産者価格評価表'!CU7/'13生産者価格評価表'!CU$125</f>
        <v>3.8198437787133528E-3</v>
      </c>
      <c r="CV7" s="130">
        <f>+'13生産者価格評価表'!CV7/'13生産者価格評価表'!CV$125</f>
        <v>5.1414321217703113E-3</v>
      </c>
      <c r="CW7" s="130">
        <f>+'13生産者価格評価表'!CW7/'13生産者価格評価表'!CW$125</f>
        <v>2.1591714179683545E-3</v>
      </c>
      <c r="CX7" s="130">
        <f>+'13生産者価格評価表'!CX7/'13生産者価格評価表'!CX$125</f>
        <v>7.1715989176700443E-5</v>
      </c>
      <c r="CY7" s="130">
        <f>+'13生産者価格評価表'!CY7/'13生産者価格評価表'!CY$125</f>
        <v>0</v>
      </c>
      <c r="CZ7" s="130">
        <f>+'13生産者価格評価表'!CZ7/'13生産者価格評価表'!CZ$125</f>
        <v>0</v>
      </c>
      <c r="DA7" s="130">
        <f>+'13生産者価格評価表'!DA7/'13生産者価格評価表'!DA$125</f>
        <v>1.1374032401585237E-6</v>
      </c>
      <c r="DB7" s="130">
        <f>+'13生産者価格評価表'!DB7/'13生産者価格評価表'!DB$125</f>
        <v>1.1062598116169544E-2</v>
      </c>
      <c r="DC7" s="130">
        <f>+'13生産者価格評価表'!DC7/'13生産者価格評価表'!DC$125</f>
        <v>2.3261849413518356E-2</v>
      </c>
      <c r="DD7" s="130">
        <f>+'13生産者価格評価表'!DD7/'13生産者価格評価表'!DD$125</f>
        <v>5.3399786400854397E-5</v>
      </c>
      <c r="DE7" s="130">
        <f>+'13生産者価格評価表'!DE7/'13生産者価格評価表'!DE$125</f>
        <v>1.9186007095884838E-3</v>
      </c>
      <c r="DF7" s="130">
        <f>+'13生産者価格評価表'!DF7/'13生産者価格評価表'!DF$125</f>
        <v>6.7009879791244276E-3</v>
      </c>
      <c r="DG7" s="130">
        <f>+'13生産者価格評価表'!DG7/'13生産者価格評価表'!DG$125</f>
        <v>0</v>
      </c>
      <c r="DH7" s="223">
        <f>+'13生産者価格評価表'!DH7/'13生産者価格評価表'!DH$125</f>
        <v>0</v>
      </c>
      <c r="DI7" s="289">
        <f>+'13生産者価格評価表'!DI7/'13生産者価格評価表'!DI$125</f>
        <v>3.6936954822580207E-3</v>
      </c>
    </row>
    <row r="8" spans="1:113" ht="17.5" customHeight="1">
      <c r="A8" s="25">
        <v>2</v>
      </c>
      <c r="B8" s="88" t="s">
        <v>122</v>
      </c>
      <c r="C8" s="87" t="s">
        <v>123</v>
      </c>
      <c r="D8" s="130">
        <f>+'13生産者価格評価表'!D8/'13生産者価格評価表'!D$125</f>
        <v>3.3169058968213357E-3</v>
      </c>
      <c r="E8" s="130">
        <f>+'13生産者価格評価表'!E8/'13生産者価格評価表'!E$125</f>
        <v>6.1663261260711782E-2</v>
      </c>
      <c r="F8" s="130">
        <f>+'13生産者価格評価表'!F8/'13生産者価格評価表'!F$125</f>
        <v>1.0646117969126258E-2</v>
      </c>
      <c r="G8" s="130">
        <f>+'13生産者価格評価表'!G8/'13生産者価格評価表'!G$125</f>
        <v>0</v>
      </c>
      <c r="H8" s="130">
        <f>+'13生産者価格評価表'!H8/'13生産者価格評価表'!H$125</f>
        <v>0</v>
      </c>
      <c r="I8" s="296">
        <v>0</v>
      </c>
      <c r="J8" s="130">
        <f>+'13生産者価格評価表'!J8/'13生産者価格評価表'!J$125</f>
        <v>0</v>
      </c>
      <c r="K8" s="130">
        <f>+'13生産者価格評価表'!K8/'13生産者価格評価表'!K$125</f>
        <v>5.0759254578007729E-2</v>
      </c>
      <c r="L8" s="130">
        <f>+'13生産者価格評価表'!L8/'13生産者価格評価表'!L$125</f>
        <v>0</v>
      </c>
      <c r="M8" s="130">
        <f>+'13生産者価格評価表'!M8/'13生産者価格評価表'!M$125</f>
        <v>6.3257990572518829E-4</v>
      </c>
      <c r="N8" s="296">
        <v>0</v>
      </c>
      <c r="O8" s="130">
        <f>+'13生産者価格評価表'!O8/'13生産者価格評価表'!O$125</f>
        <v>1.5772870662460567E-3</v>
      </c>
      <c r="P8" s="130">
        <f>+'13生産者価格評価表'!P8/'13生産者価格評価表'!P$125</f>
        <v>6.5462602390224255E-4</v>
      </c>
      <c r="Q8" s="130">
        <f>+'13生産者価格評価表'!Q8/'13生産者価格評価表'!Q$125</f>
        <v>0</v>
      </c>
      <c r="R8" s="130">
        <f>+'13生産者価格評価表'!R8/'13生産者価格評価表'!R$125</f>
        <v>0</v>
      </c>
      <c r="S8" s="130">
        <f>+'13生産者価格評価表'!S8/'13生産者価格評価表'!S$125</f>
        <v>0</v>
      </c>
      <c r="T8" s="130">
        <f>+'13生産者価格評価表'!T8/'13生産者価格評価表'!T$125</f>
        <v>0</v>
      </c>
      <c r="U8" s="130">
        <f>+'13生産者価格評価表'!U8/'13生産者価格評価表'!U$125</f>
        <v>0</v>
      </c>
      <c r="V8" s="130">
        <f>+'13生産者価格評価表'!V8/'13生産者価格評価表'!V$125</f>
        <v>6.172416158013854E-4</v>
      </c>
      <c r="W8" s="130">
        <f>+'13生産者価格評価表'!W8/'13生産者価格評価表'!W$125</f>
        <v>0</v>
      </c>
      <c r="X8" s="130">
        <f>+'13生産者価格評価表'!X8/'13生産者価格評価表'!X$125</f>
        <v>0</v>
      </c>
      <c r="Y8" s="130">
        <f>+'13生産者価格評価表'!Y8/'13生産者価格評価表'!Y$125</f>
        <v>0</v>
      </c>
      <c r="Z8" s="130">
        <f>+'13生産者価格評価表'!Z8/'13生産者価格評価表'!Z$125</f>
        <v>0</v>
      </c>
      <c r="AA8" s="130">
        <f>+'13生産者価格評価表'!AA8/'13生産者価格評価表'!AA$125</f>
        <v>0</v>
      </c>
      <c r="AB8" s="130">
        <f>+'13生産者価格評価表'!AB8/'13生産者価格評価表'!AB$125</f>
        <v>1.9229012734413684E-5</v>
      </c>
      <c r="AC8" s="130">
        <f>+'13生産者価格評価表'!AC8/'13生産者価格評価表'!AC$125</f>
        <v>0</v>
      </c>
      <c r="AD8" s="130">
        <f>+'13生産者価格評価表'!AD8/'13生産者価格評価表'!AD$125</f>
        <v>0</v>
      </c>
      <c r="AE8" s="130">
        <f>+'13生産者価格評価表'!AE8/'13生産者価格評価表'!AE$125</f>
        <v>0</v>
      </c>
      <c r="AF8" s="130">
        <f>+'13生産者価格評価表'!AF8/'13生産者価格評価表'!AF$125</f>
        <v>0</v>
      </c>
      <c r="AG8" s="130">
        <f>+'13生産者価格評価表'!AG8/'13生産者価格評価表'!AG$125</f>
        <v>0</v>
      </c>
      <c r="AH8" s="130">
        <f>+'13生産者価格評価表'!AH8/'13生産者価格評価表'!AH$125</f>
        <v>2.4925944657177949E-2</v>
      </c>
      <c r="AI8" s="130">
        <f>+'13生産者価格評価表'!AI8/'13生産者価格評価表'!AI$125</f>
        <v>0</v>
      </c>
      <c r="AJ8" s="130">
        <f>+'13生産者価格評価表'!AJ8/'13生産者価格評価表'!AJ$125</f>
        <v>0</v>
      </c>
      <c r="AK8" s="130">
        <f>+'13生産者価格評価表'!AK8/'13生産者価格評価表'!AK$125</f>
        <v>5.2271456125953297E-6</v>
      </c>
      <c r="AL8" s="130">
        <f>+'13生産者価格評価表'!AL8/'13生産者価格評価表'!AL$125</f>
        <v>0</v>
      </c>
      <c r="AM8" s="130">
        <f>+'13生産者価格評価表'!AM8/'13生産者価格評価表'!AM$125</f>
        <v>0</v>
      </c>
      <c r="AN8" s="130">
        <f>+'13生産者価格評価表'!AN8/'13生産者価格評価表'!AN$125</f>
        <v>0</v>
      </c>
      <c r="AO8" s="130">
        <f>+'13生産者価格評価表'!AO8/'13生産者価格評価表'!AO$125</f>
        <v>0</v>
      </c>
      <c r="AP8" s="130">
        <f>+'13生産者価格評価表'!AP8/'13生産者価格評価表'!AP$125</f>
        <v>0</v>
      </c>
      <c r="AQ8" s="130">
        <f>+'13生産者価格評価表'!AQ8/'13生産者価格評価表'!AQ$125</f>
        <v>0</v>
      </c>
      <c r="AR8" s="130">
        <f>+'13生産者価格評価表'!AR8/'13生産者価格評価表'!AR$125</f>
        <v>0</v>
      </c>
      <c r="AS8" s="130">
        <f>+'13生産者価格評価表'!AS8/'13生産者価格評価表'!AS$125</f>
        <v>0</v>
      </c>
      <c r="AT8" s="130">
        <f>+'13生産者価格評価表'!AT8/'13生産者価格評価表'!AT$125</f>
        <v>0</v>
      </c>
      <c r="AU8" s="130">
        <f>+'13生産者価格評価表'!AU8/'13生産者価格評価表'!AU$125</f>
        <v>0</v>
      </c>
      <c r="AV8" s="130">
        <f>+'13生産者価格評価表'!AV8/'13生産者価格評価表'!AV$125</f>
        <v>0</v>
      </c>
      <c r="AW8" s="130">
        <f>+'13生産者価格評価表'!AW8/'13生産者価格評価表'!AW$125</f>
        <v>0</v>
      </c>
      <c r="AX8" s="130">
        <f>+'13生産者価格評価表'!AX8/'13生産者価格評価表'!AX$125</f>
        <v>0</v>
      </c>
      <c r="AY8" s="130">
        <f>+'13生産者価格評価表'!AY8/'13生産者価格評価表'!AY$125</f>
        <v>0</v>
      </c>
      <c r="AZ8" s="130">
        <f>+'13生産者価格評価表'!AZ8/'13生産者価格評価表'!AZ$125</f>
        <v>0</v>
      </c>
      <c r="BA8" s="130">
        <f>+'13生産者価格評価表'!BA8/'13生産者価格評価表'!BA$125</f>
        <v>0</v>
      </c>
      <c r="BB8" s="130">
        <f>+'13生産者価格評価表'!BB8/'13生産者価格評価表'!BB$125</f>
        <v>0</v>
      </c>
      <c r="BC8" s="130">
        <f>+'13生産者価格評価表'!BC8/'13生産者価格評価表'!BC$125</f>
        <v>0</v>
      </c>
      <c r="BD8" s="130">
        <f>+'13生産者価格評価表'!BD8/'13生産者価格評価表'!BD$125</f>
        <v>0</v>
      </c>
      <c r="BE8" s="130">
        <f>+'13生産者価格評価表'!BE8/'13生産者価格評価表'!BE$125</f>
        <v>0</v>
      </c>
      <c r="BF8" s="130">
        <f>+'13生産者価格評価表'!BF8/'13生産者価格評価表'!BF$125</f>
        <v>0</v>
      </c>
      <c r="BG8" s="130">
        <f>+'13生産者価格評価表'!BG8/'13生産者価格評価表'!BG$125</f>
        <v>0</v>
      </c>
      <c r="BH8" s="130">
        <f>+'13生産者価格評価表'!BH8/'13生産者価格評価表'!BH$125</f>
        <v>0</v>
      </c>
      <c r="BI8" s="130">
        <f>+'13生産者価格評価表'!BI8/'13生産者価格評価表'!BI$125</f>
        <v>0</v>
      </c>
      <c r="BJ8" s="130">
        <f>+'13生産者価格評価表'!BJ8/'13生産者価格評価表'!BJ$125</f>
        <v>0</v>
      </c>
      <c r="BK8" s="130">
        <f>+'13生産者価格評価表'!BK8/'13生産者価格評価表'!BK$125</f>
        <v>0</v>
      </c>
      <c r="BL8" s="130">
        <f>+'13生産者価格評価表'!BL8/'13生産者価格評価表'!BL$125</f>
        <v>2.2766374715013774E-5</v>
      </c>
      <c r="BM8" s="130">
        <f>+'13生産者価格評価表'!BM8/'13生産者価格評価表'!BM$125</f>
        <v>0</v>
      </c>
      <c r="BN8" s="130">
        <f>+'13生産者価格評価表'!BN8/'13生産者価格評価表'!BN$125</f>
        <v>0</v>
      </c>
      <c r="BO8" s="130">
        <f>+'13生産者価格評価表'!BO8/'13生産者価格評価表'!BO$125</f>
        <v>0</v>
      </c>
      <c r="BP8" s="130">
        <f>+'13生産者価格評価表'!BP8/'13生産者価格評価表'!BP$125</f>
        <v>0</v>
      </c>
      <c r="BQ8" s="130">
        <f>+'13生産者価格評価表'!BQ8/'13生産者価格評価表'!BQ$125</f>
        <v>0</v>
      </c>
      <c r="BR8" s="130">
        <f>+'13生産者価格評価表'!BR8/'13生産者価格評価表'!BR$125</f>
        <v>0</v>
      </c>
      <c r="BS8" s="130">
        <f>+'13生産者価格評価表'!BS8/'13生産者価格評価表'!BS$125</f>
        <v>0</v>
      </c>
      <c r="BT8" s="130">
        <f>+'13生産者価格評価表'!BT8/'13生産者価格評価表'!BT$125</f>
        <v>0</v>
      </c>
      <c r="BU8" s="130">
        <f>+'13生産者価格評価表'!BU8/'13生産者価格評価表'!BU$125</f>
        <v>0</v>
      </c>
      <c r="BV8" s="130">
        <f>+'13生産者価格評価表'!BV8/'13生産者価格評価表'!BV$125</f>
        <v>0</v>
      </c>
      <c r="BW8" s="130">
        <f>+'13生産者価格評価表'!BW8/'13生産者価格評価表'!BW$125</f>
        <v>0</v>
      </c>
      <c r="BX8" s="130">
        <f>+'13生産者価格評価表'!BX8/'13生産者価格評価表'!BX$125</f>
        <v>0</v>
      </c>
      <c r="BY8" s="130">
        <f>+'13生産者価格評価表'!BY8/'13生産者価格評価表'!BY$125</f>
        <v>0</v>
      </c>
      <c r="BZ8" s="130">
        <f>+'13生産者価格評価表'!BZ8/'13生産者価格評価表'!BZ$125</f>
        <v>0</v>
      </c>
      <c r="CA8" s="130">
        <f>+'13生産者価格評価表'!CA8/'13生産者価格評価表'!CA$125</f>
        <v>0</v>
      </c>
      <c r="CB8" s="130">
        <f>+'13生産者価格評価表'!CB8/'13生産者価格評価表'!CB$125</f>
        <v>0</v>
      </c>
      <c r="CC8" s="130">
        <f>+'13生産者価格評価表'!CC8/'13生産者価格評価表'!CC$125</f>
        <v>0</v>
      </c>
      <c r="CD8" s="130">
        <f>+'13生産者価格評価表'!CD8/'13生産者価格評価表'!CD$125</f>
        <v>0</v>
      </c>
      <c r="CE8" s="130">
        <f>+'13生産者価格評価表'!CE8/'13生産者価格評価表'!CE$125</f>
        <v>0</v>
      </c>
      <c r="CF8" s="130">
        <f>+'13生産者価格評価表'!CF8/'13生産者価格評価表'!CF$125</f>
        <v>0</v>
      </c>
      <c r="CG8" s="130">
        <f>+'13生産者価格評価表'!CG8/'13生産者価格評価表'!CG$125</f>
        <v>0</v>
      </c>
      <c r="CH8" s="130">
        <f>+'13生産者価格評価表'!CH8/'13生産者価格評価表'!CH$125</f>
        <v>0</v>
      </c>
      <c r="CI8" s="130">
        <f>+'13生産者価格評価表'!CI8/'13生産者価格評価表'!CI$125</f>
        <v>2.4943513335425818E-5</v>
      </c>
      <c r="CJ8" s="130">
        <f>+'13生産者価格評価表'!CJ8/'13生産者価格評価表'!CJ$125</f>
        <v>0</v>
      </c>
      <c r="CK8" s="130">
        <f>+'13生産者価格評価表'!CK8/'13生産者価格評価表'!CK$125</f>
        <v>0</v>
      </c>
      <c r="CL8" s="130">
        <f>+'13生産者価格評価表'!CL8/'13生産者価格評価表'!CL$125</f>
        <v>0</v>
      </c>
      <c r="CM8" s="130">
        <f>+'13生産者価格評価表'!CM8/'13生産者価格評価表'!CM$125</f>
        <v>0</v>
      </c>
      <c r="CN8" s="130">
        <f>+'13生産者価格評価表'!CN8/'13生産者価格評価表'!CN$125</f>
        <v>0</v>
      </c>
      <c r="CO8" s="130">
        <f>+'13生産者価格評価表'!CO8/'13生産者価格評価表'!CO$125</f>
        <v>0</v>
      </c>
      <c r="CP8" s="130">
        <f>+'13生産者価格評価表'!CP8/'13生産者価格評価表'!CP$125</f>
        <v>1.4631220097443926E-6</v>
      </c>
      <c r="CQ8" s="130">
        <f>+'13生産者価格評価表'!CQ8/'13生産者価格評価表'!CQ$125</f>
        <v>2.6946487446107025E-4</v>
      </c>
      <c r="CR8" s="130">
        <f>+'13生産者価格評価表'!CR8/'13生産者価格評価表'!CR$125</f>
        <v>1.7219833698866333E-3</v>
      </c>
      <c r="CS8" s="130">
        <f>+'13生産者価格評価表'!CS8/'13生産者価格評価表'!CS$125</f>
        <v>1.3132370238806479E-4</v>
      </c>
      <c r="CT8" s="130">
        <f>+'13生産者価格評価表'!CT8/'13生産者価格評価表'!CT$125</f>
        <v>0</v>
      </c>
      <c r="CU8" s="130">
        <f>+'13生産者価格評価表'!CU8/'13生産者価格評価表'!CU$125</f>
        <v>5.7813851785931821E-4</v>
      </c>
      <c r="CV8" s="130">
        <f>+'13生産者価格評価表'!CV8/'13生産者価格評価表'!CV$125</f>
        <v>9.2742374931351415E-4</v>
      </c>
      <c r="CW8" s="130">
        <f>+'13生産者価格評価表'!CW8/'13生産者価格評価表'!CW$125</f>
        <v>0</v>
      </c>
      <c r="CX8" s="130">
        <f>+'13生産者価格評価表'!CX8/'13生産者価格評価表'!CX$125</f>
        <v>0</v>
      </c>
      <c r="CY8" s="130">
        <f>+'13生産者価格評価表'!CY8/'13生産者価格評価表'!CY$125</f>
        <v>0</v>
      </c>
      <c r="CZ8" s="130">
        <f>+'13生産者価格評価表'!CZ8/'13生産者価格評価表'!CZ$125</f>
        <v>0</v>
      </c>
      <c r="DA8" s="130">
        <f>+'13生産者価格評価表'!DA8/'13生産者価格評価表'!DA$125</f>
        <v>0</v>
      </c>
      <c r="DB8" s="130">
        <f>+'13生産者価格評価表'!DB8/'13生産者価格評価表'!DB$125</f>
        <v>1.8212813971742543E-3</v>
      </c>
      <c r="DC8" s="130">
        <f>+'13生産者価格評価表'!DC8/'13生産者価格評価表'!DC$125</f>
        <v>5.9712881301794045E-3</v>
      </c>
      <c r="DD8" s="130">
        <f>+'13生産者価格評価表'!DD8/'13生産者価格評価表'!DD$125</f>
        <v>0</v>
      </c>
      <c r="DE8" s="130">
        <f>+'13生産者価格評価表'!DE8/'13生産者価格評価表'!DE$125</f>
        <v>2.2598359359110529E-6</v>
      </c>
      <c r="DF8" s="130">
        <f>+'13生産者価格評価表'!DF8/'13生産者価格評価表'!DF$125</f>
        <v>2.6006095020716507E-4</v>
      </c>
      <c r="DG8" s="130">
        <f>+'13生産者価格評価表'!DG8/'13生産者価格評価表'!DG$125</f>
        <v>0</v>
      </c>
      <c r="DH8" s="223">
        <f>+'13生産者価格評価表'!DH8/'13生産者価格評価表'!DH$125</f>
        <v>0</v>
      </c>
      <c r="DI8" s="289">
        <f>+'13生産者価格評価表'!DI8/'13生産者価格評価表'!DI$125</f>
        <v>1.3106567449290994E-3</v>
      </c>
    </row>
    <row r="9" spans="1:113" ht="17.5" customHeight="1">
      <c r="A9" s="25">
        <v>3</v>
      </c>
      <c r="B9" s="88" t="s">
        <v>124</v>
      </c>
      <c r="C9" s="87" t="s">
        <v>125</v>
      </c>
      <c r="D9" s="130">
        <f>+'13生産者価格評価表'!D9/'13生産者価格評価表'!D$125</f>
        <v>3.4264221402346522E-2</v>
      </c>
      <c r="E9" s="130">
        <f>+'13生産者価格評価表'!E9/'13生産者価格評価表'!E$125</f>
        <v>4.0641232858609579E-2</v>
      </c>
      <c r="F9" s="130">
        <f>+'13生産者価格評価表'!F9/'13生産者価格評価表'!F$125</f>
        <v>0</v>
      </c>
      <c r="G9" s="130">
        <f>+'13生産者価格評価表'!G9/'13生産者価格評価表'!G$125</f>
        <v>0</v>
      </c>
      <c r="H9" s="130">
        <f>+'13生産者価格評価表'!H9/'13生産者価格評価表'!H$125</f>
        <v>0</v>
      </c>
      <c r="I9" s="296">
        <v>0</v>
      </c>
      <c r="J9" s="130">
        <f>+'13生産者価格評価表'!J9/'13生産者価格評価表'!J$125</f>
        <v>0</v>
      </c>
      <c r="K9" s="130">
        <f>+'13生産者価格評価表'!K9/'13生産者価格評価表'!K$125</f>
        <v>0</v>
      </c>
      <c r="L9" s="130">
        <f>+'13生産者価格評価表'!L9/'13生産者価格評価表'!L$125</f>
        <v>0</v>
      </c>
      <c r="M9" s="130">
        <f>+'13生産者価格評価表'!M9/'13生産者価格評価表'!M$125</f>
        <v>0</v>
      </c>
      <c r="N9" s="296">
        <v>0</v>
      </c>
      <c r="O9" s="130">
        <f>+'13生産者価格評価表'!O9/'13生産者価格評価表'!O$125</f>
        <v>0</v>
      </c>
      <c r="P9" s="130">
        <f>+'13生産者価格評価表'!P9/'13生産者価格評価表'!P$125</f>
        <v>0</v>
      </c>
      <c r="Q9" s="130">
        <f>+'13生産者価格評価表'!Q9/'13生産者価格評価表'!Q$125</f>
        <v>0</v>
      </c>
      <c r="R9" s="130">
        <f>+'13生産者価格評価表'!R9/'13生産者価格評価表'!R$125</f>
        <v>0</v>
      </c>
      <c r="S9" s="130">
        <f>+'13生産者価格評価表'!S9/'13生産者価格評価表'!S$125</f>
        <v>0</v>
      </c>
      <c r="T9" s="130">
        <f>+'13生産者価格評価表'!T9/'13生産者価格評価表'!T$125</f>
        <v>0</v>
      </c>
      <c r="U9" s="130">
        <f>+'13生産者価格評価表'!U9/'13生産者価格評価表'!U$125</f>
        <v>0</v>
      </c>
      <c r="V9" s="130">
        <f>+'13生産者価格評価表'!V9/'13生産者価格評価表'!V$125</f>
        <v>0</v>
      </c>
      <c r="W9" s="130">
        <f>+'13生産者価格評価表'!W9/'13生産者価格評価表'!W$125</f>
        <v>0</v>
      </c>
      <c r="X9" s="130">
        <f>+'13生産者価格評価表'!X9/'13生産者価格評価表'!X$125</f>
        <v>0</v>
      </c>
      <c r="Y9" s="130">
        <f>+'13生産者価格評価表'!Y9/'13生産者価格評価表'!Y$125</f>
        <v>0</v>
      </c>
      <c r="Z9" s="130">
        <f>+'13生産者価格評価表'!Z9/'13生産者価格評価表'!Z$125</f>
        <v>0</v>
      </c>
      <c r="AA9" s="130">
        <f>+'13生産者価格評価表'!AA9/'13生産者価格評価表'!AA$125</f>
        <v>0</v>
      </c>
      <c r="AB9" s="130">
        <f>+'13生産者価格評価表'!AB9/'13生産者価格評価表'!AB$125</f>
        <v>0</v>
      </c>
      <c r="AC9" s="130">
        <f>+'13生産者価格評価表'!AC9/'13生産者価格評価表'!AC$125</f>
        <v>0</v>
      </c>
      <c r="AD9" s="130">
        <f>+'13生産者価格評価表'!AD9/'13生産者価格評価表'!AD$125</f>
        <v>0</v>
      </c>
      <c r="AE9" s="130">
        <f>+'13生産者価格評価表'!AE9/'13生産者価格評価表'!AE$125</f>
        <v>0</v>
      </c>
      <c r="AF9" s="130">
        <f>+'13生産者価格評価表'!AF9/'13生産者価格評価表'!AF$125</f>
        <v>0</v>
      </c>
      <c r="AG9" s="130">
        <f>+'13生産者価格評価表'!AG9/'13生産者価格評価表'!AG$125</f>
        <v>0</v>
      </c>
      <c r="AH9" s="130">
        <f>+'13生産者価格評価表'!AH9/'13生産者価格評価表'!AH$125</f>
        <v>0</v>
      </c>
      <c r="AI9" s="130">
        <f>+'13生産者価格評価表'!AI9/'13生産者価格評価表'!AI$125</f>
        <v>0</v>
      </c>
      <c r="AJ9" s="130">
        <f>+'13生産者価格評価表'!AJ9/'13生産者価格評価表'!AJ$125</f>
        <v>0</v>
      </c>
      <c r="AK9" s="130">
        <f>+'13生産者価格評価表'!AK9/'13生産者価格評価表'!AK$125</f>
        <v>0</v>
      </c>
      <c r="AL9" s="130">
        <f>+'13生産者価格評価表'!AL9/'13生産者価格評価表'!AL$125</f>
        <v>0</v>
      </c>
      <c r="AM9" s="130">
        <f>+'13生産者価格評価表'!AM9/'13生産者価格評価表'!AM$125</f>
        <v>0</v>
      </c>
      <c r="AN9" s="130">
        <f>+'13生産者価格評価表'!AN9/'13生産者価格評価表'!AN$125</f>
        <v>0</v>
      </c>
      <c r="AO9" s="130">
        <f>+'13生産者価格評価表'!AO9/'13生産者価格評価表'!AO$125</f>
        <v>0</v>
      </c>
      <c r="AP9" s="130">
        <f>+'13生産者価格評価表'!AP9/'13生産者価格評価表'!AP$125</f>
        <v>0</v>
      </c>
      <c r="AQ9" s="130">
        <f>+'13生産者価格評価表'!AQ9/'13生産者価格評価表'!AQ$125</f>
        <v>0</v>
      </c>
      <c r="AR9" s="130">
        <f>+'13生産者価格評価表'!AR9/'13生産者価格評価表'!AR$125</f>
        <v>0</v>
      </c>
      <c r="AS9" s="130">
        <f>+'13生産者価格評価表'!AS9/'13生産者価格評価表'!AS$125</f>
        <v>0</v>
      </c>
      <c r="AT9" s="130">
        <f>+'13生産者価格評価表'!AT9/'13生産者価格評価表'!AT$125</f>
        <v>0</v>
      </c>
      <c r="AU9" s="130">
        <f>+'13生産者価格評価表'!AU9/'13生産者価格評価表'!AU$125</f>
        <v>0</v>
      </c>
      <c r="AV9" s="130">
        <f>+'13生産者価格評価表'!AV9/'13生産者価格評価表'!AV$125</f>
        <v>0</v>
      </c>
      <c r="AW9" s="130">
        <f>+'13生産者価格評価表'!AW9/'13生産者価格評価表'!AW$125</f>
        <v>0</v>
      </c>
      <c r="AX9" s="130">
        <f>+'13生産者価格評価表'!AX9/'13生産者価格評価表'!AX$125</f>
        <v>0</v>
      </c>
      <c r="AY9" s="130">
        <f>+'13生産者価格評価表'!AY9/'13生産者価格評価表'!AY$125</f>
        <v>0</v>
      </c>
      <c r="AZ9" s="130">
        <f>+'13生産者価格評価表'!AZ9/'13生産者価格評価表'!AZ$125</f>
        <v>0</v>
      </c>
      <c r="BA9" s="130">
        <f>+'13生産者価格評価表'!BA9/'13生産者価格評価表'!BA$125</f>
        <v>0</v>
      </c>
      <c r="BB9" s="130">
        <f>+'13生産者価格評価表'!BB9/'13生産者価格評価表'!BB$125</f>
        <v>0</v>
      </c>
      <c r="BC9" s="130">
        <f>+'13生産者価格評価表'!BC9/'13生産者価格評価表'!BC$125</f>
        <v>0</v>
      </c>
      <c r="BD9" s="130">
        <f>+'13生産者価格評価表'!BD9/'13生産者価格評価表'!BD$125</f>
        <v>0</v>
      </c>
      <c r="BE9" s="130">
        <f>+'13生産者価格評価表'!BE9/'13生産者価格評価表'!BE$125</f>
        <v>0</v>
      </c>
      <c r="BF9" s="130">
        <f>+'13生産者価格評価表'!BF9/'13生産者価格評価表'!BF$125</f>
        <v>0</v>
      </c>
      <c r="BG9" s="130">
        <f>+'13生産者価格評価表'!BG9/'13生産者価格評価表'!BG$125</f>
        <v>0</v>
      </c>
      <c r="BH9" s="130">
        <f>+'13生産者価格評価表'!BH9/'13生産者価格評価表'!BH$125</f>
        <v>0</v>
      </c>
      <c r="BI9" s="130">
        <f>+'13生産者価格評価表'!BI9/'13生産者価格評価表'!BI$125</f>
        <v>0</v>
      </c>
      <c r="BJ9" s="130">
        <f>+'13生産者価格評価表'!BJ9/'13生産者価格評価表'!BJ$125</f>
        <v>0</v>
      </c>
      <c r="BK9" s="130">
        <f>+'13生産者価格評価表'!BK9/'13生産者価格評価表'!BK$125</f>
        <v>0</v>
      </c>
      <c r="BL9" s="130">
        <f>+'13生産者価格評価表'!BL9/'13生産者価格評価表'!BL$125</f>
        <v>0</v>
      </c>
      <c r="BM9" s="130">
        <f>+'13生産者価格評価表'!BM9/'13生産者価格評価表'!BM$125</f>
        <v>0</v>
      </c>
      <c r="BN9" s="130">
        <f>+'13生産者価格評価表'!BN9/'13生産者価格評価表'!BN$125</f>
        <v>0</v>
      </c>
      <c r="BO9" s="130">
        <f>+'13生産者価格評価表'!BO9/'13生産者価格評価表'!BO$125</f>
        <v>0</v>
      </c>
      <c r="BP9" s="130">
        <f>+'13生産者価格評価表'!BP9/'13生産者価格評価表'!BP$125</f>
        <v>0</v>
      </c>
      <c r="BQ9" s="130">
        <f>+'13生産者価格評価表'!BQ9/'13生産者価格評価表'!BQ$125</f>
        <v>0</v>
      </c>
      <c r="BR9" s="130">
        <f>+'13生産者価格評価表'!BR9/'13生産者価格評価表'!BR$125</f>
        <v>0</v>
      </c>
      <c r="BS9" s="130">
        <f>+'13生産者価格評価表'!BS9/'13生産者価格評価表'!BS$125</f>
        <v>0</v>
      </c>
      <c r="BT9" s="130">
        <f>+'13生産者価格評価表'!BT9/'13生産者価格評価表'!BT$125</f>
        <v>0</v>
      </c>
      <c r="BU9" s="130">
        <f>+'13生産者価格評価表'!BU9/'13生産者価格評価表'!BU$125</f>
        <v>0</v>
      </c>
      <c r="BV9" s="130">
        <f>+'13生産者価格評価表'!BV9/'13生産者価格評価表'!BV$125</f>
        <v>0</v>
      </c>
      <c r="BW9" s="130">
        <f>+'13生産者価格評価表'!BW9/'13生産者価格評価表'!BW$125</f>
        <v>0</v>
      </c>
      <c r="BX9" s="130">
        <f>+'13生産者価格評価表'!BX9/'13生産者価格評価表'!BX$125</f>
        <v>0</v>
      </c>
      <c r="BY9" s="130">
        <f>+'13生産者価格評価表'!BY9/'13生産者価格評価表'!BY$125</f>
        <v>0</v>
      </c>
      <c r="BZ9" s="130">
        <f>+'13生産者価格評価表'!BZ9/'13生産者価格評価表'!BZ$125</f>
        <v>0</v>
      </c>
      <c r="CA9" s="130">
        <f>+'13生産者価格評価表'!CA9/'13生産者価格評価表'!CA$125</f>
        <v>0</v>
      </c>
      <c r="CB9" s="130">
        <f>+'13生産者価格評価表'!CB9/'13生産者価格評価表'!CB$125</f>
        <v>0</v>
      </c>
      <c r="CC9" s="130">
        <f>+'13生産者価格評価表'!CC9/'13生産者価格評価表'!CC$125</f>
        <v>0</v>
      </c>
      <c r="CD9" s="130">
        <f>+'13生産者価格評価表'!CD9/'13生産者価格評価表'!CD$125</f>
        <v>0</v>
      </c>
      <c r="CE9" s="130">
        <f>+'13生産者価格評価表'!CE9/'13生産者価格評価表'!CE$125</f>
        <v>0</v>
      </c>
      <c r="CF9" s="130">
        <f>+'13生産者価格評価表'!CF9/'13生産者価格評価表'!CF$125</f>
        <v>0</v>
      </c>
      <c r="CG9" s="130">
        <f>+'13生産者価格評価表'!CG9/'13生産者価格評価表'!CG$125</f>
        <v>0</v>
      </c>
      <c r="CH9" s="130">
        <f>+'13生産者価格評価表'!CH9/'13生産者価格評価表'!CH$125</f>
        <v>0</v>
      </c>
      <c r="CI9" s="130">
        <f>+'13生産者価格評価表'!CI9/'13生産者価格評価表'!CI$125</f>
        <v>0</v>
      </c>
      <c r="CJ9" s="130">
        <f>+'13生産者価格評価表'!CJ9/'13生産者価格評価表'!CJ$125</f>
        <v>0</v>
      </c>
      <c r="CK9" s="130">
        <f>+'13生産者価格評価表'!CK9/'13生産者価格評価表'!CK$125</f>
        <v>0</v>
      </c>
      <c r="CL9" s="130">
        <f>+'13生産者価格評価表'!CL9/'13生産者価格評価表'!CL$125</f>
        <v>0</v>
      </c>
      <c r="CM9" s="130">
        <f>+'13生産者価格評価表'!CM9/'13生産者価格評価表'!CM$125</f>
        <v>0</v>
      </c>
      <c r="CN9" s="130">
        <f>+'13生産者価格評価表'!CN9/'13生産者価格評価表'!CN$125</f>
        <v>0</v>
      </c>
      <c r="CO9" s="130">
        <f>+'13生産者価格評価表'!CO9/'13生産者価格評価表'!CO$125</f>
        <v>0</v>
      </c>
      <c r="CP9" s="130">
        <f>+'13生産者価格評価表'!CP9/'13生産者価格評価表'!CP$125</f>
        <v>0</v>
      </c>
      <c r="CQ9" s="130">
        <f>+'13生産者価格評価表'!CQ9/'13生産者価格評価表'!CQ$125</f>
        <v>2.4929103359232701E-4</v>
      </c>
      <c r="CR9" s="130">
        <f>+'13生産者価格評価表'!CR9/'13生産者価格評価表'!CR$125</f>
        <v>0</v>
      </c>
      <c r="CS9" s="130">
        <f>+'13生産者価格評価表'!CS9/'13生産者価格評価表'!CS$125</f>
        <v>0</v>
      </c>
      <c r="CT9" s="130">
        <f>+'13生産者価格評価表'!CT9/'13生産者価格評価表'!CT$125</f>
        <v>0</v>
      </c>
      <c r="CU9" s="130">
        <f>+'13生産者価格評価表'!CU9/'13生産者価格評価表'!CU$125</f>
        <v>0</v>
      </c>
      <c r="CV9" s="130">
        <f>+'13生産者価格評価表'!CV9/'13生産者価格評価表'!CV$125</f>
        <v>0</v>
      </c>
      <c r="CW9" s="130">
        <f>+'13生産者価格評価表'!CW9/'13生産者価格評価表'!CW$125</f>
        <v>0</v>
      </c>
      <c r="CX9" s="130">
        <f>+'13生産者価格評価表'!CX9/'13生産者価格評価表'!CX$125</f>
        <v>0</v>
      </c>
      <c r="CY9" s="130">
        <f>+'13生産者価格評価表'!CY9/'13生産者価格評価表'!CY$125</f>
        <v>0</v>
      </c>
      <c r="CZ9" s="130">
        <f>+'13生産者価格評価表'!CZ9/'13生産者価格評価表'!CZ$125</f>
        <v>0</v>
      </c>
      <c r="DA9" s="130">
        <f>+'13生産者価格評価表'!DA9/'13生産者価格評価表'!DA$125</f>
        <v>0</v>
      </c>
      <c r="DB9" s="130">
        <f>+'13生産者価格評価表'!DB9/'13生産者価格評価表'!DB$125</f>
        <v>0</v>
      </c>
      <c r="DC9" s="130">
        <f>+'13生産者価格評価表'!DC9/'13生産者価格評価表'!DC$125</f>
        <v>0</v>
      </c>
      <c r="DD9" s="130">
        <f>+'13生産者価格評価表'!DD9/'13生産者価格評価表'!DD$125</f>
        <v>0</v>
      </c>
      <c r="DE9" s="130">
        <f>+'13生産者価格評価表'!DE9/'13生産者価格評価表'!DE$125</f>
        <v>5.107229215158979E-4</v>
      </c>
      <c r="DF9" s="130">
        <f>+'13生産者価格評価表'!DF9/'13生産者価格評価表'!DF$125</f>
        <v>0</v>
      </c>
      <c r="DG9" s="130">
        <f>+'13生産者価格評価表'!DG9/'13生産者価格評価表'!DG$125</f>
        <v>0</v>
      </c>
      <c r="DH9" s="223">
        <f>+'13生産者価格評価表'!DH9/'13生産者価格評価表'!DH$125</f>
        <v>0</v>
      </c>
      <c r="DI9" s="289">
        <f>+'13生産者価格評価表'!DI9/'13生産者価格評価表'!DI$125</f>
        <v>1.5451963865600226E-4</v>
      </c>
    </row>
    <row r="10" spans="1:113" ht="17.5" customHeight="1">
      <c r="A10" s="25">
        <v>4</v>
      </c>
      <c r="B10" s="88" t="s">
        <v>126</v>
      </c>
      <c r="C10" s="87" t="s">
        <v>127</v>
      </c>
      <c r="D10" s="130">
        <f>+'13生産者価格評価表'!D10/'13生産者価格評価表'!D$125</f>
        <v>3.2316268548191634E-4</v>
      </c>
      <c r="E10" s="130">
        <f>+'13生産者価格評価表'!E10/'13生産者価格評価表'!E$125</f>
        <v>0</v>
      </c>
      <c r="F10" s="130">
        <f>+'13生産者価格評価表'!F10/'13生産者価格評価表'!F$125</f>
        <v>0</v>
      </c>
      <c r="G10" s="130">
        <f>+'13生産者価格評価表'!G10/'13生産者価格評価表'!G$125</f>
        <v>0.14314007922218222</v>
      </c>
      <c r="H10" s="130">
        <f>+'13生産者価格評価表'!H10/'13生産者価格評価表'!H$125</f>
        <v>1.2714558169103624E-4</v>
      </c>
      <c r="I10" s="296">
        <v>0</v>
      </c>
      <c r="J10" s="130">
        <f>+'13生産者価格評価表'!J10/'13生産者価格評価表'!J$125</f>
        <v>0</v>
      </c>
      <c r="K10" s="130">
        <f>+'13生産者価格評価表'!K10/'13生産者価格評価表'!K$125</f>
        <v>5.1234076996268467E-4</v>
      </c>
      <c r="L10" s="130">
        <f>+'13生産者価格評価表'!L10/'13生産者価格評価表'!L$125</f>
        <v>0</v>
      </c>
      <c r="M10" s="130">
        <f>+'13生産者価格評価表'!M10/'13生産者価格評価表'!M$125</f>
        <v>8.8425148112123092E-5</v>
      </c>
      <c r="N10" s="296">
        <v>0</v>
      </c>
      <c r="O10" s="130">
        <f>+'13生産者価格評価表'!O10/'13生産者価格評価表'!O$125</f>
        <v>2.4549215038849132E-5</v>
      </c>
      <c r="P10" s="130">
        <f>+'13生産者価格評価表'!P10/'13生産者価格評価表'!P$125</f>
        <v>0</v>
      </c>
      <c r="Q10" s="130">
        <f>+'13生産者価格評価表'!Q10/'13生産者価格評価表'!Q$125</f>
        <v>0.11557973949091016</v>
      </c>
      <c r="R10" s="130">
        <f>+'13生産者価格評価表'!R10/'13生産者価格評価表'!R$125</f>
        <v>1.4874865196534156E-5</v>
      </c>
      <c r="S10" s="130">
        <f>+'13生産者価格評価表'!S10/'13生産者価格評価表'!S$125</f>
        <v>4.4831303331620677E-4</v>
      </c>
      <c r="T10" s="130">
        <f>+'13生産者価格評価表'!T10/'13生産者価格評価表'!T$125</f>
        <v>0</v>
      </c>
      <c r="U10" s="130">
        <f>+'13生産者価格評価表'!U10/'13生産者価格評価表'!U$125</f>
        <v>0</v>
      </c>
      <c r="V10" s="130">
        <f>+'13生産者価格評価表'!V10/'13生産者価格評価表'!V$125</f>
        <v>0</v>
      </c>
      <c r="W10" s="130">
        <f>+'13生産者価格評価表'!W10/'13生産者価格評価表'!W$125</f>
        <v>2.3466640318158241E-4</v>
      </c>
      <c r="X10" s="130">
        <f>+'13生産者価格評価表'!X10/'13生産者価格評価表'!X$125</f>
        <v>0</v>
      </c>
      <c r="Y10" s="130">
        <f>+'13生産者価格評価表'!Y10/'13生産者価格評価表'!Y$125</f>
        <v>0</v>
      </c>
      <c r="Z10" s="130">
        <f>+'13生産者価格評価表'!Z10/'13生産者価格評価表'!Z$125</f>
        <v>0</v>
      </c>
      <c r="AA10" s="130">
        <f>+'13生産者価格評価表'!AA10/'13生産者価格評価表'!AA$125</f>
        <v>0</v>
      </c>
      <c r="AB10" s="130">
        <f>+'13生産者価格評価表'!AB10/'13生産者価格評価表'!AB$125</f>
        <v>0</v>
      </c>
      <c r="AC10" s="130">
        <f>+'13生産者価格評価表'!AC10/'13生産者価格評価表'!AC$125</f>
        <v>6.2346485216895899E-4</v>
      </c>
      <c r="AD10" s="130">
        <f>+'13生産者価格評価表'!AD10/'13生産者価格評価表'!AD$125</f>
        <v>0</v>
      </c>
      <c r="AE10" s="130">
        <f>+'13生産者価格評価表'!AE10/'13生産者価格評価表'!AE$125</f>
        <v>0</v>
      </c>
      <c r="AF10" s="130">
        <f>+'13生産者価格評価表'!AF10/'13生産者価格評価表'!AF$125</f>
        <v>0</v>
      </c>
      <c r="AG10" s="130">
        <f>+'13生産者価格評価表'!AG10/'13生産者価格評価表'!AG$125</f>
        <v>0</v>
      </c>
      <c r="AH10" s="130">
        <f>+'13生産者価格評価表'!AH10/'13生産者価格評価表'!AH$125</f>
        <v>5.8521783108156922E-3</v>
      </c>
      <c r="AI10" s="130">
        <f>+'13生産者価格評価表'!AI10/'13生産者価格評価表'!AI$125</f>
        <v>0</v>
      </c>
      <c r="AJ10" s="130">
        <f>+'13生産者価格評価表'!AJ10/'13生産者価格評価表'!AJ$125</f>
        <v>0</v>
      </c>
      <c r="AK10" s="130">
        <f>+'13生産者価格評価表'!AK10/'13生産者価格評価表'!AK$125</f>
        <v>0</v>
      </c>
      <c r="AL10" s="130">
        <f>+'13生産者価格評価表'!AL10/'13生産者価格評価表'!AL$125</f>
        <v>0</v>
      </c>
      <c r="AM10" s="130">
        <f>+'13生産者価格評価表'!AM10/'13生産者価格評価表'!AM$125</f>
        <v>0</v>
      </c>
      <c r="AN10" s="130">
        <f>+'13生産者価格評価表'!AN10/'13生産者価格評価表'!AN$125</f>
        <v>0</v>
      </c>
      <c r="AO10" s="130">
        <f>+'13生産者価格評価表'!AO10/'13生産者価格評価表'!AO$125</f>
        <v>2.5745857491529612E-6</v>
      </c>
      <c r="AP10" s="130">
        <f>+'13生産者価格評価表'!AP10/'13生産者価格評価表'!AP$125</f>
        <v>0</v>
      </c>
      <c r="AQ10" s="130">
        <f>+'13生産者価格評価表'!AQ10/'13生産者価格評価表'!AQ$125</f>
        <v>0</v>
      </c>
      <c r="AR10" s="130">
        <f>+'13生産者価格評価表'!AR10/'13生産者価格評価表'!AR$125</f>
        <v>0</v>
      </c>
      <c r="AS10" s="130">
        <f>+'13生産者価格評価表'!AS10/'13生産者価格評価表'!AS$125</f>
        <v>0</v>
      </c>
      <c r="AT10" s="130">
        <f>+'13生産者価格評価表'!AT10/'13生産者価格評価表'!AT$125</f>
        <v>0</v>
      </c>
      <c r="AU10" s="130">
        <f>+'13生産者価格評価表'!AU10/'13生産者価格評価表'!AU$125</f>
        <v>0</v>
      </c>
      <c r="AV10" s="130">
        <f>+'13生産者価格評価表'!AV10/'13生産者価格評価表'!AV$125</f>
        <v>0</v>
      </c>
      <c r="AW10" s="130">
        <f>+'13生産者価格評価表'!AW10/'13生産者価格評価表'!AW$125</f>
        <v>0</v>
      </c>
      <c r="AX10" s="130">
        <f>+'13生産者価格評価表'!AX10/'13生産者価格評価表'!AX$125</f>
        <v>0</v>
      </c>
      <c r="AY10" s="130">
        <f>+'13生産者価格評価表'!AY10/'13生産者価格評価表'!AY$125</f>
        <v>0</v>
      </c>
      <c r="AZ10" s="130">
        <f>+'13生産者価格評価表'!AZ10/'13生産者価格評価表'!AZ$125</f>
        <v>0</v>
      </c>
      <c r="BA10" s="130">
        <f>+'13生産者価格評価表'!BA10/'13生産者価格評価表'!BA$125</f>
        <v>0</v>
      </c>
      <c r="BB10" s="130">
        <f>+'13生産者価格評価表'!BB10/'13生産者価格評価表'!BB$125</f>
        <v>0</v>
      </c>
      <c r="BC10" s="130">
        <f>+'13生産者価格評価表'!BC10/'13生産者価格評価表'!BC$125</f>
        <v>0</v>
      </c>
      <c r="BD10" s="130">
        <f>+'13生産者価格評価表'!BD10/'13生産者価格評価表'!BD$125</f>
        <v>0</v>
      </c>
      <c r="BE10" s="130">
        <f>+'13生産者価格評価表'!BE10/'13生産者価格評価表'!BE$125</f>
        <v>0</v>
      </c>
      <c r="BF10" s="130">
        <f>+'13生産者価格評価表'!BF10/'13生産者価格評価表'!BF$125</f>
        <v>0</v>
      </c>
      <c r="BG10" s="130">
        <f>+'13生産者価格評価表'!BG10/'13生産者価格評価表'!BG$125</f>
        <v>0</v>
      </c>
      <c r="BH10" s="130">
        <f>+'13生産者価格評価表'!BH10/'13生産者価格評価表'!BH$125</f>
        <v>0</v>
      </c>
      <c r="BI10" s="130">
        <f>+'13生産者価格評価表'!BI10/'13生産者価格評価表'!BI$125</f>
        <v>0</v>
      </c>
      <c r="BJ10" s="130">
        <f>+'13生産者価格評価表'!BJ10/'13生産者価格評価表'!BJ$125</f>
        <v>0</v>
      </c>
      <c r="BK10" s="130">
        <f>+'13生産者価格評価表'!BK10/'13生産者価格評価表'!BK$125</f>
        <v>0</v>
      </c>
      <c r="BL10" s="130">
        <f>+'13生産者価格評価表'!BL10/'13生産者価格評価表'!BL$125</f>
        <v>4.325611195852617E-4</v>
      </c>
      <c r="BM10" s="130">
        <f>+'13生産者価格評価表'!BM10/'13生産者価格評価表'!BM$125</f>
        <v>0</v>
      </c>
      <c r="BN10" s="130">
        <f>+'13生産者価格評価表'!BN10/'13生産者価格評価表'!BN$125</f>
        <v>1.3542061643464601E-5</v>
      </c>
      <c r="BO10" s="130">
        <f>+'13生産者価格評価表'!BO10/'13生産者価格評価表'!BO$125</f>
        <v>1.1206595454978437E-5</v>
      </c>
      <c r="BP10" s="130">
        <f>+'13生産者価格評価表'!BP10/'13生産者価格評価表'!BP$125</f>
        <v>4.233045731617539E-5</v>
      </c>
      <c r="BQ10" s="130">
        <f>+'13生産者価格評価表'!BQ10/'13生産者価格評価表'!BQ$125</f>
        <v>7.9703165063559032E-5</v>
      </c>
      <c r="BR10" s="130">
        <f>+'13生産者価格評価表'!BR10/'13生産者価格評価表'!BR$125</f>
        <v>3.0096987542355241E-5</v>
      </c>
      <c r="BS10" s="130">
        <f>+'13生産者価格評価表'!BS10/'13生産者価格評価表'!BS$125</f>
        <v>0</v>
      </c>
      <c r="BT10" s="130">
        <f>+'13生産者価格評価表'!BT10/'13生産者価格評価表'!BT$125</f>
        <v>0</v>
      </c>
      <c r="BU10" s="130">
        <f>+'13生産者価格評価表'!BU10/'13生産者価格評価表'!BU$125</f>
        <v>0</v>
      </c>
      <c r="BV10" s="130">
        <f>+'13生産者価格評価表'!BV10/'13生産者価格評価表'!BV$125</f>
        <v>0</v>
      </c>
      <c r="BW10" s="130">
        <f>+'13生産者価格評価表'!BW10/'13生産者価格評価表'!BW$125</f>
        <v>0</v>
      </c>
      <c r="BX10" s="130">
        <f>+'13生産者価格評価表'!BX10/'13生産者価格評価表'!BX$125</f>
        <v>0</v>
      </c>
      <c r="BY10" s="130">
        <f>+'13生産者価格評価表'!BY10/'13生産者価格評価表'!BY$125</f>
        <v>0</v>
      </c>
      <c r="BZ10" s="130">
        <f>+'13生産者価格評価表'!BZ10/'13生産者価格評価表'!BZ$125</f>
        <v>0</v>
      </c>
      <c r="CA10" s="130">
        <f>+'13生産者価格評価表'!CA10/'13生産者価格評価表'!CA$125</f>
        <v>0</v>
      </c>
      <c r="CB10" s="130">
        <f>+'13生産者価格評価表'!CB10/'13生産者価格評価表'!CB$125</f>
        <v>0</v>
      </c>
      <c r="CC10" s="130">
        <f>+'13生産者価格評価表'!CC10/'13生産者価格評価表'!CC$125</f>
        <v>0</v>
      </c>
      <c r="CD10" s="130">
        <f>+'13生産者価格評価表'!CD10/'13生産者価格評価表'!CD$125</f>
        <v>0</v>
      </c>
      <c r="CE10" s="130">
        <f>+'13生産者価格評価表'!CE10/'13生産者価格評価表'!CE$125</f>
        <v>0</v>
      </c>
      <c r="CF10" s="130">
        <f>+'13生産者価格評価表'!CF10/'13生産者価格評価表'!CF$125</f>
        <v>0</v>
      </c>
      <c r="CG10" s="130">
        <f>+'13生産者価格評価表'!CG10/'13生産者価格評価表'!CG$125</f>
        <v>0</v>
      </c>
      <c r="CH10" s="130">
        <f>+'13生産者価格評価表'!CH10/'13生産者価格評価表'!CH$125</f>
        <v>0</v>
      </c>
      <c r="CI10" s="130">
        <f>+'13生産者価格評価表'!CI10/'13生産者価格評価表'!CI$125</f>
        <v>0</v>
      </c>
      <c r="CJ10" s="130">
        <f>+'13生産者価格評価表'!CJ10/'13生産者価格評価表'!CJ$125</f>
        <v>0</v>
      </c>
      <c r="CK10" s="130">
        <f>+'13生産者価格評価表'!CK10/'13生産者価格評価表'!CK$125</f>
        <v>0</v>
      </c>
      <c r="CL10" s="130">
        <f>+'13生産者価格評価表'!CL10/'13生産者価格評価表'!CL$125</f>
        <v>0</v>
      </c>
      <c r="CM10" s="130">
        <f>+'13生産者価格評価表'!CM10/'13生産者価格評価表'!CM$125</f>
        <v>0</v>
      </c>
      <c r="CN10" s="130">
        <f>+'13生産者価格評価表'!CN10/'13生産者価格評価表'!CN$125</f>
        <v>0</v>
      </c>
      <c r="CO10" s="130">
        <f>+'13生産者価格評価表'!CO10/'13生産者価格評価表'!CO$125</f>
        <v>0</v>
      </c>
      <c r="CP10" s="130">
        <f>+'13生産者価格評価表'!CP10/'13生産者価格評価表'!CP$125</f>
        <v>2.1946830146165887E-6</v>
      </c>
      <c r="CQ10" s="130">
        <f>+'13生産者価格評価表'!CQ10/'13生産者価格評価表'!CQ$125</f>
        <v>9.6546238443271157E-5</v>
      </c>
      <c r="CR10" s="130">
        <f>+'13生産者価格評価表'!CR10/'13生産者価格評価表'!CR$125</f>
        <v>0</v>
      </c>
      <c r="CS10" s="130">
        <f>+'13生産者価格評価表'!CS10/'13生産者価格評価表'!CS$125</f>
        <v>1.0133001727474134E-5</v>
      </c>
      <c r="CT10" s="130">
        <f>+'13生産者価格評価表'!CT10/'13生産者価格評価表'!CT$125</f>
        <v>0</v>
      </c>
      <c r="CU10" s="130">
        <f>+'13生産者価格評価表'!CU10/'13生産者価格評価表'!CU$125</f>
        <v>1.4453462946482955E-4</v>
      </c>
      <c r="CV10" s="130">
        <f>+'13生産者価格評価表'!CV10/'13生産者価格評価表'!CV$125</f>
        <v>2.3719824003179738E-4</v>
      </c>
      <c r="CW10" s="130">
        <f>+'13生産者価格評価表'!CW10/'13生産者価格評価表'!CW$125</f>
        <v>0</v>
      </c>
      <c r="CX10" s="130">
        <f>+'13生産者価格評価表'!CX10/'13生産者価格評価表'!CX$125</f>
        <v>0</v>
      </c>
      <c r="CY10" s="130">
        <f>+'13生産者価格評価表'!CY10/'13生産者価格評価表'!CY$125</f>
        <v>0</v>
      </c>
      <c r="CZ10" s="130">
        <f>+'13生産者価格評価表'!CZ10/'13生産者価格評価表'!CZ$125</f>
        <v>0</v>
      </c>
      <c r="DA10" s="130">
        <f>+'13生産者価格評価表'!DA10/'13生産者価格評価表'!DA$125</f>
        <v>0</v>
      </c>
      <c r="DB10" s="130">
        <f>+'13生産者価格評価表'!DB10/'13生産者価格評価表'!DB$125</f>
        <v>1.0363520408163266E-3</v>
      </c>
      <c r="DC10" s="130">
        <f>+'13生産者価格評価表'!DC10/'13生産者価格評価表'!DC$125</f>
        <v>1.8750850294867473E-3</v>
      </c>
      <c r="DD10" s="130">
        <f>+'13生産者価格評価表'!DD10/'13生産者価格評価表'!DD$125</f>
        <v>0</v>
      </c>
      <c r="DE10" s="130">
        <f>+'13生産者価格評価表'!DE10/'13生産者価格評価表'!DE$125</f>
        <v>0</v>
      </c>
      <c r="DF10" s="130">
        <f>+'13生産者価格評価表'!DF10/'13生産者価格評価表'!DF$125</f>
        <v>1.5149181565465926E-4</v>
      </c>
      <c r="DG10" s="130">
        <f>+'13生産者価格評価表'!DG10/'13生産者価格評価表'!DG$125</f>
        <v>0</v>
      </c>
      <c r="DH10" s="223">
        <f>+'13生産者価格評価表'!DH10/'13生産者価格評価表'!DH$125</f>
        <v>0</v>
      </c>
      <c r="DI10" s="289">
        <f>+'13生産者価格評価表'!DI10/'13生産者価格評価表'!DI$125</f>
        <v>2.6824426946624581E-4</v>
      </c>
    </row>
    <row r="11" spans="1:113" ht="17.5" customHeight="1">
      <c r="A11" s="25">
        <v>5</v>
      </c>
      <c r="B11" s="88" t="s">
        <v>128</v>
      </c>
      <c r="C11" s="87" t="s">
        <v>129</v>
      </c>
      <c r="D11" s="130">
        <f>+'13生産者価格評価表'!D11/'13生産者価格評価表'!D$125</f>
        <v>0</v>
      </c>
      <c r="E11" s="130">
        <f>+'13生産者価格評価表'!E11/'13生産者価格評価表'!E$125</f>
        <v>0</v>
      </c>
      <c r="F11" s="130">
        <f>+'13生産者価格評価表'!F11/'13生産者価格評価表'!F$125</f>
        <v>0</v>
      </c>
      <c r="G11" s="130">
        <f>+'13生産者価格評価表'!G11/'13生産者価格評価表'!G$125</f>
        <v>0</v>
      </c>
      <c r="H11" s="130">
        <f>+'13生産者価格評価表'!H11/'13生産者価格評価表'!H$125</f>
        <v>0.10626827717736809</v>
      </c>
      <c r="I11" s="296">
        <v>0</v>
      </c>
      <c r="J11" s="130">
        <f>+'13生産者価格評価表'!J11/'13生産者価格評価表'!J$125</f>
        <v>0</v>
      </c>
      <c r="K11" s="130">
        <f>+'13生産者価格評価表'!K11/'13生産者価格評価表'!K$125</f>
        <v>1.6801455958068014E-2</v>
      </c>
      <c r="L11" s="130">
        <f>+'13生産者価格評価表'!L11/'13生産者価格評価表'!L$125</f>
        <v>0</v>
      </c>
      <c r="M11" s="130">
        <f>+'13生産者価格評価表'!M11/'13生産者価格評価表'!M$125</f>
        <v>1.8229184380037682E-3</v>
      </c>
      <c r="N11" s="296">
        <v>0</v>
      </c>
      <c r="O11" s="130">
        <f>+'13生産者価格評価表'!O11/'13生産者価格評価表'!O$125</f>
        <v>0</v>
      </c>
      <c r="P11" s="130">
        <f>+'13生産者価格評価表'!P11/'13生産者価格評価表'!P$125</f>
        <v>0</v>
      </c>
      <c r="Q11" s="130">
        <f>+'13生産者価格評価表'!Q11/'13生産者価格評価表'!Q$125</f>
        <v>0</v>
      </c>
      <c r="R11" s="130">
        <f>+'13生産者価格評価表'!R11/'13生産者価格評価表'!R$125</f>
        <v>0</v>
      </c>
      <c r="S11" s="130">
        <f>+'13生産者価格評価表'!S11/'13生産者価格評価表'!S$125</f>
        <v>0</v>
      </c>
      <c r="T11" s="130">
        <f>+'13生産者価格評価表'!T11/'13生産者価格評価表'!T$125</f>
        <v>0</v>
      </c>
      <c r="U11" s="130">
        <f>+'13生産者価格評価表'!U11/'13生産者価格評価表'!U$125</f>
        <v>0</v>
      </c>
      <c r="V11" s="130">
        <f>+'13生産者価格評価表'!V11/'13生産者価格評価表'!V$125</f>
        <v>6.8582401755709486E-5</v>
      </c>
      <c r="W11" s="130">
        <f>+'13生産者価格評価表'!W11/'13生産者価格評価表'!W$125</f>
        <v>0</v>
      </c>
      <c r="X11" s="130">
        <f>+'13生産者価格評価表'!X11/'13生産者価格評価表'!X$125</f>
        <v>0</v>
      </c>
      <c r="Y11" s="130">
        <f>+'13生産者価格評価表'!Y11/'13生産者価格評価表'!Y$125</f>
        <v>0</v>
      </c>
      <c r="Z11" s="130">
        <f>+'13生産者価格評価表'!Z11/'13生産者価格評価表'!Z$125</f>
        <v>0</v>
      </c>
      <c r="AA11" s="130">
        <f>+'13生産者価格評価表'!AA11/'13生産者価格評価表'!AA$125</f>
        <v>0</v>
      </c>
      <c r="AB11" s="130">
        <f>+'13生産者価格評価表'!AB11/'13生産者価格評価表'!AB$125</f>
        <v>1.4421759550810263E-4</v>
      </c>
      <c r="AC11" s="130">
        <f>+'13生産者価格評価表'!AC11/'13生産者価格評価表'!AC$125</f>
        <v>0</v>
      </c>
      <c r="AD11" s="130">
        <f>+'13生産者価格評価表'!AD11/'13生産者価格評価表'!AD$125</f>
        <v>0</v>
      </c>
      <c r="AE11" s="130">
        <f>+'13生産者価格評価表'!AE11/'13生産者価格評価表'!AE$125</f>
        <v>0</v>
      </c>
      <c r="AF11" s="130">
        <f>+'13生産者価格評価表'!AF11/'13生産者価格評価表'!AF$125</f>
        <v>0</v>
      </c>
      <c r="AG11" s="130">
        <f>+'13生産者価格評価表'!AG11/'13生産者価格評価表'!AG$125</f>
        <v>0</v>
      </c>
      <c r="AH11" s="130">
        <f>+'13生産者価格評価表'!AH11/'13生産者価格評価表'!AH$125</f>
        <v>0</v>
      </c>
      <c r="AI11" s="130">
        <f>+'13生産者価格評価表'!AI11/'13生産者価格評価表'!AI$125</f>
        <v>0</v>
      </c>
      <c r="AJ11" s="130">
        <f>+'13生産者価格評価表'!AJ11/'13生産者価格評価表'!AJ$125</f>
        <v>0</v>
      </c>
      <c r="AK11" s="130">
        <f>+'13生産者価格評価表'!AK11/'13生産者価格評価表'!AK$125</f>
        <v>0</v>
      </c>
      <c r="AL11" s="130">
        <f>+'13生産者価格評価表'!AL11/'13生産者価格評価表'!AL$125</f>
        <v>0</v>
      </c>
      <c r="AM11" s="130">
        <f>+'13生産者価格評価表'!AM11/'13生産者価格評価表'!AM$125</f>
        <v>0</v>
      </c>
      <c r="AN11" s="130">
        <f>+'13生産者価格評価表'!AN11/'13生産者価格評価表'!AN$125</f>
        <v>0</v>
      </c>
      <c r="AO11" s="130">
        <f>+'13生産者価格評価表'!AO11/'13生産者価格評価表'!AO$125</f>
        <v>0</v>
      </c>
      <c r="AP11" s="130">
        <f>+'13生産者価格評価表'!AP11/'13生産者価格評価表'!AP$125</f>
        <v>0</v>
      </c>
      <c r="AQ11" s="130">
        <f>+'13生産者価格評価表'!AQ11/'13生産者価格評価表'!AQ$125</f>
        <v>0</v>
      </c>
      <c r="AR11" s="130">
        <f>+'13生産者価格評価表'!AR11/'13生産者価格評価表'!AR$125</f>
        <v>0</v>
      </c>
      <c r="AS11" s="130">
        <f>+'13生産者価格評価表'!AS11/'13生産者価格評価表'!AS$125</f>
        <v>0</v>
      </c>
      <c r="AT11" s="130">
        <f>+'13生産者価格評価表'!AT11/'13生産者価格評価表'!AT$125</f>
        <v>0</v>
      </c>
      <c r="AU11" s="130">
        <f>+'13生産者価格評価表'!AU11/'13生産者価格評価表'!AU$125</f>
        <v>0</v>
      </c>
      <c r="AV11" s="130">
        <f>+'13生産者価格評価表'!AV11/'13生産者価格評価表'!AV$125</f>
        <v>0</v>
      </c>
      <c r="AW11" s="130">
        <f>+'13生産者価格評価表'!AW11/'13生産者価格評価表'!AW$125</f>
        <v>0</v>
      </c>
      <c r="AX11" s="130">
        <f>+'13生産者価格評価表'!AX11/'13生産者価格評価表'!AX$125</f>
        <v>0</v>
      </c>
      <c r="AY11" s="130">
        <f>+'13生産者価格評価表'!AY11/'13生産者価格評価表'!AY$125</f>
        <v>0</v>
      </c>
      <c r="AZ11" s="130">
        <f>+'13生産者価格評価表'!AZ11/'13生産者価格評価表'!AZ$125</f>
        <v>0</v>
      </c>
      <c r="BA11" s="130">
        <f>+'13生産者価格評価表'!BA11/'13生産者価格評価表'!BA$125</f>
        <v>0</v>
      </c>
      <c r="BB11" s="130">
        <f>+'13生産者価格評価表'!BB11/'13生産者価格評価表'!BB$125</f>
        <v>0</v>
      </c>
      <c r="BC11" s="130">
        <f>+'13生産者価格評価表'!BC11/'13生産者価格評価表'!BC$125</f>
        <v>0</v>
      </c>
      <c r="BD11" s="130">
        <f>+'13生産者価格評価表'!BD11/'13生産者価格評価表'!BD$125</f>
        <v>0</v>
      </c>
      <c r="BE11" s="130">
        <f>+'13生産者価格評価表'!BE11/'13生産者価格評価表'!BE$125</f>
        <v>0</v>
      </c>
      <c r="BF11" s="130">
        <f>+'13生産者価格評価表'!BF11/'13生産者価格評価表'!BF$125</f>
        <v>0</v>
      </c>
      <c r="BG11" s="130">
        <f>+'13生産者価格評価表'!BG11/'13生産者価格評価表'!BG$125</f>
        <v>0</v>
      </c>
      <c r="BH11" s="130">
        <f>+'13生産者価格評価表'!BH11/'13生産者価格評価表'!BH$125</f>
        <v>0</v>
      </c>
      <c r="BI11" s="130">
        <f>+'13生産者価格評価表'!BI11/'13生産者価格評価表'!BI$125</f>
        <v>0</v>
      </c>
      <c r="BJ11" s="130">
        <f>+'13生産者価格評価表'!BJ11/'13生産者価格評価表'!BJ$125</f>
        <v>0</v>
      </c>
      <c r="BK11" s="130">
        <f>+'13生産者価格評価表'!BK11/'13生産者価格評価表'!BK$125</f>
        <v>0</v>
      </c>
      <c r="BL11" s="130">
        <f>+'13生産者価格評価表'!BL11/'13生産者価格評価表'!BL$125</f>
        <v>2.0294596888812276E-3</v>
      </c>
      <c r="BM11" s="130">
        <f>+'13生産者価格評価表'!BM11/'13生産者価格評価表'!BM$125</f>
        <v>0</v>
      </c>
      <c r="BN11" s="130">
        <f>+'13生産者価格評価表'!BN11/'13生産者価格評価表'!BN$125</f>
        <v>0</v>
      </c>
      <c r="BO11" s="130">
        <f>+'13生産者価格評価表'!BO11/'13生産者価格評価表'!BO$125</f>
        <v>0</v>
      </c>
      <c r="BP11" s="130">
        <f>+'13生産者価格評価表'!BP11/'13生産者価格評価表'!BP$125</f>
        <v>0</v>
      </c>
      <c r="BQ11" s="130">
        <f>+'13生産者価格評価表'!BQ11/'13生産者価格評価表'!BQ$125</f>
        <v>0</v>
      </c>
      <c r="BR11" s="130">
        <f>+'13生産者価格評価表'!BR11/'13生産者価格評価表'!BR$125</f>
        <v>0</v>
      </c>
      <c r="BS11" s="130">
        <f>+'13生産者価格評価表'!BS11/'13生産者価格評価表'!BS$125</f>
        <v>0</v>
      </c>
      <c r="BT11" s="130">
        <f>+'13生産者価格評価表'!BT11/'13生産者価格評価表'!BT$125</f>
        <v>0</v>
      </c>
      <c r="BU11" s="130">
        <f>+'13生産者価格評価表'!BU11/'13生産者価格評価表'!BU$125</f>
        <v>0</v>
      </c>
      <c r="BV11" s="130">
        <f>+'13生産者価格評価表'!BV11/'13生産者価格評価表'!BV$125</f>
        <v>0</v>
      </c>
      <c r="BW11" s="130">
        <f>+'13生産者価格評価表'!BW11/'13生産者価格評価表'!BW$125</f>
        <v>0</v>
      </c>
      <c r="BX11" s="130">
        <f>+'13生産者価格評価表'!BX11/'13生産者価格評価表'!BX$125</f>
        <v>0</v>
      </c>
      <c r="BY11" s="130">
        <f>+'13生産者価格評価表'!BY11/'13生産者価格評価表'!BY$125</f>
        <v>0</v>
      </c>
      <c r="BZ11" s="130">
        <f>+'13生産者価格評価表'!BZ11/'13生産者価格評価表'!BZ$125</f>
        <v>0</v>
      </c>
      <c r="CA11" s="130">
        <f>+'13生産者価格評価表'!CA11/'13生産者価格評価表'!CA$125</f>
        <v>0</v>
      </c>
      <c r="CB11" s="130">
        <f>+'13生産者価格評価表'!CB11/'13生産者価格評価表'!CB$125</f>
        <v>0</v>
      </c>
      <c r="CC11" s="130">
        <f>+'13生産者価格評価表'!CC11/'13生産者価格評価表'!CC$125</f>
        <v>0</v>
      </c>
      <c r="CD11" s="130">
        <f>+'13生産者価格評価表'!CD11/'13生産者価格評価表'!CD$125</f>
        <v>0</v>
      </c>
      <c r="CE11" s="130">
        <f>+'13生産者価格評価表'!CE11/'13生産者価格評価表'!CE$125</f>
        <v>0</v>
      </c>
      <c r="CF11" s="130">
        <f>+'13生産者価格評価表'!CF11/'13生産者価格評価表'!CF$125</f>
        <v>0</v>
      </c>
      <c r="CG11" s="130">
        <f>+'13生産者価格評価表'!CG11/'13生産者価格評価表'!CG$125</f>
        <v>0</v>
      </c>
      <c r="CH11" s="130">
        <f>+'13生産者価格評価表'!CH11/'13生産者価格評価表'!CH$125</f>
        <v>0</v>
      </c>
      <c r="CI11" s="130">
        <f>+'13生産者価格評価表'!CI11/'13生産者価格評価表'!CI$125</f>
        <v>2.4943513335425818E-5</v>
      </c>
      <c r="CJ11" s="130">
        <f>+'13生産者価格評価表'!CJ11/'13生産者価格評価表'!CJ$125</f>
        <v>0</v>
      </c>
      <c r="CK11" s="130">
        <f>+'13生産者価格評価表'!CK11/'13生産者価格評価表'!CK$125</f>
        <v>0</v>
      </c>
      <c r="CL11" s="130">
        <f>+'13生産者価格評価表'!CL11/'13生産者価格評価表'!CL$125</f>
        <v>0</v>
      </c>
      <c r="CM11" s="130">
        <f>+'13生産者価格評価表'!CM11/'13生産者価格評価表'!CM$125</f>
        <v>0</v>
      </c>
      <c r="CN11" s="130">
        <f>+'13生産者価格評価表'!CN11/'13生産者価格評価表'!CN$125</f>
        <v>0</v>
      </c>
      <c r="CO11" s="130">
        <f>+'13生産者価格評価表'!CO11/'13生産者価格評価表'!CO$125</f>
        <v>0</v>
      </c>
      <c r="CP11" s="130">
        <f>+'13生産者価格評価表'!CP11/'13生産者価格評価表'!CP$125</f>
        <v>3.6578050243609813E-6</v>
      </c>
      <c r="CQ11" s="130">
        <f>+'13生産者価格評価表'!CQ11/'13生産者価格評価表'!CQ$125</f>
        <v>1.0447167592742029E-4</v>
      </c>
      <c r="CR11" s="130">
        <f>+'13生産者価格評価表'!CR11/'13生産者価格評価表'!CR$125</f>
        <v>0</v>
      </c>
      <c r="CS11" s="130">
        <f>+'13生産者価格評価表'!CS11/'13生産者価格評価表'!CS$125</f>
        <v>2.3468032000830097E-4</v>
      </c>
      <c r="CT11" s="130">
        <f>+'13生産者価格評価表'!CT11/'13生産者価格評価表'!CT$125</f>
        <v>0</v>
      </c>
      <c r="CU11" s="130">
        <f>+'13生産者価格評価表'!CU11/'13生産者価格評価表'!CU$125</f>
        <v>8.7753167889360808E-4</v>
      </c>
      <c r="CV11" s="130">
        <f>+'13生産者価格評価表'!CV11/'13生産者価格評価表'!CV$125</f>
        <v>1.6817568910362571E-3</v>
      </c>
      <c r="CW11" s="130">
        <f>+'13生産者価格評価表'!CW11/'13生産者価格評価表'!CW$125</f>
        <v>0</v>
      </c>
      <c r="CX11" s="130">
        <f>+'13生産者価格評価表'!CX11/'13生産者価格評価表'!CX$125</f>
        <v>0</v>
      </c>
      <c r="CY11" s="130">
        <f>+'13生産者価格評価表'!CY11/'13生産者価格評価表'!CY$125</f>
        <v>0</v>
      </c>
      <c r="CZ11" s="130">
        <f>+'13生産者価格評価表'!CZ11/'13生産者価格評価表'!CZ$125</f>
        <v>0</v>
      </c>
      <c r="DA11" s="130">
        <f>+'13生産者価格評価表'!DA11/'13生産者価格評価表'!DA$125</f>
        <v>0</v>
      </c>
      <c r="DB11" s="130">
        <f>+'13生産者価格評価表'!DB11/'13生産者価格評価表'!DB$125</f>
        <v>3.8755886970172682E-3</v>
      </c>
      <c r="DC11" s="130">
        <f>+'13生産者価格評価表'!DC11/'13生産者価格評価表'!DC$125</f>
        <v>6.6286030320775588E-3</v>
      </c>
      <c r="DD11" s="130">
        <f>+'13生産者価格評価表'!DD11/'13生産者価格評価表'!DD$125</f>
        <v>0</v>
      </c>
      <c r="DE11" s="130">
        <f>+'13生産者価格評価表'!DE11/'13生産者価格評価表'!DE$125</f>
        <v>2.7118031230932635E-5</v>
      </c>
      <c r="DF11" s="130">
        <f>+'13生産者価格評価表'!DF11/'13生産者価格評価表'!DF$125</f>
        <v>5.3274621838555168E-4</v>
      </c>
      <c r="DG11" s="130">
        <f>+'13生産者価格評価表'!DG11/'13生産者価格評価表'!DG$125</f>
        <v>0</v>
      </c>
      <c r="DH11" s="223">
        <f>+'13生産者価格評価表'!DH11/'13生産者価格評価表'!DH$125</f>
        <v>0</v>
      </c>
      <c r="DI11" s="289">
        <f>+'13生産者価格評価表'!DI11/'13生産者価格評価表'!DI$125</f>
        <v>5.5953227396640876E-4</v>
      </c>
    </row>
    <row r="12" spans="1:113" ht="17.5" customHeight="1">
      <c r="A12" s="25">
        <v>6</v>
      </c>
      <c r="B12" s="88" t="s">
        <v>130</v>
      </c>
      <c r="C12" s="87" t="s">
        <v>131</v>
      </c>
      <c r="D12" s="130">
        <f>+'13生産者価格評価表'!D12/'13生産者価格評価表'!D$125</f>
        <v>0</v>
      </c>
      <c r="E12" s="130">
        <f>+'13生産者価格評価表'!E12/'13生産者価格評価表'!E$125</f>
        <v>2.0330781820214895E-5</v>
      </c>
      <c r="F12" s="130">
        <f>+'13生産者価格評価表'!F12/'13生産者価格評価表'!F$125</f>
        <v>0</v>
      </c>
      <c r="G12" s="130">
        <f>+'13生産者価格評価表'!G12/'13生産者価格評価表'!G$125</f>
        <v>0</v>
      </c>
      <c r="H12" s="130">
        <f>+'13生産者価格評価表'!H12/'13生産者価格評価表'!H$125</f>
        <v>0</v>
      </c>
      <c r="I12" s="296">
        <v>0</v>
      </c>
      <c r="J12" s="130">
        <f>+'13生産者価格評価表'!J12/'13生産者価格評価表'!J$125</f>
        <v>0</v>
      </c>
      <c r="K12" s="130">
        <f>+'13生産者価格評価表'!K12/'13生産者価格評価表'!K$125</f>
        <v>3.5304153896588354E-4</v>
      </c>
      <c r="L12" s="130">
        <f>+'13生産者価格評価表'!L12/'13生産者価格評価表'!L$125</f>
        <v>1.2736582010851568E-4</v>
      </c>
      <c r="M12" s="130">
        <f>+'13生産者価格評価表'!M12/'13生産者価格評価表'!M$125</f>
        <v>5.1694701973241191E-4</v>
      </c>
      <c r="N12" s="296">
        <v>0</v>
      </c>
      <c r="O12" s="130">
        <f>+'13生産者価格評価表'!O12/'13生産者価格評価表'!O$125</f>
        <v>8.3467331132087053E-4</v>
      </c>
      <c r="P12" s="130">
        <f>+'13生産者価格評価表'!P12/'13生産者価格評価表'!P$125</f>
        <v>1.0071169598496038E-4</v>
      </c>
      <c r="Q12" s="130">
        <f>+'13生産者価格評価表'!Q12/'13生産者価格評価表'!Q$125</f>
        <v>7.3631738224444265E-6</v>
      </c>
      <c r="R12" s="130">
        <f>+'13生産者価格評価表'!R12/'13生産者価格評価表'!R$125</f>
        <v>0</v>
      </c>
      <c r="S12" s="130">
        <f>+'13生産者価格評価表'!S12/'13生産者価格評価表'!S$125</f>
        <v>1.0014003485759764E-2</v>
      </c>
      <c r="T12" s="130">
        <f>+'13生産者価格評価表'!T12/'13生産者価格評価表'!T$125</f>
        <v>1.6607004465438979E-4</v>
      </c>
      <c r="U12" s="130">
        <f>+'13生産者価格評価表'!U12/'13生産者価格評価表'!U$125</f>
        <v>0</v>
      </c>
      <c r="V12" s="130">
        <f>+'13生産者価格評価表'!V12/'13生産者価格評価表'!V$125</f>
        <v>8.6139496605171118E-2</v>
      </c>
      <c r="W12" s="130">
        <f>+'13生産者価格評価表'!W12/'13生産者価格評価表'!W$125</f>
        <v>1.2844897858360299E-3</v>
      </c>
      <c r="X12" s="130">
        <f>+'13生産者価格評価表'!X12/'13生産者価格評価表'!X$125</f>
        <v>4.3804340611933363E-4</v>
      </c>
      <c r="Y12" s="130">
        <f>+'13生産者価格評価表'!Y12/'13生産者価格評価表'!Y$125</f>
        <v>4.3502460745254278E-3</v>
      </c>
      <c r="Z12" s="130">
        <f>+'13生産者価格評価表'!Z12/'13生産者価格評価表'!Z$125</f>
        <v>1.5818698347107437E-3</v>
      </c>
      <c r="AA12" s="130">
        <f>+'13生産者価格評価表'!AA12/'13生産者価格評価表'!AA$125</f>
        <v>1.4413010663680188E-2</v>
      </c>
      <c r="AB12" s="130">
        <f>+'13生産者価格評価表'!AB12/'13生産者価格評価表'!AB$125</f>
        <v>1.8267562097692999E-4</v>
      </c>
      <c r="AC12" s="130">
        <f>+'13生産者価格評価表'!AC12/'13生産者価格評価表'!AC$125</f>
        <v>3.7354144160122973E-4</v>
      </c>
      <c r="AD12" s="130">
        <f>+'13生産者価格評価表'!AD12/'13生産者価格評価表'!AD$125</f>
        <v>0.58970377207224811</v>
      </c>
      <c r="AE12" s="130">
        <f>+'13生産者価格評価表'!AE12/'13生産者価格評価表'!AE$125</f>
        <v>0.42685206070956722</v>
      </c>
      <c r="AF12" s="130">
        <f>+'13生産者価格評価表'!AF12/'13生産者価格評価表'!AF$125</f>
        <v>2.9955366503909175E-5</v>
      </c>
      <c r="AG12" s="130">
        <f>+'13生産者価格評価表'!AG12/'13生産者価格評価表'!AG$125</f>
        <v>2.2684646002591195E-4</v>
      </c>
      <c r="AH12" s="130">
        <f>+'13生産者価格評価表'!AH12/'13生産者価格評価表'!AH$125</f>
        <v>0</v>
      </c>
      <c r="AI12" s="130">
        <f>+'13生産者価格評価表'!AI12/'13生産者価格評価表'!AI$125</f>
        <v>2.3371079832080997E-3</v>
      </c>
      <c r="AJ12" s="130">
        <f>+'13生産者価格評価表'!AJ12/'13生産者価格評価表'!AJ$125</f>
        <v>2.8830994625763237E-3</v>
      </c>
      <c r="AK12" s="130">
        <f>+'13生産者価格評価表'!AK12/'13生産者価格評価表'!AK$125</f>
        <v>1.3099226905163897E-2</v>
      </c>
      <c r="AL12" s="130">
        <f>+'13生産者価格評価表'!AL12/'13生産者価格評価表'!AL$125</f>
        <v>6.5445538738668181E-3</v>
      </c>
      <c r="AM12" s="130">
        <f>+'13生産者価格評価表'!AM12/'13生産者価格評価表'!AM$125</f>
        <v>4.6964629222050851E-3</v>
      </c>
      <c r="AN12" s="130">
        <f>+'13生産者価格評価表'!AN12/'13生産者価格評価表'!AN$125</f>
        <v>2.707143425367836E-3</v>
      </c>
      <c r="AO12" s="130">
        <f>+'13生産者価格評価表'!AO12/'13生産者価格評価表'!AO$125</f>
        <v>7.4662986725435878E-4</v>
      </c>
      <c r="AP12" s="130">
        <f>+'13生産者価格評価表'!AP12/'13生産者価格評価表'!AP$125</f>
        <v>1.6362097901444073E-5</v>
      </c>
      <c r="AQ12" s="130">
        <f>+'13生産者価格評価表'!AQ12/'13生産者価格評価表'!AQ$125</f>
        <v>1.8910078560789698E-3</v>
      </c>
      <c r="AR12" s="130">
        <f>+'13生産者価格評価表'!AR12/'13生産者価格評価表'!AR$125</f>
        <v>6.8522067791612499E-4</v>
      </c>
      <c r="AS12" s="130">
        <f>+'13生産者価格評価表'!AS12/'13生産者価格評価表'!AS$125</f>
        <v>9.4566535781099028E-5</v>
      </c>
      <c r="AT12" s="130">
        <f>+'13生産者価格評価表'!AT12/'13生産者価格評価表'!AT$125</f>
        <v>2.6757220143019066E-4</v>
      </c>
      <c r="AU12" s="130">
        <f>+'13生産者価格評価表'!AU12/'13生産者価格評価表'!AU$125</f>
        <v>4.0046207162110128E-5</v>
      </c>
      <c r="AV12" s="130">
        <f>+'13生産者価格評価表'!AV12/'13生産者価格評価表'!AV$125</f>
        <v>5.0555733904950168E-6</v>
      </c>
      <c r="AW12" s="130">
        <f>+'13生産者価格評価表'!AW12/'13生産者価格評価表'!AW$125</f>
        <v>1.6776764181608472E-6</v>
      </c>
      <c r="AX12" s="130">
        <f>+'13生産者価格評価表'!AX12/'13生産者価格評価表'!AX$125</f>
        <v>7.3273621147464913E-5</v>
      </c>
      <c r="AY12" s="130">
        <f>+'13生産者価格評価表'!AY12/'13生産者価格評価表'!AY$125</f>
        <v>3.024117335752627E-4</v>
      </c>
      <c r="AZ12" s="130">
        <f>+'13生産者価格評価表'!AZ12/'13生産者価格評価表'!AZ$125</f>
        <v>5.6774883800737824E-5</v>
      </c>
      <c r="BA12" s="130">
        <f>+'13生産者価格評価表'!BA12/'13生産者価格評価表'!BA$125</f>
        <v>0</v>
      </c>
      <c r="BB12" s="130">
        <f>+'13生産者価格評価表'!BB12/'13生産者価格評価表'!BB$125</f>
        <v>0</v>
      </c>
      <c r="BC12" s="130">
        <f>+'13生産者価格評価表'!BC12/'13生産者価格評価表'!BC$125</f>
        <v>0</v>
      </c>
      <c r="BD12" s="130">
        <f>+'13生産者価格評価表'!BD12/'13生産者価格評価表'!BD$125</f>
        <v>0</v>
      </c>
      <c r="BE12" s="130">
        <f>+'13生産者価格評価表'!BE12/'13生産者価格評価表'!BE$125</f>
        <v>1.101427725689425E-4</v>
      </c>
      <c r="BF12" s="130">
        <f>+'13生産者価格評価表'!BF12/'13生産者価格評価表'!BF$125</f>
        <v>4.451974326948048E-5</v>
      </c>
      <c r="BG12" s="130">
        <f>+'13生産者価格評価表'!BG12/'13生産者価格評価表'!BG$125</f>
        <v>2.8723168969786097E-6</v>
      </c>
      <c r="BH12" s="130">
        <f>+'13生産者価格評価表'!BH12/'13生産者価格評価表'!BH$125</f>
        <v>1.7710216650594542E-4</v>
      </c>
      <c r="BI12" s="130">
        <f>+'13生産者価格評価表'!BI12/'13生産者価格評価表'!BI$125</f>
        <v>0</v>
      </c>
      <c r="BJ12" s="130">
        <f>+'13生産者価格評価表'!BJ12/'13生産者価格評価表'!BJ$125</f>
        <v>1.0269638943863368E-4</v>
      </c>
      <c r="BK12" s="130">
        <f>+'13生産者価格評価表'!BK12/'13生産者価格評価表'!BK$125</f>
        <v>2.0617919033431956E-6</v>
      </c>
      <c r="BL12" s="130">
        <f>+'13生産者価格評価表'!BL12/'13生産者価格評価表'!BL$125</f>
        <v>3.902807094002361E-5</v>
      </c>
      <c r="BM12" s="130">
        <f>+'13生産者価格評価表'!BM12/'13生産者価格評価表'!BM$125</f>
        <v>2.4141071644116712E-4</v>
      </c>
      <c r="BN12" s="130">
        <f>+'13生産者価格評価表'!BN12/'13生産者価格評価表'!BN$125</f>
        <v>9.6729011739032875E-7</v>
      </c>
      <c r="BO12" s="130">
        <f>+'13生産者価格評価表'!BO12/'13生産者価格評価表'!BO$125</f>
        <v>0</v>
      </c>
      <c r="BP12" s="130">
        <f>+'13生産者価格評価表'!BP12/'13生産者価格評価表'!BP$125</f>
        <v>0</v>
      </c>
      <c r="BQ12" s="130">
        <f>+'13生産者価格評価表'!BQ12/'13生産者価格評価表'!BQ$125</f>
        <v>1.0174872135773494E-5</v>
      </c>
      <c r="BR12" s="130">
        <f>+'13生産者価格評価表'!BR12/'13生産者価格評価表'!BR$125</f>
        <v>7.5242468855888103E-6</v>
      </c>
      <c r="BS12" s="130">
        <f>+'13生産者価格評価表'!BS12/'13生産者価格評価表'!BS$125</f>
        <v>0.31147475080191434</v>
      </c>
      <c r="BT12" s="130">
        <f>+'13生産者価格評価表'!BT12/'13生産者価格評価表'!BT$125</f>
        <v>0.43174606241215591</v>
      </c>
      <c r="BU12" s="130">
        <f>+'13生産者価格評価表'!BU12/'13生産者価格評価表'!BU$125</f>
        <v>0</v>
      </c>
      <c r="BV12" s="130">
        <f>+'13生産者価格評価表'!BV12/'13生産者価格評価表'!BV$125</f>
        <v>3.0964066201173539E-6</v>
      </c>
      <c r="BW12" s="130">
        <f>+'13生産者価格評価表'!BW12/'13生産者価格評価表'!BW$125</f>
        <v>1.6086551160633176E-6</v>
      </c>
      <c r="BX12" s="130">
        <f>+'13生産者価格評価表'!BX12/'13生産者価格評価表'!BX$125</f>
        <v>3.9083308808557054E-6</v>
      </c>
      <c r="BY12" s="130">
        <f>+'13生産者価格評価表'!BY12/'13生産者価格評価表'!BY$125</f>
        <v>1.133445657798021E-6</v>
      </c>
      <c r="BZ12" s="130">
        <f>+'13生産者価格評価表'!BZ12/'13生産者価格評価表'!BZ$125</f>
        <v>4.7825894613249925E-6</v>
      </c>
      <c r="CA12" s="130">
        <f>+'13生産者価格評価表'!CA12/'13生産者価格評価表'!CA$125</f>
        <v>0</v>
      </c>
      <c r="CB12" s="130">
        <f>+'13生産者価格評価表'!CB12/'13生産者価格評価表'!CB$125</f>
        <v>0</v>
      </c>
      <c r="CC12" s="130">
        <f>+'13生産者価格評価表'!CC12/'13生産者価格評価表'!CC$125</f>
        <v>2.1561862944958444E-5</v>
      </c>
      <c r="CD12" s="130">
        <f>+'13生産者価格評価表'!CD12/'13生産者価格評価表'!CD$125</f>
        <v>1.068130717837249E-6</v>
      </c>
      <c r="CE12" s="130">
        <f>+'13生産者価格評価表'!CE12/'13生産者価格評価表'!CE$125</f>
        <v>0</v>
      </c>
      <c r="CF12" s="130">
        <f>+'13生産者価格評価表'!CF12/'13生産者価格評価表'!CF$125</f>
        <v>0</v>
      </c>
      <c r="CG12" s="130">
        <f>+'13生産者価格評価表'!CG12/'13生産者価格評価表'!CG$125</f>
        <v>0</v>
      </c>
      <c r="CH12" s="130">
        <f>+'13生産者価格評価表'!CH12/'13生産者価格評価表'!CH$125</f>
        <v>7.021781566419032E-6</v>
      </c>
      <c r="CI12" s="130">
        <f>+'13生産者価格評価表'!CI12/'13生産者価格評価表'!CI$125</f>
        <v>1.6629008890283877E-5</v>
      </c>
      <c r="CJ12" s="130">
        <f>+'13生産者価格評価表'!CJ12/'13生産者価格評価表'!CJ$125</f>
        <v>0</v>
      </c>
      <c r="CK12" s="130">
        <f>+'13生産者価格評価表'!CK12/'13生産者価格評価表'!CK$125</f>
        <v>0</v>
      </c>
      <c r="CL12" s="130">
        <f>+'13生産者価格評価表'!CL12/'13生産者価格評価表'!CL$125</f>
        <v>0</v>
      </c>
      <c r="CM12" s="130">
        <f>+'13生産者価格評価表'!CM12/'13生産者価格評価表'!CM$125</f>
        <v>0</v>
      </c>
      <c r="CN12" s="130">
        <f>+'13生産者価格評価表'!CN12/'13生産者価格評価表'!CN$125</f>
        <v>0</v>
      </c>
      <c r="CO12" s="130">
        <f>+'13生産者価格評価表'!CO12/'13生産者価格評価表'!CO$125</f>
        <v>0</v>
      </c>
      <c r="CP12" s="130">
        <f>+'13生産者価格評価表'!CP12/'13生産者価格評価表'!CP$125</f>
        <v>0</v>
      </c>
      <c r="CQ12" s="130">
        <f>+'13生産者価格評価表'!CQ12/'13生産者価格評価表'!CQ$125</f>
        <v>5.7639545339266366E-6</v>
      </c>
      <c r="CR12" s="130">
        <f>+'13生産者価格評価表'!CR12/'13生産者価格評価表'!CR$125</f>
        <v>1.201906200768883E-4</v>
      </c>
      <c r="CS12" s="130">
        <f>+'13生産者価格評価表'!CS12/'13生産者価格評価表'!CS$125</f>
        <v>8.9170415201772376E-6</v>
      </c>
      <c r="CT12" s="130">
        <f>+'13生産者価格評価表'!CT12/'13生産者価格評価表'!CT$125</f>
        <v>0</v>
      </c>
      <c r="CU12" s="130">
        <f>+'13生産者価格評価表'!CU12/'13生産者価格評価表'!CU$125</f>
        <v>4.1295608418522735E-6</v>
      </c>
      <c r="CV12" s="130">
        <f>+'13生産者価格評価表'!CV12/'13生産者価格評価表'!CV$125</f>
        <v>1.4958447569572808E-5</v>
      </c>
      <c r="CW12" s="130">
        <f>+'13生産者価格評価表'!CW12/'13生産者価格評価表'!CW$125</f>
        <v>5.7834948695580931E-5</v>
      </c>
      <c r="CX12" s="130">
        <f>+'13生産者価格評価表'!CX12/'13生産者価格評価表'!CX$125</f>
        <v>5.6209829354711158E-5</v>
      </c>
      <c r="CY12" s="130">
        <f>+'13生産者価格評価表'!CY12/'13生産者価格評価表'!CY$125</f>
        <v>0</v>
      </c>
      <c r="CZ12" s="130">
        <f>+'13生産者価格評価表'!CZ12/'13生産者価格評価表'!CZ$125</f>
        <v>1.1665575935316716E-6</v>
      </c>
      <c r="DA12" s="130">
        <f>+'13生産者価格評価表'!DA12/'13生産者価格評価表'!DA$125</f>
        <v>3.7913441338617455E-7</v>
      </c>
      <c r="DB12" s="130">
        <f>+'13生産者価格評価表'!DB12/'13生産者価格評価表'!DB$125</f>
        <v>8.5851648351648358E-5</v>
      </c>
      <c r="DC12" s="130">
        <f>+'13生産者価格評価表'!DC12/'13生産者価格評価表'!DC$125</f>
        <v>7.3938684128026307E-7</v>
      </c>
      <c r="DD12" s="130">
        <f>+'13生産者価格評価表'!DD12/'13生産者価格評価表'!DD$125</f>
        <v>1.5797436810252759E-4</v>
      </c>
      <c r="DE12" s="130">
        <f>+'13生産者価格評価表'!DE12/'13生産者価格評価表'!DE$125</f>
        <v>9.0393437436442117E-6</v>
      </c>
      <c r="DF12" s="130">
        <f>+'13生産者価格評価表'!DF12/'13生産者価格評価表'!DF$125</f>
        <v>2.5248635942443208E-6</v>
      </c>
      <c r="DG12" s="130">
        <f>+'13生産者価格評価表'!DG12/'13生産者価格評価表'!DG$125</f>
        <v>0</v>
      </c>
      <c r="DH12" s="223">
        <f>+'13生産者価格評価表'!DH12/'13生産者価格評価表'!DH$125</f>
        <v>0</v>
      </c>
      <c r="DI12" s="289">
        <f>+'13生産者価格評価表'!DI12/'13生産者価格評価表'!DI$125</f>
        <v>1.563413598629693E-2</v>
      </c>
    </row>
    <row r="13" spans="1:113" ht="17.5" customHeight="1">
      <c r="A13" s="25">
        <v>7</v>
      </c>
      <c r="B13" s="88" t="s">
        <v>132</v>
      </c>
      <c r="C13" s="87" t="s">
        <v>133</v>
      </c>
      <c r="D13" s="130">
        <f>+'13生産者価格評価表'!D13/'13生産者価格評価表'!D$125</f>
        <v>0</v>
      </c>
      <c r="E13" s="130">
        <f>+'13生産者価格評価表'!E13/'13生産者価格評価表'!E$125</f>
        <v>0</v>
      </c>
      <c r="F13" s="130">
        <f>+'13生産者価格評価表'!F13/'13生産者価格評価表'!F$125</f>
        <v>0</v>
      </c>
      <c r="G13" s="130">
        <f>+'13生産者価格評価表'!G13/'13生産者価格評価表'!G$125</f>
        <v>3.6010082823190496E-4</v>
      </c>
      <c r="H13" s="130">
        <f>+'13生産者価格評価表'!H13/'13生産者価格評価表'!H$125</f>
        <v>0</v>
      </c>
      <c r="I13" s="296">
        <v>0</v>
      </c>
      <c r="J13" s="130">
        <f>+'13生産者価格評価表'!J13/'13生産者価格評価表'!J$125</f>
        <v>2.1850899742930593E-3</v>
      </c>
      <c r="K13" s="130">
        <f>+'13生産者価格評価表'!K13/'13生産者価格評価表'!K$125</f>
        <v>4.9204395674687595E-6</v>
      </c>
      <c r="L13" s="130">
        <f>+'13生産者価格評価表'!L13/'13生産者価格評価表'!L$125</f>
        <v>0</v>
      </c>
      <c r="M13" s="130">
        <f>+'13生産者価格評価表'!M13/'13生産者価格評価表'!M$125</f>
        <v>1.1563288599277634E-4</v>
      </c>
      <c r="N13" s="296">
        <v>0</v>
      </c>
      <c r="O13" s="130">
        <f>+'13生産者価格評価表'!O13/'13生産者価格評価表'!O$125</f>
        <v>0</v>
      </c>
      <c r="P13" s="130">
        <f>+'13生産者価格評価表'!P13/'13生産者価格評価表'!P$125</f>
        <v>0</v>
      </c>
      <c r="Q13" s="130">
        <f>+'13生産者価格評価表'!Q13/'13生産者価格評価表'!Q$125</f>
        <v>0</v>
      </c>
      <c r="R13" s="130">
        <f>+'13生産者価格評価表'!R13/'13生産者価格評価表'!R$125</f>
        <v>0</v>
      </c>
      <c r="S13" s="130">
        <f>+'13生産者価格評価表'!S13/'13生産者価格評価表'!S$125</f>
        <v>1.5313164284059197E-3</v>
      </c>
      <c r="T13" s="130">
        <f>+'13生産者価格評価表'!T13/'13生産者価格評価表'!T$125</f>
        <v>9.2261135919105438E-6</v>
      </c>
      <c r="U13" s="130">
        <f>+'13生産者価格評価表'!U13/'13生産者価格評価表'!U$125</f>
        <v>0</v>
      </c>
      <c r="V13" s="130">
        <f>+'13生産者価格評価表'!V13/'13生産者価格評価表'!V$125</f>
        <v>4.1149441053425695E-3</v>
      </c>
      <c r="W13" s="130">
        <f>+'13生産者価格評価表'!W13/'13生産者価格評価表'!W$125</f>
        <v>2.9160388311142951E-2</v>
      </c>
      <c r="X13" s="130">
        <f>+'13生産者価格評価表'!X13/'13生産者価格評価表'!X$125</f>
        <v>0</v>
      </c>
      <c r="Y13" s="130">
        <f>+'13生産者価格評価表'!Y13/'13生産者価格評価表'!Y$125</f>
        <v>2.6853370830403874E-4</v>
      </c>
      <c r="Z13" s="130">
        <f>+'13生産者価格評価表'!Z13/'13生産者価格評価表'!Z$125</f>
        <v>1.1299070247933885E-4</v>
      </c>
      <c r="AA13" s="130">
        <f>+'13生産者価格評価表'!AA13/'13生産者価格評価表'!AA$125</f>
        <v>0</v>
      </c>
      <c r="AB13" s="130">
        <f>+'13生産者価格評価表'!AB13/'13生産者価格評価表'!AB$125</f>
        <v>7.6916050937654736E-5</v>
      </c>
      <c r="AC13" s="130">
        <f>+'13生産者価格評価表'!AC13/'13生産者価格評価表'!AC$125</f>
        <v>7.255840951966333E-5</v>
      </c>
      <c r="AD13" s="130">
        <f>+'13生産者価格評価表'!AD13/'13生産者価格評価表'!AD$125</f>
        <v>-1.2025627724293116E-3</v>
      </c>
      <c r="AE13" s="130">
        <f>+'13生産者価格評価表'!AE13/'13生産者価格評価表'!AE$125</f>
        <v>2.6826281700125673E-2</v>
      </c>
      <c r="AF13" s="130">
        <f>+'13生産者価格評価表'!AF13/'13生産者価格評価表'!AF$125</f>
        <v>0</v>
      </c>
      <c r="AG13" s="130">
        <f>+'13生産者価格評価表'!AG13/'13生産者価格評価表'!AG$125</f>
        <v>1.8241261734042405E-4</v>
      </c>
      <c r="AH13" s="130">
        <f>+'13生産者価格評価表'!AH13/'13生産者価格評価表'!AH$125</f>
        <v>7.224911494834188E-5</v>
      </c>
      <c r="AI13" s="130">
        <f>+'13生産者価格評価表'!AI13/'13生産者価格評価表'!AI$125</f>
        <v>5.1037146788019898E-2</v>
      </c>
      <c r="AJ13" s="130">
        <f>+'13生産者価格評価表'!AJ13/'13生産者価格評価表'!AJ$125</f>
        <v>5.2653583840706578E-2</v>
      </c>
      <c r="AK13" s="130">
        <f>+'13生産者価格評価表'!AK13/'13生産者価格評価表'!AK$125</f>
        <v>4.1252633174602343E-2</v>
      </c>
      <c r="AL13" s="130">
        <f>+'13生産者価格評価表'!AL13/'13生産者価格評価表'!AL$125</f>
        <v>3.3295479020225949E-2</v>
      </c>
      <c r="AM13" s="130">
        <f>+'13生産者価格評価表'!AM13/'13生産者価格評価表'!AM$125</f>
        <v>0.10482232292948374</v>
      </c>
      <c r="AN13" s="130">
        <f>+'13生産者価格評価表'!AN13/'13生産者価格評価表'!AN$125</f>
        <v>0</v>
      </c>
      <c r="AO13" s="130">
        <f>+'13生産者価格評価表'!AO13/'13生産者価格評価表'!AO$125</f>
        <v>2.6260774641360203E-4</v>
      </c>
      <c r="AP13" s="130">
        <f>+'13生産者価格評価表'!AP13/'13生産者価格評価表'!AP$125</f>
        <v>0</v>
      </c>
      <c r="AQ13" s="130">
        <f>+'13生産者価格評価表'!AQ13/'13生産者価格評価表'!AQ$125</f>
        <v>4.7340907099675825E-2</v>
      </c>
      <c r="AR13" s="130">
        <f>+'13生産者価格評価表'!AR13/'13生産者価格評価表'!AR$125</f>
        <v>1.1895028883140556E-4</v>
      </c>
      <c r="AS13" s="130">
        <f>+'13生産者価格評価表'!AS13/'13生産者価格評価表'!AS$125</f>
        <v>6.578541619554715E-5</v>
      </c>
      <c r="AT13" s="130">
        <f>+'13生産者価格評価表'!AT13/'13生産者価格評価表'!AT$125</f>
        <v>2.8709463672767237E-5</v>
      </c>
      <c r="AU13" s="130">
        <f>+'13生産者価格評価表'!AU13/'13生産者価格評価表'!AU$125</f>
        <v>8.2146065973559243E-6</v>
      </c>
      <c r="AV13" s="130">
        <f>+'13生産者価格評価表'!AV13/'13生産者価格評価表'!AV$125</f>
        <v>4.7016832531603652E-5</v>
      </c>
      <c r="AW13" s="130">
        <f>+'13生産者価格評価表'!AW13/'13生産者価格評価表'!AW$125</f>
        <v>2.097095522701059E-5</v>
      </c>
      <c r="AX13" s="130">
        <f>+'13生産者価格評価表'!AX13/'13生産者価格評価表'!AX$125</f>
        <v>0</v>
      </c>
      <c r="AY13" s="130">
        <f>+'13生産者価格評価表'!AY13/'13生産者価格評価表'!AY$125</f>
        <v>0</v>
      </c>
      <c r="AZ13" s="130">
        <f>+'13生産者価格評価表'!AZ13/'13生産者価格評価表'!AZ$125</f>
        <v>0</v>
      </c>
      <c r="BA13" s="130">
        <f>+'13生産者価格評価表'!BA13/'13生産者価格評価表'!BA$125</f>
        <v>0</v>
      </c>
      <c r="BB13" s="130">
        <f>+'13生産者価格評価表'!BB13/'13生産者価格評価表'!BB$125</f>
        <v>0</v>
      </c>
      <c r="BC13" s="130">
        <f>+'13生産者価格評価表'!BC13/'13生産者価格評価表'!BC$125</f>
        <v>0</v>
      </c>
      <c r="BD13" s="130">
        <f>+'13生産者価格評価表'!BD13/'13生産者価格評価表'!BD$125</f>
        <v>0</v>
      </c>
      <c r="BE13" s="130">
        <f>+'13生産者価格評価表'!BE13/'13生産者価格評価表'!BE$125</f>
        <v>0</v>
      </c>
      <c r="BF13" s="130">
        <f>+'13生産者価格評価表'!BF13/'13生産者価格評価表'!BF$125</f>
        <v>0</v>
      </c>
      <c r="BG13" s="130">
        <f>+'13生産者価格評価表'!BG13/'13生産者価格評価表'!BG$125</f>
        <v>0</v>
      </c>
      <c r="BH13" s="130">
        <f>+'13生産者価格評価表'!BH13/'13生産者価格評価表'!BH$125</f>
        <v>0</v>
      </c>
      <c r="BI13" s="130">
        <f>+'13生産者価格評価表'!BI13/'13生産者価格評価表'!BI$125</f>
        <v>0</v>
      </c>
      <c r="BJ13" s="130">
        <f>+'13生産者価格評価表'!BJ13/'13生産者価格評価表'!BJ$125</f>
        <v>0</v>
      </c>
      <c r="BK13" s="130">
        <f>+'13生産者価格評価表'!BK13/'13生産者価格評価表'!BK$125</f>
        <v>0</v>
      </c>
      <c r="BL13" s="130">
        <f>+'13生産者価格評価表'!BL13/'13生産者価格評価表'!BL$125</f>
        <v>1.2976833587557851E-3</v>
      </c>
      <c r="BM13" s="130">
        <f>+'13生産者価格評価表'!BM13/'13生産者価格評価表'!BM$125</f>
        <v>0</v>
      </c>
      <c r="BN13" s="130">
        <f>+'13生産者価格評価表'!BN13/'13生産者価格評価表'!BN$125</f>
        <v>1.8997577905546055E-3</v>
      </c>
      <c r="BO13" s="130">
        <f>+'13生産者価格評価表'!BO13/'13生産者価格評価表'!BO$125</f>
        <v>2.5495004660075942E-3</v>
      </c>
      <c r="BP13" s="130">
        <f>+'13生産者価格評価表'!BP13/'13生産者価格評価表'!BP$125</f>
        <v>2.6318501722665568E-4</v>
      </c>
      <c r="BQ13" s="130">
        <f>+'13生産者価格評価表'!BQ13/'13生産者価格評価表'!BQ$125</f>
        <v>1.5109685121623638E-2</v>
      </c>
      <c r="BR13" s="130">
        <f>+'13生産者価格評価表'!BR13/'13生産者価格評価表'!BR$125</f>
        <v>1.5487408172836966E-2</v>
      </c>
      <c r="BS13" s="130">
        <f>+'13生産者価格評価表'!BS13/'13生産者価格評価表'!BS$125</f>
        <v>-1.1671282226517542E-5</v>
      </c>
      <c r="BT13" s="130">
        <f>+'13生産者価格評価表'!BT13/'13生産者価格評価表'!BT$125</f>
        <v>0</v>
      </c>
      <c r="BU13" s="130">
        <f>+'13生産者価格評価表'!BU13/'13生産者価格評価表'!BU$125</f>
        <v>0</v>
      </c>
      <c r="BV13" s="130">
        <f>+'13生産者価格評価表'!BV13/'13生産者価格評価表'!BV$125</f>
        <v>0</v>
      </c>
      <c r="BW13" s="130">
        <f>+'13生産者価格評価表'!BW13/'13生産者価格評価表'!BW$125</f>
        <v>0</v>
      </c>
      <c r="BX13" s="130">
        <f>+'13生産者価格評価表'!BX13/'13生産者価格評価表'!BX$125</f>
        <v>0</v>
      </c>
      <c r="BY13" s="130">
        <f>+'13生産者価格評価表'!BY13/'13生産者価格評価表'!BY$125</f>
        <v>0</v>
      </c>
      <c r="BZ13" s="130">
        <f>+'13生産者価格評価表'!BZ13/'13生産者価格評価表'!BZ$125</f>
        <v>0</v>
      </c>
      <c r="CA13" s="130">
        <f>+'13生産者価格評価表'!CA13/'13生産者価格評価表'!CA$125</f>
        <v>0</v>
      </c>
      <c r="CB13" s="130">
        <f>+'13生産者価格評価表'!CB13/'13生産者価格評価表'!CB$125</f>
        <v>0</v>
      </c>
      <c r="CC13" s="130">
        <f>+'13生産者価格評価表'!CC13/'13生産者価格評価表'!CC$125</f>
        <v>0</v>
      </c>
      <c r="CD13" s="130">
        <f>+'13生産者価格評価表'!CD13/'13生産者価格評価表'!CD$125</f>
        <v>0</v>
      </c>
      <c r="CE13" s="130">
        <f>+'13生産者価格評価表'!CE13/'13生産者価格評価表'!CE$125</f>
        <v>0</v>
      </c>
      <c r="CF13" s="130">
        <f>+'13生産者価格評価表'!CF13/'13生産者価格評価表'!CF$125</f>
        <v>0</v>
      </c>
      <c r="CG13" s="130">
        <f>+'13生産者価格評価表'!CG13/'13生産者価格評価表'!CG$125</f>
        <v>0</v>
      </c>
      <c r="CH13" s="130">
        <f>+'13生産者価格評価表'!CH13/'13生産者価格評価表'!CH$125</f>
        <v>0</v>
      </c>
      <c r="CI13" s="130">
        <f>+'13生産者価格評価表'!CI13/'13生産者価格評価表'!CI$125</f>
        <v>0</v>
      </c>
      <c r="CJ13" s="130">
        <f>+'13生産者価格評価表'!CJ13/'13生産者価格評価表'!CJ$125</f>
        <v>0</v>
      </c>
      <c r="CK13" s="130">
        <f>+'13生産者価格評価表'!CK13/'13生産者価格評価表'!CK$125</f>
        <v>0</v>
      </c>
      <c r="CL13" s="130">
        <f>+'13生産者価格評価表'!CL13/'13生産者価格評価表'!CL$125</f>
        <v>0</v>
      </c>
      <c r="CM13" s="130">
        <f>+'13生産者価格評価表'!CM13/'13生産者価格評価表'!CM$125</f>
        <v>0</v>
      </c>
      <c r="CN13" s="130">
        <f>+'13生産者価格評価表'!CN13/'13生産者価格評価表'!CN$125</f>
        <v>0</v>
      </c>
      <c r="CO13" s="130">
        <f>+'13生産者価格評価表'!CO13/'13生産者価格評価表'!CO$125</f>
        <v>0</v>
      </c>
      <c r="CP13" s="130">
        <f>+'13生産者価格評価表'!CP13/'13生産者価格評価表'!CP$125</f>
        <v>6.5840490438497664E-6</v>
      </c>
      <c r="CQ13" s="130">
        <f>+'13生産者価格評価表'!CQ13/'13生産者価格評価表'!CQ$125</f>
        <v>0</v>
      </c>
      <c r="CR13" s="130">
        <f>+'13生産者価格評価表'!CR13/'13生産者価格評価表'!CR$125</f>
        <v>0</v>
      </c>
      <c r="CS13" s="130">
        <f>+'13生産者価格評価表'!CS13/'13生産者価格評価表'!CS$125</f>
        <v>0</v>
      </c>
      <c r="CT13" s="130">
        <f>+'13生産者価格評価表'!CT13/'13生産者価格評価表'!CT$125</f>
        <v>0</v>
      </c>
      <c r="CU13" s="130">
        <f>+'13生産者価格評価表'!CU13/'13生産者価格評価表'!CU$125</f>
        <v>0</v>
      </c>
      <c r="CV13" s="130">
        <f>+'13生産者価格評価表'!CV13/'13生産者価格評価表'!CV$125</f>
        <v>0</v>
      </c>
      <c r="CW13" s="130">
        <f>+'13生産者価格評価表'!CW13/'13生産者価格評価表'!CW$125</f>
        <v>0</v>
      </c>
      <c r="CX13" s="130">
        <f>+'13生産者価格評価表'!CX13/'13生産者価格評価表'!CX$125</f>
        <v>0</v>
      </c>
      <c r="CY13" s="130">
        <f>+'13生産者価格評価表'!CY13/'13生産者価格評価表'!CY$125</f>
        <v>0</v>
      </c>
      <c r="CZ13" s="130">
        <f>+'13生産者価格評価表'!CZ13/'13生産者価格評価表'!CZ$125</f>
        <v>0</v>
      </c>
      <c r="DA13" s="130">
        <f>+'13生産者価格評価表'!DA13/'13生産者価格評価表'!DA$125</f>
        <v>0</v>
      </c>
      <c r="DB13" s="130">
        <f>+'13生産者価格評価表'!DB13/'13生産者価格評価表'!DB$125</f>
        <v>-4.905808477237049E-5</v>
      </c>
      <c r="DC13" s="130">
        <f>+'13生産者価格評価表'!DC13/'13生産者価格評価表'!DC$125</f>
        <v>-2.883608680993026E-5</v>
      </c>
      <c r="DD13" s="130">
        <f>+'13生産者価格評価表'!DD13/'13生産者価格評価表'!DD$125</f>
        <v>0</v>
      </c>
      <c r="DE13" s="130">
        <f>+'13生産者価格評価表'!DE13/'13生産者価格評価表'!DE$125</f>
        <v>3.1637703102754738E-5</v>
      </c>
      <c r="DF13" s="130">
        <f>+'13生産者価格評価表'!DF13/'13生産者価格評価表'!DF$125</f>
        <v>9.8469680175528512E-5</v>
      </c>
      <c r="DG13" s="130">
        <f>+'13生産者価格評価表'!DG13/'13生産者価格評価表'!DG$125</f>
        <v>0</v>
      </c>
      <c r="DH13" s="223">
        <f>+'13生産者価格評価表'!DH13/'13生産者価格評価表'!DH$125</f>
        <v>2.2159819524617379E-4</v>
      </c>
      <c r="DI13" s="289">
        <f>+'13生産者価格評価表'!DI13/'13生産者価格評価表'!DI$125</f>
        <v>1.9335719516316559E-3</v>
      </c>
    </row>
    <row r="14" spans="1:113" ht="17.5" customHeight="1">
      <c r="A14" s="25">
        <v>8</v>
      </c>
      <c r="B14" s="88" t="s">
        <v>134</v>
      </c>
      <c r="C14" s="87" t="s">
        <v>135</v>
      </c>
      <c r="D14" s="130">
        <f>+'13生産者価格評価表'!D14/'13生産者価格評価表'!D$125</f>
        <v>0</v>
      </c>
      <c r="E14" s="130">
        <f>+'13生産者価格評価表'!E14/'13生産者価格評価表'!E$125</f>
        <v>1.4699155256015371E-2</v>
      </c>
      <c r="F14" s="130">
        <f>+'13生産者価格評価表'!F14/'13生産者価格評価表'!F$125</f>
        <v>0</v>
      </c>
      <c r="G14" s="130">
        <f>+'13生産者価格評価表'!G14/'13生産者価格評価表'!G$125</f>
        <v>1.1523226503420959E-2</v>
      </c>
      <c r="H14" s="130">
        <f>+'13生産者価格評価表'!H14/'13生産者価格評価表'!H$125</f>
        <v>1.9732994278448823E-2</v>
      </c>
      <c r="I14" s="296">
        <v>0</v>
      </c>
      <c r="J14" s="130">
        <f>+'13生産者価格評価表'!J14/'13生産者価格評価表'!J$125</f>
        <v>0</v>
      </c>
      <c r="K14" s="130">
        <f>+'13生産者価格評価表'!K14/'13生産者価格評価表'!K$125</f>
        <v>0.24246573067604996</v>
      </c>
      <c r="L14" s="130">
        <f>+'13生産者価格評価表'!L14/'13生産者価格評価表'!L$125</f>
        <v>5.7344723697221343E-2</v>
      </c>
      <c r="M14" s="130">
        <f>+'13生産者価格評価表'!M14/'13生産者価格評価表'!M$125</f>
        <v>0.26575838168375088</v>
      </c>
      <c r="N14" s="296">
        <v>0</v>
      </c>
      <c r="O14" s="130">
        <f>+'13生産者価格評価表'!O14/'13生産者価格評価表'!O$125</f>
        <v>3.6823822558273701E-4</v>
      </c>
      <c r="P14" s="130">
        <f>+'13生産者価格評価表'!P14/'13生産者価格評価表'!P$125</f>
        <v>5.2957566805425004E-3</v>
      </c>
      <c r="Q14" s="130">
        <f>+'13生産者価格評価表'!Q14/'13生産者価格評価表'!Q$125</f>
        <v>1.0602970304319974E-3</v>
      </c>
      <c r="R14" s="130">
        <f>+'13生産者価格評価表'!R14/'13生産者価格評価表'!R$125</f>
        <v>0</v>
      </c>
      <c r="S14" s="130">
        <f>+'13生産者価格評価表'!S14/'13生産者価格評価表'!S$125</f>
        <v>4.4881675582555082E-3</v>
      </c>
      <c r="T14" s="130">
        <f>+'13生産者価格評価表'!T14/'13生産者価格評価表'!T$125</f>
        <v>4.1517511163597448E-5</v>
      </c>
      <c r="U14" s="130">
        <f>+'13生産者価格評価表'!U14/'13生産者価格評価表'!U$125</f>
        <v>0</v>
      </c>
      <c r="V14" s="130">
        <f>+'13生産者価格評価表'!V14/'13生産者価格評価表'!V$125</f>
        <v>1.3716480351141897E-4</v>
      </c>
      <c r="W14" s="130">
        <f>+'13生産者価格評価表'!W14/'13生産者価格評価表'!W$125</f>
        <v>1.8526294988019664E-4</v>
      </c>
      <c r="X14" s="130">
        <f>+'13生産者価格評価表'!X14/'13生産者価格評価表'!X$125</f>
        <v>0</v>
      </c>
      <c r="Y14" s="130">
        <f>+'13生産者価格評価表'!Y14/'13生産者価格評価表'!Y$125</f>
        <v>7.28458714162956E-3</v>
      </c>
      <c r="Z14" s="130">
        <f>+'13生産者価格評価表'!Z14/'13生産者価格評価表'!Z$125</f>
        <v>2.0176911157024794E-4</v>
      </c>
      <c r="AA14" s="130">
        <f>+'13生産者価格評価表'!AA14/'13生産者価格評価表'!AA$125</f>
        <v>0</v>
      </c>
      <c r="AB14" s="130">
        <f>+'13生産者価格評価表'!AB14/'13生産者価格評価表'!AB$125</f>
        <v>1.0181762242872046E-2</v>
      </c>
      <c r="AC14" s="130">
        <f>+'13生産者価格評価表'!AC14/'13生産者価格評価表'!AC$125</f>
        <v>1.4205324174849644E-2</v>
      </c>
      <c r="AD14" s="130">
        <f>+'13生産者価格評価表'!AD14/'13生産者価格評価表'!AD$125</f>
        <v>4.4913642294278673E-6</v>
      </c>
      <c r="AE14" s="130">
        <f>+'13生産者価格評価表'!AE14/'13生産者価格評価表'!AE$125</f>
        <v>0</v>
      </c>
      <c r="AF14" s="130">
        <f>+'13生産者価格評価表'!AF14/'13生産者価格評価表'!AF$125</f>
        <v>2.0202456479380605E-5</v>
      </c>
      <c r="AG14" s="130">
        <f>+'13生産者価格評価表'!AG14/'13生産者価格評価表'!AG$125</f>
        <v>2.3386232992362056E-6</v>
      </c>
      <c r="AH14" s="130">
        <f>+'13生産者価格評価表'!AH14/'13生産者価格評価表'!AH$125</f>
        <v>8.27974857307998E-2</v>
      </c>
      <c r="AI14" s="130">
        <f>+'13生産者価格評価表'!AI14/'13生産者価格評価表'!AI$125</f>
        <v>2.6457826224997355E-5</v>
      </c>
      <c r="AJ14" s="130">
        <f>+'13生産者価格評価表'!AJ14/'13生産者価格評価表'!AJ$125</f>
        <v>0</v>
      </c>
      <c r="AK14" s="130">
        <f>+'13生産者価格評価表'!AK14/'13生産者価格評価表'!AK$125</f>
        <v>8.5202473485303883E-4</v>
      </c>
      <c r="AL14" s="130">
        <f>+'13生産者価格評価表'!AL14/'13生産者価格評価表'!AL$125</f>
        <v>1.1013647132535782E-3</v>
      </c>
      <c r="AM14" s="130">
        <f>+'13生産者価格評価表'!AM14/'13生産者価格評価表'!AM$125</f>
        <v>0</v>
      </c>
      <c r="AN14" s="130">
        <f>+'13生産者価格評価表'!AN14/'13生産者価格評価表'!AN$125</f>
        <v>0</v>
      </c>
      <c r="AO14" s="130">
        <f>+'13生産者価格評価表'!AO14/'13生産者価格評価表'!AO$125</f>
        <v>1.5447514494917769E-5</v>
      </c>
      <c r="AP14" s="130">
        <f>+'13生産者価格評価表'!AP14/'13生産者価格評価表'!AP$125</f>
        <v>0</v>
      </c>
      <c r="AQ14" s="130">
        <f>+'13生産者価格評価表'!AQ14/'13生産者価格評価表'!AQ$125</f>
        <v>0</v>
      </c>
      <c r="AR14" s="130">
        <f>+'13生産者価格評価表'!AR14/'13生産者価格評価表'!AR$125</f>
        <v>0</v>
      </c>
      <c r="AS14" s="130">
        <f>+'13生産者価格評価表'!AS14/'13生産者価格評価表'!AS$125</f>
        <v>0</v>
      </c>
      <c r="AT14" s="130">
        <f>+'13生産者価格評価表'!AT14/'13生産者価格評価表'!AT$125</f>
        <v>0</v>
      </c>
      <c r="AU14" s="130">
        <f>+'13生産者価格評価表'!AU14/'13生産者価格評価表'!AU$125</f>
        <v>0</v>
      </c>
      <c r="AV14" s="130">
        <f>+'13生産者価格評価表'!AV14/'13生産者価格評価表'!AV$125</f>
        <v>0</v>
      </c>
      <c r="AW14" s="130">
        <f>+'13生産者価格評価表'!AW14/'13生産者価格評価表'!AW$125</f>
        <v>0</v>
      </c>
      <c r="AX14" s="130">
        <f>+'13生産者価格評価表'!AX14/'13生産者価格評価表'!AX$125</f>
        <v>0</v>
      </c>
      <c r="AY14" s="130">
        <f>+'13生産者価格評価表'!AY14/'13生産者価格評価表'!AY$125</f>
        <v>0</v>
      </c>
      <c r="AZ14" s="130">
        <f>+'13生産者価格評価表'!AZ14/'13生産者価格評価表'!AZ$125</f>
        <v>0</v>
      </c>
      <c r="BA14" s="130">
        <f>+'13生産者価格評価表'!BA14/'13生産者価格評価表'!BA$125</f>
        <v>0</v>
      </c>
      <c r="BB14" s="130">
        <f>+'13生産者価格評価表'!BB14/'13生産者価格評価表'!BB$125</f>
        <v>0</v>
      </c>
      <c r="BC14" s="130">
        <f>+'13生産者価格評価表'!BC14/'13生産者価格評価表'!BC$125</f>
        <v>0</v>
      </c>
      <c r="BD14" s="130">
        <f>+'13生産者価格評価表'!BD14/'13生産者価格評価表'!BD$125</f>
        <v>0</v>
      </c>
      <c r="BE14" s="130">
        <f>+'13生産者価格評価表'!BE14/'13生産者価格評価表'!BE$125</f>
        <v>0</v>
      </c>
      <c r="BF14" s="130">
        <f>+'13生産者価格評価表'!BF14/'13生産者価格評価表'!BF$125</f>
        <v>0</v>
      </c>
      <c r="BG14" s="130">
        <f>+'13生産者価格評価表'!BG14/'13生産者価格評価表'!BG$125</f>
        <v>0</v>
      </c>
      <c r="BH14" s="130">
        <f>+'13生産者価格評価表'!BH14/'13生産者価格評価表'!BH$125</f>
        <v>0</v>
      </c>
      <c r="BI14" s="130">
        <f>+'13生産者価格評価表'!BI14/'13生産者価格評価表'!BI$125</f>
        <v>0</v>
      </c>
      <c r="BJ14" s="130">
        <f>+'13生産者価格評価表'!BJ14/'13生産者価格評価表'!BJ$125</f>
        <v>0</v>
      </c>
      <c r="BK14" s="130">
        <f>+'13生産者価格評価表'!BK14/'13生産者価格評価表'!BK$125</f>
        <v>0</v>
      </c>
      <c r="BL14" s="130">
        <f>+'13生産者価格評価表'!BL14/'13生産者価格評価表'!BL$125</f>
        <v>4.0946951094574776E-3</v>
      </c>
      <c r="BM14" s="130">
        <f>+'13生産者価格評価表'!BM14/'13生産者価格評価表'!BM$125</f>
        <v>0</v>
      </c>
      <c r="BN14" s="130">
        <f>+'13生産者価格評価表'!BN14/'13生産者価格評価表'!BN$125</f>
        <v>0</v>
      </c>
      <c r="BO14" s="130">
        <f>+'13生産者価格評価表'!BO14/'13生産者価格評価表'!BO$125</f>
        <v>0</v>
      </c>
      <c r="BP14" s="130">
        <f>+'13生産者価格評価表'!BP14/'13生産者価格評価表'!BP$125</f>
        <v>0</v>
      </c>
      <c r="BQ14" s="130">
        <f>+'13生産者価格評価表'!BQ14/'13生産者価格評価表'!BQ$125</f>
        <v>0</v>
      </c>
      <c r="BR14" s="130">
        <f>+'13生産者価格評価表'!BR14/'13生産者価格評価表'!BR$125</f>
        <v>0</v>
      </c>
      <c r="BS14" s="130">
        <f>+'13生産者価格評価表'!BS14/'13生産者価格評価表'!BS$125</f>
        <v>0</v>
      </c>
      <c r="BT14" s="130">
        <f>+'13生産者価格評価表'!BT14/'13生産者価格評価表'!BT$125</f>
        <v>0</v>
      </c>
      <c r="BU14" s="130">
        <f>+'13生産者価格評価表'!BU14/'13生産者価格評価表'!BU$125</f>
        <v>0</v>
      </c>
      <c r="BV14" s="130">
        <f>+'13生産者価格評価表'!BV14/'13生産者価格評価表'!BV$125</f>
        <v>0</v>
      </c>
      <c r="BW14" s="130">
        <f>+'13生産者価格評価表'!BW14/'13生産者価格評価表'!BW$125</f>
        <v>0</v>
      </c>
      <c r="BX14" s="130">
        <f>+'13生産者価格評価表'!BX14/'13生産者価格評価表'!BX$125</f>
        <v>0</v>
      </c>
      <c r="BY14" s="130">
        <f>+'13生産者価格評価表'!BY14/'13生産者価格評価表'!BY$125</f>
        <v>0</v>
      </c>
      <c r="BZ14" s="130">
        <f>+'13生産者価格評価表'!BZ14/'13生産者価格評価表'!BZ$125</f>
        <v>0</v>
      </c>
      <c r="CA14" s="130">
        <f>+'13生産者価格評価表'!CA14/'13生産者価格評価表'!CA$125</f>
        <v>0</v>
      </c>
      <c r="CB14" s="130">
        <f>+'13生産者価格評価表'!CB14/'13生産者価格評価表'!CB$125</f>
        <v>0</v>
      </c>
      <c r="CC14" s="130">
        <f>+'13生産者価格評価表'!CC14/'13生産者価格評価表'!CC$125</f>
        <v>0</v>
      </c>
      <c r="CD14" s="130">
        <f>+'13生産者価格評価表'!CD14/'13生産者価格評価表'!CD$125</f>
        <v>0</v>
      </c>
      <c r="CE14" s="130">
        <f>+'13生産者価格評価表'!CE14/'13生産者価格評価表'!CE$125</f>
        <v>0</v>
      </c>
      <c r="CF14" s="130">
        <f>+'13生産者価格評価表'!CF14/'13生産者価格評価表'!CF$125</f>
        <v>0</v>
      </c>
      <c r="CG14" s="130">
        <f>+'13生産者価格評価表'!CG14/'13生産者価格評価表'!CG$125</f>
        <v>0</v>
      </c>
      <c r="CH14" s="130">
        <f>+'13生産者価格評価表'!CH14/'13生産者価格評価表'!CH$125</f>
        <v>0</v>
      </c>
      <c r="CI14" s="130">
        <f>+'13生産者価格評価表'!CI14/'13生産者価格評価表'!CI$125</f>
        <v>4.9471301448594535E-4</v>
      </c>
      <c r="CJ14" s="130">
        <f>+'13生産者価格評価表'!CJ14/'13生産者価格評価表'!CJ$125</f>
        <v>0</v>
      </c>
      <c r="CK14" s="130">
        <f>+'13生産者価格評価表'!CK14/'13生産者価格評価表'!CK$125</f>
        <v>0</v>
      </c>
      <c r="CL14" s="130">
        <f>+'13生産者価格評価表'!CL14/'13生産者価格評価表'!CL$125</f>
        <v>0</v>
      </c>
      <c r="CM14" s="130">
        <f>+'13生産者価格評価表'!CM14/'13生産者価格評価表'!CM$125</f>
        <v>0</v>
      </c>
      <c r="CN14" s="130">
        <f>+'13生産者価格評価表'!CN14/'13生産者価格評価表'!CN$125</f>
        <v>0</v>
      </c>
      <c r="CO14" s="130">
        <f>+'13生産者価格評価表'!CO14/'13生産者価格評価表'!CO$125</f>
        <v>0</v>
      </c>
      <c r="CP14" s="130">
        <f>+'13生産者価格評価表'!CP14/'13生産者価格評価表'!CP$125</f>
        <v>2.2824703352012523E-4</v>
      </c>
      <c r="CQ14" s="130">
        <f>+'13生産者価格評価表'!CQ14/'13生産者価格評価表'!CQ$125</f>
        <v>7.9405678648006833E-3</v>
      </c>
      <c r="CR14" s="130">
        <f>+'13生産者価格評価表'!CR14/'13生産者価格評価表'!CR$125</f>
        <v>0</v>
      </c>
      <c r="CS14" s="130">
        <f>+'13生産者価格評価表'!CS14/'13生産者価格評価表'!CS$125</f>
        <v>3.5943783727696251E-3</v>
      </c>
      <c r="CT14" s="130">
        <f>+'13生産者価格評価表'!CT14/'13生産者価格評価表'!CT$125</f>
        <v>0</v>
      </c>
      <c r="CU14" s="130">
        <f>+'13生産者価格評価表'!CU14/'13生産者価格評価表'!CU$125</f>
        <v>1.3813381015995854E-2</v>
      </c>
      <c r="CV14" s="130">
        <f>+'13生産者価格評価表'!CV14/'13生産者価格評価表'!CV$125</f>
        <v>2.1708981265612881E-2</v>
      </c>
      <c r="CW14" s="130">
        <f>+'13生産者価格評価表'!CW14/'13生産者価格評価表'!CW$125</f>
        <v>1.4651520336213834E-3</v>
      </c>
      <c r="CX14" s="130">
        <f>+'13生産者価格評価表'!CX14/'13生産者価格評価表'!CX$125</f>
        <v>0</v>
      </c>
      <c r="CY14" s="130">
        <f>+'13生産者価格評価表'!CY14/'13生産者価格評価表'!CY$125</f>
        <v>0</v>
      </c>
      <c r="CZ14" s="130">
        <f>+'13生産者価格評価表'!CZ14/'13生産者価格評価表'!CZ$125</f>
        <v>0</v>
      </c>
      <c r="DA14" s="130">
        <f>+'13生産者価格評価表'!DA14/'13生産者価格評価表'!DA$125</f>
        <v>0</v>
      </c>
      <c r="DB14" s="130">
        <f>+'13生産者価格評価表'!DB14/'13生産者価格評価表'!DB$125</f>
        <v>4.8684016875981159E-2</v>
      </c>
      <c r="DC14" s="130">
        <f>+'13生産者価格評価表'!DC14/'13生産者価格評価表'!DC$125</f>
        <v>0.16857650287769357</v>
      </c>
      <c r="DD14" s="130">
        <f>+'13生産者価格評価表'!DD14/'13生産者価格評価表'!DD$125</f>
        <v>0</v>
      </c>
      <c r="DE14" s="130">
        <f>+'13生産者価格評価表'!DE14/'13生産者価格評価表'!DE$125</f>
        <v>2.7118031230932635E-5</v>
      </c>
      <c r="DF14" s="130">
        <f>+'13生産者価格評価表'!DF14/'13生産者価格評価表'!DF$125</f>
        <v>7.1579882896826499E-3</v>
      </c>
      <c r="DG14" s="130">
        <f>+'13生産者価格評価表'!DG14/'13生産者価格評価表'!DG$125</f>
        <v>0</v>
      </c>
      <c r="DH14" s="223">
        <f>+'13生産者価格評価表'!DH14/'13生産者価格評価表'!DH$125</f>
        <v>0</v>
      </c>
      <c r="DI14" s="289">
        <f>+'13生産者価格評価表'!DI14/'13生産者価格評価表'!DI$125</f>
        <v>9.4988301632666361E-3</v>
      </c>
    </row>
    <row r="15" spans="1:113" ht="17.5" customHeight="1">
      <c r="A15" s="25">
        <v>9</v>
      </c>
      <c r="B15" s="88" t="s">
        <v>136</v>
      </c>
      <c r="C15" s="87" t="s">
        <v>137</v>
      </c>
      <c r="D15" s="130">
        <f>+'13生産者価格評価表'!D15/'13生産者価格評価表'!D$125</f>
        <v>0</v>
      </c>
      <c r="E15" s="130">
        <f>+'13生産者価格評価表'!E15/'13生産者価格評価表'!E$125</f>
        <v>1.7281164547182663E-4</v>
      </c>
      <c r="F15" s="130">
        <f>+'13生産者価格評価表'!F15/'13生産者価格評価表'!F$125</f>
        <v>5.0695799852982182E-5</v>
      </c>
      <c r="G15" s="130">
        <f>+'13生産者価格評価表'!G15/'13生産者価格評価表'!G$125</f>
        <v>0</v>
      </c>
      <c r="H15" s="130">
        <f>+'13生産者価格評価表'!H15/'13生産者価格評価表'!H$125</f>
        <v>9.4087730451366813E-3</v>
      </c>
      <c r="I15" s="296">
        <v>0</v>
      </c>
      <c r="J15" s="130">
        <f>+'13生産者価格評価表'!J15/'13生産者価格評価表'!J$125</f>
        <v>0</v>
      </c>
      <c r="K15" s="130">
        <f>+'13生産者価格評価表'!K15/'13生産者価格評価表'!K$125</f>
        <v>1.7959604421260973E-3</v>
      </c>
      <c r="L15" s="130">
        <f>+'13生産者価格評価表'!L15/'13生産者価格評価表'!L$125</f>
        <v>3.6804090526993447E-2</v>
      </c>
      <c r="M15" s="130">
        <f>+'13生産者価格評価表'!M15/'13生産者価格評価表'!M$125</f>
        <v>0</v>
      </c>
      <c r="N15" s="296">
        <v>0</v>
      </c>
      <c r="O15" s="130">
        <f>+'13生産者価格評価表'!O15/'13生産者価格評価表'!O$125</f>
        <v>0</v>
      </c>
      <c r="P15" s="130">
        <f>+'13生産者価格評価表'!P15/'13生産者価格評価表'!P$125</f>
        <v>0</v>
      </c>
      <c r="Q15" s="130">
        <f>+'13生産者価格評価表'!Q15/'13生産者価格評価表'!Q$125</f>
        <v>0</v>
      </c>
      <c r="R15" s="130">
        <f>+'13生産者価格評価表'!R15/'13生産者価格評価表'!R$125</f>
        <v>0</v>
      </c>
      <c r="S15" s="130">
        <f>+'13生産者価格評価表'!S15/'13生産者価格評価表'!S$125</f>
        <v>0</v>
      </c>
      <c r="T15" s="130">
        <f>+'13生産者価格評価表'!T15/'13生産者価格評価表'!T$125</f>
        <v>0</v>
      </c>
      <c r="U15" s="130">
        <f>+'13生産者価格評価表'!U15/'13生産者価格評価表'!U$125</f>
        <v>0</v>
      </c>
      <c r="V15" s="130">
        <f>+'13生産者価格評価表'!V15/'13生産者価格評価表'!V$125</f>
        <v>0</v>
      </c>
      <c r="W15" s="130">
        <f>+'13生産者価格評価表'!W15/'13生産者価格評価表'!W$125</f>
        <v>0</v>
      </c>
      <c r="X15" s="130">
        <f>+'13生産者価格評価表'!X15/'13生産者価格評価表'!X$125</f>
        <v>0</v>
      </c>
      <c r="Y15" s="130">
        <f>+'13生産者価格評価表'!Y15/'13生産者価格評価表'!Y$125</f>
        <v>4.8824310600734315E-6</v>
      </c>
      <c r="Z15" s="130">
        <f>+'13生産者価格評価表'!Z15/'13生産者価格評価表'!Z$125</f>
        <v>0</v>
      </c>
      <c r="AA15" s="130">
        <f>+'13生産者価格評価表'!AA15/'13生産者価格評価表'!AA$125</f>
        <v>0</v>
      </c>
      <c r="AB15" s="130">
        <f>+'13生産者価格評価表'!AB15/'13生産者価格評価表'!AB$125</f>
        <v>5.2879785019637633E-5</v>
      </c>
      <c r="AC15" s="130">
        <f>+'13生産者価格評価表'!AC15/'13生産者価格評価表'!AC$125</f>
        <v>2.6873485007282716E-6</v>
      </c>
      <c r="AD15" s="130">
        <f>+'13生産者価格評価表'!AD15/'13生産者価格評価表'!AD$125</f>
        <v>0</v>
      </c>
      <c r="AE15" s="130">
        <f>+'13生産者価格評価表'!AE15/'13生産者価格評価表'!AE$125</f>
        <v>0</v>
      </c>
      <c r="AF15" s="130">
        <f>+'13生産者価格評価表'!AF15/'13生産者価格評価表'!AF$125</f>
        <v>0</v>
      </c>
      <c r="AG15" s="130">
        <f>+'13生産者価格評価表'!AG15/'13生産者価格評価表'!AG$125</f>
        <v>0</v>
      </c>
      <c r="AH15" s="130">
        <f>+'13生産者価格評価表'!AH15/'13生産者価格評価表'!AH$125</f>
        <v>0</v>
      </c>
      <c r="AI15" s="130">
        <f>+'13生産者価格評価表'!AI15/'13生産者価格評価表'!AI$125</f>
        <v>0</v>
      </c>
      <c r="AJ15" s="130">
        <f>+'13生産者価格評価表'!AJ15/'13生産者価格評価表'!AJ$125</f>
        <v>0</v>
      </c>
      <c r="AK15" s="130">
        <f>+'13生産者価格評価表'!AK15/'13生産者価格評価表'!AK$125</f>
        <v>0</v>
      </c>
      <c r="AL15" s="130">
        <f>+'13生産者価格評価表'!AL15/'13生産者価格評価表'!AL$125</f>
        <v>0</v>
      </c>
      <c r="AM15" s="130">
        <f>+'13生産者価格評価表'!AM15/'13生産者価格評価表'!AM$125</f>
        <v>0</v>
      </c>
      <c r="AN15" s="130">
        <f>+'13生産者価格評価表'!AN15/'13生産者価格評価表'!AN$125</f>
        <v>0</v>
      </c>
      <c r="AO15" s="130">
        <f>+'13生産者価格評価表'!AO15/'13生産者価格評価表'!AO$125</f>
        <v>0</v>
      </c>
      <c r="AP15" s="130">
        <f>+'13生産者価格評価表'!AP15/'13生産者価格評価表'!AP$125</f>
        <v>0</v>
      </c>
      <c r="AQ15" s="130">
        <f>+'13生産者価格評価表'!AQ15/'13生産者価格評価表'!AQ$125</f>
        <v>0</v>
      </c>
      <c r="AR15" s="130">
        <f>+'13生産者価格評価表'!AR15/'13生産者価格評価表'!AR$125</f>
        <v>0</v>
      </c>
      <c r="AS15" s="130">
        <f>+'13生産者価格評価表'!AS15/'13生産者価格評価表'!AS$125</f>
        <v>0</v>
      </c>
      <c r="AT15" s="130">
        <f>+'13生産者価格評価表'!AT15/'13生産者価格評価表'!AT$125</f>
        <v>0</v>
      </c>
      <c r="AU15" s="130">
        <f>+'13生産者価格評価表'!AU15/'13生産者価格評価表'!AU$125</f>
        <v>0</v>
      </c>
      <c r="AV15" s="130">
        <f>+'13生産者価格評価表'!AV15/'13生産者価格評価表'!AV$125</f>
        <v>0</v>
      </c>
      <c r="AW15" s="130">
        <f>+'13生産者価格評価表'!AW15/'13生産者価格評価表'!AW$125</f>
        <v>0</v>
      </c>
      <c r="AX15" s="130">
        <f>+'13生産者価格評価表'!AX15/'13生産者価格評価表'!AX$125</f>
        <v>0</v>
      </c>
      <c r="AY15" s="130">
        <f>+'13生産者価格評価表'!AY15/'13生産者価格評価表'!AY$125</f>
        <v>0</v>
      </c>
      <c r="AZ15" s="130">
        <f>+'13生産者価格評価表'!AZ15/'13生産者価格評価表'!AZ$125</f>
        <v>0</v>
      </c>
      <c r="BA15" s="130">
        <f>+'13生産者価格評価表'!BA15/'13生産者価格評価表'!BA$125</f>
        <v>0</v>
      </c>
      <c r="BB15" s="130">
        <f>+'13生産者価格評価表'!BB15/'13生産者価格評価表'!BB$125</f>
        <v>0</v>
      </c>
      <c r="BC15" s="130">
        <f>+'13生産者価格評価表'!BC15/'13生産者価格評価表'!BC$125</f>
        <v>0</v>
      </c>
      <c r="BD15" s="130">
        <f>+'13生産者価格評価表'!BD15/'13生産者価格評価表'!BD$125</f>
        <v>0</v>
      </c>
      <c r="BE15" s="130">
        <f>+'13生産者価格評価表'!BE15/'13生産者価格評価表'!BE$125</f>
        <v>0</v>
      </c>
      <c r="BF15" s="130">
        <f>+'13生産者価格評価表'!BF15/'13生産者価格評価表'!BF$125</f>
        <v>0</v>
      </c>
      <c r="BG15" s="130">
        <f>+'13生産者価格評価表'!BG15/'13生産者価格評価表'!BG$125</f>
        <v>0</v>
      </c>
      <c r="BH15" s="130">
        <f>+'13生産者価格評価表'!BH15/'13生産者価格評価表'!BH$125</f>
        <v>0</v>
      </c>
      <c r="BI15" s="130">
        <f>+'13生産者価格評価表'!BI15/'13生産者価格評価表'!BI$125</f>
        <v>0</v>
      </c>
      <c r="BJ15" s="130">
        <f>+'13生産者価格評価表'!BJ15/'13生産者価格評価表'!BJ$125</f>
        <v>0</v>
      </c>
      <c r="BK15" s="130">
        <f>+'13生産者価格評価表'!BK15/'13生産者価格評価表'!BK$125</f>
        <v>0</v>
      </c>
      <c r="BL15" s="130">
        <f>+'13生産者価格評価表'!BL15/'13生産者価格評価表'!BL$125</f>
        <v>0</v>
      </c>
      <c r="BM15" s="130">
        <f>+'13生産者価格評価表'!BM15/'13生産者価格評価表'!BM$125</f>
        <v>0</v>
      </c>
      <c r="BN15" s="130">
        <f>+'13生産者価格評価表'!BN15/'13生産者価格評価表'!BN$125</f>
        <v>0</v>
      </c>
      <c r="BO15" s="130">
        <f>+'13生産者価格評価表'!BO15/'13生産者価格評価表'!BO$125</f>
        <v>0</v>
      </c>
      <c r="BP15" s="130">
        <f>+'13生産者価格評価表'!BP15/'13生産者価格評価表'!BP$125</f>
        <v>0</v>
      </c>
      <c r="BQ15" s="130">
        <f>+'13生産者価格評価表'!BQ15/'13生産者価格評価表'!BQ$125</f>
        <v>0</v>
      </c>
      <c r="BR15" s="130">
        <f>+'13生産者価格評価表'!BR15/'13生産者価格評価表'!BR$125</f>
        <v>0</v>
      </c>
      <c r="BS15" s="130">
        <f>+'13生産者価格評価表'!BS15/'13生産者価格評価表'!BS$125</f>
        <v>0</v>
      </c>
      <c r="BT15" s="130">
        <f>+'13生産者価格評価表'!BT15/'13生産者価格評価表'!BT$125</f>
        <v>0</v>
      </c>
      <c r="BU15" s="130">
        <f>+'13生産者価格評価表'!BU15/'13生産者価格評価表'!BU$125</f>
        <v>0</v>
      </c>
      <c r="BV15" s="130">
        <f>+'13生産者価格評価表'!BV15/'13生産者価格評価表'!BV$125</f>
        <v>0</v>
      </c>
      <c r="BW15" s="130">
        <f>+'13生産者価格評価表'!BW15/'13生産者価格評価表'!BW$125</f>
        <v>1.3581645337048867E-4</v>
      </c>
      <c r="BX15" s="130">
        <f>+'13生産者価格評価表'!BX15/'13生産者価格評価表'!BX$125</f>
        <v>5.7061630860493302E-5</v>
      </c>
      <c r="BY15" s="130">
        <f>+'13生産者価格評価表'!BY15/'13生産者価格評価表'!BY$125</f>
        <v>0</v>
      </c>
      <c r="BZ15" s="130">
        <f>+'13生産者価格評価表'!BZ15/'13生産者価格評価表'!BZ$125</f>
        <v>0</v>
      </c>
      <c r="CA15" s="130">
        <f>+'13生産者価格評価表'!CA15/'13生産者価格評価表'!CA$125</f>
        <v>0</v>
      </c>
      <c r="CB15" s="130">
        <f>+'13生産者価格評価表'!CB15/'13生産者価格評価表'!CB$125</f>
        <v>0</v>
      </c>
      <c r="CC15" s="130">
        <f>+'13生産者価格評価表'!CC15/'13生産者価格評価表'!CC$125</f>
        <v>0</v>
      </c>
      <c r="CD15" s="130">
        <f>+'13生産者価格評価表'!CD15/'13生産者価格評価表'!CD$125</f>
        <v>0</v>
      </c>
      <c r="CE15" s="130">
        <f>+'13生産者価格評価表'!CE15/'13生産者価格評価表'!CE$125</f>
        <v>0</v>
      </c>
      <c r="CF15" s="130">
        <f>+'13生産者価格評価表'!CF15/'13生産者価格評価表'!CF$125</f>
        <v>0</v>
      </c>
      <c r="CG15" s="130">
        <f>+'13生産者価格評価表'!CG15/'13生産者価格評価表'!CG$125</f>
        <v>0</v>
      </c>
      <c r="CH15" s="130">
        <f>+'13生産者価格評価表'!CH15/'13生産者価格評価表'!CH$125</f>
        <v>0</v>
      </c>
      <c r="CI15" s="130">
        <f>+'13生産者価格評価表'!CI15/'13生産者価格評価表'!CI$125</f>
        <v>5.2589240615522764E-4</v>
      </c>
      <c r="CJ15" s="130">
        <f>+'13生産者価格評価表'!CJ15/'13生産者価格評価表'!CJ$125</f>
        <v>0</v>
      </c>
      <c r="CK15" s="130">
        <f>+'13生産者価格評価表'!CK15/'13生産者価格評価表'!CK$125</f>
        <v>0</v>
      </c>
      <c r="CL15" s="130">
        <f>+'13生産者価格評価表'!CL15/'13生産者価格評価表'!CL$125</f>
        <v>0</v>
      </c>
      <c r="CM15" s="130">
        <f>+'13生産者価格評価表'!CM15/'13生産者価格評価表'!CM$125</f>
        <v>0</v>
      </c>
      <c r="CN15" s="130">
        <f>+'13生産者価格評価表'!CN15/'13生産者価格評価表'!CN$125</f>
        <v>0</v>
      </c>
      <c r="CO15" s="130">
        <f>+'13生産者価格評価表'!CO15/'13生産者価格評価表'!CO$125</f>
        <v>0</v>
      </c>
      <c r="CP15" s="130">
        <f>+'13生産者価格評価表'!CP15/'13生産者価格評価表'!CP$125</f>
        <v>1.9752147131549301E-5</v>
      </c>
      <c r="CQ15" s="130">
        <f>+'13生産者価格評価表'!CQ15/'13生産者価格評価表'!CQ$125</f>
        <v>1.1960205657897771E-4</v>
      </c>
      <c r="CR15" s="130">
        <f>+'13生産者価格評価表'!CR15/'13生産者価格評価表'!CR$125</f>
        <v>0</v>
      </c>
      <c r="CS15" s="130">
        <f>+'13生産者価格評価表'!CS15/'13生産者価格評価表'!CS$125</f>
        <v>4.3936695490327847E-4</v>
      </c>
      <c r="CT15" s="130">
        <f>+'13生産者価格評価表'!CT15/'13生産者価格評価表'!CT$125</f>
        <v>0</v>
      </c>
      <c r="CU15" s="130">
        <f>+'13生産者価格評価表'!CU15/'13生産者価格評価表'!CU$125</f>
        <v>1.5217431702225627E-3</v>
      </c>
      <c r="CV15" s="130">
        <f>+'13生産者価格評価表'!CV15/'13生産者価格評価表'!CV$125</f>
        <v>2.4296792695148975E-3</v>
      </c>
      <c r="CW15" s="130">
        <f>+'13生産者価格評価表'!CW15/'13生産者価格評価表'!CW$125</f>
        <v>0</v>
      </c>
      <c r="CX15" s="130">
        <f>+'13生産者価格評価表'!CX15/'13生産者価格評価表'!CX$125</f>
        <v>0</v>
      </c>
      <c r="CY15" s="130">
        <f>+'13生産者価格評価表'!CY15/'13生産者価格評価表'!CY$125</f>
        <v>0</v>
      </c>
      <c r="CZ15" s="130">
        <f>+'13生産者価格評価表'!CZ15/'13生産者価格評価表'!CZ$125</f>
        <v>0</v>
      </c>
      <c r="DA15" s="130">
        <f>+'13生産者価格評価表'!DA15/'13生産者価格評価表'!DA$125</f>
        <v>9.0992259212681896E-6</v>
      </c>
      <c r="DB15" s="130">
        <f>+'13生産者価格評価表'!DB15/'13生産者価格評価表'!DB$125</f>
        <v>2.3560145211930925E-2</v>
      </c>
      <c r="DC15" s="130">
        <f>+'13生産者価格評価表'!DC15/'13生産者価格評価表'!DC$125</f>
        <v>7.7550588847680402E-2</v>
      </c>
      <c r="DD15" s="130">
        <f>+'13生産者価格評価表'!DD15/'13生産者価格評価表'!DD$125</f>
        <v>0</v>
      </c>
      <c r="DE15" s="130">
        <f>+'13生産者価格評価表'!DE15/'13生産者価格評価表'!DE$125</f>
        <v>0</v>
      </c>
      <c r="DF15" s="130">
        <f>+'13生産者価格評価表'!DF15/'13生産者価格評価表'!DF$125</f>
        <v>1.8179017878559112E-3</v>
      </c>
      <c r="DG15" s="130">
        <f>+'13生産者価格評価表'!DG15/'13生産者価格評価表'!DG$125</f>
        <v>0</v>
      </c>
      <c r="DH15" s="223">
        <f>+'13生産者価格評価表'!DH15/'13生産者価格評価表'!DH$125</f>
        <v>3.0515161312587866E-3</v>
      </c>
      <c r="DI15" s="289">
        <f>+'13生産者価格評価表'!DI15/'13生産者価格評価表'!DI$125</f>
        <v>1.6924104015267007E-3</v>
      </c>
    </row>
    <row r="16" spans="1:113" ht="17.5" customHeight="1">
      <c r="A16" s="25">
        <v>10</v>
      </c>
      <c r="B16" s="88" t="s">
        <v>138</v>
      </c>
      <c r="C16" s="87" t="s">
        <v>139</v>
      </c>
      <c r="D16" s="130">
        <f>+'13生産者価格評価表'!D16/'13生産者価格評価表'!D$125</f>
        <v>6.2119049542635031E-3</v>
      </c>
      <c r="E16" s="130">
        <f>+'13生産者価格評価表'!E16/'13生産者価格評価表'!E$125</f>
        <v>0.34748355748020288</v>
      </c>
      <c r="F16" s="130">
        <f>+'13生産者価格評価表'!F16/'13生産者価格評価表'!F$125</f>
        <v>1.5259435755747636E-2</v>
      </c>
      <c r="G16" s="130">
        <f>+'13生産者価格評価表'!G16/'13生産者価格評価表'!G$125</f>
        <v>6.3017644940583364E-3</v>
      </c>
      <c r="H16" s="130">
        <f>+'13生産者価格評価表'!H16/'13生産者価格評価表'!H$125</f>
        <v>9.4214876033057851E-2</v>
      </c>
      <c r="I16" s="296">
        <v>0</v>
      </c>
      <c r="J16" s="130">
        <f>+'13生産者価格評価表'!J16/'13生産者価格評価表'!J$125</f>
        <v>0</v>
      </c>
      <c r="K16" s="130">
        <f>+'13生産者価格評価表'!K16/'13生産者価格評価表'!K$125</f>
        <v>-2.4602197837343797E-6</v>
      </c>
      <c r="L16" s="130">
        <f>+'13生産者価格評価表'!L16/'13生産者価格評価表'!L$125</f>
        <v>0</v>
      </c>
      <c r="M16" s="130">
        <f>+'13生産者価格評価表'!M16/'13生産者価格評価表'!M$125</f>
        <v>4.662726079296952E-2</v>
      </c>
      <c r="N16" s="296">
        <v>0</v>
      </c>
      <c r="O16" s="130">
        <f>+'13生産者価格評価表'!O16/'13生産者価格評価表'!O$125</f>
        <v>-6.137303759712283E-6</v>
      </c>
      <c r="P16" s="130">
        <f>+'13生産者価格評価表'!P16/'13生産者価格評価表'!P$125</f>
        <v>0</v>
      </c>
      <c r="Q16" s="130">
        <f>+'13生産者価格評価表'!Q16/'13生産者価格評価表'!Q$125</f>
        <v>0</v>
      </c>
      <c r="R16" s="130">
        <f>+'13生産者価格評価表'!R16/'13生産者価格評価表'!R$125</f>
        <v>0</v>
      </c>
      <c r="S16" s="130">
        <f>+'13生産者価格評価表'!S16/'13生産者価格評価表'!S$125</f>
        <v>0</v>
      </c>
      <c r="T16" s="130">
        <f>+'13生産者価格評価表'!T16/'13生産者価格評価表'!T$125</f>
        <v>0</v>
      </c>
      <c r="U16" s="130">
        <f>+'13生産者価格評価表'!U16/'13生産者価格評価表'!U$125</f>
        <v>0</v>
      </c>
      <c r="V16" s="130">
        <f>+'13生産者価格評価表'!V16/'13生産者価格評価表'!V$125</f>
        <v>3.429120087785474E-4</v>
      </c>
      <c r="W16" s="130">
        <f>+'13生産者価格評価表'!W16/'13生産者価格評価表'!W$125</f>
        <v>0</v>
      </c>
      <c r="X16" s="130">
        <f>+'13生産者価格評価表'!X16/'13生産者価格評価表'!X$125</f>
        <v>0</v>
      </c>
      <c r="Y16" s="130">
        <f>+'13生産者価格評価表'!Y16/'13生産者価格評価表'!Y$125</f>
        <v>0</v>
      </c>
      <c r="Z16" s="130">
        <f>+'13生産者価格評価表'!Z16/'13生産者価格評価表'!Z$125</f>
        <v>0</v>
      </c>
      <c r="AA16" s="130">
        <f>+'13生産者価格評価表'!AA16/'13生産者価格評価表'!AA$125</f>
        <v>0</v>
      </c>
      <c r="AB16" s="130">
        <f>+'13生産者価格評価表'!AB16/'13生産者価格評価表'!AB$125</f>
        <v>0</v>
      </c>
      <c r="AC16" s="130">
        <f>+'13生産者価格評価表'!AC16/'13生産者価格評価表'!AC$125</f>
        <v>0</v>
      </c>
      <c r="AD16" s="130">
        <f>+'13生産者価格評価表'!AD16/'13生産者価格評価表'!AD$125</f>
        <v>0</v>
      </c>
      <c r="AE16" s="130">
        <f>+'13生産者価格評価表'!AE16/'13生産者価格評価表'!AE$125</f>
        <v>0</v>
      </c>
      <c r="AF16" s="130">
        <f>+'13生産者価格評価表'!AF16/'13生産者価格評価表'!AF$125</f>
        <v>0</v>
      </c>
      <c r="AG16" s="130">
        <f>+'13生産者価格評価表'!AG16/'13生産者価格評価表'!AG$125</f>
        <v>0</v>
      </c>
      <c r="AH16" s="130">
        <f>+'13生産者価格評価表'!AH16/'13生産者価格評価表'!AH$125</f>
        <v>0</v>
      </c>
      <c r="AI16" s="130">
        <f>+'13生産者価格評価表'!AI16/'13生産者価格評価表'!AI$125</f>
        <v>0</v>
      </c>
      <c r="AJ16" s="130">
        <f>+'13生産者価格評価表'!AJ16/'13生産者価格評価表'!AJ$125</f>
        <v>0</v>
      </c>
      <c r="AK16" s="130">
        <f>+'13生産者価格評価表'!AK16/'13生産者価格評価表'!AK$125</f>
        <v>0</v>
      </c>
      <c r="AL16" s="130">
        <f>+'13生産者価格評価表'!AL16/'13生産者価格評価表'!AL$125</f>
        <v>0</v>
      </c>
      <c r="AM16" s="130">
        <f>+'13生産者価格評価表'!AM16/'13生産者価格評価表'!AM$125</f>
        <v>0</v>
      </c>
      <c r="AN16" s="130">
        <f>+'13生産者価格評価表'!AN16/'13生産者価格評価表'!AN$125</f>
        <v>0</v>
      </c>
      <c r="AO16" s="130">
        <f>+'13生産者価格評価表'!AO16/'13生産者価格評価表'!AO$125</f>
        <v>0</v>
      </c>
      <c r="AP16" s="130">
        <f>+'13生産者価格評価表'!AP16/'13生産者価格評価表'!AP$125</f>
        <v>0</v>
      </c>
      <c r="AQ16" s="130">
        <f>+'13生産者価格評価表'!AQ16/'13生産者価格評価表'!AQ$125</f>
        <v>0</v>
      </c>
      <c r="AR16" s="130">
        <f>+'13生産者価格評価表'!AR16/'13生産者価格評価表'!AR$125</f>
        <v>0</v>
      </c>
      <c r="AS16" s="130">
        <f>+'13生産者価格評価表'!AS16/'13生産者価格評価表'!AS$125</f>
        <v>0</v>
      </c>
      <c r="AT16" s="130">
        <f>+'13生産者価格評価表'!AT16/'13生産者価格評価表'!AT$125</f>
        <v>0</v>
      </c>
      <c r="AU16" s="130">
        <f>+'13生産者価格評価表'!AU16/'13生産者価格評価表'!AU$125</f>
        <v>0</v>
      </c>
      <c r="AV16" s="130">
        <f>+'13生産者価格評価表'!AV16/'13生産者価格評価表'!AV$125</f>
        <v>0</v>
      </c>
      <c r="AW16" s="130">
        <f>+'13生産者価格評価表'!AW16/'13生産者価格評価表'!AW$125</f>
        <v>0</v>
      </c>
      <c r="AX16" s="130">
        <f>+'13生産者価格評価表'!AX16/'13生産者価格評価表'!AX$125</f>
        <v>0</v>
      </c>
      <c r="AY16" s="130">
        <f>+'13生産者価格評価表'!AY16/'13生産者価格評価表'!AY$125</f>
        <v>0</v>
      </c>
      <c r="AZ16" s="130">
        <f>+'13生産者価格評価表'!AZ16/'13生産者価格評価表'!AZ$125</f>
        <v>0</v>
      </c>
      <c r="BA16" s="130">
        <f>+'13生産者価格評価表'!BA16/'13生産者価格評価表'!BA$125</f>
        <v>0</v>
      </c>
      <c r="BB16" s="130">
        <f>+'13生産者価格評価表'!BB16/'13生産者価格評価表'!BB$125</f>
        <v>0</v>
      </c>
      <c r="BC16" s="130">
        <f>+'13生産者価格評価表'!BC16/'13生産者価格評価表'!BC$125</f>
        <v>0</v>
      </c>
      <c r="BD16" s="130">
        <f>+'13生産者価格評価表'!BD16/'13生産者価格評価表'!BD$125</f>
        <v>0</v>
      </c>
      <c r="BE16" s="130">
        <f>+'13生産者価格評価表'!BE16/'13生産者価格評価表'!BE$125</f>
        <v>0</v>
      </c>
      <c r="BF16" s="130">
        <f>+'13生産者価格評価表'!BF16/'13生産者価格評価表'!BF$125</f>
        <v>0</v>
      </c>
      <c r="BG16" s="130">
        <f>+'13生産者価格評価表'!BG16/'13生産者価格評価表'!BG$125</f>
        <v>0</v>
      </c>
      <c r="BH16" s="130">
        <f>+'13生産者価格評価表'!BH16/'13生産者価格評価表'!BH$125</f>
        <v>0</v>
      </c>
      <c r="BI16" s="130">
        <f>+'13生産者価格評価表'!BI16/'13生産者価格評価表'!BI$125</f>
        <v>0</v>
      </c>
      <c r="BJ16" s="130">
        <f>+'13生産者価格評価表'!BJ16/'13生産者価格評価表'!BJ$125</f>
        <v>0</v>
      </c>
      <c r="BK16" s="130">
        <f>+'13生産者価格評価表'!BK16/'13生産者価格評価表'!BK$125</f>
        <v>0</v>
      </c>
      <c r="BL16" s="130">
        <f>+'13生産者価格評価表'!BL16/'13生産者価格評価表'!BL$125</f>
        <v>0</v>
      </c>
      <c r="BM16" s="130">
        <f>+'13生産者価格評価表'!BM16/'13生産者価格評価表'!BM$125</f>
        <v>0</v>
      </c>
      <c r="BN16" s="130">
        <f>+'13生産者価格評価表'!BN16/'13生産者価格評価表'!BN$125</f>
        <v>0</v>
      </c>
      <c r="BO16" s="130">
        <f>+'13生産者価格評価表'!BO16/'13生産者価格評価表'!BO$125</f>
        <v>0</v>
      </c>
      <c r="BP16" s="130">
        <f>+'13生産者価格評価表'!BP16/'13生産者価格評価表'!BP$125</f>
        <v>0</v>
      </c>
      <c r="BQ16" s="130">
        <f>+'13生産者価格評価表'!BQ16/'13生産者価格評価表'!BQ$125</f>
        <v>7.9703165063559032E-5</v>
      </c>
      <c r="BR16" s="130">
        <f>+'13生産者価格評価表'!BR16/'13生産者価格評価表'!BR$125</f>
        <v>0</v>
      </c>
      <c r="BS16" s="130">
        <f>+'13生産者価格評価表'!BS16/'13生産者価格評価表'!BS$125</f>
        <v>0</v>
      </c>
      <c r="BT16" s="130">
        <f>+'13生産者価格評価表'!BT16/'13生産者価格評価表'!BT$125</f>
        <v>0</v>
      </c>
      <c r="BU16" s="130">
        <f>+'13生産者価格評価表'!BU16/'13生産者価格評価表'!BU$125</f>
        <v>0</v>
      </c>
      <c r="BV16" s="130">
        <f>+'13生産者価格評価表'!BV16/'13生産者価格評価表'!BV$125</f>
        <v>0</v>
      </c>
      <c r="BW16" s="130">
        <f>+'13生産者価格評価表'!BW16/'13生産者価格評価表'!BW$125</f>
        <v>0</v>
      </c>
      <c r="BX16" s="130">
        <f>+'13生産者価格評価表'!BX16/'13生産者価格評価表'!BX$125</f>
        <v>8.9109944083510089E-5</v>
      </c>
      <c r="BY16" s="130">
        <f>+'13生産者価格評価表'!BY16/'13生産者価格評価表'!BY$125</f>
        <v>0</v>
      </c>
      <c r="BZ16" s="130">
        <f>+'13生産者価格評価表'!BZ16/'13生産者価格評価表'!BZ$125</f>
        <v>0</v>
      </c>
      <c r="CA16" s="130">
        <f>+'13生産者価格評価表'!CA16/'13生産者価格評価表'!CA$125</f>
        <v>0</v>
      </c>
      <c r="CB16" s="130">
        <f>+'13生産者価格評価表'!CB16/'13生産者価格評価表'!CB$125</f>
        <v>0</v>
      </c>
      <c r="CC16" s="130">
        <f>+'13生産者価格評価表'!CC16/'13生産者価格評価表'!CC$125</f>
        <v>0</v>
      </c>
      <c r="CD16" s="130">
        <f>+'13生産者価格評価表'!CD16/'13生産者価格評価表'!CD$125</f>
        <v>0</v>
      </c>
      <c r="CE16" s="130">
        <f>+'13生産者価格評価表'!CE16/'13生産者価格評価表'!CE$125</f>
        <v>0</v>
      </c>
      <c r="CF16" s="130">
        <f>+'13生産者価格評価表'!CF16/'13生産者価格評価表'!CF$125</f>
        <v>0</v>
      </c>
      <c r="CG16" s="130">
        <f>+'13生産者価格評価表'!CG16/'13生産者価格評価表'!CG$125</f>
        <v>0</v>
      </c>
      <c r="CH16" s="130">
        <f>+'13生産者価格評価表'!CH16/'13生産者価格評価表'!CH$125</f>
        <v>0</v>
      </c>
      <c r="CI16" s="130">
        <f>+'13生産者価格評価表'!CI16/'13生産者価格評価表'!CI$125</f>
        <v>0</v>
      </c>
      <c r="CJ16" s="130">
        <f>+'13生産者価格評価表'!CJ16/'13生産者価格評価表'!CJ$125</f>
        <v>0</v>
      </c>
      <c r="CK16" s="130">
        <f>+'13生産者価格評価表'!CK16/'13生産者価格評価表'!CK$125</f>
        <v>0</v>
      </c>
      <c r="CL16" s="130">
        <f>+'13生産者価格評価表'!CL16/'13生産者価格評価表'!CL$125</f>
        <v>0</v>
      </c>
      <c r="CM16" s="130">
        <f>+'13生産者価格評価表'!CM16/'13生産者価格評価表'!CM$125</f>
        <v>0</v>
      </c>
      <c r="CN16" s="130">
        <f>+'13生産者価格評価表'!CN16/'13生産者価格評価表'!CN$125</f>
        <v>0</v>
      </c>
      <c r="CO16" s="130">
        <f>+'13生産者価格評価表'!CO16/'13生産者価格評価表'!CO$125</f>
        <v>0</v>
      </c>
      <c r="CP16" s="130">
        <f>+'13生産者価格評価表'!CP16/'13生産者価格評価表'!CP$125</f>
        <v>0</v>
      </c>
      <c r="CQ16" s="130">
        <f>+'13生産者価格評価表'!CQ16/'13生産者価格評価表'!CQ$125</f>
        <v>2.2047126092269385E-4</v>
      </c>
      <c r="CR16" s="130">
        <f>+'13生産者価格評価表'!CR16/'13生産者価格評価表'!CR$125</f>
        <v>4.6335168954875165E-3</v>
      </c>
      <c r="CS16" s="130">
        <f>+'13生産者価格評価表'!CS16/'13生産者価格評価表'!CS$125</f>
        <v>3.566816608070895E-5</v>
      </c>
      <c r="CT16" s="130">
        <f>+'13生産者価格評価表'!CT16/'13生産者価格評価表'!CT$125</f>
        <v>0</v>
      </c>
      <c r="CU16" s="130">
        <f>+'13生産者価格評価表'!CU16/'13生産者価格評価表'!CU$125</f>
        <v>7.0202534311488639E-5</v>
      </c>
      <c r="CV16" s="130">
        <f>+'13生産者価格評価表'!CV16/'13生産者価格評価表'!CV$125</f>
        <v>2.1369210813675441E-5</v>
      </c>
      <c r="CW16" s="130">
        <f>+'13生産者価格評価表'!CW16/'13生産者価格評価表'!CW$125</f>
        <v>0</v>
      </c>
      <c r="CX16" s="130">
        <f>+'13生産者価格評価表'!CX16/'13生産者価格評価表'!CX$125</f>
        <v>0</v>
      </c>
      <c r="CY16" s="130">
        <f>+'13生産者価格評価表'!CY16/'13生産者価格評価表'!CY$125</f>
        <v>0</v>
      </c>
      <c r="CZ16" s="130">
        <f>+'13生産者価格評価表'!CZ16/'13生産者価格評価表'!CZ$125</f>
        <v>0</v>
      </c>
      <c r="DA16" s="130">
        <f>+'13生産者価格評価表'!DA16/'13生産者価格評価表'!DA$125</f>
        <v>0</v>
      </c>
      <c r="DB16" s="130">
        <f>+'13生産者価格評価表'!DB16/'13生産者価格評価表'!DB$125</f>
        <v>0</v>
      </c>
      <c r="DC16" s="130">
        <f>+'13生産者価格評価表'!DC16/'13生産者価格評価表'!DC$125</f>
        <v>0</v>
      </c>
      <c r="DD16" s="130">
        <f>+'13生産者価格評価表'!DD16/'13生産者価格評価表'!DD$125</f>
        <v>0</v>
      </c>
      <c r="DE16" s="130">
        <f>+'13生産者価格評価表'!DE16/'13生産者価格評価表'!DE$125</f>
        <v>7.4574585885064742E-4</v>
      </c>
      <c r="DF16" s="130">
        <f>+'13生産者価格評価表'!DF16/'13生産者価格評価表'!DF$125</f>
        <v>0</v>
      </c>
      <c r="DG16" s="130">
        <f>+'13生産者価格評価表'!DG16/'13生産者価格評価表'!DG$125</f>
        <v>0</v>
      </c>
      <c r="DH16" s="223">
        <f>+'13生産者価格評価表'!DH16/'13生産者価格評価表'!DH$125</f>
        <v>0</v>
      </c>
      <c r="DI16" s="289">
        <f>+'13生産者価格評価表'!DI16/'13生産者価格評価表'!DI$125</f>
        <v>7.0975970043752202E-4</v>
      </c>
    </row>
    <row r="17" spans="1:113" ht="17.5" customHeight="1">
      <c r="A17" s="25">
        <v>11</v>
      </c>
      <c r="B17" s="88" t="s">
        <v>140</v>
      </c>
      <c r="C17" s="87" t="s">
        <v>141</v>
      </c>
      <c r="D17" s="130">
        <f>+'13生産者価格評価表'!D17/'13生産者価格評価表'!D$125</f>
        <v>0</v>
      </c>
      <c r="E17" s="130">
        <f>+'13生産者価格評価表'!E17/'13生産者価格評価表'!E$125</f>
        <v>0</v>
      </c>
      <c r="F17" s="130">
        <f>+'13生産者価格評価表'!F17/'13生産者価格評価表'!F$125</f>
        <v>0</v>
      </c>
      <c r="G17" s="130">
        <f>+'13生産者価格評価表'!G17/'13生産者価格評価表'!G$125</f>
        <v>0</v>
      </c>
      <c r="H17" s="130">
        <f>+'13生産者価格評価表'!H17/'13生産者価格評価表'!H$125</f>
        <v>0</v>
      </c>
      <c r="I17" s="296">
        <v>0</v>
      </c>
      <c r="J17" s="130">
        <f>+'13生産者価格評価表'!J17/'13生産者価格評価表'!J$125</f>
        <v>0</v>
      </c>
      <c r="K17" s="130">
        <f>+'13生産者価格評価表'!K17/'13生産者価格評価表'!K$125</f>
        <v>0</v>
      </c>
      <c r="L17" s="130">
        <f>+'13生産者価格評価表'!L17/'13生産者価格評価表'!L$125</f>
        <v>0</v>
      </c>
      <c r="M17" s="130">
        <f>+'13生産者価格評価表'!M17/'13生産者価格評価表'!M$125</f>
        <v>0</v>
      </c>
      <c r="N17" s="296">
        <v>0</v>
      </c>
      <c r="O17" s="130">
        <f>+'13生産者価格評価表'!O17/'13生産者価格評価表'!O$125</f>
        <v>0</v>
      </c>
      <c r="P17" s="130">
        <f>+'13生産者価格評価表'!P17/'13生産者価格評価表'!P$125</f>
        <v>0</v>
      </c>
      <c r="Q17" s="130">
        <f>+'13生産者価格評価表'!Q17/'13生産者価格評価表'!Q$125</f>
        <v>0</v>
      </c>
      <c r="R17" s="130">
        <f>+'13生産者価格評価表'!R17/'13生産者価格評価表'!R$125</f>
        <v>0</v>
      </c>
      <c r="S17" s="130">
        <f>+'13生産者価格評価表'!S17/'13生産者価格評価表'!S$125</f>
        <v>0</v>
      </c>
      <c r="T17" s="130">
        <f>+'13生産者価格評価表'!T17/'13生産者価格評価表'!T$125</f>
        <v>0</v>
      </c>
      <c r="U17" s="130">
        <f>+'13生産者価格評価表'!U17/'13生産者価格評価表'!U$125</f>
        <v>0</v>
      </c>
      <c r="V17" s="130">
        <f>+'13生産者価格評価表'!V17/'13生産者価格評価表'!V$125</f>
        <v>0</v>
      </c>
      <c r="W17" s="130">
        <f>+'13生産者価格評価表'!W17/'13生産者価格評価表'!W$125</f>
        <v>0</v>
      </c>
      <c r="X17" s="130">
        <f>+'13生産者価格評価表'!X17/'13生産者価格評価表'!X$125</f>
        <v>0</v>
      </c>
      <c r="Y17" s="130">
        <f>+'13生産者価格評価表'!Y17/'13生産者価格評価表'!Y$125</f>
        <v>0</v>
      </c>
      <c r="Z17" s="130">
        <f>+'13生産者価格評価表'!Z17/'13生産者価格評価表'!Z$125</f>
        <v>0</v>
      </c>
      <c r="AA17" s="130">
        <f>+'13生産者価格評価表'!AA17/'13生産者価格評価表'!AA$125</f>
        <v>0</v>
      </c>
      <c r="AB17" s="130">
        <f>+'13生産者価格評価表'!AB17/'13生産者価格評価表'!AB$125</f>
        <v>0</v>
      </c>
      <c r="AC17" s="130">
        <f>+'13生産者価格評価表'!AC17/'13生産者価格評価表'!AC$125</f>
        <v>0</v>
      </c>
      <c r="AD17" s="130">
        <f>+'13生産者価格評価表'!AD17/'13生産者価格評価表'!AD$125</f>
        <v>0</v>
      </c>
      <c r="AE17" s="130">
        <f>+'13生産者価格評価表'!AE17/'13生産者価格評価表'!AE$125</f>
        <v>0</v>
      </c>
      <c r="AF17" s="130">
        <f>+'13生産者価格評価表'!AF17/'13生産者価格評価表'!AF$125</f>
        <v>0</v>
      </c>
      <c r="AG17" s="130">
        <f>+'13生産者価格評価表'!AG17/'13生産者価格評価表'!AG$125</f>
        <v>0</v>
      </c>
      <c r="AH17" s="130">
        <f>+'13生産者価格評価表'!AH17/'13生産者価格評価表'!AH$125</f>
        <v>0</v>
      </c>
      <c r="AI17" s="130">
        <f>+'13生産者価格評価表'!AI17/'13生産者価格評価表'!AI$125</f>
        <v>0</v>
      </c>
      <c r="AJ17" s="130">
        <f>+'13生産者価格評価表'!AJ17/'13生産者価格評価表'!AJ$125</f>
        <v>0</v>
      </c>
      <c r="AK17" s="130">
        <f>+'13生産者価格評価表'!AK17/'13生産者価格評価表'!AK$125</f>
        <v>0</v>
      </c>
      <c r="AL17" s="130">
        <f>+'13生産者価格評価表'!AL17/'13生産者価格評価表'!AL$125</f>
        <v>0</v>
      </c>
      <c r="AM17" s="130">
        <f>+'13生産者価格評価表'!AM17/'13生産者価格評価表'!AM$125</f>
        <v>0</v>
      </c>
      <c r="AN17" s="130">
        <f>+'13生産者価格評価表'!AN17/'13生産者価格評価表'!AN$125</f>
        <v>0</v>
      </c>
      <c r="AO17" s="130">
        <f>+'13生産者価格評価表'!AO17/'13生産者価格評価表'!AO$125</f>
        <v>0</v>
      </c>
      <c r="AP17" s="130">
        <f>+'13生産者価格評価表'!AP17/'13生産者価格評価表'!AP$125</f>
        <v>0</v>
      </c>
      <c r="AQ17" s="130">
        <f>+'13生産者価格評価表'!AQ17/'13生産者価格評価表'!AQ$125</f>
        <v>0</v>
      </c>
      <c r="AR17" s="130">
        <f>+'13生産者価格評価表'!AR17/'13生産者価格評価表'!AR$125</f>
        <v>0</v>
      </c>
      <c r="AS17" s="130">
        <f>+'13生産者価格評価表'!AS17/'13生産者価格評価表'!AS$125</f>
        <v>0</v>
      </c>
      <c r="AT17" s="130">
        <f>+'13生産者価格評価表'!AT17/'13生産者価格評価表'!AT$125</f>
        <v>0</v>
      </c>
      <c r="AU17" s="130">
        <f>+'13生産者価格評価表'!AU17/'13生産者価格評価表'!AU$125</f>
        <v>0</v>
      </c>
      <c r="AV17" s="130">
        <f>+'13生産者価格評価表'!AV17/'13生産者価格評価表'!AV$125</f>
        <v>0</v>
      </c>
      <c r="AW17" s="130">
        <f>+'13生産者価格評価表'!AW17/'13生産者価格評価表'!AW$125</f>
        <v>0</v>
      </c>
      <c r="AX17" s="130">
        <f>+'13生産者価格評価表'!AX17/'13生産者価格評価表'!AX$125</f>
        <v>0</v>
      </c>
      <c r="AY17" s="130">
        <f>+'13生産者価格評価表'!AY17/'13生産者価格評価表'!AY$125</f>
        <v>0</v>
      </c>
      <c r="AZ17" s="130">
        <f>+'13生産者価格評価表'!AZ17/'13生産者価格評価表'!AZ$125</f>
        <v>0</v>
      </c>
      <c r="BA17" s="130">
        <f>+'13生産者価格評価表'!BA17/'13生産者価格評価表'!BA$125</f>
        <v>0</v>
      </c>
      <c r="BB17" s="130">
        <f>+'13生産者価格評価表'!BB17/'13生産者価格評価表'!BB$125</f>
        <v>0</v>
      </c>
      <c r="BC17" s="130">
        <f>+'13生産者価格評価表'!BC17/'13生産者価格評価表'!BC$125</f>
        <v>0</v>
      </c>
      <c r="BD17" s="130">
        <f>+'13生産者価格評価表'!BD17/'13生産者価格評価表'!BD$125</f>
        <v>0</v>
      </c>
      <c r="BE17" s="130">
        <f>+'13生産者価格評価表'!BE17/'13生産者価格評価表'!BE$125</f>
        <v>0</v>
      </c>
      <c r="BF17" s="130">
        <f>+'13生産者価格評価表'!BF17/'13生産者価格評価表'!BF$125</f>
        <v>0</v>
      </c>
      <c r="BG17" s="130">
        <f>+'13生産者価格評価表'!BG17/'13生産者価格評価表'!BG$125</f>
        <v>0</v>
      </c>
      <c r="BH17" s="130">
        <f>+'13生産者価格評価表'!BH17/'13生産者価格評価表'!BH$125</f>
        <v>0</v>
      </c>
      <c r="BI17" s="130">
        <f>+'13生産者価格評価表'!BI17/'13生産者価格評価表'!BI$125</f>
        <v>0</v>
      </c>
      <c r="BJ17" s="130">
        <f>+'13生産者価格評価表'!BJ17/'13生産者価格評価表'!BJ$125</f>
        <v>0</v>
      </c>
      <c r="BK17" s="130">
        <f>+'13生産者価格評価表'!BK17/'13生産者価格評価表'!BK$125</f>
        <v>0</v>
      </c>
      <c r="BL17" s="130">
        <f>+'13生産者価格評価表'!BL17/'13生産者価格評価表'!BL$125</f>
        <v>0</v>
      </c>
      <c r="BM17" s="130">
        <f>+'13生産者価格評価表'!BM17/'13生産者価格評価表'!BM$125</f>
        <v>0</v>
      </c>
      <c r="BN17" s="130">
        <f>+'13生産者価格評価表'!BN17/'13生産者価格評価表'!BN$125</f>
        <v>0</v>
      </c>
      <c r="BO17" s="130">
        <f>+'13生産者価格評価表'!BO17/'13生産者価格評価表'!BO$125</f>
        <v>0</v>
      </c>
      <c r="BP17" s="130">
        <f>+'13生産者価格評価表'!BP17/'13生産者価格評価表'!BP$125</f>
        <v>0</v>
      </c>
      <c r="BQ17" s="130">
        <f>+'13生産者価格評価表'!BQ17/'13生産者価格評価表'!BQ$125</f>
        <v>0</v>
      </c>
      <c r="BR17" s="130">
        <f>+'13生産者価格評価表'!BR17/'13生産者価格評価表'!BR$125</f>
        <v>0</v>
      </c>
      <c r="BS17" s="130">
        <f>+'13生産者価格評価表'!BS17/'13生産者価格評価表'!BS$125</f>
        <v>0</v>
      </c>
      <c r="BT17" s="130">
        <f>+'13生産者価格評価表'!BT17/'13生産者価格評価表'!BT$125</f>
        <v>0</v>
      </c>
      <c r="BU17" s="130">
        <f>+'13生産者価格評価表'!BU17/'13生産者価格評価表'!BU$125</f>
        <v>0</v>
      </c>
      <c r="BV17" s="130">
        <f>+'13生産者価格評価表'!BV17/'13生産者価格評価表'!BV$125</f>
        <v>0</v>
      </c>
      <c r="BW17" s="130">
        <f>+'13生産者価格評価表'!BW17/'13生産者価格評価表'!BW$125</f>
        <v>0</v>
      </c>
      <c r="BX17" s="130">
        <f>+'13生産者価格評価表'!BX17/'13生産者価格評価表'!BX$125</f>
        <v>0</v>
      </c>
      <c r="BY17" s="130">
        <f>+'13生産者価格評価表'!BY17/'13生産者価格評価表'!BY$125</f>
        <v>0</v>
      </c>
      <c r="BZ17" s="130">
        <f>+'13生産者価格評価表'!BZ17/'13生産者価格評価表'!BZ$125</f>
        <v>0</v>
      </c>
      <c r="CA17" s="130">
        <f>+'13生産者価格評価表'!CA17/'13生産者価格評価表'!CA$125</f>
        <v>0</v>
      </c>
      <c r="CB17" s="130">
        <f>+'13生産者価格評価表'!CB17/'13生産者価格評価表'!CB$125</f>
        <v>0</v>
      </c>
      <c r="CC17" s="130">
        <f>+'13生産者価格評価表'!CC17/'13生産者価格評価表'!CC$125</f>
        <v>0</v>
      </c>
      <c r="CD17" s="130">
        <f>+'13生産者価格評価表'!CD17/'13生産者価格評価表'!CD$125</f>
        <v>0</v>
      </c>
      <c r="CE17" s="130">
        <f>+'13生産者価格評価表'!CE17/'13生産者価格評価表'!CE$125</f>
        <v>0</v>
      </c>
      <c r="CF17" s="130">
        <f>+'13生産者価格評価表'!CF17/'13生産者価格評価表'!CF$125</f>
        <v>0</v>
      </c>
      <c r="CG17" s="130">
        <f>+'13生産者価格評価表'!CG17/'13生産者価格評価表'!CG$125</f>
        <v>0</v>
      </c>
      <c r="CH17" s="130">
        <f>+'13生産者価格評価表'!CH17/'13生産者価格評価表'!CH$125</f>
        <v>0</v>
      </c>
      <c r="CI17" s="130">
        <f>+'13生産者価格評価表'!CI17/'13生産者価格評価表'!CI$125</f>
        <v>0</v>
      </c>
      <c r="CJ17" s="130">
        <f>+'13生産者価格評価表'!CJ17/'13生産者価格評価表'!CJ$125</f>
        <v>0</v>
      </c>
      <c r="CK17" s="130">
        <f>+'13生産者価格評価表'!CK17/'13生産者価格評価表'!CK$125</f>
        <v>0</v>
      </c>
      <c r="CL17" s="130">
        <f>+'13生産者価格評価表'!CL17/'13生産者価格評価表'!CL$125</f>
        <v>0</v>
      </c>
      <c r="CM17" s="130">
        <f>+'13生産者価格評価表'!CM17/'13生産者価格評価表'!CM$125</f>
        <v>0</v>
      </c>
      <c r="CN17" s="130">
        <f>+'13生産者価格評価表'!CN17/'13生産者価格評価表'!CN$125</f>
        <v>0</v>
      </c>
      <c r="CO17" s="130">
        <f>+'13生産者価格評価表'!CO17/'13生産者価格評価表'!CO$125</f>
        <v>0</v>
      </c>
      <c r="CP17" s="130">
        <f>+'13生産者価格評価表'!CP17/'13生産者価格評価表'!CP$125</f>
        <v>0</v>
      </c>
      <c r="CQ17" s="130">
        <f>+'13生産者価格評価表'!CQ17/'13生産者価格評価表'!CQ$125</f>
        <v>0</v>
      </c>
      <c r="CR17" s="130">
        <f>+'13生産者価格評価表'!CR17/'13生産者価格評価表'!CR$125</f>
        <v>0</v>
      </c>
      <c r="CS17" s="130">
        <f>+'13生産者価格評価表'!CS17/'13生産者価格評価表'!CS$125</f>
        <v>0</v>
      </c>
      <c r="CT17" s="130">
        <f>+'13生産者価格評価表'!CT17/'13生産者価格評価表'!CT$125</f>
        <v>0</v>
      </c>
      <c r="CU17" s="130">
        <f>+'13生産者価格評価表'!CU17/'13生産者価格評価表'!CU$125</f>
        <v>0</v>
      </c>
      <c r="CV17" s="130">
        <f>+'13生産者価格評価表'!CV17/'13生産者価格評価表'!CV$125</f>
        <v>0</v>
      </c>
      <c r="CW17" s="130">
        <f>+'13生産者価格評価表'!CW17/'13生産者価格評価表'!CW$125</f>
        <v>0</v>
      </c>
      <c r="CX17" s="130">
        <f>+'13生産者価格評価表'!CX17/'13生産者価格評価表'!CX$125</f>
        <v>0</v>
      </c>
      <c r="CY17" s="130">
        <f>+'13生産者価格評価表'!CY17/'13生産者価格評価表'!CY$125</f>
        <v>0</v>
      </c>
      <c r="CZ17" s="130">
        <f>+'13生産者価格評価表'!CZ17/'13生産者価格評価表'!CZ$125</f>
        <v>0</v>
      </c>
      <c r="DA17" s="130">
        <f>+'13生産者価格評価表'!DA17/'13生産者価格評価表'!DA$125</f>
        <v>0</v>
      </c>
      <c r="DB17" s="130">
        <f>+'13生産者価格評価表'!DB17/'13生産者価格評価表'!DB$125</f>
        <v>0</v>
      </c>
      <c r="DC17" s="130">
        <f>+'13生産者価格評価表'!DC17/'13生産者価格評価表'!DC$125</f>
        <v>0</v>
      </c>
      <c r="DD17" s="130">
        <f>+'13生産者価格評価表'!DD17/'13生産者価格評価表'!DD$125</f>
        <v>0</v>
      </c>
      <c r="DE17" s="130">
        <f>+'13生産者価格評価表'!DE17/'13生産者価格評価表'!DE$125</f>
        <v>0</v>
      </c>
      <c r="DF17" s="130">
        <f>+'13生産者価格評価表'!DF17/'13生産者価格評価表'!DF$125</f>
        <v>0</v>
      </c>
      <c r="DG17" s="130">
        <f>+'13生産者価格評価表'!DG17/'13生産者価格評価表'!DG$125</f>
        <v>0</v>
      </c>
      <c r="DH17" s="223">
        <f>+'13生産者価格評価表'!DH17/'13生産者価格評価表'!DH$125</f>
        <v>0</v>
      </c>
      <c r="DI17" s="289">
        <f>+'13生産者価格評価表'!DI17/'13生産者価格評価表'!DI$125</f>
        <v>0</v>
      </c>
    </row>
    <row r="18" spans="1:113" ht="17.5" customHeight="1">
      <c r="A18" s="25">
        <v>12</v>
      </c>
      <c r="B18" s="88" t="s">
        <v>142</v>
      </c>
      <c r="C18" s="87" t="s">
        <v>143</v>
      </c>
      <c r="D18" s="130">
        <f>+'13生産者価格評価表'!D18/'13生産者価格評価表'!D$125</f>
        <v>8.5279042002172378E-5</v>
      </c>
      <c r="E18" s="130">
        <f>+'13生産者価格評価表'!E18/'13生産者価格評価表'!E$125</f>
        <v>3.0496172730322345E-5</v>
      </c>
      <c r="F18" s="130">
        <f>+'13生産者価格評価表'!F18/'13生産者価格評価表'!F$125</f>
        <v>5.0695799852982182E-5</v>
      </c>
      <c r="G18" s="130">
        <f>+'13生産者価格評価表'!G18/'13生産者価格評価表'!G$125</f>
        <v>1.2603528988116672E-3</v>
      </c>
      <c r="H18" s="130">
        <f>+'13生産者価格評価表'!H18/'13生産者価格評価表'!H$125</f>
        <v>9.5613477431659242E-3</v>
      </c>
      <c r="I18" s="296">
        <v>0</v>
      </c>
      <c r="J18" s="130">
        <f>+'13生産者価格評価表'!J18/'13生産者価格評価表'!J$125</f>
        <v>0</v>
      </c>
      <c r="K18" s="130">
        <f>+'13生産者価格評価表'!K18/'13生産者価格評価表'!K$125</f>
        <v>2.4602197837343797E-6</v>
      </c>
      <c r="L18" s="130">
        <f>+'13生産者価格評価表'!L18/'13生産者価格評価表'!L$125</f>
        <v>7.4103749881318219E-5</v>
      </c>
      <c r="M18" s="130">
        <f>+'13生産者価格評価表'!M18/'13生産者価格評価表'!M$125</f>
        <v>0</v>
      </c>
      <c r="N18" s="296">
        <v>0</v>
      </c>
      <c r="O18" s="130">
        <f>+'13生産者価格評価表'!O18/'13生産者価格評価表'!O$125</f>
        <v>0.21731578882765223</v>
      </c>
      <c r="P18" s="130">
        <f>+'13生産者価格評価表'!P18/'13生産者価格評価表'!P$125</f>
        <v>0.21708406069558212</v>
      </c>
      <c r="Q18" s="130">
        <f>+'13生産者価格評価表'!Q18/'13生産者価格評価表'!Q$125</f>
        <v>3.4606916965488802E-4</v>
      </c>
      <c r="R18" s="130">
        <f>+'13生産者価格評価表'!R18/'13生産者価格評価表'!R$125</f>
        <v>1.114871146480235E-2</v>
      </c>
      <c r="S18" s="130">
        <f>+'13生産者価格評価表'!S18/'13生産者価格評価表'!S$125</f>
        <v>1.5716142291534439E-3</v>
      </c>
      <c r="T18" s="130">
        <f>+'13生産者価格評価表'!T18/'13生産者価格評価表'!T$125</f>
        <v>2.6986382256338338E-3</v>
      </c>
      <c r="U18" s="130">
        <f>+'13生産者価格評価表'!U18/'13生産者価格評価表'!U$125</f>
        <v>4.6651985971780442E-4</v>
      </c>
      <c r="V18" s="130">
        <f>+'13生産者価格評価表'!V18/'13生産者価格評価表'!V$125</f>
        <v>9.6015362457993274E-4</v>
      </c>
      <c r="W18" s="130">
        <f>+'13生産者価格評価表'!W18/'13生産者価格評価表'!W$125</f>
        <v>0</v>
      </c>
      <c r="X18" s="130">
        <f>+'13生産者価格評価表'!X18/'13生産者価格評価表'!X$125</f>
        <v>0</v>
      </c>
      <c r="Y18" s="130">
        <f>+'13生産者価格評価表'!Y18/'13生産者価格評価表'!Y$125</f>
        <v>0</v>
      </c>
      <c r="Z18" s="130">
        <f>+'13生産者価格評価表'!Z18/'13生産者価格評価表'!Z$125</f>
        <v>0</v>
      </c>
      <c r="AA18" s="130">
        <f>+'13生産者価格評価表'!AA18/'13生産者価格評価表'!AA$125</f>
        <v>1.0046907208128418E-2</v>
      </c>
      <c r="AB18" s="130">
        <f>+'13生産者価格評価表'!AB18/'13生産者価格評価表'!AB$125</f>
        <v>0</v>
      </c>
      <c r="AC18" s="130">
        <f>+'13生産者価格評価表'!AC18/'13生産者価格評価表'!AC$125</f>
        <v>7.255840951966333E-5</v>
      </c>
      <c r="AD18" s="130">
        <f>+'13生産者価格評価表'!AD18/'13生産者価格評価表'!AD$125</f>
        <v>0</v>
      </c>
      <c r="AE18" s="130">
        <f>+'13生産者価格評価表'!AE18/'13生産者価格評価表'!AE$125</f>
        <v>0</v>
      </c>
      <c r="AF18" s="130">
        <f>+'13生産者価格評価表'!AF18/'13生産者価格評価表'!AF$125</f>
        <v>6.7782724670473551E-4</v>
      </c>
      <c r="AG18" s="130">
        <f>+'13生産者価格評価表'!AG18/'13生産者価格評価表'!AG$125</f>
        <v>1.8243600357341641E-2</v>
      </c>
      <c r="AH18" s="130">
        <f>+'13生産者価格評価表'!AH18/'13生産者価格評価表'!AH$125</f>
        <v>3.171736146232209E-2</v>
      </c>
      <c r="AI18" s="130">
        <f>+'13生産者価格評価表'!AI18/'13生産者価格評価表'!AI$125</f>
        <v>3.3954210322079937E-3</v>
      </c>
      <c r="AJ18" s="130">
        <f>+'13生産者価格評価表'!AJ18/'13生産者価格評価表'!AJ$125</f>
        <v>8.7102702796867791E-6</v>
      </c>
      <c r="AK18" s="130">
        <f>+'13生産者価格評価表'!AK18/'13生産者価格評価表'!AK$125</f>
        <v>0</v>
      </c>
      <c r="AL18" s="130">
        <f>+'13生産者価格評価表'!AL18/'13生産者価格評価表'!AL$125</f>
        <v>2.1635697922581403E-3</v>
      </c>
      <c r="AM18" s="130">
        <f>+'13生産者価格評価表'!AM18/'13生産者価格評価表'!AM$125</f>
        <v>0</v>
      </c>
      <c r="AN18" s="130">
        <f>+'13生産者価格評価表'!AN18/'13生産者価格評価表'!AN$125</f>
        <v>0</v>
      </c>
      <c r="AO18" s="130">
        <f>+'13生産者価格評価表'!AO18/'13生産者価格評価表'!AO$125</f>
        <v>2.8320443240682574E-5</v>
      </c>
      <c r="AP18" s="130">
        <f>+'13生産者価格評価表'!AP18/'13生産者価格評価表'!AP$125</f>
        <v>0</v>
      </c>
      <c r="AQ18" s="130">
        <f>+'13生産者価格評価表'!AQ18/'13生産者価格評価表'!AQ$125</f>
        <v>0</v>
      </c>
      <c r="AR18" s="130">
        <f>+'13生産者価格評価表'!AR18/'13生産者価格評価表'!AR$125</f>
        <v>2.8816126308453175E-4</v>
      </c>
      <c r="AS18" s="130">
        <f>+'13生産者価格評価表'!AS18/'13生産者価格評価表'!AS$125</f>
        <v>1.35682420903316E-4</v>
      </c>
      <c r="AT18" s="130">
        <f>+'13生産者価格評価表'!AT18/'13生産者価格評価表'!AT$125</f>
        <v>3.2269437168190373E-4</v>
      </c>
      <c r="AU18" s="130">
        <f>+'13生産者価格評価表'!AU18/'13生産者価格評価表'!AU$125</f>
        <v>1.0576305994095751E-4</v>
      </c>
      <c r="AV18" s="130">
        <f>+'13生産者価格評価表'!AV18/'13生産者価格評価表'!AV$125</f>
        <v>1.2335599072807839E-4</v>
      </c>
      <c r="AW18" s="130">
        <f>+'13生産者価格評価表'!AW18/'13生産者価格評価表'!AW$125</f>
        <v>9.0594526580685747E-5</v>
      </c>
      <c r="AX18" s="130">
        <f>+'13生産者価格評価表'!AX18/'13生産者価格評価表'!AX$125</f>
        <v>2.0132799715279642E-3</v>
      </c>
      <c r="AY18" s="130">
        <f>+'13生産者価格評価表'!AY18/'13生産者価格評価表'!AY$125</f>
        <v>7.5602933393815674E-5</v>
      </c>
      <c r="AZ18" s="130">
        <f>+'13生産者価格評価表'!AZ18/'13生産者価格評価表'!AZ$125</f>
        <v>0</v>
      </c>
      <c r="BA18" s="130">
        <f>+'13生産者価格評価表'!BA18/'13生産者価格評価表'!BA$125</f>
        <v>2.5922233300099701E-3</v>
      </c>
      <c r="BB18" s="130">
        <f>+'13生産者価格評価表'!BB18/'13生産者価格評価表'!BB$125</f>
        <v>0</v>
      </c>
      <c r="BC18" s="130">
        <f>+'13生産者価格評価表'!BC18/'13生産者価格評価表'!BC$125</f>
        <v>9.4818685602309367E-5</v>
      </c>
      <c r="BD18" s="130">
        <f>+'13生産者価格評価表'!BD18/'13生産者価格評価表'!BD$125</f>
        <v>2.3036667420067112E-4</v>
      </c>
      <c r="BE18" s="130">
        <f>+'13生産者価格評価表'!BE18/'13生産者価格評価表'!BE$125</f>
        <v>0</v>
      </c>
      <c r="BF18" s="130">
        <f>+'13生産者価格評価表'!BF18/'13生産者価格評価表'!BF$125</f>
        <v>7.5474282713687633E-4</v>
      </c>
      <c r="BG18" s="130">
        <f>+'13生産者価格評価表'!BG18/'13生産者価格評価表'!BG$125</f>
        <v>4.5957070351657755E-5</v>
      </c>
      <c r="BH18" s="130">
        <f>+'13生産者価格評価表'!BH18/'13生産者価格評価表'!BH$125</f>
        <v>7.1847235790701918E-4</v>
      </c>
      <c r="BI18" s="130">
        <f>+'13生産者価格評価表'!BI18/'13生産者価格評価表'!BI$125</f>
        <v>1.7203528007086826E-3</v>
      </c>
      <c r="BJ18" s="130">
        <f>+'13生産者価格評価表'!BJ18/'13生産者価格評価表'!BJ$125</f>
        <v>2.6457374906224272E-4</v>
      </c>
      <c r="BK18" s="130">
        <f>+'13生産者価格評価表'!BK18/'13生産者価格評価表'!BK$125</f>
        <v>2.7628011504798823E-4</v>
      </c>
      <c r="BL18" s="130">
        <f>+'13生産者価格評価表'!BL18/'13生産者価格評価表'!BL$125</f>
        <v>2.614880752981582E-3</v>
      </c>
      <c r="BM18" s="130">
        <f>+'13生産者価格評価表'!BM18/'13生産者価格評価表'!BM$125</f>
        <v>3.2919643151068245E-5</v>
      </c>
      <c r="BN18" s="130">
        <f>+'13生産者価格評価表'!BN18/'13生産者価格評価表'!BN$125</f>
        <v>4.8654692904733529E-4</v>
      </c>
      <c r="BO18" s="130">
        <f>+'13生産者価格評価表'!BO18/'13生産者価格評価表'!BO$125</f>
        <v>3.7542094774177764E-4</v>
      </c>
      <c r="BP18" s="130">
        <f>+'13生産者価格評価表'!BP18/'13生産者価格評価表'!BP$125</f>
        <v>2.7864483642038931E-3</v>
      </c>
      <c r="BQ18" s="130">
        <f>+'13生産者価格評価表'!BQ18/'13生産者価格評価表'!BQ$125</f>
        <v>1.1192359349350843E-4</v>
      </c>
      <c r="BR18" s="130">
        <f>+'13生産者価格評価表'!BR18/'13生産者価格評価表'!BR$125</f>
        <v>3.7621234427944048E-5</v>
      </c>
      <c r="BS18" s="130">
        <f>+'13生産者価格評価表'!BS18/'13生産者価格評価表'!BS$125</f>
        <v>0</v>
      </c>
      <c r="BT18" s="130">
        <f>+'13生産者価格評価表'!BT18/'13生産者価格評価表'!BT$125</f>
        <v>0</v>
      </c>
      <c r="BU18" s="130">
        <f>+'13生産者価格評価表'!BU18/'13生産者価格評価表'!BU$125</f>
        <v>1.0235624065999304E-4</v>
      </c>
      <c r="BV18" s="130">
        <f>+'13生産者価格評価表'!BV18/'13生産者価格評価表'!BV$125</f>
        <v>4.3349692681642955E-5</v>
      </c>
      <c r="BW18" s="130">
        <f>+'13生産者価格評価表'!BW18/'13生産者価格評価表'!BW$125</f>
        <v>2.3900018867226432E-4</v>
      </c>
      <c r="BX18" s="130">
        <f>+'13生産者価格評価表'!BX18/'13生産者価格評価表'!BX$125</f>
        <v>3.4276061825104536E-4</v>
      </c>
      <c r="BY18" s="130">
        <f>+'13生産者価格評価表'!BY18/'13生産者価格評価表'!BY$125</f>
        <v>6.800673946788127E-6</v>
      </c>
      <c r="BZ18" s="130">
        <f>+'13生産者価格評価表'!BZ18/'13生産者価格評価表'!BZ$125</f>
        <v>1.1956473653312481E-6</v>
      </c>
      <c r="CA18" s="130">
        <f>+'13生産者価格評価表'!CA18/'13生産者価格評価表'!CA$125</f>
        <v>0</v>
      </c>
      <c r="CB18" s="130">
        <f>+'13生産者価格評価表'!CB18/'13生産者価格評価表'!CB$125</f>
        <v>0</v>
      </c>
      <c r="CC18" s="130">
        <f>+'13生産者価格評価表'!CC18/'13生産者価格評価表'!CC$125</f>
        <v>4.6848047671318804E-4</v>
      </c>
      <c r="CD18" s="130">
        <f>+'13生産者価格評価表'!CD18/'13生産者価格評価表'!CD$125</f>
        <v>6.4087843070234933E-5</v>
      </c>
      <c r="CE18" s="130">
        <f>+'13生産者価格評価表'!CE18/'13生産者価格評価表'!CE$125</f>
        <v>1.3201058724909737E-5</v>
      </c>
      <c r="CF18" s="130">
        <f>+'13生産者価格評価表'!CF18/'13生産者価格評価表'!CF$125</f>
        <v>2.064064220680359E-3</v>
      </c>
      <c r="CG18" s="130">
        <f>+'13生産者価格評価表'!CG18/'13生産者価格評価表'!CG$125</f>
        <v>5.1496715245234712E-5</v>
      </c>
      <c r="CH18" s="130">
        <f>+'13生産者価格評価表'!CH18/'13生産者価格評価表'!CH$125</f>
        <v>2.7384948109034226E-4</v>
      </c>
      <c r="CI18" s="130">
        <f>+'13生産者価格評価表'!CI18/'13生産者価格評価表'!CI$125</f>
        <v>3.6375956947495982E-4</v>
      </c>
      <c r="CJ18" s="130">
        <f>+'13生産者価格評価表'!CJ18/'13生産者価格評価表'!CJ$125</f>
        <v>3.1126466834749588E-5</v>
      </c>
      <c r="CK18" s="130">
        <f>+'13生産者価格評価表'!CK18/'13生産者価格評価表'!CK$125</f>
        <v>6.4390947491328684E-6</v>
      </c>
      <c r="CL18" s="130">
        <f>+'13生産者価格評価表'!CL18/'13生産者価格評価表'!CL$125</f>
        <v>4.8578118472315328E-6</v>
      </c>
      <c r="CM18" s="130">
        <f>+'13生産者価格評価表'!CM18/'13生産者価格評価表'!CM$125</f>
        <v>3.9714851568368906E-4</v>
      </c>
      <c r="CN18" s="130">
        <f>+'13生産者価格評価表'!CN18/'13生産者価格評価表'!CN$125</f>
        <v>0</v>
      </c>
      <c r="CO18" s="130">
        <f>+'13生産者価格評価表'!CO18/'13生産者価格評価表'!CO$125</f>
        <v>1.5252039960344697E-4</v>
      </c>
      <c r="CP18" s="130">
        <f>+'13生産者価格評価表'!CP18/'13生産者価格評価表'!CP$125</f>
        <v>5.3403953355670331E-5</v>
      </c>
      <c r="CQ18" s="130">
        <f>+'13生産者価格評価表'!CQ18/'13生産者価格評価表'!CQ$125</f>
        <v>3.6024715837041476E-6</v>
      </c>
      <c r="CR18" s="130">
        <f>+'13生産者価格評価表'!CR18/'13生産者価格評価表'!CR$125</f>
        <v>0</v>
      </c>
      <c r="CS18" s="130">
        <f>+'13生産者価格評価表'!CS18/'13生産者価格評価表'!CS$125</f>
        <v>5.7555449812053084E-5</v>
      </c>
      <c r="CT18" s="130">
        <f>+'13生産者価格評価表'!CT18/'13生産者価格評価表'!CT$125</f>
        <v>2.3100590785321787E-3</v>
      </c>
      <c r="CU18" s="130">
        <f>+'13生産者価格評価表'!CU18/'13生産者価格評価表'!CU$125</f>
        <v>8.6720777678897743E-5</v>
      </c>
      <c r="CV18" s="130">
        <f>+'13生産者価格評価表'!CV18/'13生産者価格評価表'!CV$125</f>
        <v>7.6929158929231586E-5</v>
      </c>
      <c r="CW18" s="130">
        <f>+'13生産者価格評価表'!CW18/'13生産者価格評価表'!CW$125</f>
        <v>1.1085031833319678E-4</v>
      </c>
      <c r="CX18" s="130">
        <f>+'13生産者価格評価表'!CX18/'13生産者価格評価表'!CX$125</f>
        <v>1.4924678828664688E-4</v>
      </c>
      <c r="CY18" s="130">
        <f>+'13生産者価格評価表'!CY18/'13生産者価格評価表'!CY$125</f>
        <v>0</v>
      </c>
      <c r="CZ18" s="130">
        <f>+'13生産者価格評価表'!CZ18/'13生産者価格評価表'!CZ$125</f>
        <v>1.0499018341785043E-5</v>
      </c>
      <c r="DA18" s="130">
        <f>+'13生産者価格評価表'!DA18/'13生産者価格評価表'!DA$125</f>
        <v>3.1847290724438664E-4</v>
      </c>
      <c r="DB18" s="130">
        <f>+'13生産者価格評価表'!DB18/'13生産者価格評価表'!DB$125</f>
        <v>6.0709379905808474E-4</v>
      </c>
      <c r="DC18" s="130">
        <f>+'13生産者価格評価表'!DC18/'13生産者価格評価表'!DC$125</f>
        <v>7.3938684128026307E-7</v>
      </c>
      <c r="DD18" s="130">
        <f>+'13生産者価格評価表'!DD18/'13生産者価格評価表'!DD$125</f>
        <v>1.3127447490210038E-4</v>
      </c>
      <c r="DE18" s="130">
        <f>+'13生産者価格評価表'!DE18/'13生産者価格評価表'!DE$125</f>
        <v>2.1988203656414544E-3</v>
      </c>
      <c r="DF18" s="130">
        <f>+'13生産者価格評価表'!DF18/'13生産者価格評価表'!DF$125</f>
        <v>4.2670194742729025E-4</v>
      </c>
      <c r="DG18" s="130">
        <f>+'13生産者価格評価表'!DG18/'13生産者価格評価表'!DG$125</f>
        <v>1.6693614879696752E-2</v>
      </c>
      <c r="DH18" s="223">
        <f>+'13生産者価格評価表'!DH18/'13生産者価格評価表'!DH$125</f>
        <v>1.4167753466558654E-4</v>
      </c>
      <c r="DI18" s="289">
        <f>+'13生産者価格評価表'!DI18/'13生産者価格評価表'!DI$125</f>
        <v>1.2720648194437262E-3</v>
      </c>
    </row>
    <row r="19" spans="1:113" ht="17.5" customHeight="1">
      <c r="A19" s="25">
        <v>13</v>
      </c>
      <c r="B19" s="88" t="s">
        <v>144</v>
      </c>
      <c r="C19" s="87" t="s">
        <v>145</v>
      </c>
      <c r="D19" s="130">
        <f>+'13生産者価格評価表'!D19/'13生産者価格評価表'!D$125</f>
        <v>4.8025565759118125E-3</v>
      </c>
      <c r="E19" s="130">
        <f>+'13生産者価格評価表'!E19/'13生産者価格評価表'!E$125</f>
        <v>6.7091580006709158E-4</v>
      </c>
      <c r="F19" s="130">
        <f>+'13生産者価格評価表'!F19/'13生産者価格評価表'!F$125</f>
        <v>4.9428404856657624E-3</v>
      </c>
      <c r="G19" s="130">
        <f>+'13生産者価格評価表'!G19/'13生産者価格評価表'!G$125</f>
        <v>0</v>
      </c>
      <c r="H19" s="130">
        <f>+'13生産者価格評価表'!H19/'13生産者価格評価表'!H$125</f>
        <v>4.7552447552447552E-3</v>
      </c>
      <c r="I19" s="296">
        <v>0</v>
      </c>
      <c r="J19" s="130">
        <f>+'13生産者価格評価表'!J19/'13生産者価格評価表'!J$125</f>
        <v>3.8560411311053984E-3</v>
      </c>
      <c r="K19" s="130">
        <f>+'13生産者価格評価表'!K19/'13生産者価格評価表'!K$125</f>
        <v>1.2940756062442839E-3</v>
      </c>
      <c r="L19" s="130">
        <f>+'13生産者価格評価表'!L19/'13生産者価格評価表'!L$125</f>
        <v>3.8209746032554702E-4</v>
      </c>
      <c r="M19" s="130">
        <f>+'13生産者価格評価表'!M19/'13生産者価格評価表'!M$125</f>
        <v>2.7207737880653259E-5</v>
      </c>
      <c r="N19" s="296">
        <v>0</v>
      </c>
      <c r="O19" s="130">
        <f>+'13生産者価格評価表'!O19/'13生産者価格評価表'!O$125</f>
        <v>2.3321754286906677E-3</v>
      </c>
      <c r="P19" s="130">
        <f>+'13生産者価格評価表'!P19/'13生産者価格評価表'!P$125</f>
        <v>1.3688398012622532E-2</v>
      </c>
      <c r="Q19" s="130">
        <f>+'13生産者価格評価表'!Q19/'13生産者価格評価表'!Q$125</f>
        <v>1.8407934556111066E-3</v>
      </c>
      <c r="R19" s="130">
        <f>+'13生産者価格評価表'!R19/'13生産者価格評価表'!R$125</f>
        <v>2.1345431557026513E-3</v>
      </c>
      <c r="S19" s="130">
        <f>+'13生産者価格評価表'!S19/'13生産者価格評価表'!S$125</f>
        <v>1.3801996756027039E-3</v>
      </c>
      <c r="T19" s="130">
        <f>+'13生産者価格評価表'!T19/'13生産者価格評価表'!T$125</f>
        <v>1.4254345499501791E-3</v>
      </c>
      <c r="U19" s="130">
        <f>+'13生産者価格評価表'!U19/'13生産者価格評価表'!U$125</f>
        <v>3.2623766413832479E-4</v>
      </c>
      <c r="V19" s="130">
        <f>+'13生産者価格評価表'!V19/'13生産者価格評価表'!V$125</f>
        <v>4.7321857211439543E-3</v>
      </c>
      <c r="W19" s="130">
        <f>+'13生産者価格評価表'!W19/'13生産者価格評価表'!W$125</f>
        <v>7.1635007287009357E-4</v>
      </c>
      <c r="X19" s="130">
        <f>+'13生産者価格評価表'!X19/'13生産者価格評価表'!X$125</f>
        <v>3.9822127829030333E-5</v>
      </c>
      <c r="Y19" s="130">
        <f>+'13生産者価格評価表'!Y19/'13生産者価格評価表'!Y$125</f>
        <v>6.3471603780954609E-4</v>
      </c>
      <c r="Z19" s="130">
        <f>+'13生産者価格評価表'!Z19/'13生産者価格評価表'!Z$125</f>
        <v>7.3443956611570253E-4</v>
      </c>
      <c r="AA19" s="130">
        <f>+'13生産者価格評価表'!AA19/'13生産者価格評価表'!AA$125</f>
        <v>7.7908165749622635E-4</v>
      </c>
      <c r="AB19" s="130">
        <f>+'13生産者価格評価表'!AB19/'13生産者価格評価表'!AB$125</f>
        <v>9.8548690263870124E-4</v>
      </c>
      <c r="AC19" s="130">
        <f>+'13生産者価格評価表'!AC19/'13生産者価格評価表'!AC$125</f>
        <v>9.0832379324615577E-4</v>
      </c>
      <c r="AD19" s="130">
        <f>+'13生産者価格評価表'!AD19/'13生産者価格評価表'!AD$125</f>
        <v>1.0105569516212702E-5</v>
      </c>
      <c r="AE19" s="130">
        <f>+'13生産者価格評価表'!AE19/'13生産者価格評価表'!AE$125</f>
        <v>2.2556633261366932E-4</v>
      </c>
      <c r="AF19" s="130">
        <f>+'13生産者価格評価表'!AF19/'13生産者価格評価表'!AF$125</f>
        <v>3.6852067164111523E-4</v>
      </c>
      <c r="AG19" s="130">
        <f>+'13生産者価格評価表'!AG19/'13生産者価格評価表'!AG$125</f>
        <v>2.1702424216911986E-3</v>
      </c>
      <c r="AH19" s="130">
        <f>+'13生産者価格評価表'!AH19/'13生産者価格評価表'!AH$125</f>
        <v>1.6617296438118632E-3</v>
      </c>
      <c r="AI19" s="130">
        <f>+'13生産者価格評価表'!AI19/'13生産者価格評価表'!AI$125</f>
        <v>5.3797579990827954E-3</v>
      </c>
      <c r="AJ19" s="130">
        <f>+'13生産者価格評価表'!AJ19/'13生産者価格評価表'!AJ$125</f>
        <v>1.097494055240534E-3</v>
      </c>
      <c r="AK19" s="130">
        <f>+'13生産者価格評価表'!AK19/'13生産者価格評価表'!AK$125</f>
        <v>4.6626138864350342E-3</v>
      </c>
      <c r="AL19" s="130">
        <f>+'13生産者価格評価表'!AL19/'13生産者価格評価表'!AL$125</f>
        <v>2.0558807980733461E-3</v>
      </c>
      <c r="AM19" s="130">
        <f>+'13生産者価格評価表'!AM19/'13生産者価格評価表'!AM$125</f>
        <v>5.740602741625219E-5</v>
      </c>
      <c r="AN19" s="130">
        <f>+'13生産者価格評価表'!AN19/'13生産者価格評価表'!AN$125</f>
        <v>3.487106975230774E-4</v>
      </c>
      <c r="AO19" s="130">
        <f>+'13生産者価格評価表'!AO19/'13生産者価格評価表'!AO$125</f>
        <v>1.2692707743324099E-3</v>
      </c>
      <c r="AP19" s="130">
        <f>+'13生産者価格評価表'!AP19/'13生産者価格評価表'!AP$125</f>
        <v>4.9787526471536958E-4</v>
      </c>
      <c r="AQ19" s="130">
        <f>+'13生産者価格評価表'!AQ19/'13生産者価格評価表'!AQ$125</f>
        <v>3.3585467714143864E-4</v>
      </c>
      <c r="AR19" s="130">
        <f>+'13生産者価格評価表'!AR19/'13生産者価格評価表'!AR$125</f>
        <v>9.3819946120545232E-4</v>
      </c>
      <c r="AS19" s="130">
        <f>+'13生産者価格評価表'!AS19/'13生産者価格評価表'!AS$125</f>
        <v>1.0237855395432026E-3</v>
      </c>
      <c r="AT19" s="130">
        <f>+'13生産者価格評価表'!AT19/'13生産者価格評価表'!AT$125</f>
        <v>9.5315419393587225E-4</v>
      </c>
      <c r="AU19" s="130">
        <f>+'13生産者価格評価表'!AU19/'13生産者価格評価表'!AU$125</f>
        <v>1.1274547554871006E-3</v>
      </c>
      <c r="AV19" s="130">
        <f>+'13生産者価格評価表'!AV19/'13生産者価格評価表'!AV$125</f>
        <v>9.6359228822835014E-4</v>
      </c>
      <c r="AW19" s="130">
        <f>+'13生産者価格評価表'!AW19/'13生産者価格評価表'!AW$125</f>
        <v>1.0821012897137465E-3</v>
      </c>
      <c r="AX19" s="130">
        <f>+'13生産者価格評価表'!AX19/'13生産者価格評価表'!AX$125</f>
        <v>2.6657641217458661E-3</v>
      </c>
      <c r="AY19" s="130">
        <f>+'13生産者価格評価表'!AY19/'13生産者価格評価表'!AY$125</f>
        <v>3.017244341807735E-3</v>
      </c>
      <c r="AZ19" s="130">
        <f>+'13生産者価格評価表'!AZ19/'13生産者価格評価表'!AZ$125</f>
        <v>1.7871471756387804E-3</v>
      </c>
      <c r="BA19" s="130">
        <f>+'13生産者価格評価表'!BA19/'13生産者価格評価表'!BA$125</f>
        <v>5.4182280743974975E-3</v>
      </c>
      <c r="BB19" s="130">
        <f>+'13生産者価格評価表'!BB19/'13生産者価格評価表'!BB$125</f>
        <v>7.8324482666791988E-4</v>
      </c>
      <c r="BC19" s="130">
        <f>+'13生産者価格評価表'!BC19/'13生産者価格評価表'!BC$125</f>
        <v>8.1122653237531339E-4</v>
      </c>
      <c r="BD19" s="130">
        <f>+'13生産者価格評価表'!BD19/'13生産者価格評価表'!BD$125</f>
        <v>1.5604082271328476E-3</v>
      </c>
      <c r="BE19" s="130">
        <f>+'13生産者価格評価表'!BE19/'13生産者価格評価表'!BE$125</f>
        <v>1.376784657111781E-3</v>
      </c>
      <c r="BF19" s="130">
        <f>+'13生産者価格評価表'!BF19/'13生産者価格評価表'!BF$125</f>
        <v>2.1508363147926361E-3</v>
      </c>
      <c r="BG19" s="130">
        <f>+'13生産者価格評価表'!BG19/'13生産者価格評価表'!BG$125</f>
        <v>6.8073910458393058E-4</v>
      </c>
      <c r="BH19" s="130">
        <f>+'13生産者価格評価表'!BH19/'13生産者価格評価表'!BH$125</f>
        <v>4.3885220866529017E-4</v>
      </c>
      <c r="BI19" s="130">
        <f>+'13生産者価格評価表'!BI19/'13生産者価格評価表'!BI$125</f>
        <v>7.3179186298802173E-4</v>
      </c>
      <c r="BJ19" s="130">
        <f>+'13生産者価格評価表'!BJ19/'13生産者価格評価表'!BJ$125</f>
        <v>4.3689480930672977E-4</v>
      </c>
      <c r="BK19" s="130">
        <f>+'13生産者価格評価表'!BK19/'13生産者価格評価表'!BK$125</f>
        <v>2.6390936362792903E-4</v>
      </c>
      <c r="BL19" s="130">
        <f>+'13生産者価格評価表'!BL19/'13生産者価格評価表'!BL$125</f>
        <v>3.0051614623818183E-3</v>
      </c>
      <c r="BM19" s="130">
        <f>+'13生産者価格評価表'!BM19/'13生産者価格評価表'!BM$125</f>
        <v>1.5581964424838967E-3</v>
      </c>
      <c r="BN19" s="130">
        <f>+'13生産者価格評価表'!BN19/'13生産者価格評価表'!BN$125</f>
        <v>2.6290945390669133E-3</v>
      </c>
      <c r="BO19" s="130">
        <f>+'13生産者価格評価表'!BO19/'13生産者価格評価表'!BO$125</f>
        <v>4.2024732956169137E-3</v>
      </c>
      <c r="BP19" s="130">
        <f>+'13生産者価格評価表'!BP19/'13生産者価格評価表'!BP$125</f>
        <v>1.746591477958715E-3</v>
      </c>
      <c r="BQ19" s="130">
        <f>+'13生産者価格評価表'!BQ19/'13生産者価格評価表'!BQ$125</f>
        <v>1.248117648654882E-3</v>
      </c>
      <c r="BR19" s="130">
        <f>+'13生産者価格評価表'!BR19/'13生産者価格評価表'!BR$125</f>
        <v>1.5023412948225658E-3</v>
      </c>
      <c r="BS19" s="130">
        <f>+'13生産者価格評価表'!BS19/'13生産者価格評価表'!BS$125</f>
        <v>8.4940998426322111E-5</v>
      </c>
      <c r="BT19" s="130">
        <f>+'13生産者価格評価表'!BT19/'13生産者価格評価表'!BT$125</f>
        <v>3.3809401911680183E-4</v>
      </c>
      <c r="BU19" s="130">
        <f>+'13生産者価格評価表'!BU19/'13生産者価格評価表'!BU$125</f>
        <v>9.2461804062860377E-4</v>
      </c>
      <c r="BV19" s="130">
        <f>+'13生産者価格評価表'!BV19/'13生産者価格評価表'!BV$125</f>
        <v>1.925964917712994E-3</v>
      </c>
      <c r="BW19" s="130">
        <f>+'13生産者価格評価表'!BW19/'13生産者価格評価表'!BW$125</f>
        <v>3.4271248208360364E-3</v>
      </c>
      <c r="BX19" s="130">
        <f>+'13生産者価格評価表'!BX19/'13生産者価格評価表'!BX$125</f>
        <v>4.4504163740303922E-3</v>
      </c>
      <c r="BY19" s="130">
        <f>+'13生産者価格評価表'!BY19/'13生産者価格評価表'!BY$125</f>
        <v>1.4145401809319304E-3</v>
      </c>
      <c r="BZ19" s="130">
        <f>+'13生産者価格評価表'!BZ19/'13生産者価格評価表'!BZ$125</f>
        <v>1.2793426809044355E-4</v>
      </c>
      <c r="CA19" s="130">
        <f>+'13生産者価格評価表'!CA19/'13生産者価格評価表'!CA$125</f>
        <v>1.9117283338451188E-5</v>
      </c>
      <c r="CB19" s="130">
        <f>+'13生産者価格評価表'!CB19/'13生産者価格評価表'!CB$125</f>
        <v>0</v>
      </c>
      <c r="CC19" s="130">
        <f>+'13生産者価格評価表'!CC19/'13生産者価格評価表'!CC$125</f>
        <v>1.2133448329935707E-3</v>
      </c>
      <c r="CD19" s="130">
        <f>+'13生産者価格評価表'!CD19/'13生産者価格評価表'!CD$125</f>
        <v>1.115128469422088E-3</v>
      </c>
      <c r="CE19" s="130">
        <f>+'13生産者価格評価表'!CE19/'13生産者価格評価表'!CE$125</f>
        <v>5.2474208431516208E-4</v>
      </c>
      <c r="CF19" s="130">
        <f>+'13生産者価格評価表'!CF19/'13生産者価格評価表'!CF$125</f>
        <v>1.4863669460876054E-3</v>
      </c>
      <c r="CG19" s="130">
        <f>+'13生産者価格評価表'!CG19/'13生産者価格評価表'!CG$125</f>
        <v>1.7508883183379802E-3</v>
      </c>
      <c r="CH19" s="130">
        <f>+'13生産者価格評価表'!CH19/'13生産者価格評価表'!CH$125</f>
        <v>9.4091872990015031E-4</v>
      </c>
      <c r="CI19" s="130">
        <f>+'13生産者価格評価表'!CI19/'13生産者価格評価表'!CI$125</f>
        <v>1.5506550790189717E-3</v>
      </c>
      <c r="CJ19" s="130">
        <f>+'13生産者価格評価表'!CJ19/'13生産者価格評価表'!CJ$125</f>
        <v>1.7119556759112274E-3</v>
      </c>
      <c r="CK19" s="130">
        <f>+'13生産者価格評価表'!CK19/'13生産者価格評価表'!CK$125</f>
        <v>4.1532161131907003E-4</v>
      </c>
      <c r="CL19" s="130">
        <f>+'13生産者価格評価表'!CL19/'13生産者価格評価表'!CL$125</f>
        <v>6.4123116383456237E-4</v>
      </c>
      <c r="CM19" s="130">
        <f>+'13生産者価格評価表'!CM19/'13生産者価格評価表'!CM$125</f>
        <v>9.9707391900481735E-4</v>
      </c>
      <c r="CN19" s="130">
        <f>+'13生産者価格評価表'!CN19/'13生産者価格評価表'!CN$125</f>
        <v>8.7220029296984202E-4</v>
      </c>
      <c r="CO19" s="130">
        <f>+'13生産者価格評価表'!CO19/'13生産者価格評価表'!CO$125</f>
        <v>1.609937551369718E-3</v>
      </c>
      <c r="CP19" s="130">
        <f>+'13生産者価格評価表'!CP19/'13生産者価格評価表'!CP$125</f>
        <v>3.7989962983013153E-3</v>
      </c>
      <c r="CQ19" s="130">
        <f>+'13生産者価格評価表'!CQ19/'13生産者価格評価表'!CQ$125</f>
        <v>9.0061789592603693E-5</v>
      </c>
      <c r="CR19" s="130">
        <f>+'13生産者価格評価表'!CR19/'13生産者価格評価表'!CR$125</f>
        <v>6.7565100912381595E-4</v>
      </c>
      <c r="CS19" s="130">
        <f>+'13生産者価格評価表'!CS19/'13生産者価格評価表'!CS$125</f>
        <v>2.036733347222301E-3</v>
      </c>
      <c r="CT19" s="130">
        <f>+'13生産者価格評価表'!CT19/'13生産者価格評価表'!CT$125</f>
        <v>4.3743671912630615E-3</v>
      </c>
      <c r="CU19" s="130">
        <f>+'13生産者価格評価表'!CU19/'13生産者価格評価表'!CU$125</f>
        <v>5.5728423560796429E-3</v>
      </c>
      <c r="CV19" s="130">
        <f>+'13生産者価格評価表'!CV19/'13生産者価格評価表'!CV$125</f>
        <v>2.8421050382188336E-3</v>
      </c>
      <c r="CW19" s="130">
        <f>+'13生産者価格評価表'!CW19/'13生産者価格評価表'!CW$125</f>
        <v>2.3288206008087255E-2</v>
      </c>
      <c r="CX19" s="130">
        <f>+'13生産者価格評価表'!CX19/'13生産者価格評価表'!CX$125</f>
        <v>3.2621083725509958E-3</v>
      </c>
      <c r="CY19" s="130">
        <f>+'13生産者価格評価表'!CY19/'13生産者価格評価表'!CY$125</f>
        <v>3.7952388461404824E-4</v>
      </c>
      <c r="CZ19" s="130">
        <f>+'13生産者価格評価表'!CZ19/'13生産者価格評価表'!CZ$125</f>
        <v>8.3408867937514509E-4</v>
      </c>
      <c r="DA19" s="130">
        <f>+'13生産者価格評価表'!DA19/'13生産者価格評価表'!DA$125</f>
        <v>1.5946393427022502E-3</v>
      </c>
      <c r="DB19" s="130">
        <f>+'13生産者価格評価表'!DB19/'13生産者価格評価表'!DB$125</f>
        <v>9.3516974097331233E-3</v>
      </c>
      <c r="DC19" s="130">
        <f>+'13生産者価格評価表'!DC19/'13生産者価格評価表'!DC$125</f>
        <v>6.7432079924759991E-4</v>
      </c>
      <c r="DD19" s="130">
        <f>+'13生産者価格評価表'!DD19/'13生産者価格評価表'!DD$125</f>
        <v>5.7805268778924881E-3</v>
      </c>
      <c r="DE19" s="130">
        <f>+'13生産者価格評価表'!DE19/'13生産者価格評価表'!DE$125</f>
        <v>4.6032858014508149E-3</v>
      </c>
      <c r="DF19" s="130">
        <f>+'13生産者価格評価表'!DF19/'13生産者価格評価表'!DF$125</f>
        <v>5.4006832280886026E-3</v>
      </c>
      <c r="DG19" s="130">
        <f>+'13生産者価格評価表'!DG19/'13生産者価格評価表'!DG$125</f>
        <v>2.816177494137425E-3</v>
      </c>
      <c r="DH19" s="223">
        <f>+'13生産者価格評価表'!DH19/'13生産者価格評価表'!DH$125</f>
        <v>3.6690848721087792E-4</v>
      </c>
      <c r="DI19" s="289">
        <f>+'13生産者価格評価表'!DI19/'13生産者価格評価表'!DI$125</f>
        <v>1.5504508646034707E-3</v>
      </c>
    </row>
    <row r="20" spans="1:113" ht="17.5" customHeight="1">
      <c r="A20" s="25">
        <v>14</v>
      </c>
      <c r="B20" s="88" t="s">
        <v>146</v>
      </c>
      <c r="C20" s="87" t="s">
        <v>147</v>
      </c>
      <c r="D20" s="130">
        <f>+'13生産者価格評価表'!D20/'13生産者価格評価表'!D$125</f>
        <v>8.0790671370479085E-5</v>
      </c>
      <c r="E20" s="130">
        <f>+'13生産者価格評価表'!E20/'13生産者価格評価表'!E$125</f>
        <v>3.2122635275939537E-3</v>
      </c>
      <c r="F20" s="130">
        <f>+'13生産者価格評価表'!F20/'13生産者価格評価表'!F$125</f>
        <v>5.0695799852982182E-5</v>
      </c>
      <c r="G20" s="130">
        <f>+'13生産者価格評価表'!G20/'13生産者価格評価表'!G$125</f>
        <v>3.781058696435002E-3</v>
      </c>
      <c r="H20" s="130">
        <f>+'13生産者価格評価表'!H20/'13生産者価格評価表'!H$125</f>
        <v>1.0425937698664972E-3</v>
      </c>
      <c r="I20" s="296">
        <v>0</v>
      </c>
      <c r="J20" s="130">
        <f>+'13生産者価格評価表'!J20/'13生産者価格評価表'!J$125</f>
        <v>5.7840616966580978E-4</v>
      </c>
      <c r="K20" s="130">
        <f>+'13生産者価格評価表'!K20/'13生産者価格評価表'!K$125</f>
        <v>3.198285718854694E-4</v>
      </c>
      <c r="L20" s="130">
        <f>+'13生産者価格評価表'!L20/'13生産者価格評価表'!L$125</f>
        <v>2.2925847619532821E-4</v>
      </c>
      <c r="M20" s="130">
        <f>+'13生産者価格評価表'!M20/'13生産者価格評価表'!M$125</f>
        <v>1.924947455056218E-3</v>
      </c>
      <c r="N20" s="296">
        <v>0</v>
      </c>
      <c r="O20" s="130">
        <f>+'13生産者価格評価表'!O20/'13生産者価格評価表'!O$125</f>
        <v>2.2708023910935447E-4</v>
      </c>
      <c r="P20" s="130">
        <f>+'13生産者価格評価表'!P20/'13生産者価格評価表'!P$125</f>
        <v>2.1820867463408084E-4</v>
      </c>
      <c r="Q20" s="130">
        <f>+'13生産者価格評価表'!Q20/'13生産者価格評価表'!Q$125</f>
        <v>0.19195057837730375</v>
      </c>
      <c r="R20" s="130">
        <f>+'13生産者価格評価表'!R20/'13生産者価格評価表'!R$125</f>
        <v>0.12028559741177346</v>
      </c>
      <c r="S20" s="130">
        <f>+'13生産者価格評価表'!S20/'13生産者価格評価表'!S$125</f>
        <v>8.5995506795216656E-2</v>
      </c>
      <c r="T20" s="130">
        <f>+'13生産者価格評価表'!T20/'13生産者価格評価表'!T$125</f>
        <v>2.4725984426320255E-3</v>
      </c>
      <c r="U20" s="130">
        <f>+'13生産者価格評価表'!U20/'13生産者価格評価表'!U$125</f>
        <v>4.2410896337982219E-5</v>
      </c>
      <c r="V20" s="130">
        <f>+'13生産者価格評価表'!V20/'13生産者価格評価表'!V$125</f>
        <v>2.0574720526712846E-4</v>
      </c>
      <c r="W20" s="130">
        <f>+'13生産者価格評価表'!W20/'13生産者価格評価表'!W$125</f>
        <v>0</v>
      </c>
      <c r="X20" s="130">
        <f>+'13生産者価格評価表'!X20/'13生産者価格評価表'!X$125</f>
        <v>0</v>
      </c>
      <c r="Y20" s="130">
        <f>+'13生産者価格評価表'!Y20/'13生産者価格評価表'!Y$125</f>
        <v>2.6853370830403874E-4</v>
      </c>
      <c r="Z20" s="130">
        <f>+'13生産者価格評価表'!Z20/'13生産者価格評価表'!Z$125</f>
        <v>2.4212293388429753E-5</v>
      </c>
      <c r="AA20" s="130">
        <f>+'13生産者価格評価表'!AA20/'13生産者価格評価表'!AA$125</f>
        <v>0</v>
      </c>
      <c r="AB20" s="130">
        <f>+'13生産者価格評価表'!AB20/'13生産者価格評価表'!AB$125</f>
        <v>9.614506367206842E-6</v>
      </c>
      <c r="AC20" s="130">
        <f>+'13生産者価格評価表'!AC20/'13生産者価格評価表'!AC$125</f>
        <v>3.090450775837512E-4</v>
      </c>
      <c r="AD20" s="130">
        <f>+'13生産者価格評価表'!AD20/'13生産者価格評価表'!AD$125</f>
        <v>0</v>
      </c>
      <c r="AE20" s="130">
        <f>+'13生産者価格評価表'!AE20/'13生産者価格評価表'!AE$125</f>
        <v>0</v>
      </c>
      <c r="AF20" s="130">
        <f>+'13生産者価格評価表'!AF20/'13生産者価格評価表'!AF$125</f>
        <v>1.6440619755633872E-4</v>
      </c>
      <c r="AG20" s="130">
        <f>+'13生産者価格評価表'!AG20/'13生産者価格評価表'!AG$125</f>
        <v>3.2740726189306877E-5</v>
      </c>
      <c r="AH20" s="130">
        <f>+'13生産者価格評価表'!AH20/'13生産者価格評価表'!AH$125</f>
        <v>6.5024203453507693E-4</v>
      </c>
      <c r="AI20" s="130">
        <f>+'13生産者価格評価表'!AI20/'13生産者価格評価表'!AI$125</f>
        <v>9.6041909196740403E-3</v>
      </c>
      <c r="AJ20" s="130">
        <f>+'13生産者価格評価表'!AJ20/'13生産者価格評価表'!AJ$125</f>
        <v>8.7102702796867788E-5</v>
      </c>
      <c r="AK20" s="130">
        <f>+'13生産者価格評価表'!AK20/'13生産者価格評価表'!AK$125</f>
        <v>2.3778285391696158E-2</v>
      </c>
      <c r="AL20" s="130">
        <f>+'13生産者価格評価表'!AL20/'13生産者価格評価表'!AL$125</f>
        <v>1.5027509643059933E-3</v>
      </c>
      <c r="AM20" s="130">
        <f>+'13生産者価格評価表'!AM20/'13生産者価格評価表'!AM$125</f>
        <v>0</v>
      </c>
      <c r="AN20" s="130">
        <f>+'13生産者価格評価表'!AN20/'13生産者価格評価表'!AN$125</f>
        <v>4.067294585174831E-5</v>
      </c>
      <c r="AO20" s="130">
        <f>+'13生産者価格評価表'!AO20/'13生産者価格評価表'!AO$125</f>
        <v>2.7290608941021388E-4</v>
      </c>
      <c r="AP20" s="130">
        <f>+'13生産者価格評価表'!AP20/'13生産者価格評価表'!AP$125</f>
        <v>1.1687212786745765E-5</v>
      </c>
      <c r="AQ20" s="130">
        <f>+'13生産者価格評価表'!AQ20/'13生産者価格評価表'!AQ$125</f>
        <v>0</v>
      </c>
      <c r="AR20" s="130">
        <f>+'13生産者価格評価表'!AR20/'13生産者価格評価表'!AR$125</f>
        <v>1.0923322298320623E-3</v>
      </c>
      <c r="AS20" s="130">
        <f>+'13生産者価格評価表'!AS20/'13生産者価格評価表'!AS$125</f>
        <v>1.0278971280554242E-3</v>
      </c>
      <c r="AT20" s="130">
        <f>+'13生産者価格評価表'!AT20/'13生産者価格評価表'!AT$125</f>
        <v>5.1102845337525678E-4</v>
      </c>
      <c r="AU20" s="130">
        <f>+'13生産者価格評価表'!AU20/'13生産者価格評価表'!AU$125</f>
        <v>1.940700808625337E-4</v>
      </c>
      <c r="AV20" s="130">
        <f>+'13生産者価格評価表'!AV20/'13生産者価格評価表'!AV$125</f>
        <v>2.3963417870946378E-4</v>
      </c>
      <c r="AW20" s="130">
        <f>+'13生産者価格評価表'!AW20/'13生産者価格評価表'!AW$125</f>
        <v>2.6456957114396559E-3</v>
      </c>
      <c r="AX20" s="130">
        <f>+'13生産者価格評価表'!AX20/'13生産者価格評価表'!AX$125</f>
        <v>4.5359860710335419E-5</v>
      </c>
      <c r="AY20" s="130">
        <f>+'13生産者価格評価表'!AY20/'13生産者価格評価表'!AY$125</f>
        <v>2.0618981834677003E-4</v>
      </c>
      <c r="AZ20" s="130">
        <f>+'13生産者価格評価表'!AZ20/'13生産者価格評価表'!AZ$125</f>
        <v>1.9618876513366069E-4</v>
      </c>
      <c r="BA20" s="130">
        <f>+'13生産者価格評価表'!BA20/'13生産者価格評価表'!BA$125</f>
        <v>4.3318320899370853E-4</v>
      </c>
      <c r="BB20" s="130">
        <f>+'13生産者価格評価表'!BB20/'13生産者価格評価表'!BB$125</f>
        <v>7.8324482666791982E-5</v>
      </c>
      <c r="BC20" s="130">
        <f>+'13生産者価格評価表'!BC20/'13生産者価格評価表'!BC$125</f>
        <v>9.2711603700035825E-4</v>
      </c>
      <c r="BD20" s="130">
        <f>+'13生産者価格評価表'!BD20/'13生産者価格評価表'!BD$125</f>
        <v>5.2158492271850065E-5</v>
      </c>
      <c r="BE20" s="130">
        <f>+'13生産者価格評価表'!BE20/'13生産者価格評価表'!BE$125</f>
        <v>2.7535693142235625E-5</v>
      </c>
      <c r="BF20" s="130">
        <f>+'13生産者価格評価表'!BF20/'13生産者価格評価表'!BF$125</f>
        <v>4.6422296400654858E-5</v>
      </c>
      <c r="BG20" s="130">
        <f>+'13生産者価格評価表'!BG20/'13生産者価格評価表'!BG$125</f>
        <v>4.4233680213470592E-4</v>
      </c>
      <c r="BH20" s="130">
        <f>+'13生産者価格評価表'!BH20/'13生産者価格評価表'!BH$125</f>
        <v>2.6776944665025314E-4</v>
      </c>
      <c r="BI20" s="130">
        <f>+'13生産者価格評価表'!BI20/'13生産者価格評価表'!BI$125</f>
        <v>2.2338909501739609E-3</v>
      </c>
      <c r="BJ20" s="130">
        <f>+'13生産者価格評価表'!BJ20/'13生産者価格評価表'!BJ$125</f>
        <v>3.307171863278034E-5</v>
      </c>
      <c r="BK20" s="130">
        <f>+'13生産者価格評価表'!BK20/'13生産者価格評価表'!BK$125</f>
        <v>9.8141294599136107E-4</v>
      </c>
      <c r="BL20" s="130">
        <f>+'13生産者価格評価表'!BL20/'13生産者価格評価表'!BL$125</f>
        <v>4.0989231504759797E-2</v>
      </c>
      <c r="BM20" s="130">
        <f>+'13生産者価格評価表'!BM20/'13生産者価格評価表'!BM$125</f>
        <v>0</v>
      </c>
      <c r="BN20" s="130">
        <f>+'13生産者価格評価表'!BN20/'13生産者価格評価表'!BN$125</f>
        <v>0.10835874082041679</v>
      </c>
      <c r="BO20" s="130">
        <f>+'13生産者価格評価表'!BO20/'13生産者価格評価表'!BO$125</f>
        <v>1.8561857605262619E-2</v>
      </c>
      <c r="BP20" s="130">
        <f>+'13生産者価格評価表'!BP20/'13生産者価格評価表'!BP$125</f>
        <v>1.5437733737742572E-2</v>
      </c>
      <c r="BQ20" s="130">
        <f>+'13生産者価格評価表'!BQ20/'13生産者価格評価表'!BQ$125</f>
        <v>1.8196063002808266E-3</v>
      </c>
      <c r="BR20" s="130">
        <f>+'13生産者価格評価表'!BR20/'13生産者価格評価表'!BR$125</f>
        <v>4.4844511438109306E-3</v>
      </c>
      <c r="BS20" s="130">
        <f>+'13生産者価格評価表'!BS20/'13生産者価格評価表'!BS$125</f>
        <v>2.3485213458025855E-3</v>
      </c>
      <c r="BT20" s="130">
        <f>+'13生産者価格評価表'!BT20/'13生産者価格評価表'!BT$125</f>
        <v>7.2448718382171822E-6</v>
      </c>
      <c r="BU20" s="130">
        <f>+'13生産者価格評価表'!BU20/'13生産者価格評価表'!BU$125</f>
        <v>0</v>
      </c>
      <c r="BV20" s="130">
        <f>+'13生産者価格評価表'!BV20/'13生産者価格評価表'!BV$125</f>
        <v>6.1928132402347077E-6</v>
      </c>
      <c r="BW20" s="130">
        <f>+'13生産者価格評価表'!BW20/'13生産者価格評価表'!BW$125</f>
        <v>1.086991242711356E-3</v>
      </c>
      <c r="BX20" s="130">
        <f>+'13生産者価格評価表'!BX20/'13生産者価格評価表'!BX$125</f>
        <v>4.1662807189921824E-4</v>
      </c>
      <c r="BY20" s="130">
        <f>+'13生産者価格評価表'!BY20/'13生産者価格評価表'!BY$125</f>
        <v>7.9341196045861482E-5</v>
      </c>
      <c r="BZ20" s="130">
        <f>+'13生産者価格評価表'!BZ20/'13生産者価格評価表'!BZ$125</f>
        <v>0</v>
      </c>
      <c r="CA20" s="130">
        <f>+'13生産者価格評価表'!CA20/'13生産者価格評価表'!CA$125</f>
        <v>1.1948302086531993E-6</v>
      </c>
      <c r="CB20" s="130">
        <f>+'13生産者価格評価表'!CB20/'13生産者価格評価表'!CB$125</f>
        <v>1.9857443413732812E-6</v>
      </c>
      <c r="CC20" s="130">
        <f>+'13生産者価格評価表'!CC20/'13生産者価格評価表'!CC$125</f>
        <v>3.9203387172651714E-6</v>
      </c>
      <c r="CD20" s="130">
        <f>+'13生産者価格評価表'!CD20/'13生産者価格評価表'!CD$125</f>
        <v>1.068130717837249E-6</v>
      </c>
      <c r="CE20" s="130">
        <f>+'13生産者価格評価表'!CE20/'13生産者価格評価表'!CE$125</f>
        <v>0</v>
      </c>
      <c r="CF20" s="130">
        <f>+'13生産者価格評価表'!CF20/'13生産者価格評価表'!CF$125</f>
        <v>1.9858343814125901E-4</v>
      </c>
      <c r="CG20" s="130">
        <f>+'13生産者価格評価表'!CG20/'13生産者価格評価表'!CG$125</f>
        <v>7.3566736064621018E-6</v>
      </c>
      <c r="CH20" s="130">
        <f>+'13生産者価格評価表'!CH20/'13生産者価格評価表'!CH$125</f>
        <v>5.055682727821703E-4</v>
      </c>
      <c r="CI20" s="130">
        <f>+'13生産者価格評価表'!CI20/'13生産者価格評価表'!CI$125</f>
        <v>2.9911429741398127E-3</v>
      </c>
      <c r="CJ20" s="130">
        <f>+'13生産者価格評価表'!CJ20/'13生産者価格評価表'!CJ$125</f>
        <v>4.150195577966612E-5</v>
      </c>
      <c r="CK20" s="130">
        <f>+'13生産者価格評価表'!CK20/'13生産者価格評価表'!CK$125</f>
        <v>4.0780933411174836E-5</v>
      </c>
      <c r="CL20" s="130">
        <f>+'13生産者価格評価表'!CL20/'13生産者価格評価表'!CL$125</f>
        <v>1.020140487918622E-4</v>
      </c>
      <c r="CM20" s="130">
        <f>+'13生産者価格評価表'!CM20/'13生産者価格評価表'!CM$125</f>
        <v>1.5759861733479725E-5</v>
      </c>
      <c r="CN20" s="130">
        <f>+'13生産者価格評価表'!CN20/'13生産者価格評価表'!CN$125</f>
        <v>3.3546165114224695E-5</v>
      </c>
      <c r="CO20" s="130">
        <f>+'13生産者価格評価表'!CO20/'13生産者価格評価表'!CO$125</f>
        <v>1.3133701076963489E-4</v>
      </c>
      <c r="CP20" s="130">
        <f>+'13生産者価格評価表'!CP20/'13生産者価格評価表'!CP$125</f>
        <v>2.1946830146165889E-5</v>
      </c>
      <c r="CQ20" s="130">
        <f>+'13生産者価格評価表'!CQ20/'13生産者価格評価表'!CQ$125</f>
        <v>1.8732852235261568E-5</v>
      </c>
      <c r="CR20" s="130">
        <f>+'13生産者価格評価表'!CR20/'13生産者価格評価表'!CR$125</f>
        <v>1.1064276708012615E-4</v>
      </c>
      <c r="CS20" s="130">
        <f>+'13生産者価格評価表'!CS20/'13生産者価格評価表'!CS$125</f>
        <v>8.1064013819793078E-7</v>
      </c>
      <c r="CT20" s="130">
        <f>+'13生産者価格評価表'!CT20/'13生産者価格評価表'!CT$125</f>
        <v>4.3252169981028026E-4</v>
      </c>
      <c r="CU20" s="130">
        <f>+'13生産者価格評価表'!CU20/'13生産者価格評価表'!CU$125</f>
        <v>3.7166047576670457E-5</v>
      </c>
      <c r="CV20" s="130">
        <f>+'13生産者価格評価表'!CV20/'13生産者価格評価表'!CV$125</f>
        <v>2.7779974057778073E-5</v>
      </c>
      <c r="CW20" s="130">
        <f>+'13生産者価格評価表'!CW20/'13生産者価格評価表'!CW$125</f>
        <v>1.3976779268098723E-4</v>
      </c>
      <c r="CX20" s="130">
        <f>+'13生産者価格評価表'!CX20/'13生産者価格評価表'!CX$125</f>
        <v>3.8765399554973213E-5</v>
      </c>
      <c r="CY20" s="130">
        <f>+'13生産者価格評価表'!CY20/'13生産者価格評価表'!CY$125</f>
        <v>0</v>
      </c>
      <c r="CZ20" s="130">
        <f>+'13生産者価格評価表'!CZ20/'13生産者価格評価表'!CZ$125</f>
        <v>2.5664267057696771E-5</v>
      </c>
      <c r="DA20" s="130">
        <f>+'13生産者価格評価表'!DA20/'13生産者価格評価表'!DA$125</f>
        <v>1.9449595406710756E-4</v>
      </c>
      <c r="DB20" s="130">
        <f>+'13生産者価格評価表'!DB20/'13生産者価格評価表'!DB$125</f>
        <v>2.268936420722135E-4</v>
      </c>
      <c r="DC20" s="130">
        <f>+'13生産者価格評価表'!DC20/'13生産者価格評価表'!DC$125</f>
        <v>8.9022175690143678E-4</v>
      </c>
      <c r="DD20" s="130">
        <f>+'13生産者価格評価表'!DD20/'13生産者価格評価表'!DD$125</f>
        <v>3.4264862940548235E-4</v>
      </c>
      <c r="DE20" s="130">
        <f>+'13生産者価格評価表'!DE20/'13生産者価格評価表'!DE$125</f>
        <v>5.3332128087500848E-4</v>
      </c>
      <c r="DF20" s="130">
        <f>+'13生産者価格評価表'!DF20/'13生産者価格評価表'!DF$125</f>
        <v>7.0948666998265416E-4</v>
      </c>
      <c r="DG20" s="130">
        <f>+'13生産者価格評価表'!DG20/'13生産者価格評価表'!DG$125</f>
        <v>0</v>
      </c>
      <c r="DH20" s="223">
        <f>+'13生産者価格評価表'!DH20/'13生産者価格評価表'!DH$125</f>
        <v>2.1796543794705618E-5</v>
      </c>
      <c r="DI20" s="289">
        <f>+'13生産者価格評価表'!DI20/'13生産者価格評価表'!DI$125</f>
        <v>3.0051689376731795E-3</v>
      </c>
    </row>
    <row r="21" spans="1:113" ht="17.5" customHeight="1">
      <c r="A21" s="25">
        <v>15</v>
      </c>
      <c r="B21" s="88" t="s">
        <v>148</v>
      </c>
      <c r="C21" s="87" t="s">
        <v>149</v>
      </c>
      <c r="D21" s="130">
        <f>+'13生産者価格評価表'!D21/'13生産者価格評価表'!D$125</f>
        <v>0</v>
      </c>
      <c r="E21" s="130">
        <f>+'13生産者価格評価表'!E21/'13生産者価格評価表'!E$125</f>
        <v>0</v>
      </c>
      <c r="F21" s="130">
        <f>+'13生産者価格評価表'!F21/'13生産者価格評価表'!F$125</f>
        <v>5.0695799852982182E-5</v>
      </c>
      <c r="G21" s="130">
        <f>+'13生産者価格評価表'!G21/'13生産者価格評価表'!G$125</f>
        <v>0</v>
      </c>
      <c r="H21" s="130">
        <f>+'13生産者価格評価表'!H21/'13生産者価格評価表'!H$125</f>
        <v>5.0858232676414498E-4</v>
      </c>
      <c r="I21" s="296">
        <v>0</v>
      </c>
      <c r="J21" s="130">
        <f>+'13生産者価格評価表'!J21/'13生産者価格評価表'!J$125</f>
        <v>1.4781491002570694E-3</v>
      </c>
      <c r="K21" s="130">
        <f>+'13生産者価格評価表'!K21/'13生産者価格評価表'!K$125</f>
        <v>4.2561802258604773E-4</v>
      </c>
      <c r="L21" s="130">
        <f>+'13生産者価格評価表'!L21/'13生産者価格評価表'!L$125</f>
        <v>3.7515023377417345E-4</v>
      </c>
      <c r="M21" s="130">
        <f>+'13生産者価格評価表'!M21/'13生産者価格評価表'!M$125</f>
        <v>1.3603868940326629E-5</v>
      </c>
      <c r="N21" s="296">
        <v>0</v>
      </c>
      <c r="O21" s="130">
        <f>+'13生産者価格評価表'!O21/'13生産者価格評価表'!O$125</f>
        <v>8.1012409628202138E-4</v>
      </c>
      <c r="P21" s="130">
        <f>+'13生産者価格評価表'!P21/'13生産者価格評価表'!P$125</f>
        <v>6.042701759097623E-4</v>
      </c>
      <c r="Q21" s="130">
        <f>+'13生産者価格評価表'!Q21/'13生産者価格評価表'!Q$125</f>
        <v>2.6507425760799935E-4</v>
      </c>
      <c r="R21" s="130">
        <f>+'13生産者価格評価表'!R21/'13生産者価格評価表'!R$125</f>
        <v>3.4256814547618163E-2</v>
      </c>
      <c r="S21" s="130">
        <f>+'13生産者価格評価表'!S21/'13生産者価格評価表'!S$125</f>
        <v>8.5632826588488936E-4</v>
      </c>
      <c r="T21" s="130">
        <f>+'13生産者価格評価表'!T21/'13生産者価格評価表'!T$125</f>
        <v>8.8570690482341215E-4</v>
      </c>
      <c r="U21" s="130">
        <f>+'13生産者価格評価表'!U21/'13生産者価格評価表'!U$125</f>
        <v>4.1758421009705572E-4</v>
      </c>
      <c r="V21" s="130">
        <f>+'13生産者価格評価表'!V21/'13生産者価格評価表'!V$125</f>
        <v>1.0287360263356424E-3</v>
      </c>
      <c r="W21" s="130">
        <f>+'13生産者価格評価表'!W21/'13生産者価格評価表'!W$125</f>
        <v>8.8926215942494377E-4</v>
      </c>
      <c r="X21" s="130">
        <f>+'13生産者価格評価表'!X21/'13生産者価格評価表'!X$125</f>
        <v>5.3096170438707108E-5</v>
      </c>
      <c r="Y21" s="130">
        <f>+'13生産者価格評価表'!Y21/'13生産者価格評価表'!Y$125</f>
        <v>7.7142410749160225E-4</v>
      </c>
      <c r="Z21" s="130">
        <f>+'13生産者価格評価表'!Z21/'13生産者価格評価表'!Z$125</f>
        <v>7.8286415289256198E-4</v>
      </c>
      <c r="AA21" s="130">
        <f>+'13生産者価格評価表'!AA21/'13生産者価格評価表'!AA$125</f>
        <v>6.4923471458018858E-4</v>
      </c>
      <c r="AB21" s="130">
        <f>+'13生産者価格評価表'!AB21/'13生産者価格評価表'!AB$125</f>
        <v>1.6056225633235427E-3</v>
      </c>
      <c r="AC21" s="130">
        <f>+'13生産者価格評価表'!AC21/'13生産者価格評価表'!AC$125</f>
        <v>5.6165583665220876E-4</v>
      </c>
      <c r="AD21" s="130">
        <f>+'13生産者価格評価表'!AD21/'13生産者価格評価表'!AD$125</f>
        <v>4.4913642294278673E-6</v>
      </c>
      <c r="AE21" s="130">
        <f>+'13生産者価格評価表'!AE21/'13生産者価格評価表'!AE$125</f>
        <v>1.1278316630683466E-4</v>
      </c>
      <c r="AF21" s="130">
        <f>+'13生産者価格評価表'!AF21/'13生産者価格評価表'!AF$125</f>
        <v>8.6800899218304262E-4</v>
      </c>
      <c r="AG21" s="130">
        <f>+'13生産者価格評価表'!AG21/'13生産者価格評価表'!AG$125</f>
        <v>1.2511634650913699E-3</v>
      </c>
      <c r="AH21" s="130">
        <f>+'13生産者価格評価表'!AH21/'13生産者価格評価表'!AH$125</f>
        <v>0</v>
      </c>
      <c r="AI21" s="130">
        <f>+'13生産者価格評価表'!AI21/'13生産者価格評価表'!AI$125</f>
        <v>6.7026493103326628E-4</v>
      </c>
      <c r="AJ21" s="130">
        <f>+'13生産者価格評価表'!AJ21/'13生産者価格評価表'!AJ$125</f>
        <v>7.142421629343158E-4</v>
      </c>
      <c r="AK21" s="130">
        <f>+'13生産者価格評価表'!AK21/'13生産者価格評価表'!AK$125</f>
        <v>4.9030625846144199E-3</v>
      </c>
      <c r="AL21" s="130">
        <f>+'13生産者価格評価表'!AL21/'13生産者価格評価表'!AL$125</f>
        <v>1.2971628844986587E-3</v>
      </c>
      <c r="AM21" s="130">
        <f>+'13生産者価格評価表'!AM21/'13生産者価格評価表'!AM$125</f>
        <v>8.5567474827998551E-5</v>
      </c>
      <c r="AN21" s="130">
        <f>+'13生産者価格評価表'!AN21/'13生産者価格評価表'!AN$125</f>
        <v>1.6807496741678345E-4</v>
      </c>
      <c r="AO21" s="130">
        <f>+'13生産者価格評価表'!AO21/'13生産者価格評価表'!AO$125</f>
        <v>1.0349834711594905E-3</v>
      </c>
      <c r="AP21" s="130">
        <f>+'13生産者価格評価表'!AP21/'13生産者価格評価表'!AP$125</f>
        <v>4.6748851146983066E-6</v>
      </c>
      <c r="AQ21" s="130">
        <f>+'13生産者価格評価表'!AQ21/'13生産者価格評価表'!AQ$125</f>
        <v>1.460237726701907E-4</v>
      </c>
      <c r="AR21" s="130">
        <f>+'13生産者価格評価表'!AR21/'13生産者価格評価表'!AR$125</f>
        <v>7.2375387007277744E-4</v>
      </c>
      <c r="AS21" s="130">
        <f>+'13生産者価格評価表'!AS21/'13生産者価格評価表'!AS$125</f>
        <v>3.0425754990440559E-4</v>
      </c>
      <c r="AT21" s="130">
        <f>+'13生産者価格評価表'!AT21/'13生産者価格評価表'!AT$125</f>
        <v>2.5494003741417305E-4</v>
      </c>
      <c r="AU21" s="130">
        <f>+'13生産者価格評価表'!AU21/'13生産者価格評価表'!AU$125</f>
        <v>4.2305223976383003E-4</v>
      </c>
      <c r="AV21" s="130">
        <f>+'13生産者価格評価表'!AV21/'13生産者価格評価表'!AV$125</f>
        <v>3.9281805244146276E-4</v>
      </c>
      <c r="AW21" s="130">
        <f>+'13生産者価格評価表'!AW21/'13生産者価格評価表'!AW$125</f>
        <v>3.6824997378630595E-4</v>
      </c>
      <c r="AX21" s="130">
        <f>+'13生産者価格評価表'!AX21/'13生産者価格評価表'!AX$125</f>
        <v>1.0537444565016383E-3</v>
      </c>
      <c r="AY21" s="130">
        <f>+'13生産者価格評価表'!AY21/'13生産者価格評価表'!AY$125</f>
        <v>1.0790600493480965E-3</v>
      </c>
      <c r="AZ21" s="130">
        <f>+'13生産者価格評価表'!AZ21/'13生産者価格評価表'!AZ$125</f>
        <v>7.860167246191036E-4</v>
      </c>
      <c r="BA21" s="130">
        <f>+'13生産者価格評価表'!BA21/'13生産者価格評価表'!BA$125</f>
        <v>1.2995496269811255E-3</v>
      </c>
      <c r="BB21" s="130">
        <f>+'13生産者価格評価表'!BB21/'13生産者価格評価表'!BB$125</f>
        <v>7.2058524053448625E-4</v>
      </c>
      <c r="BC21" s="130">
        <f>+'13生産者価格評価表'!BC21/'13生産者価格評価表'!BC$125</f>
        <v>4.3195178996607598E-4</v>
      </c>
      <c r="BD21" s="130">
        <f>+'13生産者価格評価表'!BD21/'13生産者価格評価表'!BD$125</f>
        <v>2.1037258549646194E-3</v>
      </c>
      <c r="BE21" s="130">
        <f>+'13生産者価格評価表'!BE21/'13生産者価格評価表'!BE$125</f>
        <v>1.4180881968251346E-3</v>
      </c>
      <c r="BF21" s="130">
        <f>+'13生産者価格評価表'!BF21/'13生産者価格評価表'!BF$125</f>
        <v>2.553226302036017E-4</v>
      </c>
      <c r="BG21" s="130">
        <f>+'13生産者価格評価表'!BG21/'13生産者価格評価表'!BG$125</f>
        <v>3.2744412625556154E-4</v>
      </c>
      <c r="BH21" s="130">
        <f>+'13生産者価格評価表'!BH21/'13生産者価格評価表'!BH$125</f>
        <v>3.1046959725763458E-4</v>
      </c>
      <c r="BI21" s="130">
        <f>+'13生産者価格評価表'!BI21/'13生産者価格評価表'!BI$125</f>
        <v>3.6846362224133727E-3</v>
      </c>
      <c r="BJ21" s="130">
        <f>+'13生産者価格評価表'!BJ21/'13生産者価格評価表'!BJ$125</f>
        <v>3.254953360173644E-4</v>
      </c>
      <c r="BK21" s="130">
        <f>+'13生産者価格評価表'!BK21/'13生産者価格評価表'!BK$125</f>
        <v>5.6905456532272195E-4</v>
      </c>
      <c r="BL21" s="130">
        <f>+'13生産者価格評価表'!BL21/'13生産者価格評価表'!BL$125</f>
        <v>5.1029202754080873E-3</v>
      </c>
      <c r="BM21" s="130">
        <f>+'13生産者価格評価表'!BM21/'13生産者価格評価表'!BM$125</f>
        <v>1.3167857260427298E-4</v>
      </c>
      <c r="BN21" s="130">
        <f>+'13生産者価格評価表'!BN21/'13生産者価格評価表'!BN$125</f>
        <v>1.5613029784797295E-2</v>
      </c>
      <c r="BO21" s="130">
        <f>+'13生産者価格評価表'!BO21/'13生産者価格評価表'!BO$125</f>
        <v>4.8580591297331527E-3</v>
      </c>
      <c r="BP21" s="130">
        <f>+'13生産者価格評価表'!BP21/'13生産者価格評価表'!BP$125</f>
        <v>2.4455961600753851E-2</v>
      </c>
      <c r="BQ21" s="130">
        <f>+'13生産者価格評価表'!BQ21/'13生産者価格評価表'!BQ$125</f>
        <v>6.274504483726988E-5</v>
      </c>
      <c r="BR21" s="130">
        <f>+'13生産者価格評価表'!BR21/'13生産者価格評価表'!BR$125</f>
        <v>1.2289603246461723E-4</v>
      </c>
      <c r="BS21" s="130">
        <f>+'13生産者価格評価表'!BS21/'13生産者価格評価表'!BS$125</f>
        <v>6.0236784380193319E-4</v>
      </c>
      <c r="BT21" s="130">
        <f>+'13生産者価格評価表'!BT21/'13生産者価格評価表'!BT$125</f>
        <v>3.6224359191085908E-4</v>
      </c>
      <c r="BU21" s="130">
        <f>+'13生産者価格評価表'!BU21/'13生産者価格評価表'!BU$125</f>
        <v>3.3231659467611073E-3</v>
      </c>
      <c r="BV21" s="130">
        <f>+'13生産者価格評価表'!BV21/'13生産者価格評価表'!BV$125</f>
        <v>2.8455976838878483E-3</v>
      </c>
      <c r="BW21" s="130">
        <f>+'13生産者価格評価表'!BW21/'13生産者価格評価表'!BW$125</f>
        <v>1.3135818062025605E-3</v>
      </c>
      <c r="BX21" s="130">
        <f>+'13生産者価格評価表'!BX21/'13生産者価格評価表'!BX$125</f>
        <v>1.1009768091370523E-3</v>
      </c>
      <c r="BY21" s="130">
        <f>+'13生産者価格評価表'!BY21/'13生産者価格評価表'!BY$125</f>
        <v>2.4901801101822525E-3</v>
      </c>
      <c r="BZ21" s="130">
        <f>+'13生産者価格評価表'!BZ21/'13生産者価格評価表'!BZ$125</f>
        <v>4.2565046205792433E-4</v>
      </c>
      <c r="CA21" s="130">
        <f>+'13生産者価格評価表'!CA21/'13生産者価格評価表'!CA$125</f>
        <v>1.1135817544647819E-3</v>
      </c>
      <c r="CB21" s="130">
        <f>+'13生産者価格評価表'!CB21/'13生産者価格評価表'!CB$125</f>
        <v>1.4926178299322498E-4</v>
      </c>
      <c r="CC21" s="130">
        <f>+'13生産者価格評価表'!CC21/'13生産者価格評価表'!CC$125</f>
        <v>3.1950760545711149E-4</v>
      </c>
      <c r="CD21" s="130">
        <f>+'13生産者価格評価表'!CD21/'13生産者価格評価表'!CD$125</f>
        <v>3.9734462703545659E-4</v>
      </c>
      <c r="CE21" s="130">
        <f>+'13生産者価格評価表'!CE21/'13生産者価格評価表'!CE$125</f>
        <v>0</v>
      </c>
      <c r="CF21" s="130">
        <f>+'13生産者価格評価表'!CF21/'13生産者価格評価表'!CF$125</f>
        <v>6.4589764728773132E-4</v>
      </c>
      <c r="CG21" s="130">
        <f>+'13生産者価格評価表'!CG21/'13生産者価格評価表'!CG$125</f>
        <v>6.9152731900743759E-4</v>
      </c>
      <c r="CH21" s="130">
        <f>+'13生産者価格評価表'!CH21/'13生産者価格評価表'!CH$125</f>
        <v>2.2891007906526042E-3</v>
      </c>
      <c r="CI21" s="130">
        <f>+'13生産者価格評価表'!CI21/'13生産者価格評価表'!CI$125</f>
        <v>2.2719383396350348E-3</v>
      </c>
      <c r="CJ21" s="130">
        <f>+'13生産者価格評価表'!CJ21/'13生産者価格評価表'!CJ$125</f>
        <v>3.3201564623732896E-4</v>
      </c>
      <c r="CK21" s="130">
        <f>+'13生産者価格評価表'!CK21/'13生産者価格評価表'!CK$125</f>
        <v>2.7280298087159587E-3</v>
      </c>
      <c r="CL21" s="130">
        <f>+'13生産者価格評価表'!CL21/'13生産者価格評価表'!CL$125</f>
        <v>6.800936586124146E-4</v>
      </c>
      <c r="CM21" s="130">
        <f>+'13生産者価格評価表'!CM21/'13生産者価格評価表'!CM$125</f>
        <v>3.7455938053236812E-3</v>
      </c>
      <c r="CN21" s="130">
        <f>+'13生産者価格評価表'!CN21/'13生産者価格評価表'!CN$125</f>
        <v>2.9967907502040725E-3</v>
      </c>
      <c r="CO21" s="130">
        <f>+'13生産者価格評価表'!CO21/'13生産者価格評価表'!CO$125</f>
        <v>1.8175347619410762E-3</v>
      </c>
      <c r="CP21" s="130">
        <f>+'13生産者価格評価表'!CP21/'13生産者価格評価表'!CP$125</f>
        <v>1.0029701376797812E-3</v>
      </c>
      <c r="CQ21" s="130">
        <f>+'13生産者価格評価表'!CQ21/'13生産者価格評価表'!CQ$125</f>
        <v>2.1052843935167038E-3</v>
      </c>
      <c r="CR21" s="130">
        <f>+'13生産者価格評価表'!CR21/'13生産者価格評価表'!CR$125</f>
        <v>4.1145630031929146E-3</v>
      </c>
      <c r="CS21" s="130">
        <f>+'13生産者価格評価表'!CS21/'13生産者価格評価表'!CS$125</f>
        <v>1.6845102071753001E-3</v>
      </c>
      <c r="CT21" s="130">
        <f>+'13生産者価格評価表'!CT21/'13生産者価格評価表'!CT$125</f>
        <v>7.2742285877183492E-4</v>
      </c>
      <c r="CU21" s="130">
        <f>+'13生産者価格評価表'!CU21/'13生産者価格評価表'!CU$125</f>
        <v>6.8509414366329209E-3</v>
      </c>
      <c r="CV21" s="130">
        <f>+'13生産者価格評価表'!CV21/'13生産者価格評価表'!CV$125</f>
        <v>3.5943012588602091E-3</v>
      </c>
      <c r="CW21" s="130">
        <f>+'13生産者価格評価表'!CW21/'13生産者価格評価表'!CW$125</f>
        <v>1.4198479904765117E-2</v>
      </c>
      <c r="CX21" s="130">
        <f>+'13生産者価格評価表'!CX21/'13生産者価格評価表'!CX$125</f>
        <v>1.4517642133337469E-3</v>
      </c>
      <c r="CY21" s="130">
        <f>+'13生産者価格評価表'!CY21/'13生産者価格評価表'!CY$125</f>
        <v>5.6661312350829744E-4</v>
      </c>
      <c r="CZ21" s="130">
        <f>+'13生産者価格評価表'!CZ21/'13生産者価格評価表'!CZ$125</f>
        <v>2.0181446368097917E-4</v>
      </c>
      <c r="DA21" s="130">
        <f>+'13生産者価格評価表'!DA21/'13生産者価格評価表'!DA$125</f>
        <v>1.722407640013391E-3</v>
      </c>
      <c r="DB21" s="130">
        <f>+'13生産者価格評価表'!DB21/'13生産者価格評価表'!DB$125</f>
        <v>3.0170722135007847E-3</v>
      </c>
      <c r="DC21" s="130">
        <f>+'13生産者価格評価表'!DC21/'13生産者価格評価表'!DC$125</f>
        <v>2.5863751707983604E-3</v>
      </c>
      <c r="DD21" s="130">
        <f>+'13生産者価格評価表'!DD21/'13生産者価格評価表'!DD$125</f>
        <v>9.5452118191527229E-4</v>
      </c>
      <c r="DE21" s="130">
        <f>+'13生産者価格評価表'!DE21/'13生産者価格評価表'!DE$125</f>
        <v>5.1682447854285779E-3</v>
      </c>
      <c r="DF21" s="130">
        <f>+'13生産者価格評価表'!DF21/'13生産者価格評価表'!DF$125</f>
        <v>3.5070355324053619E-3</v>
      </c>
      <c r="DG21" s="130">
        <f>+'13生産者価格評価表'!DG21/'13生産者価格評価表'!DG$125</f>
        <v>0</v>
      </c>
      <c r="DH21" s="223">
        <f>+'13生産者価格評価表'!DH21/'13生産者価格評価表'!DH$125</f>
        <v>3.0878437042499628E-4</v>
      </c>
      <c r="DI21" s="289">
        <f>+'13生産者価格評価表'!DI21/'13生産者価格評価表'!DI$125</f>
        <v>1.5176831798409556E-3</v>
      </c>
    </row>
    <row r="22" spans="1:113" ht="17.5" customHeight="1">
      <c r="A22" s="25">
        <v>16</v>
      </c>
      <c r="B22" s="88" t="s">
        <v>150</v>
      </c>
      <c r="C22" s="87" t="s">
        <v>151</v>
      </c>
      <c r="D22" s="130">
        <f>+'13生産者価格評価表'!D22/'13生産者価格評価表'!D$125</f>
        <v>1.7055808400434476E-4</v>
      </c>
      <c r="E22" s="130">
        <f>+'13生産者価格評価表'!E22/'13生産者価格評価表'!E$125</f>
        <v>0</v>
      </c>
      <c r="F22" s="130">
        <f>+'13生産者価格評価表'!F22/'13生産者価格評価表'!F$125</f>
        <v>7.6043699779473276E-5</v>
      </c>
      <c r="G22" s="130">
        <f>+'13生産者価格評価表'!G22/'13生産者価格評価表'!G$125</f>
        <v>0</v>
      </c>
      <c r="H22" s="130">
        <f>+'13生産者価格評価表'!H22/'13生産者価格評価表'!H$125</f>
        <v>2.0343293070565797E-4</v>
      </c>
      <c r="I22" s="296">
        <v>0</v>
      </c>
      <c r="J22" s="130">
        <f>+'13生産者価格評価表'!J22/'13生産者価格評価表'!J$125</f>
        <v>0</v>
      </c>
      <c r="K22" s="130">
        <f>+'13生産者価格評価表'!K22/'13生産者価格評価表'!K$125</f>
        <v>3.3951033015534442E-4</v>
      </c>
      <c r="L22" s="130">
        <f>+'13生産者価格評価表'!L22/'13生産者価格評価表'!L$125</f>
        <v>2.5241589803324014E-4</v>
      </c>
      <c r="M22" s="130">
        <f>+'13生産者価格評価表'!M22/'13生産者価格評価表'!M$125</f>
        <v>1.1563288599277634E-4</v>
      </c>
      <c r="N22" s="296">
        <v>0</v>
      </c>
      <c r="O22" s="130">
        <f>+'13生産者価格評価表'!O22/'13生産者価格評価表'!O$125</f>
        <v>8.8990904515828101E-4</v>
      </c>
      <c r="P22" s="130">
        <f>+'13生産者価格評価表'!P22/'13生産者価格評価表'!P$125</f>
        <v>4.8425540486101782E-3</v>
      </c>
      <c r="Q22" s="130">
        <f>+'13生産者価格評価表'!Q22/'13生産者価格評価表'!Q$125</f>
        <v>9.653120881224643E-3</v>
      </c>
      <c r="R22" s="130">
        <f>+'13生産者価格評価表'!R22/'13生産者価格評価表'!R$125</f>
        <v>9.5645383213714633E-3</v>
      </c>
      <c r="S22" s="130">
        <f>+'13生産者価格評価表'!S22/'13生産者価格評価表'!S$125</f>
        <v>0.34803195615599281</v>
      </c>
      <c r="T22" s="130">
        <f>+'13生産者価格評価表'!T22/'13生産者価格評価表'!T$125</f>
        <v>0.3028333394840757</v>
      </c>
      <c r="U22" s="130">
        <f>+'13生産者価格評価表'!U22/'13生産者価格評価表'!U$125</f>
        <v>0.13155207568713809</v>
      </c>
      <c r="V22" s="130">
        <f>+'13生産者価格評価表'!V22/'13生産者価格評価表'!V$125</f>
        <v>0</v>
      </c>
      <c r="W22" s="130">
        <f>+'13生産者価格評価表'!W22/'13生産者価格評価表'!W$125</f>
        <v>7.0399920954474719E-4</v>
      </c>
      <c r="X22" s="130">
        <f>+'13生産者価格評価表'!X22/'13生産者価格評価表'!X$125</f>
        <v>0</v>
      </c>
      <c r="Y22" s="130">
        <f>+'13生産者価格評価表'!Y22/'13生産者価格評価表'!Y$125</f>
        <v>0</v>
      </c>
      <c r="Z22" s="130">
        <f>+'13生産者価格評価表'!Z22/'13生産者価格評価表'!Z$125</f>
        <v>1.5011621900826446E-3</v>
      </c>
      <c r="AA22" s="130">
        <f>+'13生産者価格評価表'!AA22/'13生産者価格評価表'!AA$125</f>
        <v>2.4086607910924998E-2</v>
      </c>
      <c r="AB22" s="130">
        <f>+'13生産者価格評価表'!AB22/'13生産者価格評価表'!AB$125</f>
        <v>1.9805883116446096E-3</v>
      </c>
      <c r="AC22" s="130">
        <f>+'13生産者価格評価表'!AC22/'13生産者価格評価表'!AC$125</f>
        <v>8.6532621723450342E-4</v>
      </c>
      <c r="AD22" s="130">
        <f>+'13生産者価格評価表'!AD22/'13生産者価格評価表'!AD$125</f>
        <v>0</v>
      </c>
      <c r="AE22" s="130">
        <f>+'13生産者価格評価表'!AE22/'13生産者価格評価表'!AE$125</f>
        <v>0</v>
      </c>
      <c r="AF22" s="130">
        <f>+'13生産者価格評価表'!AF22/'13生産者価格評価表'!AF$125</f>
        <v>3.7242183565092662E-3</v>
      </c>
      <c r="AG22" s="130">
        <f>+'13生産者価格評価表'!AG22/'13生産者価格評価表'!AG$125</f>
        <v>3.1945594267566569E-3</v>
      </c>
      <c r="AH22" s="130">
        <f>+'13生産者価格評価表'!AH22/'13生産者価格評価表'!AH$125</f>
        <v>7.9474026443176072E-4</v>
      </c>
      <c r="AI22" s="130">
        <f>+'13生産者価格評価表'!AI22/'13生産者価格評価表'!AI$125</f>
        <v>5.388577274491128E-3</v>
      </c>
      <c r="AJ22" s="130">
        <f>+'13生産者価格評価表'!AJ22/'13生産者価格評価表'!AJ$125</f>
        <v>0</v>
      </c>
      <c r="AK22" s="130">
        <f>+'13生産者価格評価表'!AK22/'13生産者価格評価表'!AK$125</f>
        <v>1.5116905111625695E-2</v>
      </c>
      <c r="AL22" s="130">
        <f>+'13生産者価格評価表'!AL22/'13生産者価格評価表'!AL$125</f>
        <v>1.6182718853405911E-2</v>
      </c>
      <c r="AM22" s="130">
        <f>+'13生産者価格評価表'!AM22/'13生産者価格評価表'!AM$125</f>
        <v>0</v>
      </c>
      <c r="AN22" s="130">
        <f>+'13生産者価格評価表'!AN22/'13生産者価格評価表'!AN$125</f>
        <v>8.0747760146853263E-5</v>
      </c>
      <c r="AO22" s="130">
        <f>+'13生産者価格評価表'!AO22/'13生産者価格評価表'!AO$125</f>
        <v>0</v>
      </c>
      <c r="AP22" s="130">
        <f>+'13生産者価格評価表'!AP22/'13生産者価格評価表'!AP$125</f>
        <v>2.1971960039082039E-4</v>
      </c>
      <c r="AQ22" s="130">
        <f>+'13生産者価格評価表'!AQ22/'13生産者価格評価表'!AQ$125</f>
        <v>0</v>
      </c>
      <c r="AR22" s="130">
        <f>+'13生産者価格評価表'!AR22/'13生産者価格評価表'!AR$125</f>
        <v>3.7360442830145689E-4</v>
      </c>
      <c r="AS22" s="130">
        <f>+'13生産者価格評価表'!AS22/'13生産者価格評価表'!AS$125</f>
        <v>1.4390559792775939E-4</v>
      </c>
      <c r="AT22" s="130">
        <f>+'13生産者価格評価表'!AT22/'13生産者価格評価表'!AT$125</f>
        <v>3.2499112877572512E-4</v>
      </c>
      <c r="AU22" s="130">
        <f>+'13生産者価格評価表'!AU22/'13生産者価格評価表'!AU$125</f>
        <v>4.4050827878321141E-4</v>
      </c>
      <c r="AV22" s="130">
        <f>+'13生産者価格評価表'!AV22/'13生産者価格評価表'!AV$125</f>
        <v>3.9939029784910628E-4</v>
      </c>
      <c r="AW22" s="130">
        <f>+'13生産者価格評価表'!AW22/'13生産者価格評価表'!AW$125</f>
        <v>1.9880465555206041E-4</v>
      </c>
      <c r="AX22" s="130">
        <f>+'13生産者価格評価表'!AX22/'13生産者価格評価表'!AX$125</f>
        <v>1.0048953757366616E-3</v>
      </c>
      <c r="AY22" s="130">
        <f>+'13生産者価格評価表'!AY22/'13生産者価格評価表'!AY$125</f>
        <v>3.5533378695093371E-3</v>
      </c>
      <c r="AZ22" s="130">
        <f>+'13生産者価格評価表'!AZ22/'13生産者価格評価表'!AZ$125</f>
        <v>3.4727303924784632E-3</v>
      </c>
      <c r="BA22" s="130">
        <f>+'13生産者価格評価表'!BA22/'13生産者価格評価表'!BA$125</f>
        <v>1.8977550108295802E-3</v>
      </c>
      <c r="BB22" s="130">
        <f>+'13生産者価格評価表'!BB22/'13生産者価格評価表'!BB$125</f>
        <v>1.4098406880022558E-4</v>
      </c>
      <c r="BC22" s="130">
        <f>+'13生産者価格評価表'!BC22/'13生産者価格評価表'!BC$125</f>
        <v>1.2642491413641249E-3</v>
      </c>
      <c r="BD22" s="130">
        <f>+'13生産者価格評価表'!BD22/'13生産者価格評価表'!BD$125</f>
        <v>1.2865761427056348E-3</v>
      </c>
      <c r="BE22" s="130">
        <f>+'13生産者価格評価表'!BE22/'13生産者価格評価表'!BE$125</f>
        <v>2.2028554513788498E-3</v>
      </c>
      <c r="BF22" s="130">
        <f>+'13生産者価格評価表'!BF22/'13生産者価格評価表'!BF$125</f>
        <v>1.9025531311743794E-7</v>
      </c>
      <c r="BG22" s="130">
        <f>+'13生産者価格評価表'!BG22/'13生産者価格評価表'!BG$125</f>
        <v>2.8723168969786097E-6</v>
      </c>
      <c r="BH22" s="130">
        <f>+'13生産者価格評価表'!BH22/'13生産者価格評価表'!BH$125</f>
        <v>4.9678897689028347E-4</v>
      </c>
      <c r="BI22" s="130">
        <f>+'13生産者価格評価表'!BI22/'13生産者価格評価表'!BI$125</f>
        <v>3.8515361209895883E-5</v>
      </c>
      <c r="BJ22" s="130">
        <f>+'13生産者価格評価表'!BJ22/'13生産者価格評価表'!BJ$125</f>
        <v>0</v>
      </c>
      <c r="BK22" s="130">
        <f>+'13生産者価格評価表'!BK22/'13生産者価格評価表'!BK$125</f>
        <v>0</v>
      </c>
      <c r="BL22" s="130">
        <f>+'13生産者価格評価表'!BL22/'13生産者価格評価表'!BL$125</f>
        <v>1.5448611413759347E-2</v>
      </c>
      <c r="BM22" s="130">
        <f>+'13生産者価格評価表'!BM22/'13生産者価格評価表'!BM$125</f>
        <v>1.2070535822058356E-4</v>
      </c>
      <c r="BN22" s="130">
        <f>+'13生産者価格評価表'!BN22/'13生産者価格評価表'!BN$125</f>
        <v>6.5359793232064502E-3</v>
      </c>
      <c r="BO22" s="130">
        <f>+'13生産者価格評価表'!BO22/'13生産者価格評価表'!BO$125</f>
        <v>1.1748247568635728E-3</v>
      </c>
      <c r="BP22" s="130">
        <f>+'13生産者価格評価表'!BP22/'13生産者価格評価表'!BP$125</f>
        <v>2.7183515415648281E-3</v>
      </c>
      <c r="BQ22" s="130">
        <f>+'13生産者価格評価表'!BQ22/'13生産者価格評価表'!BQ$125</f>
        <v>0</v>
      </c>
      <c r="BR22" s="130">
        <f>+'13生産者価格評価表'!BR22/'13生産者価格評価表'!BR$125</f>
        <v>0</v>
      </c>
      <c r="BS22" s="130">
        <f>+'13生産者価格評価表'!BS22/'13生産者価格評価表'!BS$125</f>
        <v>0</v>
      </c>
      <c r="BT22" s="130">
        <f>+'13生産者価格評価表'!BT22/'13生産者価格評価表'!BT$125</f>
        <v>0</v>
      </c>
      <c r="BU22" s="130">
        <f>+'13生産者価格評価表'!BU22/'13生産者価格評価表'!BU$125</f>
        <v>0</v>
      </c>
      <c r="BV22" s="130">
        <f>+'13生産者価格評価表'!BV22/'13生産者価格評価表'!BV$125</f>
        <v>1.7959158396680652E-4</v>
      </c>
      <c r="BW22" s="130">
        <f>+'13生産者価格評価表'!BW22/'13生産者価格評価表'!BW$125</f>
        <v>2.7576944846799728E-6</v>
      </c>
      <c r="BX22" s="130">
        <f>+'13生産者価格評価表'!BX22/'13生産者価格評価表'!BX$125</f>
        <v>-9.903710452088359E-4</v>
      </c>
      <c r="BY22" s="130">
        <f>+'13生産者価格評価表'!BY22/'13生産者価格評価表'!BY$125</f>
        <v>4.5677860009260253E-4</v>
      </c>
      <c r="BZ22" s="130">
        <f>+'13生産者価格評価表'!BZ22/'13生産者価格評価表'!BZ$125</f>
        <v>0</v>
      </c>
      <c r="CA22" s="130">
        <f>+'13生産者価格評価表'!CA22/'13生産者価格評価表'!CA$125</f>
        <v>0</v>
      </c>
      <c r="CB22" s="130">
        <f>+'13生産者価格評価表'!CB22/'13生産者価格評価表'!CB$125</f>
        <v>7.9429773654931244E-5</v>
      </c>
      <c r="CC22" s="130">
        <f>+'13生産者価格評価表'!CC22/'13生産者価格評価表'!CC$125</f>
        <v>0</v>
      </c>
      <c r="CD22" s="130">
        <f>+'13生産者価格評価表'!CD22/'13生産者価格評価表'!CD$125</f>
        <v>2.4887445725607898E-4</v>
      </c>
      <c r="CE22" s="130">
        <f>+'13生産者価格評価表'!CE22/'13生産者価格評価表'!CE$125</f>
        <v>0</v>
      </c>
      <c r="CF22" s="130">
        <f>+'13生産者価格評価表'!CF22/'13生産者価格評価表'!CF$125</f>
        <v>5.8170906122186988E-5</v>
      </c>
      <c r="CG22" s="130">
        <f>+'13生産者価格評価表'!CG22/'13生産者価格評価表'!CG$125</f>
        <v>1.0299343049046942E-4</v>
      </c>
      <c r="CH22" s="130">
        <f>+'13生産者価格評価表'!CH22/'13生産者価格評価表'!CH$125</f>
        <v>4.051567963823781E-3</v>
      </c>
      <c r="CI22" s="130">
        <f>+'13生産者価格評価表'!CI22/'13生産者価格評価表'!CI$125</f>
        <v>2.8788971641303964E-3</v>
      </c>
      <c r="CJ22" s="130">
        <f>+'13生産者価格評価表'!CJ22/'13生産者価格評価表'!CJ$125</f>
        <v>0</v>
      </c>
      <c r="CK22" s="130">
        <f>+'13生産者価格評価表'!CK22/'13生産者価格評価表'!CK$125</f>
        <v>1.2019643531714688E-4</v>
      </c>
      <c r="CL22" s="130">
        <f>+'13生産者価格評価表'!CL22/'13生産者価格評価表'!CL$125</f>
        <v>0</v>
      </c>
      <c r="CM22" s="130">
        <f>+'13生産者価格評価表'!CM22/'13生産者価格評価表'!CM$125</f>
        <v>6.0759520269808836E-3</v>
      </c>
      <c r="CN22" s="130">
        <f>+'13生産者価格評価表'!CN22/'13生産者価格評価表'!CN$125</f>
        <v>2.6836932091379756E-4</v>
      </c>
      <c r="CO22" s="130">
        <f>+'13生産者価格評価表'!CO22/'13生産者価格評価表'!CO$125</f>
        <v>6.7435200013557364E-2</v>
      </c>
      <c r="CP22" s="130">
        <f>+'13生産者価格評価表'!CP22/'13生産者価格評価表'!CP$125</f>
        <v>1.5655405504265001E-4</v>
      </c>
      <c r="CQ22" s="130">
        <f>+'13生産者価格評価表'!CQ22/'13生産者価格評価表'!CQ$125</f>
        <v>1.7796209623498489E-3</v>
      </c>
      <c r="CR22" s="130">
        <f>+'13生産者価格評価表'!CR22/'13生産者価格評価表'!CR$125</f>
        <v>4.8115562719565517E-3</v>
      </c>
      <c r="CS22" s="130">
        <f>+'13生産者価格評価表'!CS22/'13生産者価格評価表'!CS$125</f>
        <v>0</v>
      </c>
      <c r="CT22" s="130">
        <f>+'13生産者価格評価表'!CT22/'13生産者価格評価表'!CT$125</f>
        <v>2.781900932870666E-3</v>
      </c>
      <c r="CU22" s="130">
        <f>+'13生産者価格評価表'!CU22/'13生産者価格評価表'!CU$125</f>
        <v>1.3173299085508751E-3</v>
      </c>
      <c r="CV22" s="130">
        <f>+'13生産者価格評価表'!CV22/'13生産者価格評価表'!CV$125</f>
        <v>8.8682224876753077E-4</v>
      </c>
      <c r="CW22" s="130">
        <f>+'13生産者価格評価表'!CW22/'13生産者価格評価表'!CW$125</f>
        <v>1.9133728860121356E-3</v>
      </c>
      <c r="CX22" s="130">
        <f>+'13生産者価格評価表'!CX22/'13生産者価格評価表'!CX$125</f>
        <v>0</v>
      </c>
      <c r="CY22" s="130">
        <f>+'13生産者価格評価表'!CY22/'13生産者価格評価表'!CY$125</f>
        <v>2.6727034127749876E-6</v>
      </c>
      <c r="CZ22" s="130">
        <f>+'13生産者価格評価表'!CZ22/'13生産者価格評価表'!CZ$125</f>
        <v>2.5080988260930937E-4</v>
      </c>
      <c r="DA22" s="130">
        <f>+'13生産者価格評価表'!DA22/'13生産者価格評価表'!DA$125</f>
        <v>1.6943516934228142E-3</v>
      </c>
      <c r="DB22" s="130">
        <f>+'13生産者価格評価表'!DB22/'13生産者価格評価表'!DB$125</f>
        <v>9.9955847723704871E-4</v>
      </c>
      <c r="DC22" s="130">
        <f>+'13生産者価格評価表'!DC22/'13生産者価格評価表'!DC$125</f>
        <v>0</v>
      </c>
      <c r="DD22" s="130">
        <f>+'13生産者価格評価表'!DD22/'13生産者価格評価表'!DD$125</f>
        <v>7.9654681381274471E-4</v>
      </c>
      <c r="DE22" s="130">
        <f>+'13生産者価格評価表'!DE22/'13生産者価格評価表'!DE$125</f>
        <v>7.2766717136335903E-4</v>
      </c>
      <c r="DF22" s="130">
        <f>+'13生産者価格評価表'!DF22/'13生産者価格評価表'!DF$125</f>
        <v>5.3022135479130737E-5</v>
      </c>
      <c r="DG22" s="130">
        <f>+'13生産者価格評価表'!DG22/'13生産者価格評価表'!DG$125</f>
        <v>0.12190943258842048</v>
      </c>
      <c r="DH22" s="223">
        <f>+'13生産者価格評価表'!DH22/'13生産者価格評価表'!DH$125</f>
        <v>4.8315672078264125E-4</v>
      </c>
      <c r="DI22" s="289">
        <f>+'13生産者価格評価表'!DI22/'13生産者価格評価表'!DI$125</f>
        <v>3.4960258166813647E-3</v>
      </c>
    </row>
    <row r="23" spans="1:113" ht="17.5" customHeight="1">
      <c r="A23" s="25">
        <v>17</v>
      </c>
      <c r="B23" s="88" t="s">
        <v>152</v>
      </c>
      <c r="C23" s="87" t="s">
        <v>153</v>
      </c>
      <c r="D23" s="130">
        <f>+'13生産者価格評価表'!D23/'13生産者価格評価表'!D$125</f>
        <v>3.7540731963482614E-2</v>
      </c>
      <c r="E23" s="130">
        <f>+'13生産者価格評価表'!E23/'13生産者価格評価表'!E$125</f>
        <v>9.5453020645908937E-3</v>
      </c>
      <c r="F23" s="130">
        <f>+'13生産者価格評価表'!F23/'13生産者価格評価表'!F$125</f>
        <v>1.8225140047147093E-2</v>
      </c>
      <c r="G23" s="130">
        <f>+'13生産者価格評価表'!G23/'13生産者価格評価表'!G$125</f>
        <v>2.700756211739287E-3</v>
      </c>
      <c r="H23" s="130">
        <f>+'13生産者価格評価表'!H23/'13生産者価格評価表'!H$125</f>
        <v>8.9001907183725363E-4</v>
      </c>
      <c r="I23" s="296">
        <v>0</v>
      </c>
      <c r="J23" s="130">
        <f>+'13生産者価格評価表'!J23/'13生産者価格評価表'!J$125</f>
        <v>0</v>
      </c>
      <c r="K23" s="130">
        <f>+'13生産者価格評価表'!K23/'13生産者価格評価表'!K$125</f>
        <v>1.4666600240732505E-2</v>
      </c>
      <c r="L23" s="130">
        <f>+'13生産者価格評価表'!L23/'13生産者価格評価表'!L$125</f>
        <v>2.402582515683364E-2</v>
      </c>
      <c r="M23" s="130">
        <f>+'13生産者価格評価表'!M23/'13生産者価格評価表'!M$125</f>
        <v>1.408000435323806E-3</v>
      </c>
      <c r="N23" s="296">
        <v>0</v>
      </c>
      <c r="O23" s="130">
        <f>+'13生産者価格評価表'!O23/'13生産者価格評価表'!O$125</f>
        <v>1.6632093188820288E-3</v>
      </c>
      <c r="P23" s="130">
        <f>+'13生産者価格評価表'!P23/'13生産者価格評価表'!P$125</f>
        <v>4.6830938633006577E-3</v>
      </c>
      <c r="Q23" s="130">
        <f>+'13生産者価格評価表'!Q23/'13生産者価格評価表'!Q$125</f>
        <v>1.2370132021706636E-3</v>
      </c>
      <c r="R23" s="130">
        <f>+'13生産者価格評価表'!R23/'13生産者価格評価表'!R$125</f>
        <v>1.0427280502770444E-2</v>
      </c>
      <c r="S23" s="130">
        <f>+'13生産者価格評価表'!S23/'13生産者価格評価表'!S$125</f>
        <v>8.5129104079144878E-4</v>
      </c>
      <c r="T23" s="130">
        <f>+'13生産者価格評価表'!T23/'13生産者価格評価表'!T$125</f>
        <v>4.428534524117061E-3</v>
      </c>
      <c r="U23" s="130">
        <f>+'13生産者価格評価表'!U23/'13生産者価格評価表'!U$125</f>
        <v>1.0700595383737051E-3</v>
      </c>
      <c r="V23" s="130">
        <f>+'13生産者価格評価表'!V23/'13生産者価格評価表'!V$125</f>
        <v>3.9091969000754406E-3</v>
      </c>
      <c r="W23" s="130">
        <f>+'13生産者価格評価表'!W23/'13生産者価格評価表'!W$125</f>
        <v>9.7571820270236887E-4</v>
      </c>
      <c r="X23" s="130">
        <f>+'13生産者価格評価表'!X23/'13生産者価格評価表'!X$125</f>
        <v>0</v>
      </c>
      <c r="Y23" s="130">
        <f>+'13生産者価格評価表'!Y23/'13生産者価格評価表'!Y$125</f>
        <v>1.4500820248418093E-3</v>
      </c>
      <c r="Z23" s="130">
        <f>+'13生産者価格評価表'!Z23/'13生産者価格評価表'!Z$125</f>
        <v>3.4865702479338844E-3</v>
      </c>
      <c r="AA23" s="130">
        <f>+'13生産者価格評価表'!AA23/'13生産者価格評価表'!AA$125</f>
        <v>7.8882017821492907E-3</v>
      </c>
      <c r="AB23" s="130">
        <f>+'13生産者価格評価表'!AB23/'13生産者価格評価表'!AB$125</f>
        <v>2.0868286070022449E-2</v>
      </c>
      <c r="AC23" s="130">
        <f>+'13生産者価格評価表'!AC23/'13生産者価格評価表'!AC$125</f>
        <v>1.6744868508037858E-2</v>
      </c>
      <c r="AD23" s="130">
        <f>+'13生産者価格評価表'!AD23/'13生産者価格評価表'!AD$125</f>
        <v>0</v>
      </c>
      <c r="AE23" s="130">
        <f>+'13生産者価格評価表'!AE23/'13生産者価格評価表'!AE$125</f>
        <v>3.2223761801952757E-5</v>
      </c>
      <c r="AF23" s="130">
        <f>+'13生産者価格評価表'!AF23/'13生産者価格評価表'!AF$125</f>
        <v>2.1867417547853699E-3</v>
      </c>
      <c r="AG23" s="130">
        <f>+'13生産者価格評価表'!AG23/'13生産者価格評価表'!AG$125</f>
        <v>8.5359750422121501E-4</v>
      </c>
      <c r="AH23" s="130">
        <f>+'13生産者価格評価表'!AH23/'13生産者価格評価表'!AH$125</f>
        <v>6.6469185752474529E-3</v>
      </c>
      <c r="AI23" s="130">
        <f>+'13生産者価格評価表'!AI23/'13生産者価格評価表'!AI$125</f>
        <v>5.415035100716125E-3</v>
      </c>
      <c r="AJ23" s="130">
        <f>+'13生産者価格評価表'!AJ23/'13生産者価格評価表'!AJ$125</f>
        <v>4.6164432482339928E-4</v>
      </c>
      <c r="AK23" s="130">
        <f>+'13生産者価格評価表'!AK23/'13生産者価格評価表'!AK$125</f>
        <v>2.4818487368602628E-2</v>
      </c>
      <c r="AL23" s="130">
        <f>+'13生産者価格評価表'!AL23/'13生産者価格評価表'!AL$125</f>
        <v>3.3236739568852426E-3</v>
      </c>
      <c r="AM23" s="130">
        <f>+'13生産者価格評価表'!AM23/'13生産者価格評価表'!AM$125</f>
        <v>0</v>
      </c>
      <c r="AN23" s="130">
        <f>+'13生産者価格評価表'!AN23/'13生産者価格評価表'!AN$125</f>
        <v>0</v>
      </c>
      <c r="AO23" s="130">
        <f>+'13生産者価格評価表'!AO23/'13生産者価格評価表'!AO$125</f>
        <v>7.7237572474588844E-6</v>
      </c>
      <c r="AP23" s="130">
        <f>+'13生産者価格評価表'!AP23/'13生産者価格評価表'!AP$125</f>
        <v>6.357843755989697E-4</v>
      </c>
      <c r="AQ23" s="130">
        <f>+'13生産者価格評価表'!AQ23/'13生産者価格評価表'!AQ$125</f>
        <v>0</v>
      </c>
      <c r="AR23" s="130">
        <f>+'13生産者価格評価表'!AR23/'13生産者価格評価表'!AR$125</f>
        <v>2.0104274168688264E-4</v>
      </c>
      <c r="AS23" s="130">
        <f>+'13生産者価格評価表'!AS23/'13生産者価格評価表'!AS$125</f>
        <v>7.8120181732212237E-5</v>
      </c>
      <c r="AT23" s="130">
        <f>+'13生産者価格評価表'!AT23/'13生産者価格評価表'!AT$125</f>
        <v>4.3891028062926548E-3</v>
      </c>
      <c r="AU23" s="130">
        <f>+'13生産者価格評価表'!AU23/'13生産者価格評価表'!AU$125</f>
        <v>3.7479142600436402E-4</v>
      </c>
      <c r="AV23" s="130">
        <f>+'13生産者価格評価表'!AV23/'13生産者価格評価表'!AV$125</f>
        <v>7.3710260033417344E-4</v>
      </c>
      <c r="AW23" s="130">
        <f>+'13生産者価格評価表'!AW23/'13生産者価格評価表'!AW$125</f>
        <v>1.1315927440494913E-3</v>
      </c>
      <c r="AX23" s="130">
        <f>+'13生産者価格評価表'!AX23/'13生産者価格評価表'!AX$125</f>
        <v>8.3392359305924351E-4</v>
      </c>
      <c r="AY23" s="130">
        <f>+'13生産者価格評価表'!AY23/'13生産者価格評価表'!AY$125</f>
        <v>2.3024529715389322E-3</v>
      </c>
      <c r="AZ23" s="130">
        <f>+'13生産者価格評価表'!AZ23/'13生産者価格評価表'!AZ$125</f>
        <v>2.1050865249229124E-3</v>
      </c>
      <c r="BA23" s="130">
        <f>+'13生産者価格評価表'!BA23/'13生産者価格評価表'!BA$125</f>
        <v>6.2020834049575412E-3</v>
      </c>
      <c r="BB23" s="130">
        <f>+'13生産者価格評価表'!BB23/'13生産者価格評価表'!BB$125</f>
        <v>6.7359055093441111E-4</v>
      </c>
      <c r="BC23" s="130">
        <f>+'13生産者価格評価表'!BC23/'13生産者価格評価表'!BC$125</f>
        <v>7.5117469816051753E-3</v>
      </c>
      <c r="BD23" s="130">
        <f>+'13生産者価格評価表'!BD23/'13生産者価格評価表'!BD$125</f>
        <v>1.4865170297477268E-3</v>
      </c>
      <c r="BE23" s="130">
        <f>+'13生産者価格評価表'!BE23/'13生産者価格評価表'!BE$125</f>
        <v>7.0216017512700834E-4</v>
      </c>
      <c r="BF23" s="130">
        <f>+'13生産者価格評価表'!BF23/'13生産者価格評価表'!BF$125</f>
        <v>5.5554551430291881E-5</v>
      </c>
      <c r="BG23" s="130">
        <f>+'13生産者価格評価表'!BG23/'13生産者価格評価表'!BG$125</f>
        <v>4.5957070351657755E-5</v>
      </c>
      <c r="BH23" s="130">
        <f>+'13生産者価格評価表'!BH23/'13生産者価格評価表'!BH$125</f>
        <v>2.9749025632411333E-4</v>
      </c>
      <c r="BI23" s="130">
        <f>+'13生産者価格評価表'!BI23/'13生産者価格評価表'!BI$125</f>
        <v>2.5676907473263919E-5</v>
      </c>
      <c r="BJ23" s="130">
        <f>+'13生産者価格評価表'!BJ23/'13生産者価格評価表'!BJ$125</f>
        <v>3.4812335402926672E-6</v>
      </c>
      <c r="BK23" s="130">
        <f>+'13生産者価格評価表'!BK23/'13生産者価格評価表'!BK$125</f>
        <v>1.0721317897384616E-4</v>
      </c>
      <c r="BL23" s="130">
        <f>+'13生産者価格評価表'!BL23/'13生産者価格評価表'!BL$125</f>
        <v>4.4719664618777053E-3</v>
      </c>
      <c r="BM23" s="130">
        <f>+'13生産者価格評価表'!BM23/'13生産者価格評価表'!BM$125</f>
        <v>1.1631607246710778E-3</v>
      </c>
      <c r="BN23" s="130">
        <f>+'13生産者価格評価表'!BN23/'13生産者価格評価表'!BN$125</f>
        <v>1.3542061643464601E-5</v>
      </c>
      <c r="BO23" s="130">
        <f>+'13生産者価格評価表'!BO23/'13生産者価格評価表'!BO$125</f>
        <v>2.8016488637446092E-5</v>
      </c>
      <c r="BP23" s="130">
        <f>+'13生産者価格評価表'!BP23/'13生産者価格評価表'!BP$125</f>
        <v>2.2655996937483436E-3</v>
      </c>
      <c r="BQ23" s="130">
        <f>+'13生産者価格評価表'!BQ23/'13生産者価格評価表'!BQ$125</f>
        <v>0</v>
      </c>
      <c r="BR23" s="130">
        <f>+'13生産者価格評価表'!BR23/'13生産者価格評価表'!BR$125</f>
        <v>0</v>
      </c>
      <c r="BS23" s="130">
        <f>+'13生産者価格評価表'!BS23/'13生産者価格評価表'!BS$125</f>
        <v>0</v>
      </c>
      <c r="BT23" s="130">
        <f>+'13生産者価格評価表'!BT23/'13生産者価格評価表'!BT$125</f>
        <v>0</v>
      </c>
      <c r="BU23" s="130">
        <f>+'13生産者価格評価表'!BU23/'13生産者価格評価表'!BU$125</f>
        <v>4.4354370952663649E-5</v>
      </c>
      <c r="BV23" s="130">
        <f>+'13生産者価格評価表'!BV23/'13生産者価格評価表'!BV$125</f>
        <v>5.8212444458206251E-4</v>
      </c>
      <c r="BW23" s="130">
        <f>+'13生産者価格評価表'!BW23/'13生産者価格評価表'!BW$125</f>
        <v>6.0770394127397671E-3</v>
      </c>
      <c r="BX23" s="130">
        <f>+'13生産者価格評価表'!BX23/'13生産者価格評価表'!BX$125</f>
        <v>6.9322064833737653E-3</v>
      </c>
      <c r="BY23" s="130">
        <f>+'13生産者価格評価表'!BY23/'13生産者価格評価表'!BY$125</f>
        <v>1.393571436262667E-3</v>
      </c>
      <c r="BZ23" s="130">
        <f>+'13生産者価格評価表'!BZ23/'13生産者価格評価表'!BZ$125</f>
        <v>3.7065068325268693E-5</v>
      </c>
      <c r="CA23" s="130">
        <f>+'13生産者価格評価表'!CA23/'13生産者価格評価表'!CA$125</f>
        <v>0</v>
      </c>
      <c r="CB23" s="130">
        <f>+'13生産者価格評価表'!CB23/'13生産者価格評価表'!CB$125</f>
        <v>0</v>
      </c>
      <c r="CC23" s="130">
        <f>+'13生産者価格評価表'!CC23/'13生産者価格評価表'!CC$125</f>
        <v>2.7050337149129683E-4</v>
      </c>
      <c r="CD23" s="130">
        <f>+'13生産者価格評価表'!CD23/'13生産者価格評価表'!CD$125</f>
        <v>4.1657097995652706E-4</v>
      </c>
      <c r="CE23" s="130">
        <f>+'13生産者価格評価表'!CE23/'13生産者価格評価表'!CE$125</f>
        <v>0</v>
      </c>
      <c r="CF23" s="130">
        <f>+'13生産者価格評価表'!CF23/'13生産者価格評価表'!CF$125</f>
        <v>3.5504311667679641E-4</v>
      </c>
      <c r="CG23" s="130">
        <f>+'13生産者価格評価表'!CG23/'13生産者価格評価表'!CG$125</f>
        <v>4.8554045802649874E-4</v>
      </c>
      <c r="CH23" s="130">
        <f>+'13生産者価格評価表'!CH23/'13生産者価格評価表'!CH$125</f>
        <v>1.6711840128077295E-3</v>
      </c>
      <c r="CI23" s="130">
        <f>+'13生産者価格評価表'!CI23/'13生産者価格評価表'!CI$125</f>
        <v>3.2218704724925012E-3</v>
      </c>
      <c r="CJ23" s="130">
        <f>+'13生産者価格評価表'!CJ23/'13生産者価格評価表'!CJ$125</f>
        <v>3.631421130720785E-4</v>
      </c>
      <c r="CK23" s="130">
        <f>+'13生産者価格評価表'!CK23/'13生産者価格評価表'!CK$125</f>
        <v>2.5112469521618185E-4</v>
      </c>
      <c r="CL23" s="130">
        <f>+'13生産者価格評価表'!CL23/'13生産者価格評価表'!CL$125</f>
        <v>3.3033120561174427E-4</v>
      </c>
      <c r="CM23" s="130">
        <f>+'13生産者価格評価表'!CM23/'13生産者価格評価表'!CM$125</f>
        <v>1.0454041616541551E-3</v>
      </c>
      <c r="CN23" s="130">
        <f>+'13生産者価格評価表'!CN23/'13生産者価格評価表'!CN$125</f>
        <v>4.0255398137069629E-4</v>
      </c>
      <c r="CO23" s="130">
        <f>+'13生産者価格評価表'!CO23/'13生産者価格評価表'!CO$125</f>
        <v>6.9905183151579861E-4</v>
      </c>
      <c r="CP23" s="130">
        <f>+'13生産者価格評価表'!CP23/'13生産者価格評価表'!CP$125</f>
        <v>1.6021186006701099E-4</v>
      </c>
      <c r="CQ23" s="130">
        <f>+'13生産者価格評価表'!CQ23/'13生産者価格評価表'!CQ$125</f>
        <v>5.591035897908837E-4</v>
      </c>
      <c r="CR23" s="130">
        <f>+'13生産者価格評価表'!CR23/'13生産者価格評価表'!CR$125</f>
        <v>1.2305497597591695E-3</v>
      </c>
      <c r="CS23" s="130">
        <f>+'13生産者価格評価表'!CS23/'13生産者価格評価表'!CS$125</f>
        <v>9.01026513607E-4</v>
      </c>
      <c r="CT23" s="130">
        <f>+'13生産者価格評価表'!CT23/'13生産者価格評価表'!CT$125</f>
        <v>2.9096914350873397E-3</v>
      </c>
      <c r="CU23" s="130">
        <f>+'13生産者価格評価表'!CU23/'13生産者価格評価表'!CU$125</f>
        <v>6.8881074842095918E-3</v>
      </c>
      <c r="CV23" s="130">
        <f>+'13生産者価格評価表'!CV23/'13生産者価格評価表'!CV$125</f>
        <v>4.1092992394697872E-3</v>
      </c>
      <c r="CW23" s="130">
        <f>+'13生産者価格評価表'!CW23/'13生産者価格評価表'!CW$125</f>
        <v>1.7832442514470787E-3</v>
      </c>
      <c r="CX23" s="130">
        <f>+'13生産者価格評価表'!CX23/'13生産者価格評価表'!CX$125</f>
        <v>9.6913498887433032E-6</v>
      </c>
      <c r="CY23" s="130">
        <f>+'13生産者価格評価表'!CY23/'13生産者価格評価表'!CY$125</f>
        <v>5.8532204739772235E-4</v>
      </c>
      <c r="CZ23" s="130">
        <f>+'13生産者価格評価表'!CZ23/'13生産者価格評価表'!CZ$125</f>
        <v>2.3331151870633431E-6</v>
      </c>
      <c r="DA23" s="130">
        <f>+'13生産者価格評価表'!DA23/'13生産者価格評価表'!DA$125</f>
        <v>7.8404996688260901E-4</v>
      </c>
      <c r="DB23" s="130">
        <f>+'13生産者価格評価表'!DB23/'13生産者価格評価表'!DB$125</f>
        <v>6.7454866562009416E-4</v>
      </c>
      <c r="DC23" s="130">
        <f>+'13生産者価格評価表'!DC23/'13生産者価格評価表'!DC$125</f>
        <v>2.9383233072477655E-3</v>
      </c>
      <c r="DD23" s="130">
        <f>+'13生産者価格評価表'!DD23/'13生産者価格評価表'!DD$125</f>
        <v>3.8047347810608759E-4</v>
      </c>
      <c r="DE23" s="130">
        <f>+'13生産者価格評価表'!DE23/'13生産者価格評価表'!DE$125</f>
        <v>5.3106144493909738E-4</v>
      </c>
      <c r="DF23" s="130">
        <f>+'13生産者価格評価表'!DF23/'13生産者価格評価表'!DF$125</f>
        <v>1.4593711574732175E-3</v>
      </c>
      <c r="DG23" s="130">
        <f>+'13生産者価格評価表'!DG23/'13生産者価格評価表'!DG$125</f>
        <v>0.3100258060371136</v>
      </c>
      <c r="DH23" s="223">
        <f>+'13生産者価格評価表'!DH23/'13生産者価格評価表'!DH$125</f>
        <v>3.9597054560381874E-4</v>
      </c>
      <c r="DI23" s="289">
        <f>+'13生産者価格評価表'!DI23/'13生産者価格評価表'!DI$125</f>
        <v>2.3845327816882631E-3</v>
      </c>
    </row>
    <row r="24" spans="1:113" ht="17.5" customHeight="1">
      <c r="A24" s="25">
        <v>18</v>
      </c>
      <c r="B24" s="88" t="s">
        <v>154</v>
      </c>
      <c r="C24" s="87" t="s">
        <v>155</v>
      </c>
      <c r="D24" s="130">
        <f>+'13生産者価格評価表'!D24/'13生産者価格評価表'!D$125</f>
        <v>4.3986032190594172E-4</v>
      </c>
      <c r="E24" s="130">
        <f>+'13生産者価格評価表'!E24/'13生産者価格評価表'!E$125</f>
        <v>0</v>
      </c>
      <c r="F24" s="130">
        <f>+'13生産者価格評価表'!F24/'13生産者価格評価表'!F$125</f>
        <v>1.7743529948543763E-4</v>
      </c>
      <c r="G24" s="130">
        <f>+'13生産者価格評価表'!G24/'13生産者価格評価表'!G$125</f>
        <v>0</v>
      </c>
      <c r="H24" s="130">
        <f>+'13生産者価格評価表'!H24/'13生産者価格評価表'!H$125</f>
        <v>3.814367450731087E-4</v>
      </c>
      <c r="I24" s="296">
        <v>0</v>
      </c>
      <c r="J24" s="130">
        <f>+'13生産者価格評価表'!J24/'13生産者価格評価表'!J$125</f>
        <v>3.8560411311053987E-4</v>
      </c>
      <c r="K24" s="130">
        <f>+'13生産者価格評価表'!K24/'13生産者価格評価表'!K$125</f>
        <v>1.0535276168896549E-2</v>
      </c>
      <c r="L24" s="130">
        <f>+'13生産者価格評価表'!L24/'13生産者価格評価表'!L$125</f>
        <v>9.8882191247883985E-4</v>
      </c>
      <c r="M24" s="130">
        <f>+'13生産者価格評価表'!M24/'13生産者価格評価表'!M$125</f>
        <v>1.7004836175408286E-4</v>
      </c>
      <c r="N24" s="296">
        <v>0</v>
      </c>
      <c r="O24" s="130">
        <f>+'13生産者価格評価表'!O24/'13生産者価格評価表'!O$125</f>
        <v>2.8845327670647732E-4</v>
      </c>
      <c r="P24" s="130">
        <f>+'13生産者価格評価表'!P24/'13生産者価格評価表'!P$125</f>
        <v>2.089767691687928E-3</v>
      </c>
      <c r="Q24" s="130">
        <f>+'13生産者価格評価表'!Q24/'13生産者価格評価表'!Q$125</f>
        <v>1.0161179874973308E-3</v>
      </c>
      <c r="R24" s="130">
        <f>+'13生産者価格評価表'!R24/'13生産者価格評価表'!R$125</f>
        <v>4.0385259008590231E-3</v>
      </c>
      <c r="S24" s="130">
        <f>+'13生産者価格評価表'!S24/'13生産者価格評価表'!S$125</f>
        <v>2.5689847976546681E-4</v>
      </c>
      <c r="T24" s="130">
        <f>+'13生産者価格評価表'!T24/'13生産者価格評価表'!T$125</f>
        <v>1.127892386611064E-2</v>
      </c>
      <c r="U24" s="130">
        <f>+'13生産者価格評価表'!U24/'13生産者価格評価表'!U$125</f>
        <v>4.9640322975287497E-2</v>
      </c>
      <c r="V24" s="130">
        <f>+'13生産者価格評価表'!V24/'13生産者価格評価表'!V$125</f>
        <v>3.429120087785474E-4</v>
      </c>
      <c r="W24" s="130">
        <f>+'13生産者価格評価表'!W24/'13生産者価格評価表'!W$125</f>
        <v>1.7291208655485017E-4</v>
      </c>
      <c r="X24" s="130">
        <f>+'13生産者価格評価表'!X24/'13生産者価格評価表'!X$125</f>
        <v>1.3274042609676777E-5</v>
      </c>
      <c r="Y24" s="130">
        <f>+'13生産者価格評価表'!Y24/'13生産者価格評価表'!Y$125</f>
        <v>2.6853370830403874E-4</v>
      </c>
      <c r="Z24" s="130">
        <f>+'13生産者価格評価表'!Z24/'13生産者価格評価表'!Z$125</f>
        <v>1.5334452479338843E-4</v>
      </c>
      <c r="AA24" s="130">
        <f>+'13生産者価格評価表'!AA24/'13生産者価格評価表'!AA$125</f>
        <v>4.3336417198227587E-3</v>
      </c>
      <c r="AB24" s="130">
        <f>+'13生産者価格評価表'!AB24/'13生産者価格評価表'!AB$125</f>
        <v>2.273830755844418E-3</v>
      </c>
      <c r="AC24" s="130">
        <f>+'13生産者価格評価表'!AC24/'13生産者価格評価表'!AC$125</f>
        <v>5.5413126085016957E-3</v>
      </c>
      <c r="AD24" s="130">
        <f>+'13生産者価格評価表'!AD24/'13生産者価格評価表'!AD$125</f>
        <v>1.3474092688283603E-5</v>
      </c>
      <c r="AE24" s="130">
        <f>+'13生産者価格評価表'!AE24/'13生産者価格評価表'!AE$125</f>
        <v>1.1278316630683466E-4</v>
      </c>
      <c r="AF24" s="130">
        <f>+'13生産者価格評価表'!AF24/'13生産者価格評価表'!AF$125</f>
        <v>3.5946439804691009E-4</v>
      </c>
      <c r="AG24" s="130">
        <f>+'13生産者価格評価表'!AG24/'13生産者価格評価表'!AG$125</f>
        <v>9.6351279928531667E-4</v>
      </c>
      <c r="AH24" s="130">
        <f>+'13生産者価格評価表'!AH24/'13生産者価格評価表'!AH$125</f>
        <v>1.0114876092767863E-3</v>
      </c>
      <c r="AI24" s="130">
        <f>+'13生産者価格評価表'!AI24/'13生産者価格評価表'!AI$125</f>
        <v>5.9618301760327374E-3</v>
      </c>
      <c r="AJ24" s="130">
        <f>+'13生産者価格評価表'!AJ24/'13生産者価格評価表'!AJ$125</f>
        <v>7.839243251718101E-5</v>
      </c>
      <c r="AK24" s="130">
        <f>+'13生産者価格評価表'!AK24/'13生産者価格評価表'!AK$125</f>
        <v>1.7667752170572215E-3</v>
      </c>
      <c r="AL24" s="130">
        <f>+'13生産者価格評価表'!AL24/'13生産者価格評価表'!AL$125</f>
        <v>2.8390734830536683E-4</v>
      </c>
      <c r="AM24" s="130">
        <f>+'13生産者価格評価表'!AM24/'13生産者価格評価表'!AM$125</f>
        <v>1.2997591113113702E-5</v>
      </c>
      <c r="AN24" s="130">
        <f>+'13生産者価格評価表'!AN24/'13生産者価格評価表'!AN$125</f>
        <v>6.4598208117482605E-5</v>
      </c>
      <c r="AO24" s="130">
        <f>+'13生産者価格評価表'!AO24/'13生産者価格評価表'!AO$125</f>
        <v>1.6322873649629774E-3</v>
      </c>
      <c r="AP24" s="130">
        <f>+'13生産者価格評価表'!AP24/'13生産者価格評価表'!AP$125</f>
        <v>5.8436063933728829E-5</v>
      </c>
      <c r="AQ24" s="130">
        <f>+'13生産者価格評価表'!AQ24/'13生産者価格評価表'!AQ$125</f>
        <v>2.7014397943985282E-4</v>
      </c>
      <c r="AR24" s="130">
        <f>+'13生産者価格評価表'!AR24/'13生産者価格評価表'!AR$125</f>
        <v>1.6736808245432979E-3</v>
      </c>
      <c r="AS24" s="130">
        <f>+'13生産者価格評価表'!AS24/'13生産者価格評価表'!AS$125</f>
        <v>3.2892708097773576E-4</v>
      </c>
      <c r="AT24" s="130">
        <f>+'13生産者価格評価表'!AT24/'13生産者価格評価表'!AT$125</f>
        <v>7.5976724663611214E-3</v>
      </c>
      <c r="AU24" s="130">
        <f>+'13生産者価格評価表'!AU24/'13生産者価格評価表'!AU$125</f>
        <v>1.5135412655628289E-3</v>
      </c>
      <c r="AV24" s="130">
        <f>+'13生産者価格評価表'!AV24/'13生産者価格評価表'!AV$125</f>
        <v>1.252771086164665E-3</v>
      </c>
      <c r="AW24" s="130">
        <f>+'13生産者価格評価表'!AW24/'13生産者価格評価表'!AW$125</f>
        <v>2.9292230261088394E-3</v>
      </c>
      <c r="AX24" s="130">
        <f>+'13生産者価格評価表'!AX24/'13生産者価格評価表'!AX$125</f>
        <v>5.7258101096661863E-3</v>
      </c>
      <c r="AY24" s="130">
        <f>+'13生産者価格評価表'!AY24/'13生産者価格評価表'!AY$125</f>
        <v>1.8832003409004997E-3</v>
      </c>
      <c r="AZ24" s="130">
        <f>+'13生産者価格評価表'!AZ24/'13生産者価格評価表'!AZ$125</f>
        <v>1.4111712784694501E-3</v>
      </c>
      <c r="BA24" s="130">
        <f>+'13生産者価格評価表'!BA24/'13生産者価格評価表'!BA$125</f>
        <v>1.238353903805824E-2</v>
      </c>
      <c r="BB24" s="130">
        <f>+'13生産者価格評価表'!BB24/'13生産者価格評価表'!BB$125</f>
        <v>1.6291492394692733E-3</v>
      </c>
      <c r="BC24" s="130">
        <f>+'13生産者価格評価表'!BC24/'13生産者価格評価表'!BC$125</f>
        <v>3.3713310436376664E-4</v>
      </c>
      <c r="BD24" s="130">
        <f>+'13生産者価格評価表'!BD24/'13生産者価格評価表'!BD$125</f>
        <v>9.8970739085835497E-3</v>
      </c>
      <c r="BE24" s="130">
        <f>+'13生産者価格評価表'!BE24/'13生産者価格評価表'!BE$125</f>
        <v>3.8412291933418692E-3</v>
      </c>
      <c r="BF24" s="130">
        <f>+'13生産者価格評価表'!BF24/'13生産者価格評価表'!BF$125</f>
        <v>1.3264600430547774E-3</v>
      </c>
      <c r="BG24" s="130">
        <f>+'13生産者価格評価表'!BG24/'13生産者価格評価表'!BG$125</f>
        <v>8.2435494943286101E-4</v>
      </c>
      <c r="BH24" s="130">
        <f>+'13生産者価格評価表'!BH24/'13生産者価格評価表'!BH$125</f>
        <v>3.6511450365166236E-4</v>
      </c>
      <c r="BI24" s="130">
        <f>+'13生産者価格評価表'!BI24/'13生産者価格評価表'!BI$125</f>
        <v>1.5662913558690992E-3</v>
      </c>
      <c r="BJ24" s="130">
        <f>+'13生産者価格評価表'!BJ24/'13生産者価格評価表'!BJ$125</f>
        <v>3.7684353073668122E-3</v>
      </c>
      <c r="BK24" s="130">
        <f>+'13生産者価格評価表'!BK24/'13生産者価格評価表'!BK$125</f>
        <v>1.2721256043627517E-3</v>
      </c>
      <c r="BL24" s="130">
        <f>+'13生産者価格評価表'!BL24/'13生産者価格評価表'!BL$125</f>
        <v>7.7470720815946865E-3</v>
      </c>
      <c r="BM24" s="130">
        <f>+'13生産者価格評価表'!BM24/'13生産者価格評価表'!BM$125</f>
        <v>2.7103839527712853E-3</v>
      </c>
      <c r="BN24" s="130">
        <f>+'13生産者価格評価表'!BN24/'13生産者価格評価表'!BN$125</f>
        <v>4.256076516517446E-4</v>
      </c>
      <c r="BO24" s="130">
        <f>+'13生産者価格評価表'!BO24/'13生産者価格評価表'!BO$125</f>
        <v>8.5730455230585039E-4</v>
      </c>
      <c r="BP24" s="130">
        <f>+'13生産者価格評価表'!BP24/'13生産者価格評価表'!BP$125</f>
        <v>9.1286551429665182E-4</v>
      </c>
      <c r="BQ24" s="130">
        <f>+'13生産者価格評価表'!BQ24/'13生産者価格評価表'!BQ$125</f>
        <v>4.8500223847186986E-4</v>
      </c>
      <c r="BR24" s="130">
        <f>+'13生産者価格評価表'!BR24/'13生産者価格評価表'!BR$125</f>
        <v>3.4109919214669274E-4</v>
      </c>
      <c r="BS24" s="130">
        <f>+'13生産者価格評価表'!BS24/'13生産者価格評価表'!BS$125</f>
        <v>1.1671282226517542E-3</v>
      </c>
      <c r="BT24" s="130">
        <f>+'13生産者価格評価表'!BT24/'13生産者価格評価表'!BT$125</f>
        <v>3.5668919016822592E-3</v>
      </c>
      <c r="BU24" s="130">
        <f>+'13生産者価格評価表'!BU24/'13生産者価格評価表'!BU$125</f>
        <v>3.0809228438657904E-3</v>
      </c>
      <c r="BV24" s="130">
        <f>+'13生産者価格評価表'!BV24/'13生産者価格評価表'!BV$125</f>
        <v>3.2821910173243952E-3</v>
      </c>
      <c r="BW24" s="130">
        <f>+'13生産者価格評価表'!BW24/'13生産者価格評価表'!BW$125</f>
        <v>3.8354934124423959E-3</v>
      </c>
      <c r="BX24" s="130">
        <f>+'13生産者価格評価表'!BX24/'13生産者価格評価表'!BX$125</f>
        <v>7.8065001014211866E-3</v>
      </c>
      <c r="BY24" s="130">
        <f>+'13生産者価格評価表'!BY24/'13生産者価格評価表'!BY$125</f>
        <v>1.5787197844639736E-2</v>
      </c>
      <c r="BZ24" s="130">
        <f>+'13生産者価格評価表'!BZ24/'13生産者価格評価表'!BZ$125</f>
        <v>2.9412925187148706E-4</v>
      </c>
      <c r="CA24" s="130">
        <f>+'13生産者価格評価表'!CA24/'13生産者価格評価表'!CA$125</f>
        <v>3.2260415633636381E-5</v>
      </c>
      <c r="CB24" s="130">
        <f>+'13生産者価格評価表'!CB24/'13生産者価格評価表'!CB$125</f>
        <v>0</v>
      </c>
      <c r="CC24" s="130">
        <f>+'13生産者価格評価表'!CC24/'13生産者価格評価表'!CC$125</f>
        <v>1.5485337933197427E-3</v>
      </c>
      <c r="CD24" s="130">
        <f>+'13生産者価格評価表'!CD24/'13生産者価格評価表'!CD$125</f>
        <v>1.4579984298478449E-3</v>
      </c>
      <c r="CE24" s="130">
        <f>+'13生産者価格評価表'!CE24/'13生産者価格評価表'!CE$125</f>
        <v>0</v>
      </c>
      <c r="CF24" s="130">
        <f>+'13生産者価格評価表'!CF24/'13生産者価格評価表'!CF$125</f>
        <v>6.4589764728773132E-4</v>
      </c>
      <c r="CG24" s="130">
        <f>+'13生産者価格評価表'!CG24/'13生産者価格評価表'!CG$125</f>
        <v>6.2531725654927869E-4</v>
      </c>
      <c r="CH24" s="130">
        <f>+'13生産者価格評価表'!CH24/'13生産者価格評価表'!CH$125</f>
        <v>1.0462454533964357E-3</v>
      </c>
      <c r="CI24" s="130">
        <f>+'13生産者価格評価表'!CI24/'13生産者価格評価表'!CI$125</f>
        <v>6.9633974728063736E-3</v>
      </c>
      <c r="CJ24" s="130">
        <f>+'13生産者価格評価表'!CJ24/'13生産者価格評価表'!CJ$125</f>
        <v>7.1590873719924054E-3</v>
      </c>
      <c r="CK24" s="130">
        <f>+'13生産者価格評価表'!CK24/'13生産者価格評価表'!CK$125</f>
        <v>7.1549074487448055E-3</v>
      </c>
      <c r="CL24" s="130">
        <f>+'13生産者価格評価表'!CL24/'13生産者価格評価表'!CL$125</f>
        <v>2.2783137563515891E-3</v>
      </c>
      <c r="CM24" s="130">
        <f>+'13生産者価格評価表'!CM24/'13生産者価格評価表'!CM$125</f>
        <v>7.1234575035328358E-3</v>
      </c>
      <c r="CN24" s="130">
        <f>+'13生産者価格評価表'!CN24/'13生産者価格評価表'!CN$125</f>
        <v>8.543090049089222E-3</v>
      </c>
      <c r="CO24" s="130">
        <f>+'13生産者価格評価表'!CO24/'13生産者価格評価表'!CO$125</f>
        <v>9.1118228729759276E-2</v>
      </c>
      <c r="CP24" s="130">
        <f>+'13生産者価格評価表'!CP24/'13生産者価格評価表'!CP$125</f>
        <v>7.1232095044405754E-3</v>
      </c>
      <c r="CQ24" s="130">
        <f>+'13生産者価格評価表'!CQ24/'13生産者価格評価表'!CQ$125</f>
        <v>5.1472113987964859E-3</v>
      </c>
      <c r="CR24" s="130">
        <f>+'13生産者価格評価表'!CR24/'13生産者価格評価表'!CR$125</f>
        <v>2.308951673822876E-2</v>
      </c>
      <c r="CS24" s="130">
        <f>+'13生産者価格評価表'!CS24/'13生産者価格評価表'!CS$125</f>
        <v>2.3289691170426553E-3</v>
      </c>
      <c r="CT24" s="130">
        <f>+'13生産者価格評価表'!CT24/'13生産者価格評価表'!CT$125</f>
        <v>5.9078532178631462E-3</v>
      </c>
      <c r="CU24" s="130">
        <f>+'13生産者価格評価表'!CU24/'13生産者価格評価表'!CU$125</f>
        <v>6.4214671090802849E-3</v>
      </c>
      <c r="CV24" s="130">
        <f>+'13生産者価格評価表'!CV24/'13生産者価格評価表'!CV$125</f>
        <v>1.8163829191624125E-3</v>
      </c>
      <c r="CW24" s="130">
        <f>+'13生産者価格評価表'!CW24/'13生産者価格評価表'!CW$125</f>
        <v>4.1920698646180241E-2</v>
      </c>
      <c r="CX24" s="130">
        <f>+'13生産者価格評価表'!CX24/'13生産者価格評価表'!CX$125</f>
        <v>1.0931842674502445E-3</v>
      </c>
      <c r="CY24" s="130">
        <f>+'13生産者価格評価表'!CY24/'13生産者価格評価表'!CY$125</f>
        <v>4.3027852242264526E-2</v>
      </c>
      <c r="CZ24" s="130">
        <f>+'13生産者価格評価表'!CZ24/'13生産者価格評価表'!CZ$125</f>
        <v>1.1805562846540516E-3</v>
      </c>
      <c r="DA24" s="130">
        <f>+'13生産者価格評価表'!DA24/'13生産者価格評価表'!DA$125</f>
        <v>2.4799181979589676E-3</v>
      </c>
      <c r="DB24" s="130">
        <f>+'13生産者価格評価表'!DB24/'13生産者価格評価表'!DB$125</f>
        <v>4.8444858712715853E-4</v>
      </c>
      <c r="DC24" s="130">
        <f>+'13生産者価格評価表'!DC24/'13生産者価格評価表'!DC$125</f>
        <v>4.9464979681649603E-4</v>
      </c>
      <c r="DD24" s="130">
        <f>+'13生産者価格評価表'!DD24/'13生産者価格評価表'!DD$125</f>
        <v>2.0069419722321112E-3</v>
      </c>
      <c r="DE24" s="130">
        <f>+'13生産者価格評価表'!DE24/'13生産者価格評価表'!DE$125</f>
        <v>6.872161081105512E-3</v>
      </c>
      <c r="DF24" s="130">
        <f>+'13生産者価格評価表'!DF24/'13生産者価格評価表'!DF$125</f>
        <v>4.1382514309664421E-3</v>
      </c>
      <c r="DG24" s="130">
        <f>+'13生産者価格評価表'!DG24/'13生産者価格評価表'!DG$125</f>
        <v>0</v>
      </c>
      <c r="DH24" s="223">
        <f>+'13生産者価格評価表'!DH24/'13生産者価格評価表'!DH$125</f>
        <v>5.449135948676405E-5</v>
      </c>
      <c r="DI24" s="289">
        <f>+'13生産者価格評価表'!DI24/'13生産者価格評価表'!DI$125</f>
        <v>3.8611550644330685E-3</v>
      </c>
    </row>
    <row r="25" spans="1:113" ht="17.5" customHeight="1">
      <c r="A25" s="25">
        <v>19</v>
      </c>
      <c r="B25" s="88" t="s">
        <v>156</v>
      </c>
      <c r="C25" s="87" t="s">
        <v>157</v>
      </c>
      <c r="D25" s="130">
        <f>+'13生産者価格評価表'!D25/'13生産者価格評価表'!D$125</f>
        <v>3.6270523074713415E-2</v>
      </c>
      <c r="E25" s="130">
        <f>+'13生産者価格評価表'!E25/'13生産者価格評価表'!E$125</f>
        <v>0</v>
      </c>
      <c r="F25" s="130">
        <f>+'13生産者価格評価表'!F25/'13生産者価格評価表'!F$125</f>
        <v>3.2952269904438418E-4</v>
      </c>
      <c r="G25" s="130">
        <f>+'13生産者価格評価表'!G25/'13生産者価格評価表'!G$125</f>
        <v>1.8005041411595248E-4</v>
      </c>
      <c r="H25" s="130">
        <f>+'13生産者価格評価表'!H25/'13生産者価格評価表'!H$125</f>
        <v>0</v>
      </c>
      <c r="I25" s="296">
        <v>0</v>
      </c>
      <c r="J25" s="130">
        <f>+'13生産者価格評価表'!J25/'13生産者価格評価表'!J$125</f>
        <v>0</v>
      </c>
      <c r="K25" s="130">
        <f>+'13生産者価格評価表'!K25/'13生産者価格評価表'!K$125</f>
        <v>6.1505494593359493E-7</v>
      </c>
      <c r="L25" s="130">
        <f>+'13生産者価格評価表'!L25/'13生産者価格評価表'!L$125</f>
        <v>6.9472265513735826E-6</v>
      </c>
      <c r="M25" s="130">
        <f>+'13生産者価格評価表'!M25/'13生産者価格評価表'!M$125</f>
        <v>0</v>
      </c>
      <c r="N25" s="296">
        <v>0</v>
      </c>
      <c r="O25" s="130">
        <f>+'13生産者価格評価表'!O25/'13生産者価格評価表'!O$125</f>
        <v>6.137303759712283E-6</v>
      </c>
      <c r="P25" s="130">
        <f>+'13生産者価格評価表'!P25/'13生産者価格評価表'!P$125</f>
        <v>0</v>
      </c>
      <c r="Q25" s="130">
        <f>+'13生産者価格評価表'!Q25/'13生産者価格評価表'!Q$125</f>
        <v>7.3631738224444265E-6</v>
      </c>
      <c r="R25" s="130">
        <f>+'13生産者価格評価表'!R25/'13生産者価格評価表'!R$125</f>
        <v>0</v>
      </c>
      <c r="S25" s="130">
        <f>+'13生産者価格評価表'!S25/'13生産者価格評価表'!S$125</f>
        <v>5.0372250934405258E-6</v>
      </c>
      <c r="T25" s="130">
        <f>+'13生産者価格評価表'!T25/'13生産者価格評価表'!T$125</f>
        <v>0</v>
      </c>
      <c r="U25" s="130">
        <f>+'13生産者価格評価表'!U25/'13生産者価格評価表'!U$125</f>
        <v>3.2623766413832479E-6</v>
      </c>
      <c r="V25" s="130">
        <f>+'13生産者価格評価表'!V25/'13生産者価格評価表'!V$125</f>
        <v>0.18386941910705712</v>
      </c>
      <c r="W25" s="130">
        <f>+'13生産者価格評価表'!W25/'13生産者価格評価表'!W$125</f>
        <v>4.8785910135118443E-3</v>
      </c>
      <c r="X25" s="130">
        <f>+'13生産者価格評価表'!X25/'13生産者価格評価表'!X$125</f>
        <v>0</v>
      </c>
      <c r="Y25" s="130">
        <f>+'13生産者価格評価表'!Y25/'13生産者価格評価表'!Y$125</f>
        <v>8.0462463870010163E-3</v>
      </c>
      <c r="Z25" s="130">
        <f>+'13生産者価格評価表'!Z25/'13生産者価格評価表'!Z$125</f>
        <v>6.2467716942148756E-3</v>
      </c>
      <c r="AA25" s="130">
        <f>+'13生産者価格評価表'!AA25/'13生産者価格評価表'!AA$125</f>
        <v>3.5707909301910371E-4</v>
      </c>
      <c r="AB25" s="130">
        <f>+'13生産者価格評価表'!AB25/'13生産者価格評価表'!AB$125</f>
        <v>1.1056682322287867E-3</v>
      </c>
      <c r="AC25" s="130">
        <f>+'13生産者価格評価表'!AC25/'13生産者価格評価表'!AC$125</f>
        <v>1.6580940249493435E-3</v>
      </c>
      <c r="AD25" s="130">
        <f>+'13生産者価格評価表'!AD25/'13生産者価格評価表'!AD$125</f>
        <v>2.2456821147139337E-6</v>
      </c>
      <c r="AE25" s="130">
        <f>+'13生産者価格評価表'!AE25/'13生産者価格評価表'!AE$125</f>
        <v>-2.4490058969484098E-3</v>
      </c>
      <c r="AF25" s="130">
        <f>+'13生産者価格評価表'!AF25/'13生産者価格評価表'!AF$125</f>
        <v>0</v>
      </c>
      <c r="AG25" s="130">
        <f>+'13生産者価格評価表'!AG25/'13生産者価格評価表'!AG$125</f>
        <v>3.7417972787779289E-5</v>
      </c>
      <c r="AH25" s="130">
        <f>+'13生産者価格評価表'!AH25/'13生産者価格評価表'!AH$125</f>
        <v>0</v>
      </c>
      <c r="AI25" s="130">
        <f>+'13生産者価格評価表'!AI25/'13生産者価格評価表'!AI$125</f>
        <v>1.7638550816664903E-5</v>
      </c>
      <c r="AJ25" s="130">
        <f>+'13生産者価格評価表'!AJ25/'13生産者価格評価表'!AJ$125</f>
        <v>0</v>
      </c>
      <c r="AK25" s="130">
        <f>+'13生産者価格評価表'!AK25/'13生産者価格評価表'!AK$125</f>
        <v>0</v>
      </c>
      <c r="AL25" s="130">
        <f>+'13生産者価格評価表'!AL25/'13生産者価格評価表'!AL$125</f>
        <v>7.3424314216905215E-5</v>
      </c>
      <c r="AM25" s="130">
        <f>+'13生産者価格評価表'!AM25/'13生産者価格評価表'!AM$125</f>
        <v>-1.2575169401937507E-3</v>
      </c>
      <c r="AN25" s="130">
        <f>+'13生産者価格評価表'!AN25/'13生産者価格評価表'!AN$125</f>
        <v>2.9547698898181861E-4</v>
      </c>
      <c r="AO25" s="130">
        <f>+'13生産者価格評価表'!AO25/'13生産者価格評価表'!AO$125</f>
        <v>0</v>
      </c>
      <c r="AP25" s="130">
        <f>+'13生産者価格評価表'!AP25/'13生産者価格評価表'!AP$125</f>
        <v>0</v>
      </c>
      <c r="AQ25" s="130">
        <f>+'13生産者価格評価表'!AQ25/'13生産者価格評価表'!AQ$125</f>
        <v>0</v>
      </c>
      <c r="AR25" s="130">
        <f>+'13生産者価格評価表'!AR25/'13生産者価格評価表'!AR$125</f>
        <v>1.6753561807240219E-6</v>
      </c>
      <c r="AS25" s="130">
        <f>+'13生産者価格評価表'!AS25/'13生産者価格評価表'!AS$125</f>
        <v>0</v>
      </c>
      <c r="AT25" s="130">
        <f>+'13生産者価格評価表'!AT25/'13生産者価格評価表'!AT$125</f>
        <v>0</v>
      </c>
      <c r="AU25" s="130">
        <f>+'13生産者価格評価表'!AU25/'13生産者価格評価表'!AU$125</f>
        <v>0</v>
      </c>
      <c r="AV25" s="130">
        <f>+'13生産者価格評価表'!AV25/'13生産者価格評価表'!AV$125</f>
        <v>2.5277866952475082E-5</v>
      </c>
      <c r="AW25" s="130">
        <f>+'13生産者価格評価表'!AW25/'13生産者価格評価表'!AW$125</f>
        <v>0</v>
      </c>
      <c r="AX25" s="130">
        <f>+'13生産者価格評価表'!AX25/'13生産者価格評価表'!AX$125</f>
        <v>0</v>
      </c>
      <c r="AY25" s="130">
        <f>+'13生産者価格評価表'!AY25/'13生産者価格評価表'!AY$125</f>
        <v>0</v>
      </c>
      <c r="AZ25" s="130">
        <f>+'13生産者価格評価表'!AZ25/'13生産者価格評価表'!AZ$125</f>
        <v>0</v>
      </c>
      <c r="BA25" s="130">
        <f>+'13生産者価格評価表'!BA25/'13生産者価格評価表'!BA$125</f>
        <v>0</v>
      </c>
      <c r="BB25" s="130">
        <f>+'13生産者価格評価表'!BB25/'13生産者価格評価表'!BB$125</f>
        <v>0</v>
      </c>
      <c r="BC25" s="130">
        <f>+'13生産者価格評価表'!BC25/'13生産者価格評価表'!BC$125</f>
        <v>4.214163804547083E-5</v>
      </c>
      <c r="BD25" s="130">
        <f>+'13生産者価格評価表'!BD25/'13生産者価格評価表'!BD$125</f>
        <v>0</v>
      </c>
      <c r="BE25" s="130">
        <f>+'13生産者価格評価表'!BE25/'13生産者価格評価表'!BE$125</f>
        <v>0</v>
      </c>
      <c r="BF25" s="130">
        <f>+'13生産者価格評価表'!BF25/'13生産者価格評価表'!BF$125</f>
        <v>0</v>
      </c>
      <c r="BG25" s="130">
        <f>+'13生産者価格評価表'!BG25/'13生産者価格評価表'!BG$125</f>
        <v>0</v>
      </c>
      <c r="BH25" s="130">
        <f>+'13生産者価格評価表'!BH25/'13生産者価格評価表'!BH$125</f>
        <v>0</v>
      </c>
      <c r="BI25" s="130">
        <f>+'13生産者価格評価表'!BI25/'13生産者価格評価表'!BI$125</f>
        <v>0</v>
      </c>
      <c r="BJ25" s="130">
        <f>+'13生産者価格評価表'!BJ25/'13生産者価格評価表'!BJ$125</f>
        <v>0</v>
      </c>
      <c r="BK25" s="130">
        <f>+'13生産者価格評価表'!BK25/'13生産者価格評価表'!BK$125</f>
        <v>0</v>
      </c>
      <c r="BL25" s="130">
        <f>+'13生産者価格評価表'!BL25/'13生産者価格評価表'!BL$125</f>
        <v>2.6018713960015742E-5</v>
      </c>
      <c r="BM25" s="130">
        <f>+'13生産者価格評価表'!BM25/'13生産者価格評価表'!BM$125</f>
        <v>0</v>
      </c>
      <c r="BN25" s="130">
        <f>+'13生産者価格評価表'!BN25/'13生産者価格評価表'!BN$125</f>
        <v>0</v>
      </c>
      <c r="BO25" s="130">
        <f>+'13生産者価格評価表'!BO25/'13生産者価格評価表'!BO$125</f>
        <v>0</v>
      </c>
      <c r="BP25" s="130">
        <f>+'13生産者価格評価表'!BP25/'13生産者価格評価表'!BP$125</f>
        <v>0</v>
      </c>
      <c r="BQ25" s="130">
        <f>+'13生産者価格評価表'!BQ25/'13生産者価格評価表'!BQ$125</f>
        <v>3.6120796081995902E-4</v>
      </c>
      <c r="BR25" s="130">
        <f>+'13生産者価格評価表'!BR25/'13生産者価格評価表'!BR$125</f>
        <v>1.9061425443491652E-4</v>
      </c>
      <c r="BS25" s="130">
        <f>+'13生産者価格評価表'!BS25/'13生産者価格評価表'!BS$125</f>
        <v>1.3032931819611254E-4</v>
      </c>
      <c r="BT25" s="130">
        <f>+'13生産者価格評価表'!BT25/'13生産者価格評価表'!BT$125</f>
        <v>9.9013248455634818E-5</v>
      </c>
      <c r="BU25" s="130">
        <f>+'13生産者価格評価表'!BU25/'13生産者価格評価表'!BU$125</f>
        <v>0</v>
      </c>
      <c r="BV25" s="130">
        <f>+'13生産者価格評価表'!BV25/'13生産者価格評価表'!BV$125</f>
        <v>0</v>
      </c>
      <c r="BW25" s="130">
        <f>+'13生産者価格評価表'!BW25/'13生産者価格評価表'!BW$125</f>
        <v>0</v>
      </c>
      <c r="BX25" s="130">
        <f>+'13生産者価格評価表'!BX25/'13生産者価格評価表'!BX$125</f>
        <v>0</v>
      </c>
      <c r="BY25" s="130">
        <f>+'13生産者価格評価表'!BY25/'13生産者価格評価表'!BY$125</f>
        <v>0</v>
      </c>
      <c r="BZ25" s="130">
        <f>+'13生産者価格評価表'!BZ25/'13生産者価格評価表'!BZ$125</f>
        <v>4.7825894613249925E-6</v>
      </c>
      <c r="CA25" s="130">
        <f>+'13生産者価格評価表'!CA25/'13生産者価格評価表'!CA$125</f>
        <v>0</v>
      </c>
      <c r="CB25" s="130">
        <f>+'13生産者価格評価表'!CB25/'13生産者価格評価表'!CB$125</f>
        <v>0</v>
      </c>
      <c r="CC25" s="130">
        <f>+'13生産者価格評価表'!CC25/'13生産者価格評価表'!CC$125</f>
        <v>0</v>
      </c>
      <c r="CD25" s="130">
        <f>+'13生産者価格評価表'!CD25/'13生産者価格評価表'!CD$125</f>
        <v>0</v>
      </c>
      <c r="CE25" s="130">
        <f>+'13生産者価格評価表'!CE25/'13生産者価格評価表'!CE$125</f>
        <v>0</v>
      </c>
      <c r="CF25" s="130">
        <f>+'13生産者価格評価表'!CF25/'13生産者価格評価表'!CF$125</f>
        <v>0</v>
      </c>
      <c r="CG25" s="130">
        <f>+'13生産者価格評価表'!CG25/'13生産者価格評価表'!CG$125</f>
        <v>0</v>
      </c>
      <c r="CH25" s="130">
        <f>+'13生産者価格評価表'!CH25/'13生産者価格評価表'!CH$125</f>
        <v>7.021781566419032E-6</v>
      </c>
      <c r="CI25" s="130">
        <f>+'13生産者価格評価表'!CI25/'13生産者価格評価表'!CI$125</f>
        <v>0</v>
      </c>
      <c r="CJ25" s="130">
        <f>+'13生産者価格評価表'!CJ25/'13生産者価格評価表'!CJ$125</f>
        <v>0</v>
      </c>
      <c r="CK25" s="130">
        <f>+'13生産者価格評価表'!CK25/'13生産者価格評価表'!CK$125</f>
        <v>0</v>
      </c>
      <c r="CL25" s="130">
        <f>+'13生産者価格評価表'!CL25/'13生産者価格評価表'!CL$125</f>
        <v>0</v>
      </c>
      <c r="CM25" s="130">
        <f>+'13生産者価格評価表'!CM25/'13生産者価格評価表'!CM$125</f>
        <v>0</v>
      </c>
      <c r="CN25" s="130">
        <f>+'13生産者価格評価表'!CN25/'13生産者価格評価表'!CN$125</f>
        <v>0</v>
      </c>
      <c r="CO25" s="130">
        <f>+'13生産者価格評価表'!CO25/'13生産者価格評価表'!CO$125</f>
        <v>0</v>
      </c>
      <c r="CP25" s="130">
        <f>+'13生産者価格評価表'!CP25/'13生産者価格評価表'!CP$125</f>
        <v>3.6578050243609813E-6</v>
      </c>
      <c r="CQ25" s="130">
        <f>+'13生産者価格評価表'!CQ25/'13生産者価格評価表'!CQ$125</f>
        <v>0</v>
      </c>
      <c r="CR25" s="130">
        <f>+'13生産者価格評価表'!CR25/'13生産者価格評価表'!CR$125</f>
        <v>0</v>
      </c>
      <c r="CS25" s="130">
        <f>+'13生産者価格評価表'!CS25/'13生産者価格評価表'!CS$125</f>
        <v>0</v>
      </c>
      <c r="CT25" s="130">
        <f>+'13生産者価格評価表'!CT25/'13生産者価格評価表'!CT$125</f>
        <v>0</v>
      </c>
      <c r="CU25" s="130">
        <f>+'13生産者価格評価表'!CU25/'13生産者価格評価表'!CU$125</f>
        <v>0</v>
      </c>
      <c r="CV25" s="130">
        <f>+'13生産者価格評価表'!CV25/'13生産者価格評価表'!CV$125</f>
        <v>0</v>
      </c>
      <c r="CW25" s="130">
        <f>+'13生産者価格評価表'!CW25/'13生産者価格評価表'!CW$125</f>
        <v>0</v>
      </c>
      <c r="CX25" s="130">
        <f>+'13生産者価格評価表'!CX25/'13生産者価格評価表'!CX$125</f>
        <v>0</v>
      </c>
      <c r="CY25" s="130">
        <f>+'13生産者価格評価表'!CY25/'13生産者価格評価表'!CY$125</f>
        <v>0</v>
      </c>
      <c r="CZ25" s="130">
        <f>+'13生産者価格評価表'!CZ25/'13生産者価格評価表'!CZ$125</f>
        <v>0</v>
      </c>
      <c r="DA25" s="130">
        <f>+'13生産者価格評価表'!DA25/'13生産者価格評価表'!DA$125</f>
        <v>0</v>
      </c>
      <c r="DB25" s="130">
        <f>+'13生産者価格評価表'!DB25/'13生産者価格評価表'!DB$125</f>
        <v>0</v>
      </c>
      <c r="DC25" s="130">
        <f>+'13生産者価格評価表'!DC25/'13生産者価格評価表'!DC$125</f>
        <v>0</v>
      </c>
      <c r="DD25" s="130">
        <f>+'13生産者価格評価表'!DD25/'13生産者価格評価表'!DD$125</f>
        <v>0</v>
      </c>
      <c r="DE25" s="130">
        <f>+'13生産者価格評価表'!DE25/'13生産者価格評価表'!DE$125</f>
        <v>1.1073196085964159E-4</v>
      </c>
      <c r="DF25" s="130">
        <f>+'13生産者価格評価表'!DF25/'13生産者価格評価表'!DF$125</f>
        <v>6.9686235201143261E-4</v>
      </c>
      <c r="DG25" s="130">
        <f>+'13生産者価格評価表'!DG25/'13生産者価格評価表'!DG$125</f>
        <v>0</v>
      </c>
      <c r="DH25" s="223">
        <f>+'13生産者価格評価表'!DH25/'13生産者価格評価表'!DH$125</f>
        <v>1.2896288411867491E-3</v>
      </c>
      <c r="DI25" s="289">
        <f>+'13生産者価格評価表'!DI25/'13生産者価格評価表'!DI$125</f>
        <v>1.8954105135040591E-4</v>
      </c>
    </row>
    <row r="26" spans="1:113" ht="17.5" customHeight="1">
      <c r="A26" s="25">
        <v>20</v>
      </c>
      <c r="B26" s="88" t="s">
        <v>158</v>
      </c>
      <c r="C26" s="87" t="s">
        <v>159</v>
      </c>
      <c r="D26" s="130">
        <f>+'13生産者価格評価表'!D26/'13生産者価格評価表'!D$125</f>
        <v>4.8474402822287451E-4</v>
      </c>
      <c r="E26" s="130">
        <f>+'13生産者価格評価表'!E26/'13生産者価格評価表'!E$125</f>
        <v>4.7777337277505005E-4</v>
      </c>
      <c r="F26" s="130">
        <f>+'13生産者価格評価表'!F26/'13生産者価格評価表'!F$125</f>
        <v>2.6868773922080554E-3</v>
      </c>
      <c r="G26" s="130">
        <f>+'13生産者価格評価表'!G26/'13生産者価格評価表'!G$125</f>
        <v>0</v>
      </c>
      <c r="H26" s="130">
        <f>+'13生産者価格評価表'!H26/'13生産者価格評価表'!H$125</f>
        <v>2.1360457724094086E-3</v>
      </c>
      <c r="I26" s="296">
        <v>0</v>
      </c>
      <c r="J26" s="130">
        <f>+'13生産者価格評価表'!J26/'13生産者価格評価表'!J$125</f>
        <v>1.9280205655526994E-4</v>
      </c>
      <c r="K26" s="130">
        <f>+'13生産者価格評価表'!K26/'13生産者価格評価表'!K$125</f>
        <v>5.4844449528898666E-3</v>
      </c>
      <c r="L26" s="130">
        <f>+'13生産者価格評価表'!L26/'13生産者価格評価表'!L$125</f>
        <v>2.744154487792565E-3</v>
      </c>
      <c r="M26" s="130">
        <f>+'13生産者価格評価表'!M26/'13生産者価格評価表'!M$125</f>
        <v>2.3194596543256903E-3</v>
      </c>
      <c r="N26" s="296">
        <v>0</v>
      </c>
      <c r="O26" s="130">
        <f>+'13生産者価格評価表'!O26/'13生産者価格評価表'!O$125</f>
        <v>1.5551927727110925E-2</v>
      </c>
      <c r="P26" s="130">
        <f>+'13生産者価格評価表'!P26/'13生産者価格評価表'!P$125</f>
        <v>5.6230696924936213E-4</v>
      </c>
      <c r="Q26" s="130">
        <f>+'13生産者価格評価表'!Q26/'13生産者価格評価表'!Q$125</f>
        <v>3.387059958324436E-4</v>
      </c>
      <c r="R26" s="130">
        <f>+'13生産者価格評価表'!R26/'13生産者価格評価表'!R$125</f>
        <v>3.1980960172548438E-4</v>
      </c>
      <c r="S26" s="130">
        <f>+'13生産者価格評価表'!S26/'13生産者価格評価表'!S$125</f>
        <v>1.150502211341816E-2</v>
      </c>
      <c r="T26" s="130">
        <f>+'13生産者価格評価表'!T26/'13生産者価格評価表'!T$125</f>
        <v>9.0415913200723324E-4</v>
      </c>
      <c r="U26" s="130">
        <f>+'13生産者価格評価表'!U26/'13生産者価格評価表'!U$125</f>
        <v>6.5247532827664957E-6</v>
      </c>
      <c r="V26" s="130">
        <f>+'13生産者価格評価表'!V26/'13生産者価格評価表'!V$125</f>
        <v>8.7305397435018181E-2</v>
      </c>
      <c r="W26" s="130">
        <f>+'13生産者価格評価表'!W26/'13生産者価格評価表'!W$125</f>
        <v>0.14843267544401353</v>
      </c>
      <c r="X26" s="130">
        <f>+'13生産者価格評価表'!X26/'13生産者価格評価表'!X$125</f>
        <v>9.4643923806995416E-3</v>
      </c>
      <c r="Y26" s="130">
        <f>+'13生産者価格評価表'!Y26/'13生産者価格評価表'!Y$125</f>
        <v>3.466037809546129E-2</v>
      </c>
      <c r="Z26" s="130">
        <f>+'13生産者価格評価表'!Z26/'13生産者価格評価表'!Z$125</f>
        <v>1.7917097107438017E-2</v>
      </c>
      <c r="AA26" s="130">
        <f>+'13生産者価格評価表'!AA26/'13生産者価格評価表'!AA$125</f>
        <v>1.2335459577023583E-2</v>
      </c>
      <c r="AB26" s="130">
        <f>+'13生産者価格評価表'!AB26/'13生産者価格評価表'!AB$125</f>
        <v>2.7401343146539497E-2</v>
      </c>
      <c r="AC26" s="130">
        <f>+'13生産者価格評価表'!AC26/'13生産者価格評価表'!AC$125</f>
        <v>6.4649542882020031E-2</v>
      </c>
      <c r="AD26" s="130">
        <f>+'13生産者価格評価表'!AD26/'13生産者価格評価表'!AD$125</f>
        <v>3.8176595950136877E-5</v>
      </c>
      <c r="AE26" s="130">
        <f>+'13生産者価格評価表'!AE26/'13生産者価格評価表'!AE$125</f>
        <v>2.5779009441562206E-4</v>
      </c>
      <c r="AF26" s="130">
        <f>+'13生産者価格評価表'!AF26/'13生産者価格評価表'!AF$125</f>
        <v>3.9617713792495695E-3</v>
      </c>
      <c r="AG26" s="130">
        <f>+'13生産者価格評価表'!AG26/'13生産者価格評価表'!AG$125</f>
        <v>3.5250068989387325E-2</v>
      </c>
      <c r="AH26" s="130">
        <f>+'13生産者価格評価表'!AH26/'13生産者価格評価表'!AH$125</f>
        <v>1.5172314139151794E-3</v>
      </c>
      <c r="AI26" s="130">
        <f>+'13生産者価格評価表'!AI26/'13生産者価格評価表'!AI$125</f>
        <v>2.3776766500864289E-2</v>
      </c>
      <c r="AJ26" s="130">
        <f>+'13生産者価格評価表'!AJ26/'13生産者価格評価表'!AJ$125</f>
        <v>1.2455686499952094E-3</v>
      </c>
      <c r="AK26" s="130">
        <f>+'13生産者価格評価表'!AK26/'13生産者価格評価表'!AK$125</f>
        <v>1.7364577725041686E-2</v>
      </c>
      <c r="AL26" s="130">
        <f>+'13生産者価格評価表'!AL26/'13生産者価格評価表'!AL$125</f>
        <v>2.7950188945235249E-3</v>
      </c>
      <c r="AM26" s="130">
        <f>+'13生産者価格評価表'!AM26/'13生産者価格評価表'!AM$125</f>
        <v>6.1196991490910348E-3</v>
      </c>
      <c r="AN26" s="130">
        <f>+'13生産者価格評価表'!AN26/'13生産者価格評価表'!AN$125</f>
        <v>2.4020963314797237E-3</v>
      </c>
      <c r="AO26" s="130">
        <f>+'13生産者価格評価表'!AO26/'13生産者価格評価表'!AO$125</f>
        <v>1.464939291268035E-3</v>
      </c>
      <c r="AP26" s="130">
        <f>+'13生産者価格評価表'!AP26/'13生産者価格評価表'!AP$125</f>
        <v>2.4776891107901024E-4</v>
      </c>
      <c r="AQ26" s="130">
        <f>+'13生産者価格評価表'!AQ26/'13生産者価格評価表'!AQ$125</f>
        <v>9.8858094097719115E-3</v>
      </c>
      <c r="AR26" s="130">
        <f>+'13生産者価格評価表'!AR26/'13生産者価格評価表'!AR$125</f>
        <v>5.9642680033775185E-4</v>
      </c>
      <c r="AS26" s="130">
        <f>+'13生産者価格評価表'!AS26/'13生産者価格評価表'!AS$125</f>
        <v>5.2587217071315504E-3</v>
      </c>
      <c r="AT26" s="130">
        <f>+'13生産者価格評価表'!AT26/'13生産者価格評価表'!AT$125</f>
        <v>8.5669039599537431E-4</v>
      </c>
      <c r="AU26" s="130">
        <f>+'13生産者価格評価表'!AU26/'13生産者価格評価表'!AU$125</f>
        <v>1.7568989860094982E-3</v>
      </c>
      <c r="AV26" s="130">
        <f>+'13生産者価格評価表'!AV26/'13生産者価格評価表'!AV$125</f>
        <v>6.754246049701342E-4</v>
      </c>
      <c r="AW26" s="130">
        <f>+'13生産者価格評価表'!AW26/'13生産者価格評価表'!AW$125</f>
        <v>5.6705462933836636E-4</v>
      </c>
      <c r="AX26" s="130">
        <f>+'13生産者価格評価表'!AX26/'13生産者価格評価表'!AX$125</f>
        <v>9.2220086044166542E-3</v>
      </c>
      <c r="AY26" s="130">
        <f>+'13生産者価格評価表'!AY26/'13生産者価格評価表'!AY$125</f>
        <v>2.5017697959408098E-3</v>
      </c>
      <c r="AZ26" s="130">
        <f>+'13生産者価格評価表'!AZ26/'13生産者価格評価表'!AZ$125</f>
        <v>8.6928655419351913E-4</v>
      </c>
      <c r="BA26" s="130">
        <f>+'13生産者価格評価表'!BA26/'13生産者価格評価表'!BA$125</f>
        <v>9.1449788565338462E-4</v>
      </c>
      <c r="BB26" s="130">
        <f>+'13生産者価格評価表'!BB26/'13生産者価格評価表'!BB$125</f>
        <v>1.5664896533358398E-3</v>
      </c>
      <c r="BC26" s="130">
        <f>+'13生産者価格評価表'!BC26/'13生産者価格評価表'!BC$125</f>
        <v>3.518826776796814E-3</v>
      </c>
      <c r="BD26" s="130">
        <f>+'13生産者価格評価表'!BD26/'13生産者価格評価表'!BD$125</f>
        <v>3.9770850357285668E-3</v>
      </c>
      <c r="BE26" s="130">
        <f>+'13生産者価格評価表'!BE26/'13生産者価格評価表'!BE$125</f>
        <v>9.9128495312048232E-4</v>
      </c>
      <c r="BF26" s="130">
        <f>+'13生産者価格評価表'!BF26/'13生産者価格評価表'!BF$125</f>
        <v>1.2024135789022078E-4</v>
      </c>
      <c r="BG26" s="130">
        <f>+'13生産者価格評価表'!BG26/'13生産者価格評価表'!BG$125</f>
        <v>1.7233901381871659E-5</v>
      </c>
      <c r="BH26" s="130">
        <f>+'13生産者価格評価表'!BH26/'13生産者価格評価表'!BH$125</f>
        <v>1.5151969741958475E-4</v>
      </c>
      <c r="BI26" s="130">
        <f>+'13生産者価格評価表'!BI26/'13生産者価格評価表'!BI$125</f>
        <v>1.1426223825602444E-3</v>
      </c>
      <c r="BJ26" s="130">
        <f>+'13生産者価格評価表'!BJ26/'13生産者価格評価表'!BJ$125</f>
        <v>4.664852943992174E-4</v>
      </c>
      <c r="BK26" s="130">
        <f>+'13生産者価格評価表'!BK26/'13生産者価格評価表'!BK$125</f>
        <v>4.0411121305526632E-4</v>
      </c>
      <c r="BL26" s="130">
        <f>+'13生産者価格評価表'!BL26/'13生産者価格評価表'!BL$125</f>
        <v>3.7271807747722551E-3</v>
      </c>
      <c r="BM26" s="130">
        <f>+'13生産者価格評価表'!BM26/'13生産者価格評価表'!BM$125</f>
        <v>5.3768750480078127E-4</v>
      </c>
      <c r="BN26" s="130">
        <f>+'13生産者価格評価表'!BN26/'13生産者価格評価表'!BN$125</f>
        <v>1.3251874608247502E-4</v>
      </c>
      <c r="BO26" s="130">
        <f>+'13生産者価格評価表'!BO26/'13生産者価格評価表'!BO$125</f>
        <v>1.923798886437965E-4</v>
      </c>
      <c r="BP26" s="130">
        <f>+'13生産者価格評価表'!BP26/'13生産者価格評価表'!BP$125</f>
        <v>3.3496274919756175E-4</v>
      </c>
      <c r="BQ26" s="130">
        <f>+'13生産者価格評価表'!BQ26/'13生産者価格評価表'!BQ$125</f>
        <v>6.4440856859898795E-4</v>
      </c>
      <c r="BR26" s="130">
        <f>+'13生産者価格評価表'!BR26/'13生産者価格評価表'!BR$125</f>
        <v>8.4773181577633928E-4</v>
      </c>
      <c r="BS26" s="130">
        <f>+'13生産者価格評価表'!BS26/'13生産者価格評価表'!BS$125</f>
        <v>4.5388319769790443E-6</v>
      </c>
      <c r="BT26" s="130">
        <f>+'13生産者価格評価表'!BT26/'13生産者価格評価表'!BT$125</f>
        <v>1.2074786397028637E-5</v>
      </c>
      <c r="BU26" s="130">
        <f>+'13生産者価格評価表'!BU26/'13生産者価格評価表'!BU$125</f>
        <v>7.8677830320647985E-3</v>
      </c>
      <c r="BV26" s="130">
        <f>+'13生産者価格評価表'!BV26/'13生産者価格評価表'!BV$125</f>
        <v>6.9638184886439284E-3</v>
      </c>
      <c r="BW26" s="130">
        <f>+'13生産者価格評価表'!BW26/'13生産者価格評価表'!BW$125</f>
        <v>0</v>
      </c>
      <c r="BX26" s="130">
        <f>+'13生産者価格評価表'!BX26/'13生産者価格評価表'!BX$125</f>
        <v>0</v>
      </c>
      <c r="BY26" s="130">
        <f>+'13生産者価格評価表'!BY26/'13生産者価格評価表'!BY$125</f>
        <v>0</v>
      </c>
      <c r="BZ26" s="130">
        <f>+'13生産者価格評価表'!BZ26/'13生産者価格評価表'!BZ$125</f>
        <v>0</v>
      </c>
      <c r="CA26" s="130">
        <f>+'13生産者価格評価表'!CA26/'13生産者価格評価表'!CA$125</f>
        <v>0</v>
      </c>
      <c r="CB26" s="130">
        <f>+'13生産者価格評価表'!CB26/'13生産者価格評価表'!CB$125</f>
        <v>0</v>
      </c>
      <c r="CC26" s="130">
        <f>+'13生産者価格評価表'!CC26/'13生産者価格評価表'!CC$125</f>
        <v>2.7442371020856202E-5</v>
      </c>
      <c r="CD26" s="130">
        <f>+'13生産者価格評価表'!CD26/'13生産者価格評価表'!CD$125</f>
        <v>4.6997751584838952E-5</v>
      </c>
      <c r="CE26" s="130">
        <f>+'13生産者価格評価表'!CE26/'13生産者価格評価表'!CE$125</f>
        <v>0</v>
      </c>
      <c r="CF26" s="130">
        <f>+'13生産者価格評価表'!CF26/'13生産者価格評価表'!CF$125</f>
        <v>0</v>
      </c>
      <c r="CG26" s="130">
        <f>+'13生産者価格評価表'!CG26/'13生産者価格評価表'!CG$125</f>
        <v>0</v>
      </c>
      <c r="CH26" s="130">
        <f>+'13生産者価格評価表'!CH26/'13生産者価格評価表'!CH$125</f>
        <v>6.6004746724338903E-4</v>
      </c>
      <c r="CI26" s="130">
        <f>+'13生産者価格評価表'!CI26/'13生産者価格評価表'!CI$125</f>
        <v>1.3095344501098553E-4</v>
      </c>
      <c r="CJ26" s="130">
        <f>+'13生産者価格評価表'!CJ26/'13生産者価格評価表'!CJ$125</f>
        <v>0</v>
      </c>
      <c r="CK26" s="130">
        <f>+'13生産者価格評価表'!CK26/'13生産者価格評価表'!CK$125</f>
        <v>0</v>
      </c>
      <c r="CL26" s="130">
        <f>+'13生産者価格評価表'!CL26/'13生産者価格評価表'!CL$125</f>
        <v>0</v>
      </c>
      <c r="CM26" s="130">
        <f>+'13生産者価格評価表'!CM26/'13生産者価格評価表'!CM$125</f>
        <v>0</v>
      </c>
      <c r="CN26" s="130">
        <f>+'13生産者価格評価表'!CN26/'13生産者価格評価表'!CN$125</f>
        <v>0</v>
      </c>
      <c r="CO26" s="130">
        <f>+'13生産者価格評価表'!CO26/'13生産者価格評価表'!CO$125</f>
        <v>2.4149063270545768E-4</v>
      </c>
      <c r="CP26" s="130">
        <f>+'13生産者価格評価表'!CP26/'13生産者価格評価表'!CP$125</f>
        <v>1.5801717705239441E-4</v>
      </c>
      <c r="CQ26" s="130">
        <f>+'13生産者価格評価表'!CQ26/'13生産者価格評価表'!CQ$125</f>
        <v>1.7291863601779909E-5</v>
      </c>
      <c r="CR26" s="130">
        <f>+'13生産者価格評価表'!CR26/'13生産者価格評価表'!CR$125</f>
        <v>6.7306747243057446E-3</v>
      </c>
      <c r="CS26" s="130">
        <f>+'13生産者価格評価表'!CS26/'13生産者価格評価表'!CS$125</f>
        <v>3.3601033728304229E-4</v>
      </c>
      <c r="CT26" s="130">
        <f>+'13生産者価格評価表'!CT26/'13生産者価格評価表'!CT$125</f>
        <v>1.1471655083604478E-2</v>
      </c>
      <c r="CU26" s="130">
        <f>+'13生産者価格評価表'!CU26/'13生産者価格評価表'!CU$125</f>
        <v>3.7166047576670457E-4</v>
      </c>
      <c r="CV26" s="130">
        <f>+'13生産者価格評価表'!CV26/'13生産者価格評価表'!CV$125</f>
        <v>2.9275818814735355E-4</v>
      </c>
      <c r="CW26" s="130">
        <f>+'13生産者価格評価表'!CW26/'13生産者価格評価表'!CW$125</f>
        <v>0</v>
      </c>
      <c r="CX26" s="130">
        <f>+'13生産者価格評価表'!CX26/'13生産者価格評価表'!CX$125</f>
        <v>0</v>
      </c>
      <c r="CY26" s="130">
        <f>+'13生産者価格評価表'!CY26/'13生産者価格評価表'!CY$125</f>
        <v>2.6459763786472381E-4</v>
      </c>
      <c r="CZ26" s="130">
        <f>+'13生産者価格評価表'!CZ26/'13生産者価格評価表'!CZ$125</f>
        <v>3.7913121789779323E-4</v>
      </c>
      <c r="DA26" s="130">
        <f>+'13生産者価格評価表'!DA26/'13生産者価格評価表'!DA$125</f>
        <v>0</v>
      </c>
      <c r="DB26" s="130">
        <f>+'13生産者価格評価表'!DB26/'13生産者価格評価表'!DB$125</f>
        <v>7.3587127158555724E-5</v>
      </c>
      <c r="DC26" s="130">
        <f>+'13生産者価格評価表'!DC26/'13生産者価格評価表'!DC$125</f>
        <v>3.1276063386155128E-4</v>
      </c>
      <c r="DD26" s="130">
        <f>+'13生産者価格評価表'!DD26/'13生産者価格評価表'!DD$125</f>
        <v>3.1261124955500176E-3</v>
      </c>
      <c r="DE26" s="130">
        <f>+'13生産者価格評価表'!DE26/'13生産者価格評価表'!DE$125</f>
        <v>5.062032496440758E-4</v>
      </c>
      <c r="DF26" s="130">
        <f>+'13生産者価格評価表'!DF26/'13生産者価格評価表'!DF$125</f>
        <v>4.0397817507909132E-5</v>
      </c>
      <c r="DG26" s="130">
        <f>+'13生産者価格評価表'!DG26/'13生産者価格評価表'!DG$125</f>
        <v>0</v>
      </c>
      <c r="DH26" s="223">
        <f>+'13生産者価格評価表'!DH26/'13生産者価格評価表'!DH$125</f>
        <v>9.9537549995822321E-4</v>
      </c>
      <c r="DI26" s="289">
        <f>+'13生産者価格評価表'!DI26/'13生産者価格評価表'!DI$125</f>
        <v>1.8788873958011682E-3</v>
      </c>
    </row>
    <row r="27" spans="1:113" ht="17.5" customHeight="1">
      <c r="A27" s="25">
        <v>21</v>
      </c>
      <c r="B27" s="88" t="s">
        <v>160</v>
      </c>
      <c r="C27" s="87" t="s">
        <v>161</v>
      </c>
      <c r="D27" s="130">
        <f>+'13生産者価格評価表'!D27/'13生産者価格評価表'!D$125</f>
        <v>0</v>
      </c>
      <c r="E27" s="130">
        <f>+'13生産者価格評価表'!E27/'13生産者価格評価表'!E$125</f>
        <v>0</v>
      </c>
      <c r="F27" s="130">
        <f>+'13生産者価格評価表'!F27/'13生産者価格評価表'!F$125</f>
        <v>0</v>
      </c>
      <c r="G27" s="130">
        <f>+'13生産者価格評価表'!G27/'13生産者価格評価表'!G$125</f>
        <v>0</v>
      </c>
      <c r="H27" s="130">
        <f>+'13生産者価格評価表'!H27/'13生産者価格評価表'!H$125</f>
        <v>0</v>
      </c>
      <c r="I27" s="296">
        <v>0</v>
      </c>
      <c r="J27" s="130">
        <f>+'13生産者価格評価表'!J27/'13生産者価格評価表'!J$125</f>
        <v>0</v>
      </c>
      <c r="K27" s="130">
        <f>+'13生産者価格評価表'!K27/'13生産者価格評価表'!K$125</f>
        <v>0</v>
      </c>
      <c r="L27" s="130">
        <f>+'13生産者価格評価表'!L27/'13生産者価格評価表'!L$125</f>
        <v>0</v>
      </c>
      <c r="M27" s="130">
        <f>+'13生産者価格評価表'!M27/'13生産者価格評価表'!M$125</f>
        <v>0</v>
      </c>
      <c r="N27" s="296">
        <v>0</v>
      </c>
      <c r="O27" s="130">
        <f>+'13生産者価格評価表'!O27/'13生産者価格評価表'!O$125</f>
        <v>6.7510341356835115E-5</v>
      </c>
      <c r="P27" s="130">
        <f>+'13生産者価格評価表'!P27/'13生産者価格評価表'!P$125</f>
        <v>0</v>
      </c>
      <c r="Q27" s="130">
        <f>+'13生産者価格評価表'!Q27/'13生産者価格評価表'!Q$125</f>
        <v>0</v>
      </c>
      <c r="R27" s="130">
        <f>+'13生産者価格評価表'!R27/'13生産者価格評価表'!R$125</f>
        <v>0</v>
      </c>
      <c r="S27" s="130">
        <f>+'13生産者価格評価表'!S27/'13生産者価格評価表'!S$125</f>
        <v>9.0670051681929458E-5</v>
      </c>
      <c r="T27" s="130">
        <f>+'13生産者価格評価表'!T27/'13生産者価格評価表'!T$125</f>
        <v>4.6130567959552719E-6</v>
      </c>
      <c r="U27" s="130">
        <f>+'13生産者価格評価表'!U27/'13生産者価格評価表'!U$125</f>
        <v>1.631188320691624E-5</v>
      </c>
      <c r="V27" s="130">
        <f>+'13生産者価格評価表'!V27/'13生産者価格評価表'!V$125</f>
        <v>1.6459776421370278E-2</v>
      </c>
      <c r="W27" s="130">
        <f>+'13生産者価格評価表'!W27/'13生産者価格評価表'!W$125</f>
        <v>1.0732900229726058E-2</v>
      </c>
      <c r="X27" s="130">
        <f>+'13生産者価格評価表'!X27/'13生産者価格評価表'!X$125</f>
        <v>0.35513373597929249</v>
      </c>
      <c r="Y27" s="130">
        <f>+'13生産者価格評価表'!Y27/'13生産者価格評価表'!Y$125</f>
        <v>0.18127978282946644</v>
      </c>
      <c r="Z27" s="130">
        <f>+'13生産者価格評価表'!Z27/'13生産者価格評価表'!Z$125</f>
        <v>2.357470299586777E-2</v>
      </c>
      <c r="AA27" s="130">
        <f>+'13生産者価格評価表'!AA27/'13生産者価格評価表'!AA$125</f>
        <v>1.8503189365535375E-3</v>
      </c>
      <c r="AB27" s="130">
        <f>+'13生産者価格評価表'!AB27/'13生産者価格評価表'!AB$125</f>
        <v>4.0380926742268733E-4</v>
      </c>
      <c r="AC27" s="130">
        <f>+'13生産者価格評価表'!AC27/'13生産者価格評価表'!AC$125</f>
        <v>4.199250767237997E-2</v>
      </c>
      <c r="AD27" s="130">
        <f>+'13生産者価格評価表'!AD27/'13生産者価格評価表'!AD$125</f>
        <v>1.257581984239803E-4</v>
      </c>
      <c r="AE27" s="130">
        <f>+'13生産者価格評価表'!AE27/'13生産者価格評価表'!AE$125</f>
        <v>0</v>
      </c>
      <c r="AF27" s="130">
        <f>+'13生産者価格評価表'!AF27/'13生産者価格評価表'!AF$125</f>
        <v>1.8112547188410199E-5</v>
      </c>
      <c r="AG27" s="130">
        <f>+'13生産者価格評価表'!AG27/'13生産者価格評価表'!AG$125</f>
        <v>3.0635965219994295E-4</v>
      </c>
      <c r="AH27" s="130">
        <f>+'13生産者価格評価表'!AH27/'13生産者価格評価表'!AH$125</f>
        <v>0</v>
      </c>
      <c r="AI27" s="130">
        <f>+'13生産者価格評価表'!AI27/'13生産者価格評価表'!AI$125</f>
        <v>4.3214449500829014E-4</v>
      </c>
      <c r="AJ27" s="130">
        <f>+'13生産者価格評価表'!AJ27/'13生産者価格評価表'!AJ$125</f>
        <v>0</v>
      </c>
      <c r="AK27" s="130">
        <f>+'13生産者価格評価表'!AK27/'13生産者価格評価表'!AK$125</f>
        <v>0</v>
      </c>
      <c r="AL27" s="130">
        <f>+'13生産者価格評価表'!AL27/'13生産者価格評価表'!AL$125</f>
        <v>2.1048303408846162E-4</v>
      </c>
      <c r="AM27" s="130">
        <f>+'13生産者価格評価表'!AM27/'13生産者価格評価表'!AM$125</f>
        <v>0</v>
      </c>
      <c r="AN27" s="130">
        <f>+'13生産者価格評価表'!AN27/'13生産者価格評価表'!AN$125</f>
        <v>0</v>
      </c>
      <c r="AO27" s="130">
        <f>+'13生産者価格評価表'!AO27/'13生産者価格評価表'!AO$125</f>
        <v>2.5745857491529612E-6</v>
      </c>
      <c r="AP27" s="130">
        <f>+'13生産者価格評価表'!AP27/'13生産者価格評価表'!AP$125</f>
        <v>0</v>
      </c>
      <c r="AQ27" s="130">
        <f>+'13生産者価格評価表'!AQ27/'13生産者価格評価表'!AQ$125</f>
        <v>0</v>
      </c>
      <c r="AR27" s="130">
        <f>+'13生産者価格評価表'!AR27/'13生産者価格評価表'!AR$125</f>
        <v>0</v>
      </c>
      <c r="AS27" s="130">
        <f>+'13生産者価格評価表'!AS27/'13生産者価格評価表'!AS$125</f>
        <v>0</v>
      </c>
      <c r="AT27" s="130">
        <f>+'13生産者価格評価表'!AT27/'13生産者価格評価表'!AT$125</f>
        <v>0</v>
      </c>
      <c r="AU27" s="130">
        <f>+'13生産者価格評価表'!AU27/'13生産者価格評価表'!AU$125</f>
        <v>2.3616993967398279E-5</v>
      </c>
      <c r="AV27" s="130">
        <f>+'13生産者価格評価表'!AV27/'13生産者価格評価表'!AV$125</f>
        <v>1.516672017148505E-6</v>
      </c>
      <c r="AW27" s="130">
        <f>+'13生産者価格評価表'!AW27/'13生産者価格評価表'!AW$125</f>
        <v>0</v>
      </c>
      <c r="AX27" s="130">
        <f>+'13生産者価格評価表'!AX27/'13生産者価格評価表'!AX$125</f>
        <v>1.7446100273205929E-5</v>
      </c>
      <c r="AY27" s="130">
        <f>+'13生産者価格評価表'!AY27/'13生産者価格評価表'!AY$125</f>
        <v>1.7182484862230836E-4</v>
      </c>
      <c r="AZ27" s="130">
        <f>+'13生産者価格評価表'!AZ27/'13生産者価格評価表'!AZ$125</f>
        <v>0</v>
      </c>
      <c r="BA27" s="130">
        <f>+'13生産者価格評価表'!BA27/'13生産者価格評価表'!BA$125</f>
        <v>0</v>
      </c>
      <c r="BB27" s="130">
        <f>+'13生産者価格評価表'!BB27/'13生産者価格評価表'!BB$125</f>
        <v>0</v>
      </c>
      <c r="BC27" s="130">
        <f>+'13生産者価格評価表'!BC27/'13生産者価格評価表'!BC$125</f>
        <v>0</v>
      </c>
      <c r="BD27" s="130">
        <f>+'13生産者価格評価表'!BD27/'13生産者価格評価表'!BD$125</f>
        <v>0</v>
      </c>
      <c r="BE27" s="130">
        <f>+'13生産者価格評価表'!BE27/'13生産者価格評価表'!BE$125</f>
        <v>0</v>
      </c>
      <c r="BF27" s="130">
        <f>+'13生産者価格評価表'!BF27/'13生産者価格評価表'!BF$125</f>
        <v>0</v>
      </c>
      <c r="BG27" s="130">
        <f>+'13生産者価格評価表'!BG27/'13生産者価格評価表'!BG$125</f>
        <v>0</v>
      </c>
      <c r="BH27" s="130">
        <f>+'13生産者価格評価表'!BH27/'13生産者価格評価表'!BH$125</f>
        <v>0</v>
      </c>
      <c r="BI27" s="130">
        <f>+'13生産者価格評価表'!BI27/'13生産者価格評価表'!BI$125</f>
        <v>1.2838453736631959E-5</v>
      </c>
      <c r="BJ27" s="130">
        <f>+'13生産者価格評価表'!BJ27/'13生産者価格評価表'!BJ$125</f>
        <v>0</v>
      </c>
      <c r="BK27" s="130">
        <f>+'13生産者価格評価表'!BK27/'13生産者価格評価表'!BK$125</f>
        <v>0</v>
      </c>
      <c r="BL27" s="130">
        <f>+'13生産者価格評価表'!BL27/'13生産者価格評価表'!BL$125</f>
        <v>2.6994415733516333E-4</v>
      </c>
      <c r="BM27" s="130">
        <f>+'13生産者価格評価表'!BM27/'13生産者価格評価表'!BM$125</f>
        <v>0</v>
      </c>
      <c r="BN27" s="130">
        <f>+'13生産者価格評価表'!BN27/'13生産者価格評価表'!BN$125</f>
        <v>0</v>
      </c>
      <c r="BO27" s="130">
        <f>+'13生産者価格評価表'!BO27/'13生産者価格評価表'!BO$125</f>
        <v>0</v>
      </c>
      <c r="BP27" s="130">
        <f>+'13生産者価格評価表'!BP27/'13生産者価格評価表'!BP$125</f>
        <v>0</v>
      </c>
      <c r="BQ27" s="130">
        <f>+'13生産者価格評価表'!BQ27/'13生産者価格評価表'!BQ$125</f>
        <v>0</v>
      </c>
      <c r="BR27" s="130">
        <f>+'13生産者価格評価表'!BR27/'13生産者価格評価表'!BR$125</f>
        <v>0</v>
      </c>
      <c r="BS27" s="130">
        <f>+'13生産者価格評価表'!BS27/'13生産者価格評価表'!BS$125</f>
        <v>0</v>
      </c>
      <c r="BT27" s="130">
        <f>+'13生産者価格評価表'!BT27/'13生産者価格評価表'!BT$125</f>
        <v>2.5115555705819566E-4</v>
      </c>
      <c r="BU27" s="130">
        <f>+'13生産者価格評価表'!BU27/'13生産者価格評価表'!BU$125</f>
        <v>0</v>
      </c>
      <c r="BV27" s="130">
        <f>+'13生産者価格評価表'!BV27/'13生産者価格評価表'!BV$125</f>
        <v>0</v>
      </c>
      <c r="BW27" s="130">
        <f>+'13生産者価格評価表'!BW27/'13生産者価格評価表'!BW$125</f>
        <v>0</v>
      </c>
      <c r="BX27" s="130">
        <f>+'13生産者価格評価表'!BX27/'13生産者価格評価表'!BX$125</f>
        <v>0</v>
      </c>
      <c r="BY27" s="130">
        <f>+'13生産者価格評価表'!BY27/'13生産者価格評価表'!BY$125</f>
        <v>0</v>
      </c>
      <c r="BZ27" s="130">
        <f>+'13生産者価格評価表'!BZ27/'13生産者価格評価表'!BZ$125</f>
        <v>0</v>
      </c>
      <c r="CA27" s="130">
        <f>+'13生産者価格評価表'!CA27/'13生産者価格評価表'!CA$125</f>
        <v>0</v>
      </c>
      <c r="CB27" s="130">
        <f>+'13生産者価格評価表'!CB27/'13生産者価格評価表'!CB$125</f>
        <v>0</v>
      </c>
      <c r="CC27" s="130">
        <f>+'13生産者価格評価表'!CC27/'13生産者価格評価表'!CC$125</f>
        <v>0</v>
      </c>
      <c r="CD27" s="130">
        <f>+'13生産者価格評価表'!CD27/'13生産者価格評価表'!CD$125</f>
        <v>0</v>
      </c>
      <c r="CE27" s="130">
        <f>+'13生産者価格評価表'!CE27/'13生産者価格評価表'!CE$125</f>
        <v>0</v>
      </c>
      <c r="CF27" s="130">
        <f>+'13生産者価格評価表'!CF27/'13生産者価格評価表'!CF$125</f>
        <v>0</v>
      </c>
      <c r="CG27" s="130">
        <f>+'13生産者価格評価表'!CG27/'13生産者価格評価表'!CG$125</f>
        <v>0</v>
      </c>
      <c r="CH27" s="130">
        <f>+'13生産者価格評価表'!CH27/'13生産者価格評価表'!CH$125</f>
        <v>0</v>
      </c>
      <c r="CI27" s="130">
        <f>+'13生産者価格評価表'!CI27/'13生産者価格評価表'!CI$125</f>
        <v>0</v>
      </c>
      <c r="CJ27" s="130">
        <f>+'13生産者価格評価表'!CJ27/'13生産者価格評価表'!CJ$125</f>
        <v>0</v>
      </c>
      <c r="CK27" s="130">
        <f>+'13生産者価格評価表'!CK27/'13生産者価格評価表'!CK$125</f>
        <v>0</v>
      </c>
      <c r="CL27" s="130">
        <f>+'13生産者価格評価表'!CL27/'13生産者価格評価表'!CL$125</f>
        <v>0</v>
      </c>
      <c r="CM27" s="130">
        <f>+'13生産者価格評価表'!CM27/'13生産者価格評価表'!CM$125</f>
        <v>0</v>
      </c>
      <c r="CN27" s="130">
        <f>+'13生産者価格評価表'!CN27/'13生産者価格評価表'!CN$125</f>
        <v>0</v>
      </c>
      <c r="CO27" s="130">
        <f>+'13生産者価格評価表'!CO27/'13生産者価格評価表'!CO$125</f>
        <v>1.2710033300287246E-5</v>
      </c>
      <c r="CP27" s="130">
        <f>+'13生産者価格評価表'!CP27/'13生産者価格評価表'!CP$125</f>
        <v>0</v>
      </c>
      <c r="CQ27" s="130">
        <f>+'13生産者価格評価表'!CQ27/'13生産者価格評価表'!CQ$125</f>
        <v>0</v>
      </c>
      <c r="CR27" s="130">
        <f>+'13生産者価格評価表'!CR27/'13生産者価格評価表'!CR$125</f>
        <v>1.670874274433377E-3</v>
      </c>
      <c r="CS27" s="130">
        <f>+'13生産者価格評価表'!CS27/'13生産者価格評価表'!CS$125</f>
        <v>6.7688451539527224E-5</v>
      </c>
      <c r="CT27" s="130">
        <f>+'13生産者価格評価表'!CT27/'13生産者価格評価表'!CT$125</f>
        <v>5.8980231792310946E-5</v>
      </c>
      <c r="CU27" s="130">
        <f>+'13生産者価格評価表'!CU27/'13生産者価格評価表'!CU$125</f>
        <v>0</v>
      </c>
      <c r="CV27" s="130">
        <f>+'13生産者価格評価表'!CV27/'13生産者価格評価表'!CV$125</f>
        <v>0</v>
      </c>
      <c r="CW27" s="130">
        <f>+'13生産者価格評価表'!CW27/'13生産者価格評価表'!CW$125</f>
        <v>0</v>
      </c>
      <c r="CX27" s="130">
        <f>+'13生産者価格評価表'!CX27/'13生産者価格評価表'!CX$125</f>
        <v>0</v>
      </c>
      <c r="CY27" s="130">
        <f>+'13生産者価格評価表'!CY27/'13生産者価格評価表'!CY$125</f>
        <v>0</v>
      </c>
      <c r="CZ27" s="130">
        <f>+'13生産者価格評価表'!CZ27/'13生産者価格評価表'!CZ$125</f>
        <v>0</v>
      </c>
      <c r="DA27" s="130">
        <f>+'13生産者価格評価表'!DA27/'13生産者価格評価表'!DA$125</f>
        <v>0</v>
      </c>
      <c r="DB27" s="130">
        <f>+'13生産者価格評価表'!DB27/'13生産者価格評価表'!DB$125</f>
        <v>0</v>
      </c>
      <c r="DC27" s="130">
        <f>+'13生産者価格評価表'!DC27/'13生産者価格評価表'!DC$125</f>
        <v>0</v>
      </c>
      <c r="DD27" s="130">
        <f>+'13生産者価格評価表'!DD27/'13生産者価格評価表'!DD$125</f>
        <v>0</v>
      </c>
      <c r="DE27" s="130">
        <f>+'13生産者価格評価表'!DE27/'13生産者価格評価表'!DE$125</f>
        <v>0</v>
      </c>
      <c r="DF27" s="130">
        <f>+'13生産者価格評価表'!DF27/'13生産者価格評価表'!DF$125</f>
        <v>0</v>
      </c>
      <c r="DG27" s="130">
        <f>+'13生産者価格評価表'!DG27/'13生産者価格評価表'!DG$125</f>
        <v>0</v>
      </c>
      <c r="DH27" s="223">
        <f>+'13生産者価格評価表'!DH27/'13生産者価格評価表'!DH$125</f>
        <v>0</v>
      </c>
      <c r="DI27" s="289">
        <f>+'13生産者価格評価表'!DI27/'13生産者価格評価表'!DI$125</f>
        <v>1.1082390570240268E-3</v>
      </c>
    </row>
    <row r="28" spans="1:113" ht="17.5" customHeight="1">
      <c r="A28" s="25">
        <v>22</v>
      </c>
      <c r="B28" s="88" t="s">
        <v>162</v>
      </c>
      <c r="C28" s="87" t="s">
        <v>163</v>
      </c>
      <c r="D28" s="130">
        <f>+'13生産者価格評価表'!D28/'13生産者価格評価表'!D$125</f>
        <v>0</v>
      </c>
      <c r="E28" s="130">
        <f>+'13生産者価格評価表'!E28/'13生産者価格評価表'!E$125</f>
        <v>0</v>
      </c>
      <c r="F28" s="130">
        <f>+'13生産者価格評価表'!F28/'13生産者価格評価表'!F$125</f>
        <v>7.0974119794175051E-4</v>
      </c>
      <c r="G28" s="130">
        <f>+'13生産者価格評価表'!G28/'13生産者価格評価表'!G$125</f>
        <v>0</v>
      </c>
      <c r="H28" s="130">
        <f>+'13生産者価格評価表'!H28/'13生産者価格評価表'!H$125</f>
        <v>0</v>
      </c>
      <c r="I28" s="296">
        <v>0</v>
      </c>
      <c r="J28" s="130">
        <f>+'13生産者価格評価表'!J28/'13生産者価格評価表'!J$125</f>
        <v>1.0925449871465296E-3</v>
      </c>
      <c r="K28" s="130">
        <f>+'13生産者価格評価表'!K28/'13生産者価格評価表'!K$125</f>
        <v>3.6085273677924018E-3</v>
      </c>
      <c r="L28" s="130">
        <f>+'13生産者価格評価表'!L28/'13生産者価格評価表'!L$125</f>
        <v>3.1980399558156391E-3</v>
      </c>
      <c r="M28" s="130">
        <f>+'13生産者価格評価表'!M28/'13生産者価格評価表'!M$125</f>
        <v>1.4964255834359291E-3</v>
      </c>
      <c r="N28" s="296">
        <v>0</v>
      </c>
      <c r="O28" s="130">
        <f>+'13生産者価格評価表'!O28/'13生産者価格評価表'!O$125</f>
        <v>1.8166419128748359E-2</v>
      </c>
      <c r="P28" s="130">
        <f>+'13生産者価格評価表'!P28/'13生産者価格評価表'!P$125</f>
        <v>8.5604941587216331E-4</v>
      </c>
      <c r="Q28" s="130">
        <f>+'13生産者価格評価表'!Q28/'13生産者価格評価表'!Q$125</f>
        <v>2.2457680158455501E-3</v>
      </c>
      <c r="R28" s="130">
        <f>+'13生産者価格評価表'!R28/'13生産者価格評価表'!R$125</f>
        <v>1.8296084191737013E-3</v>
      </c>
      <c r="S28" s="130">
        <f>+'13生産者価格評価表'!S28/'13生産者価格評価表'!S$125</f>
        <v>1.1238049183465812E-2</v>
      </c>
      <c r="T28" s="130">
        <f>+'13生産者価格評価表'!T28/'13生産者価格評価表'!T$125</f>
        <v>1.8590618887699745E-3</v>
      </c>
      <c r="U28" s="130">
        <f>+'13生産者価格評価表'!U28/'13生産者価格評価表'!U$125</f>
        <v>5.2850501590408618E-4</v>
      </c>
      <c r="V28" s="130">
        <f>+'13生産者価格評価表'!V28/'13生産者価格評価表'!V$125</f>
        <v>6.1038337562581441E-3</v>
      </c>
      <c r="W28" s="130">
        <f>+'13生産者価格評価表'!W28/'13生産者価格評価表'!W$125</f>
        <v>3.8781710841587824E-2</v>
      </c>
      <c r="X28" s="130">
        <f>+'13生産者価格評価表'!X28/'13生産者価格評価表'!X$125</f>
        <v>2.1371208601579611E-3</v>
      </c>
      <c r="Y28" s="130">
        <f>+'13生産者価格評価表'!Y28/'13生産者価格評価表'!Y$125</f>
        <v>0.28525603468479027</v>
      </c>
      <c r="Z28" s="130">
        <f>+'13生産者価格評価表'!Z28/'13生産者価格評価表'!Z$125</f>
        <v>0.5546713584710744</v>
      </c>
      <c r="AA28" s="130">
        <f>+'13生産者価格評価表'!AA28/'13生産者価格評価表'!AA$125</f>
        <v>0.26375160279820165</v>
      </c>
      <c r="AB28" s="130">
        <f>+'13生産者価格評価表'!AB28/'13生産者価格評価表'!AB$125</f>
        <v>6.751787096371005E-2</v>
      </c>
      <c r="AC28" s="130">
        <f>+'13生産者価格評価表'!AC28/'13生産者価格評価表'!AC$125</f>
        <v>0.16930564289438182</v>
      </c>
      <c r="AD28" s="130">
        <f>+'13生産者価格評価表'!AD28/'13生産者価格評価表'!AD$125</f>
        <v>2.3804230415967699E-4</v>
      </c>
      <c r="AE28" s="130">
        <f>+'13生産者価格評価表'!AE28/'13生産者価格評価表'!AE$125</f>
        <v>1.9173138272161891E-3</v>
      </c>
      <c r="AF28" s="130">
        <f>+'13生産者価格評価表'!AF28/'13生産者価格評価表'!AF$125</f>
        <v>3.7056181638196295E-2</v>
      </c>
      <c r="AG28" s="130">
        <f>+'13生産者価格評価表'!AG28/'13生産者価格評価表'!AG$125</f>
        <v>0.12163413641657429</v>
      </c>
      <c r="AH28" s="130">
        <f>+'13生産者価格評価表'!AH28/'13生産者価格評価表'!AH$125</f>
        <v>3.684704862365436E-3</v>
      </c>
      <c r="AI28" s="130">
        <f>+'13生産者価格評価表'!AI28/'13生産者価格評価表'!AI$125</f>
        <v>2.2974212438706038E-2</v>
      </c>
      <c r="AJ28" s="130">
        <f>+'13生産者価格評価表'!AJ28/'13生産者価格評価表'!AJ$125</f>
        <v>1.3936432447498847E-4</v>
      </c>
      <c r="AK28" s="130">
        <f>+'13生産者価格評価表'!AK28/'13生産者価格評価表'!AK$125</f>
        <v>7.9975327872708552E-4</v>
      </c>
      <c r="AL28" s="130">
        <f>+'13生産者価格評価表'!AL28/'13生産者価格評価表'!AL$125</f>
        <v>3.3398273060129616E-2</v>
      </c>
      <c r="AM28" s="130">
        <f>+'13生産者価格評価表'!AM28/'13生産者価格評価表'!AM$125</f>
        <v>4.6574701488657437E-5</v>
      </c>
      <c r="AN28" s="130">
        <f>+'13生産者価格評価表'!AN28/'13生産者価格評価表'!AN$125</f>
        <v>0</v>
      </c>
      <c r="AO28" s="130">
        <f>+'13生産者価格評価表'!AO28/'13生産者価格評価表'!AO$125</f>
        <v>2.059668599322369E-5</v>
      </c>
      <c r="AP28" s="130">
        <f>+'13生産者価格評価表'!AP28/'13生産者価格評価表'!AP$125</f>
        <v>0</v>
      </c>
      <c r="AQ28" s="130">
        <f>+'13生産者価格評価表'!AQ28/'13生産者価格評価表'!AQ$125</f>
        <v>7.3011886335095348E-5</v>
      </c>
      <c r="AR28" s="130">
        <f>+'13生産者価格評価表'!AR28/'13生産者価格評価表'!AR$125</f>
        <v>5.9810215651847579E-4</v>
      </c>
      <c r="AS28" s="130">
        <f>+'13生産者価格評価表'!AS28/'13生産者価格評価表'!AS$125</f>
        <v>1.1101288982998582E-4</v>
      </c>
      <c r="AT28" s="130">
        <f>+'13生産者価格評価表'!AT28/'13生産者価格評価表'!AT$125</f>
        <v>2.6757220143019066E-4</v>
      </c>
      <c r="AU28" s="130">
        <f>+'13生産者価格評価表'!AU28/'13生産者価格評価表'!AU$125</f>
        <v>1.2424592478500834E-3</v>
      </c>
      <c r="AV28" s="130">
        <f>+'13生産者価格評価表'!AV28/'13生産者価格評価表'!AV$125</f>
        <v>1.9716736222930563E-5</v>
      </c>
      <c r="AW28" s="130">
        <f>+'13生産者価格評価表'!AW28/'13生産者価格評価表'!AW$125</f>
        <v>2.1491034916640453E-3</v>
      </c>
      <c r="AX28" s="130">
        <f>+'13生産者価格評価表'!AX28/'13生産者価格評価表'!AX$125</f>
        <v>5.9840123937096338E-3</v>
      </c>
      <c r="AY28" s="130">
        <f>+'13生産者価格評価表'!AY28/'13生産者価格評価表'!AY$125</f>
        <v>1.1752819645765892E-3</v>
      </c>
      <c r="AZ28" s="130">
        <f>+'13生産者価格評価表'!AZ28/'13生産者価格評価表'!AZ$125</f>
        <v>1.142436828479291E-3</v>
      </c>
      <c r="BA28" s="130">
        <f>+'13生産者価格評価表'!BA28/'13生産者価格評価表'!BA$125</f>
        <v>4.620620895932891E-3</v>
      </c>
      <c r="BB28" s="130">
        <f>+'13生産者価格評価表'!BB28/'13生産者価格評価表'!BB$125</f>
        <v>6.7359055093441111E-4</v>
      </c>
      <c r="BC28" s="130">
        <f>+'13生産者価格評価表'!BC28/'13生産者価格評価表'!BC$125</f>
        <v>4.6355801850017913E-4</v>
      </c>
      <c r="BD28" s="130">
        <f>+'13生産者価格評価表'!BD28/'13生産者価格評価表'!BD$125</f>
        <v>3.4772328181233375E-4</v>
      </c>
      <c r="BE28" s="130">
        <f>+'13生産者価格評価表'!BE28/'13生産者価格評価表'!BE$125</f>
        <v>2.7535693142235625E-5</v>
      </c>
      <c r="BF28" s="130">
        <f>+'13生産者価格評価表'!BF28/'13生産者価格評価表'!BF$125</f>
        <v>2.9489573533202882E-5</v>
      </c>
      <c r="BG28" s="130">
        <f>+'13生産者価格評価表'!BG28/'13生産者価格評価表'!BG$125</f>
        <v>6.0318654836550809E-5</v>
      </c>
      <c r="BH28" s="130">
        <f>+'13生産者価格評価表'!BH28/'13生産者価格評価表'!BH$125</f>
        <v>3.1695926772439518E-4</v>
      </c>
      <c r="BI28" s="130">
        <f>+'13生産者価格評価表'!BI28/'13生産者価格評価表'!BI$125</f>
        <v>2.1825371352274332E-4</v>
      </c>
      <c r="BJ28" s="130">
        <f>+'13生産者価格評価表'!BJ28/'13生産者価格評価表'!BJ$125</f>
        <v>0</v>
      </c>
      <c r="BK28" s="130">
        <f>+'13生産者価格評価表'!BK28/'13生産者価格評価表'!BK$125</f>
        <v>6.1853757100295863E-6</v>
      </c>
      <c r="BL28" s="130">
        <f>+'13生産者価格評価表'!BL28/'13生産者価格評価表'!BL$125</f>
        <v>8.2284182898549781E-4</v>
      </c>
      <c r="BM28" s="130">
        <f>+'13生産者価格評価表'!BM28/'13生産者価格評価表'!BM$125</f>
        <v>0</v>
      </c>
      <c r="BN28" s="130">
        <f>+'13生産者価格評価表'!BN28/'13生産者価格評価表'!BN$125</f>
        <v>1.0350004256076517E-4</v>
      </c>
      <c r="BO28" s="130">
        <f>+'13生産者価格評価表'!BO28/'13生産者価格評価表'!BO$125</f>
        <v>1.1206595454978437E-5</v>
      </c>
      <c r="BP28" s="130">
        <f>+'13生産者価格評価表'!BP28/'13生産者価格評価表'!BP$125</f>
        <v>2.2085455991048029E-4</v>
      </c>
      <c r="BQ28" s="130">
        <f>+'13生産者価格評価表'!BQ28/'13生産者価格評価表'!BQ$125</f>
        <v>0</v>
      </c>
      <c r="BR28" s="130">
        <f>+'13生産者価格評価表'!BR28/'13生産者価格評価表'!BR$125</f>
        <v>0</v>
      </c>
      <c r="BS28" s="130">
        <f>+'13生産者価格評価表'!BS28/'13生産者価格評価表'!BS$125</f>
        <v>0</v>
      </c>
      <c r="BT28" s="130">
        <f>+'13生産者価格評価表'!BT28/'13生産者価格評価表'!BT$125</f>
        <v>2.4149572794057274E-6</v>
      </c>
      <c r="BU28" s="130">
        <f>+'13生産者価格評価表'!BU28/'13生産者価格評価表'!BU$125</f>
        <v>5.8001869707329391E-5</v>
      </c>
      <c r="BV28" s="130">
        <f>+'13生産者価格評価表'!BV28/'13生産者価格評価表'!BV$125</f>
        <v>0</v>
      </c>
      <c r="BW28" s="130">
        <f>+'13生産者価格評価表'!BW28/'13生産者価格評価表'!BW$125</f>
        <v>0</v>
      </c>
      <c r="BX28" s="130">
        <f>+'13生産者価格評価表'!BX28/'13生産者価格評価表'!BX$125</f>
        <v>0</v>
      </c>
      <c r="BY28" s="130">
        <f>+'13生産者価格評価表'!BY28/'13生産者価格評価表'!BY$125</f>
        <v>0</v>
      </c>
      <c r="BZ28" s="130">
        <f>+'13生産者価格評価表'!BZ28/'13生産者価格評価表'!BZ$125</f>
        <v>0</v>
      </c>
      <c r="CA28" s="130">
        <f>+'13生産者価格評価表'!CA28/'13生産者価格評価表'!CA$125</f>
        <v>0</v>
      </c>
      <c r="CB28" s="130">
        <f>+'13生産者価格評価表'!CB28/'13生産者価格評価表'!CB$125</f>
        <v>0</v>
      </c>
      <c r="CC28" s="130">
        <f>+'13生産者価格評価表'!CC28/'13生産者価格評価表'!CC$125</f>
        <v>0</v>
      </c>
      <c r="CD28" s="130">
        <f>+'13生産者価格評価表'!CD28/'13生産者価格評価表'!CD$125</f>
        <v>0</v>
      </c>
      <c r="CE28" s="130">
        <f>+'13生産者価格評価表'!CE28/'13生産者価格評価表'!CE$125</f>
        <v>0</v>
      </c>
      <c r="CF28" s="130">
        <f>+'13生産者価格評価表'!CF28/'13生産者価格評価表'!CF$125</f>
        <v>0</v>
      </c>
      <c r="CG28" s="130">
        <f>+'13生産者価格評価表'!CG28/'13生産者価格評価表'!CG$125</f>
        <v>0</v>
      </c>
      <c r="CH28" s="130">
        <f>+'13生産者価格評価表'!CH28/'13生産者価格評価表'!CH$125</f>
        <v>7.021781566419032E-6</v>
      </c>
      <c r="CI28" s="130">
        <f>+'13生産者価格評価表'!CI28/'13生産者価格評価表'!CI$125</f>
        <v>2.0370535890597752E-4</v>
      </c>
      <c r="CJ28" s="130">
        <f>+'13生産者価格評価表'!CJ28/'13生産者価格評価表'!CJ$125</f>
        <v>0</v>
      </c>
      <c r="CK28" s="130">
        <f>+'13生産者価格評価表'!CK28/'13生産者価格評価表'!CK$125</f>
        <v>0</v>
      </c>
      <c r="CL28" s="130">
        <f>+'13生産者価格評価表'!CL28/'13生産者価格評価表'!CL$125</f>
        <v>0</v>
      </c>
      <c r="CM28" s="130">
        <f>+'13生産者価格評価表'!CM28/'13生産者価格評価表'!CM$125</f>
        <v>0</v>
      </c>
      <c r="CN28" s="130">
        <f>+'13生産者価格評価表'!CN28/'13生産者価格評価表'!CN$125</f>
        <v>0</v>
      </c>
      <c r="CO28" s="130">
        <f>+'13生産者価格評価表'!CO28/'13生産者価格評価表'!CO$125</f>
        <v>3.0927747697365632E-4</v>
      </c>
      <c r="CP28" s="130">
        <f>+'13生産者価格評価表'!CP28/'13生産者価格評価表'!CP$125</f>
        <v>2.9262440194887852E-6</v>
      </c>
      <c r="CQ28" s="130">
        <f>+'13生産者価格評価表'!CQ28/'13生産者価格評価表'!CQ$125</f>
        <v>4.6399833998109425E-4</v>
      </c>
      <c r="CR28" s="130">
        <f>+'13生産者価格評価表'!CR28/'13生産者価格評価表'!CR$125</f>
        <v>5.5899871103984545E-3</v>
      </c>
      <c r="CS28" s="130">
        <f>+'13生産者価格評価表'!CS28/'13生産者価格評価表'!CS$125</f>
        <v>3.9640302757878814E-4</v>
      </c>
      <c r="CT28" s="130">
        <f>+'13生産者価格評価表'!CT28/'13生産者価格評価表'!CT$125</f>
        <v>8.6504339962056051E-4</v>
      </c>
      <c r="CU28" s="130">
        <f>+'13生産者価格評価表'!CU28/'13生産者価格評価表'!CU$125</f>
        <v>1.4453462946482956E-5</v>
      </c>
      <c r="CV28" s="130">
        <f>+'13生産者価格評価表'!CV28/'13生産者価格評価表'!CV$125</f>
        <v>6.1970711359658778E-5</v>
      </c>
      <c r="CW28" s="130">
        <f>+'13生産者価格評価表'!CW28/'13生産者価格評価表'!CW$125</f>
        <v>0</v>
      </c>
      <c r="CX28" s="130">
        <f>+'13生産者価格評価表'!CX28/'13生産者価格評価表'!CX$125</f>
        <v>1.9382699777486606E-6</v>
      </c>
      <c r="CY28" s="130">
        <f>+'13生産者価格評価表'!CY28/'13生産者価格評価表'!CY$125</f>
        <v>0</v>
      </c>
      <c r="CZ28" s="130">
        <f>+'13生産者価格評価表'!CZ28/'13生産者価格評価表'!CZ$125</f>
        <v>3.5580006602715979E-4</v>
      </c>
      <c r="DA28" s="130">
        <f>+'13生産者価格評価表'!DA28/'13生産者価格評価表'!DA$125</f>
        <v>0</v>
      </c>
      <c r="DB28" s="130">
        <f>+'13生産者価格評価表'!DB28/'13生産者価格評価表'!DB$125</f>
        <v>0</v>
      </c>
      <c r="DC28" s="130">
        <f>+'13生産者価格評価表'!DC28/'13生産者価格評価表'!DC$125</f>
        <v>0</v>
      </c>
      <c r="DD28" s="130">
        <f>+'13生産者価格評価表'!DD28/'13生産者価格評価表'!DD$125</f>
        <v>1.0969206123175508E-3</v>
      </c>
      <c r="DE28" s="130">
        <f>+'13生産者価格評価表'!DE28/'13生産者価格評価表'!DE$125</f>
        <v>0</v>
      </c>
      <c r="DF28" s="130">
        <f>+'13生産者価格評価表'!DF28/'13生産者価格評価表'!DF$125</f>
        <v>9.0895089392795551E-5</v>
      </c>
      <c r="DG28" s="130">
        <f>+'13生産者価格評価表'!DG28/'13生産者価格評価表'!DG$125</f>
        <v>0</v>
      </c>
      <c r="DH28" s="223">
        <f>+'13生産者価格評価表'!DH28/'13生産者価格評価表'!DH$125</f>
        <v>2.7608955473293784E-4</v>
      </c>
      <c r="DI28" s="289">
        <f>+'13生産者価格評価表'!DI28/'13生産者価格評価表'!DI$125</f>
        <v>4.7964521561668352E-3</v>
      </c>
    </row>
    <row r="29" spans="1:113" ht="17.5" customHeight="1">
      <c r="A29" s="25">
        <v>23</v>
      </c>
      <c r="B29" s="88" t="s">
        <v>164</v>
      </c>
      <c r="C29" s="87" t="s">
        <v>165</v>
      </c>
      <c r="D29" s="130">
        <f>+'13生産者価格評価表'!D29/'13生産者価格評価表'!D$125</f>
        <v>0</v>
      </c>
      <c r="E29" s="130">
        <f>+'13生産者価格評価表'!E29/'13生産者価格評価表'!E$125</f>
        <v>0</v>
      </c>
      <c r="F29" s="130">
        <f>+'13生産者価格評価表'!F29/'13生産者価格評価表'!F$125</f>
        <v>0</v>
      </c>
      <c r="G29" s="130">
        <f>+'13生産者価格評価表'!G29/'13生産者価格評価表'!G$125</f>
        <v>0</v>
      </c>
      <c r="H29" s="130">
        <f>+'13生産者価格評価表'!H29/'13生産者価格評価表'!H$125</f>
        <v>0</v>
      </c>
      <c r="I29" s="296">
        <v>0</v>
      </c>
      <c r="J29" s="130">
        <f>+'13生産者価格評価表'!J29/'13生産者価格評価表'!J$125</f>
        <v>0</v>
      </c>
      <c r="K29" s="130">
        <f>+'13生産者価格評価表'!K29/'13生産者価格評価表'!K$125</f>
        <v>8.5492637484769698E-5</v>
      </c>
      <c r="L29" s="130">
        <f>+'13生産者価格評価表'!L29/'13生産者価格評価表'!L$125</f>
        <v>0</v>
      </c>
      <c r="M29" s="130">
        <f>+'13生産者価格評価表'!M29/'13生産者価格評価表'!M$125</f>
        <v>6.8019344701633147E-6</v>
      </c>
      <c r="N29" s="296">
        <v>0</v>
      </c>
      <c r="O29" s="130">
        <f>+'13生産者価格評価表'!O29/'13生産者価格評価表'!O$125</f>
        <v>1.583424370005769E-3</v>
      </c>
      <c r="P29" s="130">
        <f>+'13生産者価格評価表'!P29/'13生産者価格評価表'!P$125</f>
        <v>5.0355847992480192E-5</v>
      </c>
      <c r="Q29" s="130">
        <f>+'13生産者価格評価表'!Q29/'13生産者価格評価表'!Q$125</f>
        <v>3.195617438940881E-3</v>
      </c>
      <c r="R29" s="130">
        <f>+'13生産者価格評価表'!R29/'13生産者価格評価表'!R$125</f>
        <v>9.2967907478338477E-4</v>
      </c>
      <c r="S29" s="130">
        <f>+'13生産者価格評価表'!S29/'13生産者価格評価表'!S$125</f>
        <v>1.1635989965847614E-3</v>
      </c>
      <c r="T29" s="130">
        <f>+'13生産者価格評価表'!T29/'13生産者価格評価表'!T$125</f>
        <v>2.6709598848581022E-3</v>
      </c>
      <c r="U29" s="130">
        <f>+'13生産者価格評価表'!U29/'13生産者価格評価表'!U$125</f>
        <v>5.2198026262131967E-4</v>
      </c>
      <c r="V29" s="130">
        <f>+'13生産者価格評価表'!V29/'13生産者価格評価表'!V$125</f>
        <v>0</v>
      </c>
      <c r="W29" s="130">
        <f>+'13生産者価格評価表'!W29/'13生産者価格評価表'!W$125</f>
        <v>0</v>
      </c>
      <c r="X29" s="130">
        <f>+'13生産者価格評価表'!X29/'13生産者価格評価表'!X$125</f>
        <v>0</v>
      </c>
      <c r="Y29" s="130">
        <f>+'13生産者価格評価表'!Y29/'13生産者価格評価表'!Y$125</f>
        <v>0</v>
      </c>
      <c r="Z29" s="130">
        <f>+'13生産者価格評価表'!Z29/'13生産者価格評価表'!Z$125</f>
        <v>1.1137654958677686E-3</v>
      </c>
      <c r="AA29" s="130">
        <f>+'13生産者価格評価表'!AA29/'13生産者価格評価表'!AA$125</f>
        <v>6.5329243154631483E-2</v>
      </c>
      <c r="AB29" s="130">
        <f>+'13生産者価格評価表'!AB29/'13生産者価格評価表'!AB$125</f>
        <v>0</v>
      </c>
      <c r="AC29" s="130">
        <f>+'13生産者価格評価表'!AC29/'13生産者価格評価表'!AC$125</f>
        <v>3.5634241119656879E-2</v>
      </c>
      <c r="AD29" s="130">
        <f>+'13生産者価格評価表'!AD29/'13生産者価格評価表'!AD$125</f>
        <v>0</v>
      </c>
      <c r="AE29" s="130">
        <f>+'13生産者価格評価表'!AE29/'13生産者価格評価表'!AE$125</f>
        <v>0</v>
      </c>
      <c r="AF29" s="130">
        <f>+'13生産者価格評価表'!AF29/'13生産者価格評価表'!AF$125</f>
        <v>0.15416703530344439</v>
      </c>
      <c r="AG29" s="130">
        <f>+'13生産者価格評価表'!AG29/'13生産者価格評価表'!AG$125</f>
        <v>5.4723785202127212E-4</v>
      </c>
      <c r="AH29" s="130">
        <f>+'13生産者価格評価表'!AH29/'13生産者価格評価表'!AH$125</f>
        <v>1.0331623437612888E-2</v>
      </c>
      <c r="AI29" s="130">
        <f>+'13生産者価格評価表'!AI29/'13生産者価格評価表'!AI$125</f>
        <v>1.9402405898331392E-4</v>
      </c>
      <c r="AJ29" s="130">
        <f>+'13生産者価格評価表'!AJ29/'13生産者価格評価表'!AJ$125</f>
        <v>0</v>
      </c>
      <c r="AK29" s="130">
        <f>+'13生産者価格評価表'!AK29/'13生産者価格評価表'!AK$125</f>
        <v>0</v>
      </c>
      <c r="AL29" s="130">
        <f>+'13生産者価格評価表'!AL29/'13生産者価格評価表'!AL$125</f>
        <v>2.5894308147161905E-3</v>
      </c>
      <c r="AM29" s="130">
        <f>+'13生産者価格評価表'!AM29/'13生産者価格評価表'!AM$125</f>
        <v>0</v>
      </c>
      <c r="AN29" s="130">
        <f>+'13生産者価格評価表'!AN29/'13生産者価格評価表'!AN$125</f>
        <v>1.0168236462937077E-5</v>
      </c>
      <c r="AO29" s="130">
        <f>+'13生産者価格評価表'!AO29/'13生産者価格評価表'!AO$125</f>
        <v>0</v>
      </c>
      <c r="AP29" s="130">
        <f>+'13生産者価格評価表'!AP29/'13生産者価格評価表'!AP$125</f>
        <v>0</v>
      </c>
      <c r="AQ29" s="130">
        <f>+'13生産者価格評価表'!AQ29/'13生産者価格評価表'!AQ$125</f>
        <v>0</v>
      </c>
      <c r="AR29" s="130">
        <f>+'13生産者価格評価表'!AR29/'13生産者価格評価表'!AR$125</f>
        <v>9.1641983085604002E-4</v>
      </c>
      <c r="AS29" s="130">
        <f>+'13生産者価格評価表'!AS29/'13生産者価格評価表'!AS$125</f>
        <v>2.466953107333018E-5</v>
      </c>
      <c r="AT29" s="130">
        <f>+'13生産者価格評価表'!AT29/'13生産者価格評価表'!AT$125</f>
        <v>1.2172812597253309E-4</v>
      </c>
      <c r="AU29" s="130">
        <f>+'13生産者価格評価表'!AU29/'13生産者価格評価表'!AU$125</f>
        <v>3.0804774740084714E-6</v>
      </c>
      <c r="AV29" s="130">
        <f>+'13生産者価格評価表'!AV29/'13生産者価格評価表'!AV$125</f>
        <v>1.1678374532043488E-4</v>
      </c>
      <c r="AW29" s="130">
        <f>+'13生産者価格評価表'!AW29/'13生産者価格評価表'!AW$125</f>
        <v>8.8497431057984696E-4</v>
      </c>
      <c r="AX29" s="130">
        <f>+'13生産者価格評価表'!AX29/'13生産者価格評価表'!AX$125</f>
        <v>3.2100824502698912E-3</v>
      </c>
      <c r="AY29" s="130">
        <f>+'13生産者価格評価表'!AY29/'13生産者価格評価表'!AY$125</f>
        <v>2.1443741108064084E-3</v>
      </c>
      <c r="AZ29" s="130">
        <f>+'13生産者価格評価表'!AZ29/'13生産者価格評価表'!AZ$125</f>
        <v>3.7818380931713691E-3</v>
      </c>
      <c r="BA29" s="130">
        <f>+'13生産者価格評価表'!BA29/'13生産者価格評価表'!BA$125</f>
        <v>5.803279815725238E-3</v>
      </c>
      <c r="BB29" s="130">
        <f>+'13生産者価格評価表'!BB29/'13生産者価格評価表'!BB$125</f>
        <v>0</v>
      </c>
      <c r="BC29" s="130">
        <f>+'13生産者価格評価表'!BC29/'13生産者価格評価表'!BC$125</f>
        <v>1.9595861691143936E-3</v>
      </c>
      <c r="BD29" s="130">
        <f>+'13生産者価格評価表'!BD29/'13生産者価格評価表'!BD$125</f>
        <v>2.9252221082462578E-3</v>
      </c>
      <c r="BE29" s="130">
        <f>+'13生産者価格評価表'!BE29/'13生産者価格評価表'!BE$125</f>
        <v>8.8114218055153999E-4</v>
      </c>
      <c r="BF29" s="130">
        <f>+'13生産者価格評価表'!BF29/'13生産者価格評価表'!BF$125</f>
        <v>0</v>
      </c>
      <c r="BG29" s="130">
        <f>+'13生産者価格評価表'!BG29/'13生産者価格評価表'!BG$125</f>
        <v>0</v>
      </c>
      <c r="BH29" s="130">
        <f>+'13生産者価格評価表'!BH29/'13生産者価格評価表'!BH$125</f>
        <v>3.1262341542703772E-3</v>
      </c>
      <c r="BI29" s="130">
        <f>+'13生産者価格評価表'!BI29/'13生産者価格評価表'!BI$125</f>
        <v>3.2096134341579898E-4</v>
      </c>
      <c r="BJ29" s="130">
        <f>+'13生産者価格評価表'!BJ29/'13生産者価格評価表'!BJ$125</f>
        <v>0</v>
      </c>
      <c r="BK29" s="130">
        <f>+'13生産者価格評価表'!BK29/'13生産者価格評価表'!BK$125</f>
        <v>1.2370751420059175E-4</v>
      </c>
      <c r="BL29" s="130">
        <f>+'13生産者価格評価表'!BL29/'13生産者価格評価表'!BL$125</f>
        <v>2.9401146774817788E-3</v>
      </c>
      <c r="BM29" s="130">
        <f>+'13生産者価格評価表'!BM29/'13生産者価格評価表'!BM$125</f>
        <v>0</v>
      </c>
      <c r="BN29" s="130">
        <f>+'13生産者価格評価表'!BN29/'13生産者価格評価表'!BN$125</f>
        <v>0</v>
      </c>
      <c r="BO29" s="130">
        <f>+'13生産者価格評価表'!BO29/'13生産者価格評価表'!BO$125</f>
        <v>0</v>
      </c>
      <c r="BP29" s="130">
        <f>+'13生産者価格評価表'!BP29/'13生産者価格評価表'!BP$125</f>
        <v>0</v>
      </c>
      <c r="BQ29" s="130">
        <f>+'13生産者価格評価表'!BQ29/'13生産者価格評価表'!BQ$125</f>
        <v>0</v>
      </c>
      <c r="BR29" s="130">
        <f>+'13生産者価格評価表'!BR29/'13生産者価格評価表'!BR$125</f>
        <v>0</v>
      </c>
      <c r="BS29" s="130">
        <f>+'13生産者価格評価表'!BS29/'13生産者価格評価表'!BS$125</f>
        <v>0</v>
      </c>
      <c r="BT29" s="130">
        <f>+'13生産者価格評価表'!BT29/'13生産者価格評価表'!BT$125</f>
        <v>0</v>
      </c>
      <c r="BU29" s="130">
        <f>+'13生産者価格評価表'!BU29/'13生産者価格評価表'!BU$125</f>
        <v>0</v>
      </c>
      <c r="BV29" s="130">
        <f>+'13生産者価格評価表'!BV29/'13生産者価格評価表'!BV$125</f>
        <v>0</v>
      </c>
      <c r="BW29" s="130">
        <f>+'13生産者価格評価表'!BW29/'13生産者価格評価表'!BW$125</f>
        <v>0</v>
      </c>
      <c r="BX29" s="130">
        <f>+'13生産者価格評価表'!BX29/'13生産者価格評価表'!BX$125</f>
        <v>0</v>
      </c>
      <c r="BY29" s="130">
        <f>+'13生産者価格評価表'!BY29/'13生産者価格評価表'!BY$125</f>
        <v>0</v>
      </c>
      <c r="BZ29" s="130">
        <f>+'13生産者価格評価表'!BZ29/'13生産者価格評価表'!BZ$125</f>
        <v>0</v>
      </c>
      <c r="CA29" s="130">
        <f>+'13生産者価格評価表'!CA29/'13生産者価格評価表'!CA$125</f>
        <v>0</v>
      </c>
      <c r="CB29" s="130">
        <f>+'13生産者価格評価表'!CB29/'13生産者価格評価表'!CB$125</f>
        <v>0</v>
      </c>
      <c r="CC29" s="130">
        <f>+'13生産者価格評価表'!CC29/'13生産者価格評価表'!CC$125</f>
        <v>0</v>
      </c>
      <c r="CD29" s="130">
        <f>+'13生産者価格評価表'!CD29/'13生産者価格評価表'!CD$125</f>
        <v>0</v>
      </c>
      <c r="CE29" s="130">
        <f>+'13生産者価格評価表'!CE29/'13生産者価格評価表'!CE$125</f>
        <v>0</v>
      </c>
      <c r="CF29" s="130">
        <f>+'13生産者価格評価表'!CF29/'13生産者価格評価表'!CF$125</f>
        <v>0</v>
      </c>
      <c r="CG29" s="130">
        <f>+'13生産者価格評価表'!CG29/'13生産者価格評価表'!CG$125</f>
        <v>0</v>
      </c>
      <c r="CH29" s="130">
        <f>+'13生産者価格評価表'!CH29/'13生産者価格評価表'!CH$125</f>
        <v>0</v>
      </c>
      <c r="CI29" s="130">
        <f>+'13生産者価格評価表'!CI29/'13生産者価格評価表'!CI$125</f>
        <v>0</v>
      </c>
      <c r="CJ29" s="130">
        <f>+'13生産者価格評価表'!CJ29/'13生産者価格評価表'!CJ$125</f>
        <v>0</v>
      </c>
      <c r="CK29" s="130">
        <f>+'13生産者価格評価表'!CK29/'13生産者価格評価表'!CK$125</f>
        <v>0</v>
      </c>
      <c r="CL29" s="130">
        <f>+'13生産者価格評価表'!CL29/'13生産者価格評価表'!CL$125</f>
        <v>0</v>
      </c>
      <c r="CM29" s="130">
        <f>+'13生産者価格評価表'!CM29/'13生産者価格評価表'!CM$125</f>
        <v>0</v>
      </c>
      <c r="CN29" s="130">
        <f>+'13生産者価格評価表'!CN29/'13生産者価格評価表'!CN$125</f>
        <v>0</v>
      </c>
      <c r="CO29" s="130">
        <f>+'13生産者価格評価表'!CO29/'13生産者価格評価表'!CO$125</f>
        <v>2.9656744367336909E-5</v>
      </c>
      <c r="CP29" s="130">
        <f>+'13生産者価格評価表'!CP29/'13生産者価格評価表'!CP$125</f>
        <v>0</v>
      </c>
      <c r="CQ29" s="130">
        <f>+'13生産者価格評価表'!CQ29/'13生産者価格評価表'!CQ$125</f>
        <v>0</v>
      </c>
      <c r="CR29" s="130">
        <f>+'13生産者価格評価表'!CR29/'13生産者価格評価表'!CR$125</f>
        <v>0</v>
      </c>
      <c r="CS29" s="130">
        <f>+'13生産者価格評価表'!CS29/'13生産者価格評価表'!CS$125</f>
        <v>1.4915778542841927E-4</v>
      </c>
      <c r="CT29" s="130">
        <f>+'13生産者価格評価表'!CT29/'13生産者価格評価表'!CT$125</f>
        <v>2.1626084990514013E-4</v>
      </c>
      <c r="CU29" s="130">
        <f>+'13生産者価格評価表'!CU29/'13生産者価格評価表'!CU$125</f>
        <v>0</v>
      </c>
      <c r="CV29" s="130">
        <f>+'13生産者価格評価表'!CV29/'13生産者価格評価表'!CV$125</f>
        <v>1.2821526488205264E-5</v>
      </c>
      <c r="CW29" s="130">
        <f>+'13生産者価格評価表'!CW29/'13生産者価格評価表'!CW$125</f>
        <v>0</v>
      </c>
      <c r="CX29" s="130">
        <f>+'13生産者価格評価表'!CX29/'13生産者価格評価表'!CX$125</f>
        <v>0</v>
      </c>
      <c r="CY29" s="130">
        <f>+'13生産者価格評価表'!CY29/'13生産者価格評価表'!CY$125</f>
        <v>0</v>
      </c>
      <c r="CZ29" s="130">
        <f>+'13生産者価格評価表'!CZ29/'13生産者価格評価表'!CZ$125</f>
        <v>0</v>
      </c>
      <c r="DA29" s="130">
        <f>+'13生産者価格評価表'!DA29/'13生産者価格評価表'!DA$125</f>
        <v>0</v>
      </c>
      <c r="DB29" s="130">
        <f>+'13生産者価格評価表'!DB29/'13生産者価格評価表'!DB$125</f>
        <v>0</v>
      </c>
      <c r="DC29" s="130">
        <f>+'13生産者価格評価表'!DC29/'13生産者価格評価表'!DC$125</f>
        <v>0</v>
      </c>
      <c r="DD29" s="130">
        <f>+'13生産者価格評価表'!DD29/'13生産者価格評価表'!DD$125</f>
        <v>0</v>
      </c>
      <c r="DE29" s="130">
        <f>+'13生産者価格評価表'!DE29/'13生産者価格評価表'!DE$125</f>
        <v>0</v>
      </c>
      <c r="DF29" s="130">
        <f>+'13生産者価格評価表'!DF29/'13生産者価格評価表'!DF$125</f>
        <v>0</v>
      </c>
      <c r="DG29" s="130">
        <f>+'13生産者価格評価表'!DG29/'13生産者価格評価表'!DG$125</f>
        <v>0</v>
      </c>
      <c r="DH29" s="223">
        <f>+'13生産者価格評価表'!DH29/'13生産者価格評価表'!DH$125</f>
        <v>1.5221253083302758E-3</v>
      </c>
      <c r="DI29" s="289">
        <f>+'13生産者価格評価表'!DI29/'13生産者価格評価表'!DI$125</f>
        <v>3.6413532841095518E-3</v>
      </c>
    </row>
    <row r="30" spans="1:113" ht="17.5" customHeight="1">
      <c r="A30" s="25">
        <v>24</v>
      </c>
      <c r="B30" s="88" t="s">
        <v>166</v>
      </c>
      <c r="C30" s="87" t="s">
        <v>167</v>
      </c>
      <c r="D30" s="130">
        <f>+'13生産者価格評価表'!D30/'13生産者価格評価表'!D$125</f>
        <v>0</v>
      </c>
      <c r="E30" s="130">
        <f>+'13生産者価格評価表'!E30/'13生産者価格評価表'!E$125</f>
        <v>0</v>
      </c>
      <c r="F30" s="130">
        <f>+'13生産者価格評価表'!F30/'13生産者価格評価表'!F$125</f>
        <v>0</v>
      </c>
      <c r="G30" s="130">
        <f>+'13生産者価格評価表'!G30/'13生産者価格評価表'!G$125</f>
        <v>0</v>
      </c>
      <c r="H30" s="130">
        <f>+'13生産者価格評価表'!H30/'13生産者価格評価表'!H$125</f>
        <v>0</v>
      </c>
      <c r="I30" s="296">
        <v>0</v>
      </c>
      <c r="J30" s="130">
        <f>+'13生産者価格評価表'!J30/'13生産者価格評価表'!J$125</f>
        <v>0</v>
      </c>
      <c r="K30" s="130">
        <f>+'13生産者価格評価表'!K30/'13生産者価格評価表'!K$125</f>
        <v>0</v>
      </c>
      <c r="L30" s="130">
        <f>+'13生産者価格評価表'!L30/'13生産者価格評価表'!L$125</f>
        <v>0</v>
      </c>
      <c r="M30" s="130">
        <f>+'13生産者価格評価表'!M30/'13生産者価格評価表'!M$125</f>
        <v>0</v>
      </c>
      <c r="N30" s="296">
        <v>0</v>
      </c>
      <c r="O30" s="130">
        <f>+'13生産者価格評価表'!O30/'13生産者価格評価表'!O$125</f>
        <v>0.10811474303109159</v>
      </c>
      <c r="P30" s="130">
        <f>+'13生産者価格評価表'!P30/'13生産者価格評価表'!P$125</f>
        <v>7.2117966966563724E-2</v>
      </c>
      <c r="Q30" s="130">
        <f>+'13生産者価格評価表'!Q30/'13生産者価格評価表'!Q$125</f>
        <v>1.1781078115911082E-4</v>
      </c>
      <c r="R30" s="130">
        <f>+'13生産者価格評価表'!R30/'13生産者価格評価表'!R$125</f>
        <v>1.2866758395002045E-3</v>
      </c>
      <c r="S30" s="130">
        <f>+'13生産者価格評価表'!S30/'13生産者価格評価表'!S$125</f>
        <v>9.419610924733783E-4</v>
      </c>
      <c r="T30" s="130">
        <f>+'13生産者価格評価表'!T30/'13生産者価格評価表'!T$125</f>
        <v>1.3839170387865815E-5</v>
      </c>
      <c r="U30" s="130">
        <f>+'13生産者価格評価表'!U30/'13生産者価格評価表'!U$125</f>
        <v>0</v>
      </c>
      <c r="V30" s="130">
        <f>+'13生産者価格評価表'!V30/'13生産者価格評価表'!V$125</f>
        <v>0</v>
      </c>
      <c r="W30" s="130">
        <f>+'13生産者価格評価表'!W30/'13生産者価格評価表'!W$125</f>
        <v>0</v>
      </c>
      <c r="X30" s="130">
        <f>+'13生産者価格評価表'!X30/'13生産者価格評価表'!X$125</f>
        <v>0</v>
      </c>
      <c r="Y30" s="130">
        <f>+'13生産者価格評価表'!Y30/'13生産者価格評価表'!Y$125</f>
        <v>0</v>
      </c>
      <c r="Z30" s="130">
        <f>+'13生産者価格評価表'!Z30/'13生産者価格評価表'!Z$125</f>
        <v>0</v>
      </c>
      <c r="AA30" s="130">
        <f>+'13生産者価格評価表'!AA30/'13生産者価格評価表'!AA$125</f>
        <v>8.1154339322523573E-5</v>
      </c>
      <c r="AB30" s="130">
        <f>+'13生産者価格評価表'!AB30/'13生産者価格評価表'!AB$125</f>
        <v>0</v>
      </c>
      <c r="AC30" s="130">
        <f>+'13生産者価格評価表'!AC30/'13生産者価格評価表'!AC$125</f>
        <v>0</v>
      </c>
      <c r="AD30" s="130">
        <f>+'13生産者価格評価表'!AD30/'13生産者価格評価表'!AD$125</f>
        <v>0</v>
      </c>
      <c r="AE30" s="130">
        <f>+'13生産者価格評価表'!AE30/'13生産者価格評価表'!AE$125</f>
        <v>3.3834949892050397E-4</v>
      </c>
      <c r="AF30" s="130">
        <f>+'13生産者価格評価表'!AF30/'13生産者価格評価表'!AF$125</f>
        <v>3.2184603080944276E-4</v>
      </c>
      <c r="AG30" s="130">
        <f>+'13生産者価格評価表'!AG30/'13生産者価格評価表'!AG$125</f>
        <v>1.3330152805646371E-4</v>
      </c>
      <c r="AH30" s="130">
        <f>+'13生産者価格評価表'!AH30/'13生産者価格評価表'!AH$125</f>
        <v>4.3349468969005131E-4</v>
      </c>
      <c r="AI30" s="130">
        <f>+'13生産者価格評価表'!AI30/'13生産者価格評価表'!AI$125</f>
        <v>1.8520478357498147E-4</v>
      </c>
      <c r="AJ30" s="130">
        <f>+'13生産者価格評価表'!AJ30/'13生産者価格評価表'!AJ$125</f>
        <v>0</v>
      </c>
      <c r="AK30" s="130">
        <f>+'13生産者価格評価表'!AK30/'13生産者価格評価表'!AK$125</f>
        <v>0</v>
      </c>
      <c r="AL30" s="130">
        <f>+'13生産者価格評価表'!AL30/'13生産者価格評価表'!AL$125</f>
        <v>1.0059131047716014E-2</v>
      </c>
      <c r="AM30" s="130">
        <f>+'13生産者価格評価表'!AM30/'13生産者価格評価表'!AM$125</f>
        <v>0</v>
      </c>
      <c r="AN30" s="130">
        <f>+'13生産者価格評価表'!AN30/'13生産者価格評価表'!AN$125</f>
        <v>0</v>
      </c>
      <c r="AO30" s="130">
        <f>+'13生産者価格評価表'!AO30/'13生産者価格評価表'!AO$125</f>
        <v>0</v>
      </c>
      <c r="AP30" s="130">
        <f>+'13生産者価格評価表'!AP30/'13生産者価格評価表'!AP$125</f>
        <v>0</v>
      </c>
      <c r="AQ30" s="130">
        <f>+'13生産者価格評価表'!AQ30/'13生産者価格評価表'!AQ$125</f>
        <v>0</v>
      </c>
      <c r="AR30" s="130">
        <f>+'13生産者価格評価表'!AR30/'13生産者価格評価表'!AR$125</f>
        <v>0</v>
      </c>
      <c r="AS30" s="130">
        <f>+'13生産者価格評価表'!AS30/'13生産者価格評価表'!AS$125</f>
        <v>0</v>
      </c>
      <c r="AT30" s="130">
        <f>+'13生産者価格評価表'!AT30/'13生産者価格評価表'!AT$125</f>
        <v>0</v>
      </c>
      <c r="AU30" s="130">
        <f>+'13生産者価格評価表'!AU30/'13生産者価格評価表'!AU$125</f>
        <v>0</v>
      </c>
      <c r="AV30" s="130">
        <f>+'13生産者価格評価表'!AV30/'13生産者価格評価表'!AV$125</f>
        <v>0</v>
      </c>
      <c r="AW30" s="130">
        <f>+'13生産者価格評価表'!AW30/'13生産者価格評価表'!AW$125</f>
        <v>1.8370556778861277E-4</v>
      </c>
      <c r="AX30" s="130">
        <f>+'13生産者価格評価表'!AX30/'13生産者価格評価表'!AX$125</f>
        <v>0</v>
      </c>
      <c r="AY30" s="130">
        <f>+'13生産者価格評価表'!AY30/'13生産者価格評価表'!AY$125</f>
        <v>0</v>
      </c>
      <c r="AZ30" s="130">
        <f>+'13生産者価格評価表'!AZ30/'13生産者価格評価表'!AZ$125</f>
        <v>0</v>
      </c>
      <c r="BA30" s="130">
        <f>+'13生産者価格評価表'!BA30/'13生産者価格評価表'!BA$125</f>
        <v>0</v>
      </c>
      <c r="BB30" s="130">
        <f>+'13生産者価格評価表'!BB30/'13生産者価格評価表'!BB$125</f>
        <v>0</v>
      </c>
      <c r="BC30" s="130">
        <f>+'13生産者価格評価表'!BC30/'13生産者価格評価表'!BC$125</f>
        <v>0</v>
      </c>
      <c r="BD30" s="130">
        <f>+'13生産者価格評価表'!BD30/'13生産者価格評価表'!BD$125</f>
        <v>0</v>
      </c>
      <c r="BE30" s="130">
        <f>+'13生産者価格評価表'!BE30/'13生産者価格評価表'!BE$125</f>
        <v>0</v>
      </c>
      <c r="BF30" s="130">
        <f>+'13生産者価格評価表'!BF30/'13生産者価格評価表'!BF$125</f>
        <v>0</v>
      </c>
      <c r="BG30" s="130">
        <f>+'13生産者価格評価表'!BG30/'13生産者価格評価表'!BG$125</f>
        <v>0</v>
      </c>
      <c r="BH30" s="130">
        <f>+'13生産者価格評価表'!BH30/'13生産者価格評価表'!BH$125</f>
        <v>0</v>
      </c>
      <c r="BI30" s="130">
        <f>+'13生産者価格評価表'!BI30/'13生産者価格評価表'!BI$125</f>
        <v>0</v>
      </c>
      <c r="BJ30" s="130">
        <f>+'13生産者価格評価表'!BJ30/'13生産者価格評価表'!BJ$125</f>
        <v>0</v>
      </c>
      <c r="BK30" s="130">
        <f>+'13生産者価格評価表'!BK30/'13生産者価格評価表'!BK$125</f>
        <v>0</v>
      </c>
      <c r="BL30" s="130">
        <f>+'13生産者価格評価表'!BL30/'13生産者価格評価表'!BL$125</f>
        <v>1.0579859563991401E-2</v>
      </c>
      <c r="BM30" s="130">
        <f>+'13生産者価格評価表'!BM30/'13生産者価格評価表'!BM$125</f>
        <v>0</v>
      </c>
      <c r="BN30" s="130">
        <f>+'13生産者価格評価表'!BN30/'13生産者価格評価表'!BN$125</f>
        <v>0</v>
      </c>
      <c r="BO30" s="130">
        <f>+'13生産者価格評価表'!BO30/'13生産者価格評価表'!BO$125</f>
        <v>0</v>
      </c>
      <c r="BP30" s="130">
        <f>+'13生産者価格評価表'!BP30/'13生産者価格評価表'!BP$125</f>
        <v>0</v>
      </c>
      <c r="BQ30" s="130">
        <f>+'13生産者価格評価表'!BQ30/'13生産者価格評価表'!BQ$125</f>
        <v>0</v>
      </c>
      <c r="BR30" s="130">
        <f>+'13生産者価格評価表'!BR30/'13生産者価格評価表'!BR$125</f>
        <v>0</v>
      </c>
      <c r="BS30" s="130">
        <f>+'13生産者価格評価表'!BS30/'13生産者価格評価表'!BS$125</f>
        <v>0</v>
      </c>
      <c r="BT30" s="130">
        <f>+'13生産者価格評価表'!BT30/'13生産者価格評価表'!BT$125</f>
        <v>0</v>
      </c>
      <c r="BU30" s="130">
        <f>+'13生産者価格評価表'!BU30/'13生産者価格評価表'!BU$125</f>
        <v>0</v>
      </c>
      <c r="BV30" s="130">
        <f>+'13生産者価格評価表'!BV30/'13生産者価格評価表'!BV$125</f>
        <v>0</v>
      </c>
      <c r="BW30" s="130">
        <f>+'13生産者価格評価表'!BW30/'13生産者価格評価表'!BW$125</f>
        <v>0</v>
      </c>
      <c r="BX30" s="130">
        <f>+'13生産者価格評価表'!BX30/'13生産者価格評価表'!BX$125</f>
        <v>0</v>
      </c>
      <c r="BY30" s="130">
        <f>+'13生産者価格評価表'!BY30/'13生産者価格評価表'!BY$125</f>
        <v>0</v>
      </c>
      <c r="BZ30" s="130">
        <f>+'13生産者価格評価表'!BZ30/'13生産者価格評価表'!BZ$125</f>
        <v>0</v>
      </c>
      <c r="CA30" s="130">
        <f>+'13生産者価格評価表'!CA30/'13生産者価格評価表'!CA$125</f>
        <v>0</v>
      </c>
      <c r="CB30" s="130">
        <f>+'13生産者価格評価表'!CB30/'13生産者価格評価表'!CB$125</f>
        <v>0</v>
      </c>
      <c r="CC30" s="130">
        <f>+'13生産者価格評価表'!CC30/'13生産者価格評価表'!CC$125</f>
        <v>0</v>
      </c>
      <c r="CD30" s="130">
        <f>+'13生産者価格評価表'!CD30/'13生産者価格評価表'!CD$125</f>
        <v>0</v>
      </c>
      <c r="CE30" s="130">
        <f>+'13生産者価格評価表'!CE30/'13生産者価格評価表'!CE$125</f>
        <v>0</v>
      </c>
      <c r="CF30" s="130">
        <f>+'13生産者価格評価表'!CF30/'13生産者価格評価表'!CF$125</f>
        <v>0</v>
      </c>
      <c r="CG30" s="130">
        <f>+'13生産者価格評価表'!CG30/'13生産者価格評価表'!CG$125</f>
        <v>0</v>
      </c>
      <c r="CH30" s="130">
        <f>+'13生産者価格評価表'!CH30/'13生産者価格評価表'!CH$125</f>
        <v>0</v>
      </c>
      <c r="CI30" s="130">
        <f>+'13生産者価格評価表'!CI30/'13生産者価格評価表'!CI$125</f>
        <v>0</v>
      </c>
      <c r="CJ30" s="130">
        <f>+'13生産者価格評価表'!CJ30/'13生産者価格評価表'!CJ$125</f>
        <v>0</v>
      </c>
      <c r="CK30" s="130">
        <f>+'13生産者価格評価表'!CK30/'13生産者価格評価表'!CK$125</f>
        <v>0</v>
      </c>
      <c r="CL30" s="130">
        <f>+'13生産者価格評価表'!CL30/'13生産者価格評価表'!CL$125</f>
        <v>0</v>
      </c>
      <c r="CM30" s="130">
        <f>+'13生産者価格評価表'!CM30/'13生産者価格評価表'!CM$125</f>
        <v>0</v>
      </c>
      <c r="CN30" s="130">
        <f>+'13生産者価格評価表'!CN30/'13生産者価格評価表'!CN$125</f>
        <v>0</v>
      </c>
      <c r="CO30" s="130">
        <f>+'13生産者価格評価表'!CO30/'13生産者価格評価表'!CO$125</f>
        <v>0</v>
      </c>
      <c r="CP30" s="130">
        <f>+'13生産者価格評価表'!CP30/'13生産者価格評価表'!CP$125</f>
        <v>7.3156100487219629E-7</v>
      </c>
      <c r="CQ30" s="130">
        <f>+'13生産者価格評価表'!CQ30/'13生産者価格評価表'!CQ$125</f>
        <v>0</v>
      </c>
      <c r="CR30" s="130">
        <f>+'13生産者価格評価表'!CR30/'13生産者価格評価表'!CR$125</f>
        <v>0</v>
      </c>
      <c r="CS30" s="130">
        <f>+'13生産者価格評価表'!CS30/'13生産者価格評価表'!CS$125</f>
        <v>0</v>
      </c>
      <c r="CT30" s="130">
        <f>+'13生産者価格評価表'!CT30/'13生産者価格評価表'!CT$125</f>
        <v>0</v>
      </c>
      <c r="CU30" s="130">
        <f>+'13生産者価格評価表'!CU30/'13生産者価格評価表'!CU$125</f>
        <v>0</v>
      </c>
      <c r="CV30" s="130">
        <f>+'13生産者価格評価表'!CV30/'13生産者価格評価表'!CV$125</f>
        <v>0</v>
      </c>
      <c r="CW30" s="130">
        <f>+'13生産者価格評価表'!CW30/'13生産者価格評価表'!CW$125</f>
        <v>0</v>
      </c>
      <c r="CX30" s="130">
        <f>+'13生産者価格評価表'!CX30/'13生産者価格評価表'!CX$125</f>
        <v>0</v>
      </c>
      <c r="CY30" s="130">
        <f>+'13生産者価格評価表'!CY30/'13生産者価格評価表'!CY$125</f>
        <v>0</v>
      </c>
      <c r="CZ30" s="130">
        <f>+'13生産者価格評価表'!CZ30/'13生産者価格評価表'!CZ$125</f>
        <v>0</v>
      </c>
      <c r="DA30" s="130">
        <f>+'13生産者価格評価表'!DA30/'13生産者価格評価表'!DA$125</f>
        <v>0</v>
      </c>
      <c r="DB30" s="130">
        <f>+'13生産者価格評価表'!DB30/'13生産者価格評価表'!DB$125</f>
        <v>0</v>
      </c>
      <c r="DC30" s="130">
        <f>+'13生産者価格評価表'!DC30/'13生産者価格評価表'!DC$125</f>
        <v>0</v>
      </c>
      <c r="DD30" s="130">
        <f>+'13生産者価格評価表'!DD30/'13生産者価格評価表'!DD$125</f>
        <v>0</v>
      </c>
      <c r="DE30" s="130">
        <f>+'13生産者価格評価表'!DE30/'13生産者価格評価表'!DE$125</f>
        <v>0</v>
      </c>
      <c r="DF30" s="130">
        <f>+'13生産者価格評価表'!DF30/'13生産者価格評価表'!DF$125</f>
        <v>0</v>
      </c>
      <c r="DG30" s="130">
        <f>+'13生産者価格評価表'!DG30/'13生産者価格評価表'!DG$125</f>
        <v>0</v>
      </c>
      <c r="DH30" s="223">
        <f>+'13生産者価格評価表'!DH30/'13生産者価格評価表'!DH$125</f>
        <v>1.3077926276823372E-4</v>
      </c>
      <c r="DI30" s="289">
        <f>+'13生産者価格評価表'!DI30/'13生産者価格評価表'!DI$125</f>
        <v>4.1433142046697953E-4</v>
      </c>
    </row>
    <row r="31" spans="1:113" ht="17.5" customHeight="1">
      <c r="A31" s="25">
        <v>25</v>
      </c>
      <c r="B31" s="88" t="s">
        <v>168</v>
      </c>
      <c r="C31" s="87" t="s">
        <v>169</v>
      </c>
      <c r="D31" s="130">
        <f>+'13生産者価格評価表'!D31/'13生産者価格評価表'!D$125</f>
        <v>0</v>
      </c>
      <c r="E31" s="130">
        <f>+'13生産者価格評価表'!E31/'13生産者価格評価表'!E$125</f>
        <v>1.1741026501174102E-2</v>
      </c>
      <c r="F31" s="130">
        <f>+'13生産者価格評価表'!F31/'13生産者価格評価表'!F$125</f>
        <v>6.1468657321740894E-2</v>
      </c>
      <c r="G31" s="130">
        <f>+'13生産者価格評価表'!G31/'13生産者価格評価表'!G$125</f>
        <v>0</v>
      </c>
      <c r="H31" s="130">
        <f>+'13生産者価格評価表'!H31/'13生産者価格評価表'!H$125</f>
        <v>7.730451366815003E-3</v>
      </c>
      <c r="I31" s="296">
        <v>0</v>
      </c>
      <c r="J31" s="130">
        <f>+'13生産者価格評価表'!J31/'13生産者価格評価表'!J$125</f>
        <v>0</v>
      </c>
      <c r="K31" s="130">
        <f>+'13生産者価格評価表'!K31/'13生産者価格評価表'!K$125</f>
        <v>2.3003054977916451E-4</v>
      </c>
      <c r="L31" s="130">
        <f>+'13生産者価格評価表'!L31/'13生産者価格評価表'!L$125</f>
        <v>0</v>
      </c>
      <c r="M31" s="130">
        <f>+'13生産者価格評価表'!M31/'13生産者価格評価表'!M$125</f>
        <v>2.1154016202207908E-3</v>
      </c>
      <c r="N31" s="296">
        <v>0</v>
      </c>
      <c r="O31" s="130">
        <f>+'13生産者価格評価表'!O31/'13生産者価格評価表'!O$125</f>
        <v>0</v>
      </c>
      <c r="P31" s="130">
        <f>+'13生産者価格評価表'!P31/'13生産者価格評価表'!P$125</f>
        <v>6.7141130656640251E-5</v>
      </c>
      <c r="Q31" s="130">
        <f>+'13生産者価格評価表'!Q31/'13生産者価格評価表'!Q$125</f>
        <v>0</v>
      </c>
      <c r="R31" s="130">
        <f>+'13生産者価格評価表'!R31/'13生産者価格評価表'!R$125</f>
        <v>0</v>
      </c>
      <c r="S31" s="130">
        <f>+'13生産者価格評価表'!S31/'13生産者価格評価表'!S$125</f>
        <v>0</v>
      </c>
      <c r="T31" s="130">
        <f>+'13生産者価格評価表'!T31/'13生産者価格評価表'!T$125</f>
        <v>0</v>
      </c>
      <c r="U31" s="130">
        <f>+'13生産者価格評価表'!U31/'13生産者価格評価表'!U$125</f>
        <v>0</v>
      </c>
      <c r="V31" s="130">
        <f>+'13生産者価格評価表'!V31/'13生産者価格評価表'!V$125</f>
        <v>0</v>
      </c>
      <c r="W31" s="130">
        <f>+'13生産者価格評価表'!W31/'13生産者価格評価表'!W$125</f>
        <v>0</v>
      </c>
      <c r="X31" s="130">
        <f>+'13生産者価格評価表'!X31/'13生産者価格評価表'!X$125</f>
        <v>0</v>
      </c>
      <c r="Y31" s="130">
        <f>+'13生産者価格評価表'!Y31/'13生産者価格評価表'!Y$125</f>
        <v>0</v>
      </c>
      <c r="Z31" s="130">
        <f>+'13生産者価格評価表'!Z31/'13生産者価格評価表'!Z$125</f>
        <v>0</v>
      </c>
      <c r="AA31" s="130">
        <f>+'13生産者価格評価表'!AA31/'13生産者価格評価表'!AA$125</f>
        <v>0</v>
      </c>
      <c r="AB31" s="130">
        <f>+'13生産者価格評価表'!AB31/'13生産者価格評価表'!AB$125</f>
        <v>3.8145554011893144E-2</v>
      </c>
      <c r="AC31" s="130">
        <f>+'13生産者価格評価表'!AC31/'13生産者価格評価表'!AC$125</f>
        <v>1.1071875823000477E-3</v>
      </c>
      <c r="AD31" s="130">
        <f>+'13生産者価格評価表'!AD31/'13生産者価格評価表'!AD$125</f>
        <v>0</v>
      </c>
      <c r="AE31" s="130">
        <f>+'13生産者価格評価表'!AE31/'13生産者価格評価表'!AE$125</f>
        <v>0</v>
      </c>
      <c r="AF31" s="130">
        <f>+'13生産者価格評価表'!AF31/'13生産者価格評価表'!AF$125</f>
        <v>0</v>
      </c>
      <c r="AG31" s="130">
        <f>+'13生産者価格評価表'!AG31/'13生産者価格評価表'!AG$125</f>
        <v>0</v>
      </c>
      <c r="AH31" s="130">
        <f>+'13生産者価格評価表'!AH31/'13生産者価格評価表'!AH$125</f>
        <v>0</v>
      </c>
      <c r="AI31" s="130">
        <f>+'13生産者価格評価表'!AI31/'13生産者価格評価表'!AI$125</f>
        <v>0</v>
      </c>
      <c r="AJ31" s="130">
        <f>+'13生産者価格評価表'!AJ31/'13生産者価格評価表'!AJ$125</f>
        <v>0</v>
      </c>
      <c r="AK31" s="130">
        <f>+'13生産者価格評価表'!AK31/'13生産者価格評価表'!AK$125</f>
        <v>0</v>
      </c>
      <c r="AL31" s="130">
        <f>+'13生産者価格評価表'!AL31/'13生産者価格評価表'!AL$125</f>
        <v>0</v>
      </c>
      <c r="AM31" s="130">
        <f>+'13生産者価格評価表'!AM31/'13生産者価格評価表'!AM$125</f>
        <v>0</v>
      </c>
      <c r="AN31" s="130">
        <f>+'13生産者価格評価表'!AN31/'13生産者価格評価表'!AN$125</f>
        <v>0</v>
      </c>
      <c r="AO31" s="130">
        <f>+'13生産者価格評価表'!AO31/'13生産者価格評価表'!AO$125</f>
        <v>0</v>
      </c>
      <c r="AP31" s="130">
        <f>+'13生産者価格評価表'!AP31/'13生産者価格評価表'!AP$125</f>
        <v>0</v>
      </c>
      <c r="AQ31" s="130">
        <f>+'13生産者価格評価表'!AQ31/'13生産者価格評価表'!AQ$125</f>
        <v>0</v>
      </c>
      <c r="AR31" s="130">
        <f>+'13生産者価格評価表'!AR31/'13生産者価格評価表'!AR$125</f>
        <v>0</v>
      </c>
      <c r="AS31" s="130">
        <f>+'13生産者価格評価表'!AS31/'13生産者価格評価表'!AS$125</f>
        <v>0</v>
      </c>
      <c r="AT31" s="130">
        <f>+'13生産者価格評価表'!AT31/'13生産者価格評価表'!AT$125</f>
        <v>0</v>
      </c>
      <c r="AU31" s="130">
        <f>+'13生産者価格評価表'!AU31/'13生産者価格評価表'!AU$125</f>
        <v>0</v>
      </c>
      <c r="AV31" s="130">
        <f>+'13生産者価格評価表'!AV31/'13生産者価格評価表'!AV$125</f>
        <v>0</v>
      </c>
      <c r="AW31" s="130">
        <f>+'13生産者価格評価表'!AW31/'13生産者価格評価表'!AW$125</f>
        <v>0</v>
      </c>
      <c r="AX31" s="130">
        <f>+'13生産者価格評価表'!AX31/'13生産者価格評価表'!AX$125</f>
        <v>0</v>
      </c>
      <c r="AY31" s="130">
        <f>+'13生産者価格評価表'!AY31/'13生産者価格評価表'!AY$125</f>
        <v>0</v>
      </c>
      <c r="AZ31" s="130">
        <f>+'13生産者価格評価表'!AZ31/'13生産者価格評価表'!AZ$125</f>
        <v>0</v>
      </c>
      <c r="BA31" s="130">
        <f>+'13生産者価格評価表'!BA31/'13生産者価格評価表'!BA$125</f>
        <v>0</v>
      </c>
      <c r="BB31" s="130">
        <f>+'13生産者価格評価表'!BB31/'13生産者価格評価表'!BB$125</f>
        <v>0</v>
      </c>
      <c r="BC31" s="130">
        <f>+'13生産者価格評価表'!BC31/'13生産者価格評価表'!BC$125</f>
        <v>0</v>
      </c>
      <c r="BD31" s="130">
        <f>+'13生産者価格評価表'!BD31/'13生産者価格評価表'!BD$125</f>
        <v>0</v>
      </c>
      <c r="BE31" s="130">
        <f>+'13生産者価格評価表'!BE31/'13生産者価格評価表'!BE$125</f>
        <v>0</v>
      </c>
      <c r="BF31" s="130">
        <f>+'13生産者価格評価表'!BF31/'13生産者価格評価表'!BF$125</f>
        <v>0</v>
      </c>
      <c r="BG31" s="130">
        <f>+'13生産者価格評価表'!BG31/'13生産者価格評価表'!BG$125</f>
        <v>0</v>
      </c>
      <c r="BH31" s="130">
        <f>+'13生産者価格評価表'!BH31/'13生産者価格評価表'!BH$125</f>
        <v>0</v>
      </c>
      <c r="BI31" s="130">
        <f>+'13生産者価格評価表'!BI31/'13生産者価格評価表'!BI$125</f>
        <v>0</v>
      </c>
      <c r="BJ31" s="130">
        <f>+'13生産者価格評価表'!BJ31/'13生産者価格評価表'!BJ$125</f>
        <v>0</v>
      </c>
      <c r="BK31" s="130">
        <f>+'13生産者価格評価表'!BK31/'13生産者価格評価表'!BK$125</f>
        <v>0</v>
      </c>
      <c r="BL31" s="130">
        <f>+'13生産者価格評価表'!BL31/'13生産者価格評価表'!BL$125</f>
        <v>0</v>
      </c>
      <c r="BM31" s="130">
        <f>+'13生産者価格評価表'!BM31/'13生産者価格評価表'!BM$125</f>
        <v>3.2919643151068245E-5</v>
      </c>
      <c r="BN31" s="130">
        <f>+'13生産者価格評価表'!BN31/'13生産者価格評価表'!BN$125</f>
        <v>0</v>
      </c>
      <c r="BO31" s="130">
        <f>+'13生産者価格評価表'!BO31/'13生産者価格評価表'!BO$125</f>
        <v>0</v>
      </c>
      <c r="BP31" s="130">
        <f>+'13生産者価格評価表'!BP31/'13生産者価格評価表'!BP$125</f>
        <v>0</v>
      </c>
      <c r="BQ31" s="130">
        <f>+'13生産者価格評価表'!BQ31/'13生産者価格評価表'!BQ$125</f>
        <v>0</v>
      </c>
      <c r="BR31" s="130">
        <f>+'13生産者価格評価表'!BR31/'13生産者価格評価表'!BR$125</f>
        <v>0</v>
      </c>
      <c r="BS31" s="130">
        <f>+'13生産者価格評価表'!BS31/'13生産者価格評価表'!BS$125</f>
        <v>0</v>
      </c>
      <c r="BT31" s="130">
        <f>+'13生産者価格評価表'!BT31/'13生産者価格評価表'!BT$125</f>
        <v>0</v>
      </c>
      <c r="BU31" s="130">
        <f>+'13生産者価格評価表'!BU31/'13生産者価格評価表'!BU$125</f>
        <v>2.7294997509331476E-5</v>
      </c>
      <c r="BV31" s="130">
        <f>+'13生産者価格評価表'!BV31/'13生産者価格評価表'!BV$125</f>
        <v>5.1152637364338688E-3</v>
      </c>
      <c r="BW31" s="130">
        <f>+'13生産者価格評価表'!BW31/'13生産者価格評価表'!BW$125</f>
        <v>0</v>
      </c>
      <c r="BX31" s="130">
        <f>+'13生産者価格評価表'!BX31/'13生産者価格評価表'!BX$125</f>
        <v>0</v>
      </c>
      <c r="BY31" s="130">
        <f>+'13生産者価格評価表'!BY31/'13生産者価格評価表'!BY$125</f>
        <v>0</v>
      </c>
      <c r="BZ31" s="130">
        <f>+'13生産者価格評価表'!BZ31/'13生産者価格評価表'!BZ$125</f>
        <v>0</v>
      </c>
      <c r="CA31" s="130">
        <f>+'13生産者価格評価表'!CA31/'13生産者価格評価表'!CA$125</f>
        <v>0</v>
      </c>
      <c r="CB31" s="130">
        <f>+'13生産者価格評価表'!CB31/'13生産者価格評価表'!CB$125</f>
        <v>0</v>
      </c>
      <c r="CC31" s="130">
        <f>+'13生産者価格評価表'!CC31/'13生産者価格評価表'!CC$125</f>
        <v>0</v>
      </c>
      <c r="CD31" s="130">
        <f>+'13生産者価格評価表'!CD31/'13生産者価格評価表'!CD$125</f>
        <v>1.4953830049721486E-5</v>
      </c>
      <c r="CE31" s="130">
        <f>+'13生産者価格評価表'!CE31/'13生産者価格評価表'!CE$125</f>
        <v>0</v>
      </c>
      <c r="CF31" s="130">
        <f>+'13生産者価格評価表'!CF31/'13生産者価格評価表'!CF$125</f>
        <v>1.002946657279086E-5</v>
      </c>
      <c r="CG31" s="130">
        <f>+'13生産者価格評価表'!CG31/'13生産者価格評価表'!CG$125</f>
        <v>0</v>
      </c>
      <c r="CH31" s="130">
        <f>+'13生産者価格評価表'!CH31/'13生産者価格評価表'!CH$125</f>
        <v>0</v>
      </c>
      <c r="CI31" s="130">
        <f>+'13生産者価格評価表'!CI31/'13生産者価格評価表'!CI$125</f>
        <v>0</v>
      </c>
      <c r="CJ31" s="130">
        <f>+'13生産者価格評価表'!CJ31/'13生産者価格評価表'!CJ$125</f>
        <v>8.5079009348315538E-4</v>
      </c>
      <c r="CK31" s="130">
        <f>+'13生産者価格評価表'!CK31/'13生産者価格評価表'!CK$125</f>
        <v>0</v>
      </c>
      <c r="CL31" s="130">
        <f>+'13生産者価格評価表'!CL31/'13生産者価格評価表'!CL$125</f>
        <v>0</v>
      </c>
      <c r="CM31" s="130">
        <f>+'13生産者価格評価表'!CM31/'13生産者価格評価表'!CM$125</f>
        <v>0</v>
      </c>
      <c r="CN31" s="130">
        <f>+'13生産者価格評価表'!CN31/'13生産者価格評価表'!CN$125</f>
        <v>0</v>
      </c>
      <c r="CO31" s="130">
        <f>+'13生産者価格評価表'!CO31/'13生産者価格評価表'!CO$125</f>
        <v>4.2366777667624157E-6</v>
      </c>
      <c r="CP31" s="130">
        <f>+'13生産者価格評価表'!CP31/'13生産者価格評価表'!CP$125</f>
        <v>2.5092542467116335E-4</v>
      </c>
      <c r="CQ31" s="130">
        <f>+'13生産者価格評価表'!CQ31/'13生産者価格評価表'!CQ$125</f>
        <v>5.7639545339266366E-6</v>
      </c>
      <c r="CR31" s="130">
        <f>+'13生産者価格評価表'!CR31/'13生産者価格評価表'!CR$125</f>
        <v>5.7736428709832322E-4</v>
      </c>
      <c r="CS31" s="130">
        <f>+'13生産者価格評価表'!CS31/'13生産者価格評価表'!CS$125</f>
        <v>0.17977850068863879</v>
      </c>
      <c r="CT31" s="130">
        <f>+'13生産者価格評価表'!CT31/'13生産者価格評価表'!CT$125</f>
        <v>1.6022962970244473E-2</v>
      </c>
      <c r="CU31" s="130">
        <f>+'13生産者価格評価表'!CU31/'13生産者価格評価表'!CU$125</f>
        <v>8.3912676306438193E-3</v>
      </c>
      <c r="CV31" s="130">
        <f>+'13生産者価格評価表'!CV31/'13生産者価格評価表'!CV$125</f>
        <v>3.5366043896632852E-3</v>
      </c>
      <c r="CW31" s="130">
        <f>+'13生産者価格評価表'!CW31/'13生産者価格評価表'!CW$125</f>
        <v>0</v>
      </c>
      <c r="CX31" s="130">
        <f>+'13生産者価格評価表'!CX31/'13生産者価格評価表'!CX$125</f>
        <v>0</v>
      </c>
      <c r="CY31" s="130">
        <f>+'13生産者価格評価表'!CY31/'13生産者価格評価表'!CY$125</f>
        <v>0</v>
      </c>
      <c r="CZ31" s="130">
        <f>+'13生産者価格評価表'!CZ31/'13生産者価格評価表'!CZ$125</f>
        <v>0</v>
      </c>
      <c r="DA31" s="130">
        <f>+'13生産者価格評価表'!DA31/'13生産者価格評価表'!DA$125</f>
        <v>0</v>
      </c>
      <c r="DB31" s="130">
        <f>+'13生産者価格評価表'!DB31/'13生産者価格評価表'!DB$125</f>
        <v>1.8396781789638931E-5</v>
      </c>
      <c r="DC31" s="130">
        <f>+'13生産者価格評価表'!DC31/'13生産者価格評価表'!DC$125</f>
        <v>0</v>
      </c>
      <c r="DD31" s="130">
        <f>+'13生産者価格評価表'!DD31/'13生産者価格評価表'!DD$125</f>
        <v>0</v>
      </c>
      <c r="DE31" s="130">
        <f>+'13生産者価格評価表'!DE31/'13生産者価格評価表'!DE$125</f>
        <v>2.0338523423199475E-5</v>
      </c>
      <c r="DF31" s="130">
        <f>+'13生産者価格評価表'!DF31/'13生産者価格評価表'!DF$125</f>
        <v>2.5248635942443208E-6</v>
      </c>
      <c r="DG31" s="130">
        <f>+'13生産者価格評価表'!DG31/'13生産者価格評価表'!DG$125</f>
        <v>0</v>
      </c>
      <c r="DH31" s="223">
        <f>+'13生産者価格評価表'!DH31/'13生産者価格評価表'!DH$125</f>
        <v>1.8890337955411536E-3</v>
      </c>
      <c r="DI31" s="289">
        <f>+'13生産者価格評価表'!DI31/'13生産者価格評価表'!DI$125</f>
        <v>5.9191631852478768E-3</v>
      </c>
    </row>
    <row r="32" spans="1:113" ht="17.5" customHeight="1">
      <c r="A32" s="25">
        <v>26</v>
      </c>
      <c r="B32" s="88" t="s">
        <v>170</v>
      </c>
      <c r="C32" s="87" t="s">
        <v>171</v>
      </c>
      <c r="D32" s="130">
        <f>+'13生産者価格評価表'!D32/'13生産者価格評価表'!D$125</f>
        <v>3.5413244284060001E-2</v>
      </c>
      <c r="E32" s="130">
        <f>+'13生産者価格評価表'!E32/'13生産者価格評価表'!E$125</f>
        <v>1.8907627092799853E-3</v>
      </c>
      <c r="F32" s="130">
        <f>+'13生産者価格評価表'!F32/'13生産者価格評価表'!F$125</f>
        <v>2.7122252921345466E-3</v>
      </c>
      <c r="G32" s="130">
        <f>+'13生産者価格評価表'!G32/'13生産者価格評価表'!G$125</f>
        <v>3.6010082823190496E-4</v>
      </c>
      <c r="H32" s="130">
        <f>+'13生産者価格評価表'!H32/'13生産者価格評価表'!H$125</f>
        <v>2.0851875397329945E-3</v>
      </c>
      <c r="I32" s="296">
        <v>0</v>
      </c>
      <c r="J32" s="130">
        <f>+'13生産者価格評価表'!J32/'13生産者価格評価表'!J$125</f>
        <v>1.7994858611825194E-2</v>
      </c>
      <c r="K32" s="130">
        <f>+'13生産者価格評価表'!K32/'13生産者価格評価表'!K$125</f>
        <v>3.3508193454462256E-3</v>
      </c>
      <c r="L32" s="130">
        <f>+'13生産者価格評価表'!L32/'13生産者価格評価表'!L$125</f>
        <v>2.183744879315096E-3</v>
      </c>
      <c r="M32" s="130">
        <f>+'13生産者価格評価表'!M32/'13生産者価格評価表'!M$125</f>
        <v>1.3603868940326629E-5</v>
      </c>
      <c r="N32" s="296">
        <v>0</v>
      </c>
      <c r="O32" s="130">
        <f>+'13生産者価格評価表'!O32/'13生産者価格評価表'!O$125</f>
        <v>1.9823491143870674E-2</v>
      </c>
      <c r="P32" s="130">
        <f>+'13生産者価格評価表'!P32/'13生産者価格評価表'!P$125</f>
        <v>1.56774540083255E-2</v>
      </c>
      <c r="Q32" s="130">
        <f>+'13生産者価格評価表'!Q32/'13生産者価格評価表'!Q$125</f>
        <v>2.9872396197657039E-2</v>
      </c>
      <c r="R32" s="130">
        <f>+'13生産者価格評価表'!R32/'13生産者価格評価表'!R$125</f>
        <v>2.4707151091443235E-2</v>
      </c>
      <c r="S32" s="130">
        <f>+'13生産者価格評価表'!S32/'13生産者価格評価表'!S$125</f>
        <v>6.986631204602009E-3</v>
      </c>
      <c r="T32" s="130">
        <f>+'13生産者価格評価表'!T32/'13生産者価格評価表'!T$125</f>
        <v>1.9222607668745617E-2</v>
      </c>
      <c r="U32" s="130">
        <f>+'13生産者価格評価表'!U32/'13生産者価格評価表'!U$125</f>
        <v>3.0366201777995271E-2</v>
      </c>
      <c r="V32" s="130">
        <f>+'13生産者価格評価表'!V32/'13生産者価格評価表'!V$125</f>
        <v>3.7720320965640218E-3</v>
      </c>
      <c r="W32" s="130">
        <f>+'13生産者価格評価表'!W32/'13生産者価格評価表'!W$125</f>
        <v>1.0078304473482697E-2</v>
      </c>
      <c r="X32" s="130">
        <f>+'13生産者価格評価表'!X32/'13生産者価格評価表'!X$125</f>
        <v>3.8096502289772351E-3</v>
      </c>
      <c r="Y32" s="130">
        <f>+'13生産者価格評価表'!Y32/'13生産者価格評価表'!Y$125</f>
        <v>1.1927779079759393E-2</v>
      </c>
      <c r="Z32" s="130">
        <f>+'13生産者価格評価表'!Z32/'13生産者価格評価表'!Z$125</f>
        <v>1.1589617768595042E-2</v>
      </c>
      <c r="AA32" s="130">
        <f>+'13生産者価格評価表'!AA32/'13生産者価格評価表'!AA$125</f>
        <v>1.3682621609777474E-2</v>
      </c>
      <c r="AB32" s="130">
        <f>+'13生産者価格評価表'!AB32/'13生産者価格評価表'!AB$125</f>
        <v>1.5436089972550584E-2</v>
      </c>
      <c r="AC32" s="130">
        <f>+'13生産者価格評価表'!AC32/'13生産者価格評価表'!AC$125</f>
        <v>8.2893951853464265E-2</v>
      </c>
      <c r="AD32" s="130">
        <f>+'13生産者価格評価表'!AD32/'13生産者価格評価表'!AD$125</f>
        <v>7.0514418402017518E-4</v>
      </c>
      <c r="AE32" s="130">
        <f>+'13生産者価格評価表'!AE32/'13生産者価格評価表'!AE$125</f>
        <v>1.4694035381690458E-2</v>
      </c>
      <c r="AF32" s="130">
        <f>+'13生産者価格評価表'!AF32/'13生産者価格評価表'!AF$125</f>
        <v>5.5041244359857302E-3</v>
      </c>
      <c r="AG32" s="130">
        <f>+'13生産者価格評価表'!AG32/'13生産者価格評価表'!AG$125</f>
        <v>1.0278249400143123E-2</v>
      </c>
      <c r="AH32" s="130">
        <f>+'13生産者価格評価表'!AH32/'13生産者価格評価表'!AH$125</f>
        <v>2.0952243335019146E-3</v>
      </c>
      <c r="AI32" s="130">
        <f>+'13生産者価格評価表'!AI32/'13生産者価格評価表'!AI$125</f>
        <v>1.8079514587081525E-3</v>
      </c>
      <c r="AJ32" s="130">
        <f>+'13生産者価格評価表'!AJ32/'13生産者価格評価表'!AJ$125</f>
        <v>8.4838032524149221E-3</v>
      </c>
      <c r="AK32" s="130">
        <f>+'13生産者価格評価表'!AK32/'13生産者価格評価表'!AK$125</f>
        <v>7.9975327872708552E-4</v>
      </c>
      <c r="AL32" s="130">
        <f>+'13生産者価格評価表'!AL32/'13生産者価格評価表'!AL$125</f>
        <v>1.4102363283926929E-2</v>
      </c>
      <c r="AM32" s="130">
        <f>+'13生産者価格評価表'!AM32/'13生産者価格評価表'!AM$125</f>
        <v>1.3647470668769389E-4</v>
      </c>
      <c r="AN32" s="130">
        <f>+'13生産者価格評価表'!AN32/'13生産者価格評価表'!AN$125</f>
        <v>8.5114120510349769E-4</v>
      </c>
      <c r="AO32" s="130">
        <f>+'13生産者価格評価表'!AO32/'13生産者価格評価表'!AO$125</f>
        <v>5.2006632132889814E-3</v>
      </c>
      <c r="AP32" s="130">
        <f>+'13生産者価格評価表'!AP32/'13生産者価格評価表'!AP$125</f>
        <v>1.7530819180118647E-4</v>
      </c>
      <c r="AQ32" s="130">
        <f>+'13生産者価格評価表'!AQ32/'13生産者価格評価表'!AQ$125</f>
        <v>7.3011886335095355E-6</v>
      </c>
      <c r="AR32" s="130">
        <f>+'13生産者価格評価表'!AR32/'13生産者価格評価表'!AR$125</f>
        <v>1.7758775515674633E-3</v>
      </c>
      <c r="AS32" s="130">
        <f>+'13生産者価格評価表'!AS32/'13生産者価格評価表'!AS$125</f>
        <v>7.7051168719034597E-3</v>
      </c>
      <c r="AT32" s="130">
        <f>+'13生産者価格評価表'!AT32/'13生産者価格評価表'!AT$125</f>
        <v>4.6601201433635782E-3</v>
      </c>
      <c r="AU32" s="130">
        <f>+'13生産者価格評価表'!AU32/'13生産者価格評価表'!AU$125</f>
        <v>2.7539468617635734E-3</v>
      </c>
      <c r="AV32" s="130">
        <f>+'13生産者価格評価表'!AV32/'13生産者価格評価表'!AV$125</f>
        <v>3.3033116533494437E-3</v>
      </c>
      <c r="AW32" s="130">
        <f>+'13生産者価格評価表'!AW32/'13生産者価格評価表'!AW$125</f>
        <v>1.5615812100241166E-2</v>
      </c>
      <c r="AX32" s="130">
        <f>+'13生産者価格評価表'!AX32/'13生産者価格評価表'!AX$125</f>
        <v>2.2924175758992594E-3</v>
      </c>
      <c r="AY32" s="130">
        <f>+'13生産者価格評価表'!AY32/'13生産者価格評価表'!AY$125</f>
        <v>4.0138284638171233E-3</v>
      </c>
      <c r="AZ32" s="130">
        <f>+'13生産者価格評価表'!AZ32/'13生産者価格評価表'!AZ$125</f>
        <v>3.7704831164112216E-3</v>
      </c>
      <c r="BA32" s="130">
        <f>+'13生産者価格評価表'!BA32/'13生産者価格評価表'!BA$125</f>
        <v>3.4379619761405441E-3</v>
      </c>
      <c r="BB32" s="130">
        <f>+'13生産者価格評価表'!BB32/'13生産者価格評価表'!BB$125</f>
        <v>2.8040164794711532E-3</v>
      </c>
      <c r="BC32" s="130">
        <f>+'13生産者価格評価表'!BC32/'13生産者価格評価表'!BC$125</f>
        <v>4.603973956467688E-3</v>
      </c>
      <c r="BD32" s="130">
        <f>+'13生産者価格評価表'!BD32/'13生産者価格評価表'!BD$125</f>
        <v>5.0115617991202599E-3</v>
      </c>
      <c r="BE32" s="130">
        <f>+'13生産者価格評価表'!BE32/'13生産者価格評価表'!BE$125</f>
        <v>7.4484049949747359E-3</v>
      </c>
      <c r="BF32" s="130">
        <f>+'13生産者価格評価表'!BF32/'13生産者価格評価表'!BF$125</f>
        <v>5.0722066477108954E-3</v>
      </c>
      <c r="BG32" s="130">
        <f>+'13生産者価格評価表'!BG32/'13生産者価格評価表'!BG$125</f>
        <v>9.2316265068892525E-3</v>
      </c>
      <c r="BH32" s="130">
        <f>+'13生産者価格評価表'!BH32/'13生産者価格評価表'!BH$125</f>
        <v>9.3928104420866985E-3</v>
      </c>
      <c r="BI32" s="130">
        <f>+'13生産者価格評価表'!BI32/'13生産者価格評価表'!BI$125</f>
        <v>1.034779371172536E-2</v>
      </c>
      <c r="BJ32" s="130">
        <f>+'13生産者価格評価表'!BJ32/'13生産者価格評価表'!BJ$125</f>
        <v>1.6431422310181389E-3</v>
      </c>
      <c r="BK32" s="130">
        <f>+'13生産者価格評価表'!BK32/'13生産者価格評価表'!BK$125</f>
        <v>4.568930857808521E-3</v>
      </c>
      <c r="BL32" s="130">
        <f>+'13生産者価格評価表'!BL32/'13生産者価格評価表'!BL$125</f>
        <v>3.7792182026922867E-2</v>
      </c>
      <c r="BM32" s="130">
        <f>+'13生産者価格評価表'!BM32/'13生産者価格評価表'!BM$125</f>
        <v>2.1946428767378827E-4</v>
      </c>
      <c r="BN32" s="130">
        <f>+'13生産者価格評価表'!BN32/'13生産者価格評価表'!BN$125</f>
        <v>6.8145588770148653E-3</v>
      </c>
      <c r="BO32" s="130">
        <f>+'13生産者価格評価表'!BO32/'13生産者価格評価表'!BO$125</f>
        <v>4.8057616842765863E-3</v>
      </c>
      <c r="BP32" s="130">
        <f>+'13生産者価格評価表'!BP32/'13生産者価格評価表'!BP$125</f>
        <v>7.2421891103978328E-3</v>
      </c>
      <c r="BQ32" s="130">
        <f>+'13生産者価格評価表'!BQ32/'13生産者価格評価表'!BQ$125</f>
        <v>1.850130916688147E-3</v>
      </c>
      <c r="BR32" s="130">
        <f>+'13生産者価格評価表'!BR32/'13生産者価格評価表'!BR$125</f>
        <v>2.3726458512556715E-3</v>
      </c>
      <c r="BS32" s="130">
        <f>+'13生産者価格評価表'!BS32/'13生産者価格評価表'!BS$125</f>
        <v>1.9776339328265836E-4</v>
      </c>
      <c r="BT32" s="130">
        <f>+'13生産者価格評価表'!BT32/'13生産者価格評価表'!BT$125</f>
        <v>2.5260453142583908E-3</v>
      </c>
      <c r="BU32" s="130">
        <f>+'13生産者価格評価表'!BU32/'13生産者価格評価表'!BU$125</f>
        <v>1.3135717551365773E-3</v>
      </c>
      <c r="BV32" s="130">
        <f>+'13生産者価格評価表'!BV32/'13生産者価格評価表'!BV$125</f>
        <v>2.5204749887755258E-3</v>
      </c>
      <c r="BW32" s="130">
        <f>+'13生産者価格評価表'!BW32/'13生産者価格評価表'!BW$125</f>
        <v>5.9750047168066084E-6</v>
      </c>
      <c r="BX32" s="130">
        <f>+'13生産者価格評価表'!BX32/'13生産者価格評価表'!BX$125</f>
        <v>1.2115825730652687E-5</v>
      </c>
      <c r="BY32" s="130">
        <f>+'13生産者価格評価表'!BY32/'13生産者価格評価表'!BY$125</f>
        <v>2.096874466926339E-5</v>
      </c>
      <c r="BZ32" s="130">
        <f>+'13生産者価格評価表'!BZ32/'13生産者価格評価表'!BZ$125</f>
        <v>1.3152121018643729E-5</v>
      </c>
      <c r="CA32" s="130">
        <f>+'13生産者価格評価表'!CA32/'13生産者価格評価表'!CA$125</f>
        <v>2.1506943755757588E-5</v>
      </c>
      <c r="CB32" s="130">
        <f>+'13生産者価格評価表'!CB32/'13生産者価格評価表'!CB$125</f>
        <v>4.3024460729754424E-5</v>
      </c>
      <c r="CC32" s="130">
        <f>+'13生産者価格評価表'!CC32/'13生産者価格評価表'!CC$125</f>
        <v>8.6247451779833775E-5</v>
      </c>
      <c r="CD32" s="130">
        <f>+'13生産者価格評価表'!CD32/'13生産者価格評価表'!CD$125</f>
        <v>3.8132266626789786E-4</v>
      </c>
      <c r="CE32" s="130">
        <f>+'13生産者価格評価表'!CE32/'13生産者価格評価表'!CE$125</f>
        <v>8.0856484690072149E-5</v>
      </c>
      <c r="CF32" s="130">
        <f>+'13生産者価格評価表'!CF32/'13生産者価格評価表'!CF$125</f>
        <v>1.2436538550260665E-4</v>
      </c>
      <c r="CG32" s="130">
        <f>+'13生産者価格評価表'!CG32/'13生産者価格評価表'!CG$125</f>
        <v>2.1334353458740096E-4</v>
      </c>
      <c r="CH32" s="130">
        <f>+'13生産者価格評価表'!CH32/'13生産者価格評価表'!CH$125</f>
        <v>2.2469701012540902E-4</v>
      </c>
      <c r="CI32" s="130">
        <f>+'13生産者価格評価表'!CI32/'13生産者価格評価表'!CI$125</f>
        <v>4.1988247447966791E-4</v>
      </c>
      <c r="CJ32" s="130">
        <f>+'13生産者価格評価表'!CJ32/'13生産者価格評価表'!CJ$125</f>
        <v>1.037548894491653E-5</v>
      </c>
      <c r="CK32" s="130">
        <f>+'13生産者価格評価表'!CK32/'13生産者価格評価表'!CK$125</f>
        <v>0</v>
      </c>
      <c r="CL32" s="130">
        <f>+'13生産者価格評価表'!CL32/'13生産者価格評価表'!CL$125</f>
        <v>4.420608780980695E-4</v>
      </c>
      <c r="CM32" s="130">
        <f>+'13生産者価格評価表'!CM32/'13生産者価格評価表'!CM$125</f>
        <v>8.1320886544755384E-4</v>
      </c>
      <c r="CN32" s="130">
        <f>+'13生産者価格評価表'!CN32/'13生産者価格評価表'!CN$125</f>
        <v>0</v>
      </c>
      <c r="CO32" s="130">
        <f>+'13生産者価格評価表'!CO32/'13生産者価格評価表'!CO$125</f>
        <v>6.9566248930238864E-3</v>
      </c>
      <c r="CP32" s="130">
        <f>+'13生産者価格評価表'!CP32/'13生産者価格評価表'!CP$125</f>
        <v>4.6015187206461145E-4</v>
      </c>
      <c r="CQ32" s="130">
        <f>+'13生産者価格評価表'!CQ32/'13生産者価格評価表'!CQ$125</f>
        <v>3.674521015378231E-5</v>
      </c>
      <c r="CR32" s="130">
        <f>+'13生産者価格評価表'!CR32/'13生産者価格評価表'!CR$125</f>
        <v>9.0479948104610769E-3</v>
      </c>
      <c r="CS32" s="130">
        <f>+'13生産者価格評価表'!CS32/'13生産者価格評価表'!CS$125</f>
        <v>1.6188483559812677E-3</v>
      </c>
      <c r="CT32" s="130">
        <f>+'13生産者価格評価表'!CT32/'13生産者価格評価表'!CT$125</f>
        <v>8.8372047302145897E-3</v>
      </c>
      <c r="CU32" s="130">
        <f>+'13生産者価格評価表'!CU32/'13生産者価格評価表'!CU$125</f>
        <v>3.5741349086231425E-3</v>
      </c>
      <c r="CV32" s="130">
        <f>+'13生産者価格評価表'!CV32/'13生産者価格評価表'!CV$125</f>
        <v>2.985278750670459E-3</v>
      </c>
      <c r="CW32" s="130">
        <f>+'13生産者価格評価表'!CW32/'13生産者価格評価表'!CW$125</f>
        <v>2.2893000525334118E-3</v>
      </c>
      <c r="CX32" s="130">
        <f>+'13生産者価格評価表'!CX32/'13生産者価格評価表'!CX$125</f>
        <v>2.8725161070235149E-3</v>
      </c>
      <c r="CY32" s="130">
        <f>+'13生産者価格評価表'!CY32/'13生産者価格評価表'!CY$125</f>
        <v>4.8536293975993778E-3</v>
      </c>
      <c r="CZ32" s="130">
        <f>+'13生産者価格評価表'!CZ32/'13生産者価格評価表'!CZ$125</f>
        <v>4.8785438561494499E-3</v>
      </c>
      <c r="DA32" s="130">
        <f>+'13生産者価格評価表'!DA32/'13生産者価格評価表'!DA$125</f>
        <v>3.2844414231644301E-3</v>
      </c>
      <c r="DB32" s="130">
        <f>+'13生産者価格評価表'!DB32/'13生産者価格評価表'!DB$125</f>
        <v>3.0538657770800628E-3</v>
      </c>
      <c r="DC32" s="130">
        <f>+'13生産者価格評価表'!DC32/'13生産者価格評価表'!DC$125</f>
        <v>2.2299907133012734E-3</v>
      </c>
      <c r="DD32" s="130">
        <f>+'13生産者価格評価表'!DD32/'13生産者価格評価表'!DD$125</f>
        <v>2.4385902456390173E-2</v>
      </c>
      <c r="DE32" s="130">
        <f>+'13生産者価格評価表'!DE32/'13生産者価格評価表'!DE$125</f>
        <v>3.2722424351992047E-3</v>
      </c>
      <c r="DF32" s="130">
        <f>+'13生産者価格評価表'!DF32/'13生産者価格評価表'!DF$125</f>
        <v>8.2234807264537531E-3</v>
      </c>
      <c r="DG32" s="130">
        <f>+'13生産者価格評価表'!DG32/'13生産者価格評価表'!DG$125</f>
        <v>9.3372881174442392E-3</v>
      </c>
      <c r="DH32" s="223">
        <f>+'13生産者価格評価表'!DH32/'13生産者価格評価表'!DH$125</f>
        <v>1.1988099087088091E-3</v>
      </c>
      <c r="DI32" s="289">
        <f>+'13生産者価格評価表'!DI32/'13生産者価格評価表'!DI$125</f>
        <v>4.7812458233230251E-3</v>
      </c>
    </row>
    <row r="33" spans="1:113" ht="17.5" customHeight="1">
      <c r="A33" s="25">
        <v>27</v>
      </c>
      <c r="B33" s="88" t="s">
        <v>172</v>
      </c>
      <c r="C33" s="87" t="s">
        <v>173</v>
      </c>
      <c r="D33" s="130">
        <f>+'13生産者価格評価表'!D33/'13生産者価格評価表'!D$125</f>
        <v>1.6472320218314348E-2</v>
      </c>
      <c r="E33" s="130">
        <f>+'13生産者価格評価表'!E33/'13生産者価格評価表'!E$125</f>
        <v>1.2706738637634309E-3</v>
      </c>
      <c r="F33" s="130">
        <f>+'13生産者価格評価表'!F33/'13生産者価格評価表'!F$125</f>
        <v>2.255963093457707E-3</v>
      </c>
      <c r="G33" s="130">
        <f>+'13生産者価格評価表'!G33/'13生産者価格評価表'!G$125</f>
        <v>9.1825711199135761E-3</v>
      </c>
      <c r="H33" s="130">
        <f>+'13生産者価格評価表'!H33/'13生産者価格評価表'!H$125</f>
        <v>4.2492053401144307E-2</v>
      </c>
      <c r="I33" s="296">
        <v>0</v>
      </c>
      <c r="J33" s="130">
        <f>+'13生産者価格評価表'!J33/'13生産者価格評価表'!J$125</f>
        <v>2.6992287917737789E-2</v>
      </c>
      <c r="K33" s="130">
        <f>+'13生産者価格評価表'!K33/'13生産者価格評価表'!K$125</f>
        <v>6.4832941850860243E-3</v>
      </c>
      <c r="L33" s="130">
        <f>+'13生産者価格評価表'!L33/'13生産者価格評価表'!L$125</f>
        <v>2.1582717152933929E-3</v>
      </c>
      <c r="M33" s="130">
        <f>+'13生産者価格評価表'!M33/'13生産者価格評価表'!M$125</f>
        <v>4.8293734738159531E-3</v>
      </c>
      <c r="N33" s="296">
        <v>0</v>
      </c>
      <c r="O33" s="130">
        <f>+'13生産者価格評価表'!O33/'13生産者価格評価表'!O$125</f>
        <v>1.1949330420159816E-2</v>
      </c>
      <c r="P33" s="130">
        <f>+'13生産者価格評価表'!P33/'13生産者価格評価表'!P$125</f>
        <v>2.2995837249899288E-3</v>
      </c>
      <c r="Q33" s="130">
        <f>+'13生産者価格評価表'!Q33/'13生産者価格評価表'!Q$125</f>
        <v>1.848156629433551E-3</v>
      </c>
      <c r="R33" s="130">
        <f>+'13生産者価格評価表'!R33/'13生産者価格評価表'!R$125</f>
        <v>1.4949239522516827E-3</v>
      </c>
      <c r="S33" s="130">
        <f>+'13生産者価格評価表'!S33/'13生産者価格評価表'!S$125</f>
        <v>5.5711709533452208E-3</v>
      </c>
      <c r="T33" s="130">
        <f>+'13生産者価格評価表'!T33/'13生産者価格評価表'!T$125</f>
        <v>2.7447687935933866E-3</v>
      </c>
      <c r="U33" s="130">
        <f>+'13生産者価格評価表'!U33/'13生産者価格評価表'!U$125</f>
        <v>1.6996982301606721E-3</v>
      </c>
      <c r="V33" s="130">
        <f>+'13生産者価格評価表'!V33/'13生産者価格評価表'!V$125</f>
        <v>5.6649063850216036E-2</v>
      </c>
      <c r="W33" s="130">
        <f>+'13生産者価格評価表'!W33/'13生産者価格評価表'!W$125</f>
        <v>1.3956475557641479E-2</v>
      </c>
      <c r="X33" s="130">
        <f>+'13生産者価格評価表'!X33/'13生産者価格評価表'!X$125</f>
        <v>0.44114953208999802</v>
      </c>
      <c r="Y33" s="130">
        <f>+'13生産者価格評価表'!Y33/'13生産者価格評価表'!Y$125</f>
        <v>6.2495117568939929E-3</v>
      </c>
      <c r="Z33" s="130">
        <f>+'13生産者価格評価表'!Z33/'13生産者価格評価表'!Z$125</f>
        <v>1.1218362603305785E-3</v>
      </c>
      <c r="AA33" s="130">
        <f>+'13生産者価格評価表'!AA33/'13生産者価格評価表'!AA$125</f>
        <v>8.6348217039165093E-3</v>
      </c>
      <c r="AB33" s="130">
        <f>+'13生産者価格評価表'!AB33/'13生産者価格評価表'!AB$125</f>
        <v>1.951744792542989E-3</v>
      </c>
      <c r="AC33" s="130">
        <f>+'13生産者価格評価表'!AC33/'13生産者価格評価表'!AC$125</f>
        <v>4.219137146143386E-3</v>
      </c>
      <c r="AD33" s="130">
        <f>+'13生産者価格評価表'!AD33/'13生産者価格評価表'!AD$125</f>
        <v>5.3884019501503483E-2</v>
      </c>
      <c r="AE33" s="130">
        <f>+'13生産者価格評価表'!AE33/'13生産者価格評価表'!AE$125</f>
        <v>0.14573196274933137</v>
      </c>
      <c r="AF33" s="130">
        <f>+'13生産者価格評価表'!AF33/'13生産者価格評価表'!AF$125</f>
        <v>9.4672890880959462E-4</v>
      </c>
      <c r="AG33" s="130">
        <f>+'13生産者価格評価表'!AG33/'13生産者価格評価表'!AG$125</f>
        <v>5.0701353127440936E-3</v>
      </c>
      <c r="AH33" s="130">
        <f>+'13生産者価格評価表'!AH33/'13生産者価格評価表'!AH$125</f>
        <v>1.9507261036052308E-3</v>
      </c>
      <c r="AI33" s="130">
        <f>+'13生産者価格評価表'!AI33/'13生産者価格評価表'!AI$125</f>
        <v>2.4385296504039228E-2</v>
      </c>
      <c r="AJ33" s="130">
        <f>+'13生産者価格評価表'!AJ33/'13生産者価格評価表'!AJ$125</f>
        <v>7.1685524401822187E-3</v>
      </c>
      <c r="AK33" s="130">
        <f>+'13生産者価格評価表'!AK33/'13生産者価格評価表'!AK$125</f>
        <v>4.5026632306896172E-2</v>
      </c>
      <c r="AL33" s="130">
        <f>+'13生産者価格評価表'!AL33/'13生産者価格評価表'!AL$125</f>
        <v>2.2477630058935251E-2</v>
      </c>
      <c r="AM33" s="130">
        <f>+'13生産者価格評価表'!AM33/'13生産者価格評価表'!AM$125</f>
        <v>1.5586278009808848E-3</v>
      </c>
      <c r="AN33" s="130">
        <f>+'13生産者価格評価表'!AN33/'13生産者価格評価表'!AN$125</f>
        <v>2.4361898302083951E-3</v>
      </c>
      <c r="AO33" s="130">
        <f>+'13生産者価格評価表'!AO33/'13生産者価格評価表'!AO$125</f>
        <v>2.7651050945902804E-3</v>
      </c>
      <c r="AP33" s="130">
        <f>+'13生産者価格評価表'!AP33/'13生産者価格評価表'!AP$125</f>
        <v>1.6175102496856139E-3</v>
      </c>
      <c r="AQ33" s="130">
        <f>+'13生産者価格評価表'!AQ33/'13生産者価格評価表'!AQ$125</f>
        <v>5.2203498729593177E-3</v>
      </c>
      <c r="AR33" s="130">
        <f>+'13生産者価格評価表'!AR33/'13生産者価格評価表'!AR$125</f>
        <v>2.435967886772728E-3</v>
      </c>
      <c r="AS33" s="130">
        <f>+'13生産者価格評価表'!AS33/'13生産者価格評価表'!AS$125</f>
        <v>2.536850112040787E-3</v>
      </c>
      <c r="AT33" s="130">
        <f>+'13生産者価格評価表'!AT33/'13生産者価格評価表'!AT$125</f>
        <v>2.5872968661897833E-3</v>
      </c>
      <c r="AU33" s="130">
        <f>+'13生産者価格評価表'!AU33/'13生産者価格評価表'!AU$125</f>
        <v>8.2043383391092281E-4</v>
      </c>
      <c r="AV33" s="130">
        <f>+'13生産者価格評価表'!AV33/'13生産者価格評価表'!AV$125</f>
        <v>1.3741048475365454E-3</v>
      </c>
      <c r="AW33" s="130">
        <f>+'13生産者価格評価表'!AW33/'13生産者価格評価表'!AW$125</f>
        <v>6.408723917374436E-4</v>
      </c>
      <c r="AX33" s="130">
        <f>+'13生産者価格評価表'!AX33/'13生産者価格評価表'!AX$125</f>
        <v>1.5841059048070985E-3</v>
      </c>
      <c r="AY33" s="130">
        <f>+'13生産者価格評価表'!AY33/'13生産者価格評価表'!AY$125</f>
        <v>1.2646308858601896E-3</v>
      </c>
      <c r="AZ33" s="130">
        <f>+'13生産者価格評価表'!AZ33/'13生産者価格評価表'!AZ$125</f>
        <v>1.1638851179151253E-3</v>
      </c>
      <c r="BA33" s="130">
        <f>+'13生産者価格評価表'!BA33/'13生産者価格評価表'!BA$125</f>
        <v>4.3318320899370853E-4</v>
      </c>
      <c r="BB33" s="130">
        <f>+'13生産者価格評価表'!BB33/'13生産者価格評価表'!BB$125</f>
        <v>2.0364365493365916E-4</v>
      </c>
      <c r="BC33" s="130">
        <f>+'13生産者価格評価表'!BC33/'13生産者価格評価表'!BC$125</f>
        <v>7.480140753071072E-4</v>
      </c>
      <c r="BD33" s="130">
        <f>+'13生産者価格評価表'!BD33/'13生産者価格評価表'!BD$125</f>
        <v>4.2596102022010883E-4</v>
      </c>
      <c r="BE33" s="130">
        <f>+'13生産者価格評価表'!BE33/'13生産者価格評価表'!BE$125</f>
        <v>3.717318574201809E-4</v>
      </c>
      <c r="BF33" s="130">
        <f>+'13生産者価格評価表'!BF33/'13生産者価格評価表'!BF$125</f>
        <v>5.6772185434243478E-4</v>
      </c>
      <c r="BG33" s="130">
        <f>+'13生産者価格評価表'!BG33/'13生産者価格評価表'!BG$125</f>
        <v>7.2956849183256685E-4</v>
      </c>
      <c r="BH33" s="130">
        <f>+'13生産者価格評価表'!BH33/'13生産者価格評価表'!BH$125</f>
        <v>2.0973862523008938E-3</v>
      </c>
      <c r="BI33" s="130">
        <f>+'13生産者価格評価表'!BI33/'13生産者価格評価表'!BI$125</f>
        <v>6.1111039786368128E-3</v>
      </c>
      <c r="BJ33" s="130">
        <f>+'13生産者価格評価表'!BJ33/'13生産者価格評価表'!BJ$125</f>
        <v>7.5594986327455274E-3</v>
      </c>
      <c r="BK33" s="130">
        <f>+'13生産者価格評価表'!BK33/'13生産者価格評価表'!BK$125</f>
        <v>2.4246672783315979E-3</v>
      </c>
      <c r="BL33" s="130">
        <f>+'13生産者価格評価表'!BL33/'13生産者価格評価表'!BL$125</f>
        <v>6.9925293767542302E-4</v>
      </c>
      <c r="BM33" s="130">
        <f>+'13生産者価格評価表'!BM33/'13生産者価格評価表'!BM$125</f>
        <v>6.8363125610385054E-3</v>
      </c>
      <c r="BN33" s="130">
        <f>+'13生産者価格評価表'!BN33/'13生産者価格評価表'!BN$125</f>
        <v>1.4586734970246156E-3</v>
      </c>
      <c r="BO33" s="130">
        <f>+'13生産者価格評価表'!BO33/'13生産者価格評価表'!BO$125</f>
        <v>3.1453177910306146E-3</v>
      </c>
      <c r="BP33" s="130">
        <f>+'13生産者価格評価表'!BP33/'13生産者価格評価表'!BP$125</f>
        <v>3.3293824906504904E-3</v>
      </c>
      <c r="BQ33" s="130">
        <f>+'13生産者価格評価表'!BQ33/'13生産者価格評価表'!BQ$125</f>
        <v>1.06971822387432E-2</v>
      </c>
      <c r="BR33" s="130">
        <f>+'13生産者価格評価表'!BR33/'13生産者価格評価表'!BR$125</f>
        <v>4.9083170516991004E-3</v>
      </c>
      <c r="BS33" s="130">
        <f>+'13生産者価格評価表'!BS33/'13生産者価格評価表'!BS$125</f>
        <v>3.5928745525197973E-2</v>
      </c>
      <c r="BT33" s="130">
        <f>+'13生産者価格評価表'!BT33/'13生産者価格評価表'!BT$125</f>
        <v>2.8428877093164221E-2</v>
      </c>
      <c r="BU33" s="130">
        <f>+'13生産者価格評価表'!BU33/'13生産者価格評価表'!BU$125</f>
        <v>1.3859034985363058E-2</v>
      </c>
      <c r="BV33" s="130">
        <f>+'13生産者価格評価表'!BV33/'13生産者価格評価表'!BV$125</f>
        <v>1.1199702744964469E-2</v>
      </c>
      <c r="BW33" s="130">
        <f>+'13生産者価格評価表'!BW33/'13生産者価格評価表'!BW$125</f>
        <v>1.0033411766760636E-3</v>
      </c>
      <c r="BX33" s="130">
        <f>+'13生産者価格評価表'!BX33/'13生産者価格評価表'!BX$125</f>
        <v>2.2242311042949821E-3</v>
      </c>
      <c r="BY33" s="130">
        <f>+'13生産者価格評価表'!BY33/'13生産者価格評価表'!BY$125</f>
        <v>4.6301255121049164E-4</v>
      </c>
      <c r="BZ33" s="130">
        <f>+'13生産者価格評価表'!BZ33/'13生産者価格評価表'!BZ$125</f>
        <v>1.4096682437255415E-3</v>
      </c>
      <c r="CA33" s="130">
        <f>+'13生産者価格評価表'!CA33/'13生産者価格評価表'!CA$125</f>
        <v>7.7544480541592636E-4</v>
      </c>
      <c r="CB33" s="130">
        <f>+'13生産者価格評価表'!CB33/'13生産者価格評価表'!CB$125</f>
        <v>9.9287217068664059E-7</v>
      </c>
      <c r="CC33" s="130">
        <f>+'13生産者価格評価表'!CC33/'13生産者価格評価表'!CC$125</f>
        <v>3.255841304688725E-3</v>
      </c>
      <c r="CD33" s="130">
        <f>+'13生産者価格評価表'!CD33/'13生産者価格評価表'!CD$125</f>
        <v>5.9720256564998422E-2</v>
      </c>
      <c r="CE33" s="130">
        <f>+'13生産者価格評価表'!CE33/'13生産者価格評価表'!CE$125</f>
        <v>0.33795370388705176</v>
      </c>
      <c r="CF33" s="130">
        <f>+'13生産者価格評価表'!CF33/'13生産者価格評価表'!CF$125</f>
        <v>6.057196041971312E-2</v>
      </c>
      <c r="CG33" s="130">
        <f>+'13生産者価格評価表'!CG33/'13生産者価格評価表'!CG$125</f>
        <v>0.24119590086146647</v>
      </c>
      <c r="CH33" s="130">
        <f>+'13生産者価格評価表'!CH33/'13生産者価格評価表'!CH$125</f>
        <v>1.334138497619616E-3</v>
      </c>
      <c r="CI33" s="130">
        <f>+'13生産者価格評価表'!CI33/'13生産者価格評価表'!CI$125</f>
        <v>1.7398100551459508E-3</v>
      </c>
      <c r="CJ33" s="130">
        <f>+'13生産者価格評価表'!CJ33/'13生産者価格評価表'!CJ$125</f>
        <v>4.8142268704412699E-3</v>
      </c>
      <c r="CK33" s="130">
        <f>+'13生産者価格評価表'!CK33/'13生産者価格評価表'!CK$125</f>
        <v>6.9864178028091622E-4</v>
      </c>
      <c r="CL33" s="130">
        <f>+'13生産者価格評価表'!CL33/'13生産者価格評価表'!CL$125</f>
        <v>9.9099361683523276E-4</v>
      </c>
      <c r="CM33" s="130">
        <f>+'13生産者価格評価表'!CM33/'13生産者価格評価表'!CM$125</f>
        <v>6.7242076729513494E-4</v>
      </c>
      <c r="CN33" s="130">
        <f>+'13生産者価格評価表'!CN33/'13生産者価格評価表'!CN$125</f>
        <v>2.6836932091379756E-4</v>
      </c>
      <c r="CO33" s="130">
        <f>+'13生産者価格評価表'!CO33/'13生産者価格評価表'!CO$125</f>
        <v>1.3599735631307354E-3</v>
      </c>
      <c r="CP33" s="130">
        <f>+'13生産者価格評価表'!CP33/'13生産者価格評価表'!CP$125</f>
        <v>8.1510527162860103E-3</v>
      </c>
      <c r="CQ33" s="130">
        <f>+'13生産者価格評価表'!CQ33/'13生産者価格評価表'!CQ$125</f>
        <v>1.4986281788209254E-3</v>
      </c>
      <c r="CR33" s="130">
        <f>+'13生産者価格評価表'!CR33/'13生産者価格評価表'!CR$125</f>
        <v>4.8744597740528672E-3</v>
      </c>
      <c r="CS33" s="130">
        <f>+'13生産者価格評価表'!CS33/'13生産者価格評価表'!CS$125</f>
        <v>2.1092856395910158E-3</v>
      </c>
      <c r="CT33" s="130">
        <f>+'13生産者価格評価表'!CT33/'13生産者価格評価表'!CT$125</f>
        <v>3.627284255227123E-3</v>
      </c>
      <c r="CU33" s="130">
        <f>+'13生産者価格評価表'!CU33/'13生産者価格評価表'!CU$125</f>
        <v>1.8706910613590798E-3</v>
      </c>
      <c r="CV33" s="130">
        <f>+'13生産者価格評価表'!CV33/'13生産者価格評価表'!CV$125</f>
        <v>3.0643448306810583E-3</v>
      </c>
      <c r="CW33" s="130">
        <f>+'13生産者価格評価表'!CW33/'13生産者価格評価表'!CW$125</f>
        <v>3.2146592316627067E-3</v>
      </c>
      <c r="CX33" s="130">
        <f>+'13生産者価格評価表'!CX33/'13生産者価格評価表'!CX$125</f>
        <v>2.2367635543219543E-3</v>
      </c>
      <c r="CY33" s="130">
        <f>+'13生産者価格評価表'!CY33/'13生産者価格評価表'!CY$125</f>
        <v>1.1358989504293697E-3</v>
      </c>
      <c r="CZ33" s="130">
        <f>+'13生産者価格評価表'!CZ33/'13生産者価格評価表'!CZ$125</f>
        <v>4.6685634893137489E-3</v>
      </c>
      <c r="DA33" s="130">
        <f>+'13生産者価格評価表'!DA33/'13生産者価格評価表'!DA$125</f>
        <v>1.4790033466194669E-3</v>
      </c>
      <c r="DB33" s="130">
        <f>+'13生産者価格評価表'!DB33/'13生産者価格評価表'!DB$125</f>
        <v>2.4590364992150707E-3</v>
      </c>
      <c r="DC33" s="130">
        <f>+'13生産者価格評価表'!DC33/'13生産者価格評価表'!DC$125</f>
        <v>3.7997089773392722E-3</v>
      </c>
      <c r="DD33" s="130">
        <f>+'13生産者価格評価表'!DD33/'13生産者価格評価表'!DD$125</f>
        <v>7.9988430046279823E-3</v>
      </c>
      <c r="DE33" s="130">
        <f>+'13生産者価格評価表'!DE33/'13生産者価格評価表'!DE$125</f>
        <v>8.3975503378454722E-3</v>
      </c>
      <c r="DF33" s="130">
        <f>+'13生産者価格評価表'!DF33/'13生産者価格評価表'!DF$125</f>
        <v>3.5827814402326916E-3</v>
      </c>
      <c r="DG33" s="130">
        <f>+'13生産者価格評価表'!DG33/'13生産者価格評価表'!DG$125</f>
        <v>0</v>
      </c>
      <c r="DH33" s="223">
        <f>+'13生産者価格評価表'!DH33/'13生産者価格評価表'!DH$125</f>
        <v>1.9348065375100355E-2</v>
      </c>
      <c r="DI33" s="289">
        <f>+'13生産者価格評価表'!DI33/'13生産者価格評価表'!DI$125</f>
        <v>8.6149256652156541E-3</v>
      </c>
    </row>
    <row r="34" spans="1:113" ht="17.5" customHeight="1">
      <c r="A34" s="25">
        <v>28</v>
      </c>
      <c r="B34" s="88" t="s">
        <v>174</v>
      </c>
      <c r="C34" s="87" t="s">
        <v>175</v>
      </c>
      <c r="D34" s="130">
        <f>+'13生産者価格評価表'!D34/'13生産者価格評価表'!D$125</f>
        <v>0</v>
      </c>
      <c r="E34" s="130">
        <f>+'13生産者価格評価表'!E34/'13生産者価格評価表'!E$125</f>
        <v>0</v>
      </c>
      <c r="F34" s="130">
        <f>+'13生産者価格評価表'!F34/'13生産者価格評価表'!F$125</f>
        <v>0</v>
      </c>
      <c r="G34" s="130">
        <f>+'13生産者価格評価表'!G34/'13生産者価格評価表'!G$125</f>
        <v>0</v>
      </c>
      <c r="H34" s="130">
        <f>+'13生産者価格評価表'!H34/'13生産者価格評価表'!H$125</f>
        <v>0</v>
      </c>
      <c r="I34" s="296">
        <v>0</v>
      </c>
      <c r="J34" s="130">
        <f>+'13生産者価格評価表'!J34/'13生産者価格評価表'!J$125</f>
        <v>2.5706940874035988E-4</v>
      </c>
      <c r="K34" s="130">
        <f>+'13生産者価格評価表'!K34/'13生産者価格評価表'!K$125</f>
        <v>9.8408791349375189E-6</v>
      </c>
      <c r="L34" s="130">
        <f>+'13生産者価格評価表'!L34/'13生産者価格評価表'!L$125</f>
        <v>0</v>
      </c>
      <c r="M34" s="130">
        <f>+'13生産者価格評価表'!M34/'13生産者価格評価表'!M$125</f>
        <v>0</v>
      </c>
      <c r="N34" s="296">
        <v>0</v>
      </c>
      <c r="O34" s="130">
        <f>+'13生産者価格評価表'!O34/'13生産者価格評価表'!O$125</f>
        <v>0</v>
      </c>
      <c r="P34" s="130">
        <f>+'13生産者価格評価表'!P34/'13生産者価格評価表'!P$125</f>
        <v>0</v>
      </c>
      <c r="Q34" s="130">
        <f>+'13生産者価格評価表'!Q34/'13生産者価格評価表'!Q$125</f>
        <v>0</v>
      </c>
      <c r="R34" s="130">
        <f>+'13生産者価格評価表'!R34/'13生産者価格評価表'!R$125</f>
        <v>0</v>
      </c>
      <c r="S34" s="130">
        <f>+'13生産者価格評価表'!S34/'13生産者価格評価表'!S$125</f>
        <v>3.5260575654083678E-5</v>
      </c>
      <c r="T34" s="130">
        <f>+'13生産者価格評価表'!T34/'13生産者価格評価表'!T$125</f>
        <v>0</v>
      </c>
      <c r="U34" s="130">
        <f>+'13生産者価格評価表'!U34/'13生産者価格評価表'!U$125</f>
        <v>0</v>
      </c>
      <c r="V34" s="130">
        <f>+'13生産者価格評価表'!V34/'13生産者価格評価表'!V$125</f>
        <v>4.5950209176325351E-3</v>
      </c>
      <c r="W34" s="130">
        <f>+'13生産者価格評価表'!W34/'13生産者価格評価表'!W$125</f>
        <v>5.1873625966455061E-4</v>
      </c>
      <c r="X34" s="130">
        <f>+'13生産者価格評価表'!X34/'13生産者価格評価表'!X$125</f>
        <v>5.4423574699674789E-4</v>
      </c>
      <c r="Y34" s="130">
        <f>+'13生産者価格評価表'!Y34/'13生産者価格評価表'!Y$125</f>
        <v>6.8891102257636122E-3</v>
      </c>
      <c r="Z34" s="130">
        <f>+'13生産者価格評価表'!Z34/'13生産者価格評価表'!Z$125</f>
        <v>0</v>
      </c>
      <c r="AA34" s="130">
        <f>+'13生産者価格評価表'!AA34/'13生産者価格評価表'!AA$125</f>
        <v>0</v>
      </c>
      <c r="AB34" s="130">
        <f>+'13生産者価格評価表'!AB34/'13生産者価格評価表'!AB$125</f>
        <v>0</v>
      </c>
      <c r="AC34" s="130">
        <f>+'13生産者価格評価表'!AC34/'13生産者価格評価表'!AC$125</f>
        <v>1.2361803103350048E-4</v>
      </c>
      <c r="AD34" s="130">
        <f>+'13生産者価格評価表'!AD34/'13生産者価格評価表'!AD$125</f>
        <v>0</v>
      </c>
      <c r="AE34" s="130">
        <f>+'13生産者価格評価表'!AE34/'13生産者価格評価表'!AE$125</f>
        <v>3.2529887539071309E-2</v>
      </c>
      <c r="AF34" s="130">
        <f>+'13生産者価格評価表'!AF34/'13生産者価格評価表'!AF$125</f>
        <v>5.2247732274260187E-5</v>
      </c>
      <c r="AG34" s="130">
        <f>+'13生産者価格評価表'!AG34/'13生産者価格評価表'!AG$125</f>
        <v>0</v>
      </c>
      <c r="AH34" s="130">
        <f>+'13生産者価格評価表'!AH34/'13生産者価格評価表'!AH$125</f>
        <v>0</v>
      </c>
      <c r="AI34" s="130">
        <f>+'13生産者価格評価表'!AI34/'13生産者価格評価表'!AI$125</f>
        <v>0</v>
      </c>
      <c r="AJ34" s="130">
        <f>+'13生産者価格評価表'!AJ34/'13生産者価格評価表'!AJ$125</f>
        <v>1.7420540559373558E-5</v>
      </c>
      <c r="AK34" s="130">
        <f>+'13生産者価格評価表'!AK34/'13生産者価格評価表'!AK$125</f>
        <v>0</v>
      </c>
      <c r="AL34" s="130">
        <f>+'13生産者価格評価表'!AL34/'13生産者価格評価表'!AL$125</f>
        <v>7.4745951872809508E-3</v>
      </c>
      <c r="AM34" s="130">
        <f>+'13生産者価格評価表'!AM34/'13生産者価格評価表'!AM$125</f>
        <v>3.4736062249796369E-2</v>
      </c>
      <c r="AN34" s="130">
        <f>+'13生産者価格評価表'!AN34/'13生産者価格評価表'!AN$125</f>
        <v>7.4455416170965136E-3</v>
      </c>
      <c r="AO34" s="130">
        <f>+'13生産者価格評価表'!AO34/'13生産者価格評価表'!AO$125</f>
        <v>1.1680895543906986E-2</v>
      </c>
      <c r="AP34" s="130">
        <f>+'13生産者価格評価表'!AP34/'13生産者価格評価表'!AP$125</f>
        <v>7.0123276720474598E-5</v>
      </c>
      <c r="AQ34" s="130">
        <f>+'13生産者価格評価表'!AQ34/'13生産者価格評価表'!AQ$125</f>
        <v>1.7814900265763266E-3</v>
      </c>
      <c r="AR34" s="130">
        <f>+'13生産者価格評価表'!AR34/'13生産者価格評価表'!AR$125</f>
        <v>1.5078205626516198E-4</v>
      </c>
      <c r="AS34" s="130">
        <f>+'13生産者価格評価表'!AS34/'13生産者価格評価表'!AS$125</f>
        <v>2.0557942561108485E-5</v>
      </c>
      <c r="AT34" s="130">
        <f>+'13生産者価格評価表'!AT34/'13生産者価格評価表'!AT$125</f>
        <v>4.708352042333827E-5</v>
      </c>
      <c r="AU34" s="130">
        <f>+'13生産者価格評価表'!AU34/'13生産者価格評価表'!AU$125</f>
        <v>1.7456039019381337E-5</v>
      </c>
      <c r="AV34" s="130">
        <f>+'13生産者価格評価表'!AV34/'13生産者価格評価表'!AV$125</f>
        <v>1.1122261459089037E-5</v>
      </c>
      <c r="AW34" s="130">
        <f>+'13生産者価格評価表'!AW34/'13生産者価格評価表'!AW$125</f>
        <v>9.2272202998846594E-6</v>
      </c>
      <c r="AX34" s="130">
        <f>+'13生産者価格評価表'!AX34/'13生産者価格評価表'!AX$125</f>
        <v>0</v>
      </c>
      <c r="AY34" s="130">
        <f>+'13生産者価格評価表'!AY34/'13生産者価格評価表'!AY$125</f>
        <v>0</v>
      </c>
      <c r="AZ34" s="130">
        <f>+'13生産者価格評価表'!AZ34/'13生産者価格評価表'!AZ$125</f>
        <v>3.7849922533825213E-6</v>
      </c>
      <c r="BA34" s="130">
        <f>+'13生産者価格評価表'!BA34/'13生産者価格評価表'!BA$125</f>
        <v>0</v>
      </c>
      <c r="BB34" s="130">
        <f>+'13生産者価格評価表'!BB34/'13生産者価格評価表'!BB$125</f>
        <v>0</v>
      </c>
      <c r="BC34" s="130">
        <f>+'13生産者価格評価表'!BC34/'13生産者価格評価表'!BC$125</f>
        <v>0</v>
      </c>
      <c r="BD34" s="130">
        <f>+'13生産者価格評価表'!BD34/'13生産者価格評価表'!BD$125</f>
        <v>4.3465410226541718E-6</v>
      </c>
      <c r="BE34" s="130">
        <f>+'13生産者価格評価表'!BE34/'13生産者価格評価表'!BE$125</f>
        <v>0</v>
      </c>
      <c r="BF34" s="130">
        <f>+'13生産者価格評価表'!BF34/'13生産者価格評価表'!BF$125</f>
        <v>0</v>
      </c>
      <c r="BG34" s="130">
        <f>+'13生産者価格評価表'!BG34/'13生産者価格評価表'!BG$125</f>
        <v>0</v>
      </c>
      <c r="BH34" s="130">
        <f>+'13生産者価格評価表'!BH34/'13生産者価格評価表'!BH$125</f>
        <v>4.5051480486642518E-5</v>
      </c>
      <c r="BI34" s="130">
        <f>+'13生産者価格評価表'!BI34/'13生産者価格評価表'!BI$125</f>
        <v>0</v>
      </c>
      <c r="BJ34" s="130">
        <f>+'13生産者価格評価表'!BJ34/'13生産者価格評価表'!BJ$125</f>
        <v>0</v>
      </c>
      <c r="BK34" s="130">
        <f>+'13生産者価格評価表'!BK34/'13生産者価格評価表'!BK$125</f>
        <v>1.7525231178417162E-4</v>
      </c>
      <c r="BL34" s="130">
        <f>+'13生産者価格評価表'!BL34/'13生産者価格評価表'!BL$125</f>
        <v>6.5046784900039356E-6</v>
      </c>
      <c r="BM34" s="130">
        <f>+'13生産者価格評価表'!BM34/'13生産者価格評価表'!BM$125</f>
        <v>1.8654464452272005E-4</v>
      </c>
      <c r="BN34" s="130">
        <f>+'13生産者価格評価表'!BN34/'13生産者価格評価表'!BN$125</f>
        <v>1.6927577054330753E-4</v>
      </c>
      <c r="BO34" s="130">
        <f>+'13生産者価格評価表'!BO34/'13生産者価格評価表'!BO$125</f>
        <v>1.4008244318723046E-3</v>
      </c>
      <c r="BP34" s="130">
        <f>+'13生産者価格評価表'!BP34/'13生産者価格評価表'!BP$125</f>
        <v>2.9447274654730706E-5</v>
      </c>
      <c r="BQ34" s="130">
        <f>+'13生産者価格評価表'!BQ34/'13生産者価格評価表'!BQ$125</f>
        <v>2.9576657486670918E-2</v>
      </c>
      <c r="BR34" s="130">
        <f>+'13生産者価格評価表'!BR34/'13生産者価格評価表'!BR$125</f>
        <v>1.3561200970126232E-2</v>
      </c>
      <c r="BS34" s="130">
        <f>+'13生産者価格評価表'!BS34/'13生産者価格評価表'!BS$125</f>
        <v>2.0292469364505166E-2</v>
      </c>
      <c r="BT34" s="130">
        <f>+'13生産者価格評価表'!BT34/'13生産者価格評価表'!BT$125</f>
        <v>0</v>
      </c>
      <c r="BU34" s="130">
        <f>+'13生産者価格評価表'!BU34/'13生産者価格評価表'!BU$125</f>
        <v>0</v>
      </c>
      <c r="BV34" s="130">
        <f>+'13生産者価格評価表'!BV34/'13生産者価格評価表'!BV$125</f>
        <v>1.9817002368751065E-4</v>
      </c>
      <c r="BW34" s="130">
        <f>+'13生産者価格評価表'!BW34/'13生産者価格評価表'!BW$125</f>
        <v>-2.7576944846799728E-6</v>
      </c>
      <c r="BX34" s="130">
        <f>+'13生産者価格評価表'!BX34/'13生産者価格評価表'!BX$125</f>
        <v>-7.4258286736258407E-6</v>
      </c>
      <c r="BY34" s="130">
        <f>+'13生産者価格評価表'!BY34/'13生産者価格評価表'!BY$125</f>
        <v>0</v>
      </c>
      <c r="BZ34" s="130">
        <f>+'13生産者価格評価表'!BZ34/'13生産者価格評価表'!BZ$125</f>
        <v>0</v>
      </c>
      <c r="CA34" s="130">
        <f>+'13生産者価格評価表'!CA34/'13生産者価格評価表'!CA$125</f>
        <v>0</v>
      </c>
      <c r="CB34" s="130">
        <f>+'13生産者価格評価表'!CB34/'13生産者価格評価表'!CB$125</f>
        <v>0</v>
      </c>
      <c r="CC34" s="130">
        <f>+'13生産者価格評価表'!CC34/'13生産者価格評価表'!CC$125</f>
        <v>1.7641524227693274E-5</v>
      </c>
      <c r="CD34" s="130">
        <f>+'13生産者価格評価表'!CD34/'13生産者価格評価表'!CD$125</f>
        <v>0</v>
      </c>
      <c r="CE34" s="130">
        <f>+'13生産者価格評価表'!CE34/'13生産者価格評価表'!CE$125</f>
        <v>0</v>
      </c>
      <c r="CF34" s="130">
        <f>+'13生産者価格評価表'!CF34/'13生産者価格評価表'!CF$125</f>
        <v>0</v>
      </c>
      <c r="CG34" s="130">
        <f>+'13生産者価格評価表'!CG34/'13生産者価格評価表'!CG$125</f>
        <v>0</v>
      </c>
      <c r="CH34" s="130">
        <f>+'13生産者価格評価表'!CH34/'13生産者価格評価表'!CH$125</f>
        <v>0</v>
      </c>
      <c r="CI34" s="130">
        <f>+'13生産者価格評価表'!CI34/'13生産者価格評価表'!CI$125</f>
        <v>0</v>
      </c>
      <c r="CJ34" s="130">
        <f>+'13生産者価格評価表'!CJ34/'13生産者価格評価表'!CJ$125</f>
        <v>0</v>
      </c>
      <c r="CK34" s="130">
        <f>+'13生産者価格評価表'!CK34/'13生産者価格評価表'!CK$125</f>
        <v>0</v>
      </c>
      <c r="CL34" s="130">
        <f>+'13生産者価格評価表'!CL34/'13生産者価格評価表'!CL$125</f>
        <v>0</v>
      </c>
      <c r="CM34" s="130">
        <f>+'13生産者価格評価表'!CM34/'13生産者価格評価表'!CM$125</f>
        <v>0</v>
      </c>
      <c r="CN34" s="130">
        <f>+'13生産者価格評価表'!CN34/'13生産者価格評価表'!CN$125</f>
        <v>0</v>
      </c>
      <c r="CO34" s="130">
        <f>+'13生産者価格評価表'!CO34/'13生産者価格評価表'!CO$125</f>
        <v>1.2710033300287246E-5</v>
      </c>
      <c r="CP34" s="130">
        <f>+'13生産者価格評価表'!CP34/'13生産者価格評価表'!CP$125</f>
        <v>0</v>
      </c>
      <c r="CQ34" s="130">
        <f>+'13生産者価格評価表'!CQ34/'13生産者価格評価表'!CQ$125</f>
        <v>0</v>
      </c>
      <c r="CR34" s="130">
        <f>+'13生産者価格評価表'!CR34/'13生産者価格評価表'!CR$125</f>
        <v>0</v>
      </c>
      <c r="CS34" s="130">
        <f>+'13生産者価格評価表'!CS34/'13生産者価格評価表'!CS$125</f>
        <v>0</v>
      </c>
      <c r="CT34" s="130">
        <f>+'13生産者価格評価表'!CT34/'13生産者価格評価表'!CT$125</f>
        <v>0</v>
      </c>
      <c r="CU34" s="130">
        <f>+'13生産者価格評価表'!CU34/'13生産者価格評価表'!CU$125</f>
        <v>1.8583023788335229E-5</v>
      </c>
      <c r="CV34" s="130">
        <f>+'13生産者価格評価表'!CV34/'13生産者価格評価表'!CV$125</f>
        <v>2.1369210813675441E-5</v>
      </c>
      <c r="CW34" s="130">
        <f>+'13生産者価格評価表'!CW34/'13生産者価格評価表'!CW$125</f>
        <v>2.2170063666639356E-4</v>
      </c>
      <c r="CX34" s="130">
        <f>+'13生産者価格評価表'!CX34/'13生産者価格評価表'!CX$125</f>
        <v>1.3567889844240624E-5</v>
      </c>
      <c r="CY34" s="130">
        <f>+'13生産者価格評価表'!CY34/'13生産者価格評価表'!CY$125</f>
        <v>0</v>
      </c>
      <c r="CZ34" s="130">
        <f>+'13生産者価格評価表'!CZ34/'13生産者価格評価表'!CZ$125</f>
        <v>0</v>
      </c>
      <c r="DA34" s="130">
        <f>+'13生産者価格評価表'!DA34/'13生産者価格評価表'!DA$125</f>
        <v>2.6539408937032221E-6</v>
      </c>
      <c r="DB34" s="130">
        <f>+'13生産者価格評価表'!DB34/'13生産者価格評価表'!DB$125</f>
        <v>0</v>
      </c>
      <c r="DC34" s="130">
        <f>+'13生産者価格評価表'!DC34/'13生産者価格評価表'!DC$125</f>
        <v>4.9982550470545784E-4</v>
      </c>
      <c r="DD34" s="130">
        <f>+'13生産者価格評価表'!DD34/'13生産者価格評価表'!DD$125</f>
        <v>0</v>
      </c>
      <c r="DE34" s="130">
        <f>+'13生産者価格評価表'!DE34/'13生産者価格評価表'!DE$125</f>
        <v>0</v>
      </c>
      <c r="DF34" s="130">
        <f>+'13生産者価格評価表'!DF34/'13生産者価格評価表'!DF$125</f>
        <v>6.5646453450352341E-5</v>
      </c>
      <c r="DG34" s="130">
        <f>+'13生産者価格評価表'!DG34/'13生産者価格評価表'!DG$125</f>
        <v>0</v>
      </c>
      <c r="DH34" s="223">
        <f>+'13生産者価格評価表'!DH34/'13生産者価格評価表'!DH$125</f>
        <v>1.4531029196470413E-5</v>
      </c>
      <c r="DI34" s="289">
        <f>+'13生産者価格評価表'!DI34/'13生産者価格評価表'!DI$125</f>
        <v>1.4089218150380174E-3</v>
      </c>
    </row>
    <row r="35" spans="1:113" ht="17.5" customHeight="1">
      <c r="A35" s="25">
        <v>29</v>
      </c>
      <c r="B35" s="88" t="s">
        <v>176</v>
      </c>
      <c r="C35" s="87" t="s">
        <v>80</v>
      </c>
      <c r="D35" s="130">
        <f>+'13生産者価格評価表'!D35/'13生産者価格評価表'!D$125</f>
        <v>2.1642923186025009E-2</v>
      </c>
      <c r="E35" s="130">
        <f>+'13生産者価格評価表'!E35/'13生産者価格評価表'!E$125</f>
        <v>2.7141593729986886E-3</v>
      </c>
      <c r="F35" s="130">
        <f>+'13生産者価格評価表'!F35/'13生産者価格評価表'!F$125</f>
        <v>1.6983092950749029E-3</v>
      </c>
      <c r="G35" s="130">
        <f>+'13生産者価格評価表'!G35/'13生産者価格評価表'!G$125</f>
        <v>8.6424198775657182E-3</v>
      </c>
      <c r="H35" s="130">
        <f>+'13生産者価格評価表'!H35/'13生産者価格評価表'!H$125</f>
        <v>1.0375079465988557E-2</v>
      </c>
      <c r="I35" s="296">
        <v>0</v>
      </c>
      <c r="J35" s="130">
        <f>+'13生産者価格評価表'!J35/'13生産者価格評価表'!J$125</f>
        <v>3.8560411311053987E-4</v>
      </c>
      <c r="K35" s="130">
        <f>+'13生産者価格評価表'!K35/'13生産者価格評価表'!K$125</f>
        <v>1.6238680682538774E-2</v>
      </c>
      <c r="L35" s="130">
        <f>+'13生産者価格評価表'!L35/'13生産者価格評価表'!L$125</f>
        <v>3.1563565965073974E-2</v>
      </c>
      <c r="M35" s="130">
        <f>+'13生産者価格評価表'!M35/'13生産者価格評価表'!M$125</f>
        <v>7.2100505383731139E-4</v>
      </c>
      <c r="N35" s="296">
        <v>0</v>
      </c>
      <c r="O35" s="130">
        <f>+'13生産者価格評価表'!O35/'13生産者価格評価表'!O$125</f>
        <v>3.2650456001669347E-3</v>
      </c>
      <c r="P35" s="130">
        <f>+'13生産者価格評価表'!P35/'13生産者価格評価表'!P$125</f>
        <v>1.7691687928024707E-2</v>
      </c>
      <c r="Q35" s="130">
        <f>+'13生産者価格評価表'!Q35/'13生産者価格評価表'!Q$125</f>
        <v>1.0197995744085531E-2</v>
      </c>
      <c r="R35" s="130">
        <f>+'13生産者価格評価表'!R35/'13生産者価格評価表'!R$125</f>
        <v>3.3914692648097877E-2</v>
      </c>
      <c r="S35" s="130">
        <f>+'13生産者価格評価表'!S35/'13生産者価格評価表'!S$125</f>
        <v>2.4783147459727386E-3</v>
      </c>
      <c r="T35" s="130">
        <f>+'13生産者価格評価表'!T35/'13生産者価格評価表'!T$125</f>
        <v>2.3641916079270769E-2</v>
      </c>
      <c r="U35" s="130">
        <f>+'13生産者価格評価表'!U35/'13生産者価格評価表'!U$125</f>
        <v>4.7855802952450857E-2</v>
      </c>
      <c r="V35" s="130">
        <f>+'13生産者価格評価表'!V35/'13生産者価格評価表'!V$125</f>
        <v>1.0081613058089293E-2</v>
      </c>
      <c r="W35" s="130">
        <f>+'13生産者価格評価表'!W35/'13生産者価格評価表'!W$125</f>
        <v>7.756342168317565E-3</v>
      </c>
      <c r="X35" s="130">
        <f>+'13生産者価格評価表'!X35/'13生産者価格評価表'!X$125</f>
        <v>0</v>
      </c>
      <c r="Y35" s="130">
        <f>+'13生産者価格評価表'!Y35/'13生産者価格評価表'!Y$125</f>
        <v>2.4168033747363486E-3</v>
      </c>
      <c r="Z35" s="130">
        <f>+'13生産者価格評価表'!Z35/'13生産者価格評価表'!Z$125</f>
        <v>2.0983987603305785E-3</v>
      </c>
      <c r="AA35" s="130">
        <f>+'13生産者価格評価表'!AA35/'13生産者価格評価表'!AA$125</f>
        <v>6.3949619386148579E-3</v>
      </c>
      <c r="AB35" s="130">
        <f>+'13生産者価格評価表'!AB35/'13生産者価格評価表'!AB$125</f>
        <v>3.572269840735702E-2</v>
      </c>
      <c r="AC35" s="130">
        <f>+'13生産者価格評価表'!AC35/'13生産者価格評価表'!AC$125</f>
        <v>2.2549541269610927E-2</v>
      </c>
      <c r="AD35" s="130">
        <f>+'13生産者価格評価表'!AD35/'13生産者価格評価表'!AD$125</f>
        <v>1.2463535736662333E-4</v>
      </c>
      <c r="AE35" s="130">
        <f>+'13生産者価格評価表'!AE35/'13生産者価格評価表'!AE$125</f>
        <v>0</v>
      </c>
      <c r="AF35" s="130">
        <f>+'13生産者価格評価表'!AF35/'13生産者価格評価表'!AF$125</f>
        <v>0.24943346042303943</v>
      </c>
      <c r="AG35" s="130">
        <f>+'13生産者価格評価表'!AG35/'13生産者価格評価表'!AG$125</f>
        <v>4.0972680202618322E-2</v>
      </c>
      <c r="AH35" s="130">
        <f>+'13生産者価格評価表'!AH35/'13生産者価格評価表'!AH$125</f>
        <v>6.7625171591648006E-2</v>
      </c>
      <c r="AI35" s="130">
        <f>+'13生産者価格評価表'!AI35/'13生産者価格評価表'!AI$125</f>
        <v>3.2948812925530035E-2</v>
      </c>
      <c r="AJ35" s="130">
        <f>+'13生産者価格評価表'!AJ35/'13生産者価格評価表'!AJ$125</f>
        <v>1.106204325520221E-3</v>
      </c>
      <c r="AK35" s="130">
        <f>+'13生産者価格評価表'!AK35/'13生産者価格評価表'!AK$125</f>
        <v>1.9392710222728674E-3</v>
      </c>
      <c r="AL35" s="130">
        <f>+'13生産者価格評価表'!AL35/'13生産者価格評価表'!AL$125</f>
        <v>3.2257748712627024E-3</v>
      </c>
      <c r="AM35" s="130">
        <f>+'13生産者価格評価表'!AM35/'13生産者価格評価表'!AM$125</f>
        <v>0</v>
      </c>
      <c r="AN35" s="130">
        <f>+'13生産者価格評価表'!AN35/'13生産者価格評価表'!AN$125</f>
        <v>3.5887893398601447E-5</v>
      </c>
      <c r="AO35" s="130">
        <f>+'13生産者価格評価表'!AO35/'13生産者価格評価表'!AO$125</f>
        <v>3.5786741913226161E-4</v>
      </c>
      <c r="AP35" s="130">
        <f>+'13生産者価格評価表'!AP35/'13生産者価格評価表'!AP$125</f>
        <v>7.4798161835172905E-5</v>
      </c>
      <c r="AQ35" s="130">
        <f>+'13生産者価格評価表'!AQ35/'13生産者価格評価表'!AQ$125</f>
        <v>4.0886656347653396E-4</v>
      </c>
      <c r="AR35" s="130">
        <f>+'13生産者価格評価表'!AR35/'13生産者価格評価表'!AR$125</f>
        <v>3.0407714680141E-3</v>
      </c>
      <c r="AS35" s="130">
        <f>+'13生産者価格評価表'!AS35/'13生産者価格評価表'!AS$125</f>
        <v>2.1421376148675043E-3</v>
      </c>
      <c r="AT35" s="130">
        <f>+'13生産者価格評価表'!AT35/'13生産者価格評価表'!AT$125</f>
        <v>5.9520460086381032E-3</v>
      </c>
      <c r="AU35" s="130">
        <f>+'13生産者価格評価表'!AU35/'13生産者価格評価表'!AU$125</f>
        <v>8.3624695161083305E-3</v>
      </c>
      <c r="AV35" s="130">
        <f>+'13生産者価格評価表'!AV35/'13生産者価格評価表'!AV$125</f>
        <v>3.8761081184925292E-3</v>
      </c>
      <c r="AW35" s="130">
        <f>+'13生産者価格評価表'!AW35/'13生産者価格評価表'!AW$125</f>
        <v>1.6932788088497432E-2</v>
      </c>
      <c r="AX35" s="130">
        <f>+'13生産者価格評価表'!AX35/'13生産者価格評価表'!AX$125</f>
        <v>2.0855068266590369E-2</v>
      </c>
      <c r="AY35" s="130">
        <f>+'13生産者価格評価表'!AY35/'13生産者価格評価表'!AY$125</f>
        <v>1.2831879695113988E-2</v>
      </c>
      <c r="AZ35" s="130">
        <f>+'13生産者価格評価表'!AZ35/'13生産者価格評価表'!AZ$125</f>
        <v>2.0630731109103663E-2</v>
      </c>
      <c r="BA35" s="130">
        <f>+'13生産者価格評価表'!BA35/'13生産者価格評価表'!BA$125</f>
        <v>3.8016983532162131E-2</v>
      </c>
      <c r="BB35" s="130">
        <f>+'13生産者価格評価表'!BB35/'13生産者価格評価表'!BB$125</f>
        <v>5.4983786832087976E-3</v>
      </c>
      <c r="BC35" s="130">
        <f>+'13生産者価格評価表'!BC35/'13生産者価格評価表'!BC$125</f>
        <v>0.12444425714827535</v>
      </c>
      <c r="BD35" s="130">
        <f>+'13生産者価格評価表'!BD35/'13生産者価格評価表'!BD$125</f>
        <v>3.4789714345323991E-2</v>
      </c>
      <c r="BE35" s="130">
        <f>+'13生産者価格評価表'!BE35/'13生産者価格評価表'!BE$125</f>
        <v>4.342378808530558E-2</v>
      </c>
      <c r="BF35" s="130">
        <f>+'13生産者価格評価表'!BF35/'13生産者価格評価表'!BF$125</f>
        <v>2.3265751475192133E-2</v>
      </c>
      <c r="BG35" s="130">
        <f>+'13生産者価格評価表'!BG35/'13生産者価格評価表'!BG$125</f>
        <v>7.1118566369190381E-3</v>
      </c>
      <c r="BH35" s="130">
        <f>+'13生産者価格評価表'!BH35/'13生産者価格評価表'!BH$125</f>
        <v>2.7609503548674079E-2</v>
      </c>
      <c r="BI35" s="130">
        <f>+'13生産者価格評価表'!BI35/'13生産者価格評価表'!BI$125</f>
        <v>7.2665648149336896E-3</v>
      </c>
      <c r="BJ35" s="130">
        <f>+'13生産者価格評価表'!BJ35/'13生産者価格評価表'!BJ$125</f>
        <v>2.8279800664567482E-2</v>
      </c>
      <c r="BK35" s="130">
        <f>+'13生産者価格評価表'!BK35/'13生産者価格評価表'!BK$125</f>
        <v>3.1916538663752667E-3</v>
      </c>
      <c r="BL35" s="130">
        <f>+'13生産者価格評価表'!BL35/'13生産者価格評価表'!BL$125</f>
        <v>8.1705266512939426E-2</v>
      </c>
      <c r="BM35" s="130">
        <f>+'13生産者価格評価表'!BM35/'13生産者価格評価表'!BM$125</f>
        <v>2.2934018061910874E-3</v>
      </c>
      <c r="BN35" s="130">
        <f>+'13生産者価格評価表'!BN35/'13生産者価格評価表'!BN$125</f>
        <v>1.1207023300084348E-2</v>
      </c>
      <c r="BO35" s="130">
        <f>+'13生産者価格評価表'!BO35/'13生産者価格評価表'!BO$125</f>
        <v>1.1862181289094675E-2</v>
      </c>
      <c r="BP35" s="130">
        <f>+'13生産者価格評価表'!BP35/'13生産者価格評価表'!BP$125</f>
        <v>1.6902735651815423E-2</v>
      </c>
      <c r="BQ35" s="130">
        <f>+'13生産者価格評価表'!BQ35/'13生産者価格評価表'!BQ$125</f>
        <v>8.8216141417156186E-3</v>
      </c>
      <c r="BR35" s="130">
        <f>+'13生産者価格評価表'!BR35/'13生産者価格評価表'!BR$125</f>
        <v>1.1795511034308058E-2</v>
      </c>
      <c r="BS35" s="130">
        <f>+'13生産者価格評価表'!BS35/'13生産者価格評価表'!BS$125</f>
        <v>0</v>
      </c>
      <c r="BT35" s="130">
        <f>+'13生産者価格評価表'!BT35/'13生産者価格評価表'!BT$125</f>
        <v>0</v>
      </c>
      <c r="BU35" s="130">
        <f>+'13生産者価格評価表'!BU35/'13生産者価格評価表'!BU$125</f>
        <v>3.9113731430872004E-2</v>
      </c>
      <c r="BV35" s="130">
        <f>+'13生産者価格評価表'!BV35/'13生産者価格評価表'!BV$125</f>
        <v>1.8392655323497082E-3</v>
      </c>
      <c r="BW35" s="130">
        <f>+'13生産者価格評価表'!BW35/'13生産者価格評価表'!BW$125</f>
        <v>1.2264846220614179E-3</v>
      </c>
      <c r="BX35" s="130">
        <f>+'13生産者価格評価表'!BX35/'13生産者価格評価表'!BX$125</f>
        <v>9.189658400156021E-3</v>
      </c>
      <c r="BY35" s="130">
        <f>+'13生産者価格評価表'!BY35/'13生産者価格評価表'!BY$125</f>
        <v>2.7826090898941417E-3</v>
      </c>
      <c r="BZ35" s="130">
        <f>+'13生産者価格評価表'!BZ35/'13生産者価格評価表'!BZ$125</f>
        <v>5.1771530918843047E-4</v>
      </c>
      <c r="CA35" s="130">
        <f>+'13生産者価格評価表'!CA35/'13生産者価格評価表'!CA$125</f>
        <v>1.2916114555541086E-3</v>
      </c>
      <c r="CB35" s="130">
        <f>+'13生産者価格評価表'!CB35/'13生産者価格評価表'!CB$125</f>
        <v>4.0442993085969161E-4</v>
      </c>
      <c r="CC35" s="130">
        <f>+'13生産者価格評価表'!CC35/'13生産者価格評価表'!CC$125</f>
        <v>0</v>
      </c>
      <c r="CD35" s="130">
        <f>+'13生産者価格評価表'!CD35/'13生産者価格評価表'!CD$125</f>
        <v>3.7277762052519988E-4</v>
      </c>
      <c r="CE35" s="130">
        <f>+'13生産者価格評価表'!CE35/'13生産者価格評価表'!CE$125</f>
        <v>3.7953043834115497E-5</v>
      </c>
      <c r="CF35" s="130">
        <f>+'13生産者価格評価表'!CF35/'13生産者価格評価表'!CF$125</f>
        <v>1.0029466572790859E-4</v>
      </c>
      <c r="CG35" s="130">
        <f>+'13生産者価格評価表'!CG35/'13生産者価格評価表'!CG$125</f>
        <v>7.577373814655965E-4</v>
      </c>
      <c r="CH35" s="130">
        <f>+'13生産者価格評価表'!CH35/'13生産者価格評価表'!CH$125</f>
        <v>3.6302610698386393E-3</v>
      </c>
      <c r="CI35" s="130">
        <f>+'13生産者価格評価表'!CI35/'13生産者価格評価表'!CI$125</f>
        <v>1.4882962956804071E-3</v>
      </c>
      <c r="CJ35" s="130">
        <f>+'13生産者価格評価表'!CJ35/'13生産者価格評価表'!CJ$125</f>
        <v>0</v>
      </c>
      <c r="CK35" s="130">
        <f>+'13生産者価格評価表'!CK35/'13生産者価格評価表'!CK$125</f>
        <v>2.6829561454720285E-5</v>
      </c>
      <c r="CL35" s="130">
        <f>+'13生産者価格評価表'!CL35/'13生産者価格評価表'!CL$125</f>
        <v>6.7037803491795157E-4</v>
      </c>
      <c r="CM35" s="130">
        <f>+'13生産者価格評価表'!CM35/'13生産者価格評価表'!CM$125</f>
        <v>9.215316484290045E-3</v>
      </c>
      <c r="CN35" s="130">
        <f>+'13生産者価格評価表'!CN35/'13生産者価格評価表'!CN$125</f>
        <v>7.827438526652428E-5</v>
      </c>
      <c r="CO35" s="130">
        <f>+'13生産者価格評価表'!CO35/'13生産者価格評価表'!CO$125</f>
        <v>2.762313903929095E-3</v>
      </c>
      <c r="CP35" s="130">
        <f>+'13生産者価格評価表'!CP35/'13生産者価格評価表'!CP$125</f>
        <v>8.1203271540813786E-4</v>
      </c>
      <c r="CQ35" s="130">
        <f>+'13生産者価格評価表'!CQ35/'13生産者価格評価表'!CQ$125</f>
        <v>2.3488114725751043E-4</v>
      </c>
      <c r="CR35" s="130">
        <f>+'13生産者価格評価表'!CR35/'13生産者価格評価表'!CR$125</f>
        <v>1.0468378353332341E-2</v>
      </c>
      <c r="CS35" s="130">
        <f>+'13生産者価格評価表'!CS35/'13生産者価格評価表'!CS$125</f>
        <v>1.1535409166556555E-3</v>
      </c>
      <c r="CT35" s="130">
        <f>+'13生産者価格評価表'!CT35/'13生産者価格評価表'!CT$125</f>
        <v>2.9490115896155473E-5</v>
      </c>
      <c r="CU35" s="130">
        <f>+'13生産者価格評価表'!CU35/'13生産者価格評価表'!CU$125</f>
        <v>1.7550633577872161E-4</v>
      </c>
      <c r="CV35" s="130">
        <f>+'13生産者価格評価表'!CV35/'13生産者価格評価表'!CV$125</f>
        <v>2.8207358274051582E-4</v>
      </c>
      <c r="CW35" s="130">
        <f>+'13生産者価格評価表'!CW35/'13生産者価格評価表'!CW$125</f>
        <v>2.5158202682577704E-3</v>
      </c>
      <c r="CX35" s="130">
        <f>+'13生産者価格評価表'!CX35/'13生産者価格評価表'!CX$125</f>
        <v>3.8959226552748077E-4</v>
      </c>
      <c r="CY35" s="130">
        <f>+'13生産者価格評価表'!CY35/'13生産者価格評価表'!CY$125</f>
        <v>4.6959398962456537E-3</v>
      </c>
      <c r="CZ35" s="130">
        <f>+'13生産者価格評価表'!CZ35/'13生産者価格評価表'!CZ$125</f>
        <v>5.9412778238568031E-3</v>
      </c>
      <c r="DA35" s="130">
        <f>+'13生産者価格評価表'!DA35/'13生産者価格評価表'!DA$125</f>
        <v>1.3785327270721306E-3</v>
      </c>
      <c r="DB35" s="130">
        <f>+'13生産者価格評価表'!DB35/'13生産者価格評価表'!DB$125</f>
        <v>1.7722233124018837E-3</v>
      </c>
      <c r="DC35" s="130">
        <f>+'13生産者価格評価表'!DC35/'13生産者価格評価表'!DC$125</f>
        <v>1.1519646987146498E-3</v>
      </c>
      <c r="DD35" s="130">
        <f>+'13生産者価格評価表'!DD35/'13生産者価格評価表'!DD$125</f>
        <v>4.1295834816660734E-3</v>
      </c>
      <c r="DE35" s="130">
        <f>+'13生産者価格評価表'!DE35/'13生産者価格評価表'!DE$125</f>
        <v>5.5094800117511467E-3</v>
      </c>
      <c r="DF35" s="130">
        <f>+'13生産者価格評価表'!DF35/'13生産者価格評価表'!DF$125</f>
        <v>1.085691345525058E-3</v>
      </c>
      <c r="DG35" s="130">
        <f>+'13生産者価格評価表'!DG35/'13生産者価格評価表'!DG$125</f>
        <v>3.7038623392476627E-2</v>
      </c>
      <c r="DH35" s="223">
        <f>+'13生産者価格評価表'!DH35/'13生産者価格評価表'!DH$125</f>
        <v>3.6400228137158383E-3</v>
      </c>
      <c r="DI35" s="289">
        <f>+'13生産者価格評価表'!DI35/'13生産者価格評価表'!DI$125</f>
        <v>1.5084884763345652E-2</v>
      </c>
    </row>
    <row r="36" spans="1:113" ht="17.5" customHeight="1">
      <c r="A36" s="25">
        <v>30</v>
      </c>
      <c r="B36" s="88" t="s">
        <v>177</v>
      </c>
      <c r="C36" s="87" t="s">
        <v>81</v>
      </c>
      <c r="D36" s="130">
        <f>+'13生産者価格評価表'!D36/'13生産者価格評価表'!D$125</f>
        <v>1.9479528541548846E-3</v>
      </c>
      <c r="E36" s="130">
        <f>+'13生産者価格評価表'!E36/'13生産者価格評価表'!E$125</f>
        <v>5.0826954550537242E-4</v>
      </c>
      <c r="F36" s="130">
        <f>+'13生産者価格評価表'!F36/'13生産者価格評価表'!F$125</f>
        <v>8.6689817748599532E-3</v>
      </c>
      <c r="G36" s="130">
        <f>+'13生産者価格評価表'!G36/'13生産者価格評価表'!G$125</f>
        <v>7.2020165646380992E-4</v>
      </c>
      <c r="H36" s="130">
        <f>+'13生産者価格評価表'!H36/'13生産者価格評価表'!H$125</f>
        <v>1.01716465352829E-3</v>
      </c>
      <c r="I36" s="296">
        <v>0</v>
      </c>
      <c r="J36" s="130">
        <f>+'13生産者価格評価表'!J36/'13生産者価格評価表'!J$125</f>
        <v>3.6632390745501286E-3</v>
      </c>
      <c r="K36" s="130">
        <f>+'13生産者価格評価表'!K36/'13生産者価格評価表'!K$125</f>
        <v>2.7738978061605136E-4</v>
      </c>
      <c r="L36" s="130">
        <f>+'13生産者価格評価表'!L36/'13生産者価格評価表'!L$125</f>
        <v>1.621019528653836E-4</v>
      </c>
      <c r="M36" s="130">
        <f>+'13生産者価格評価表'!M36/'13生産者価格評価表'!M$125</f>
        <v>0</v>
      </c>
      <c r="N36" s="296">
        <v>0</v>
      </c>
      <c r="O36" s="130">
        <f>+'13生産者価格評価表'!O36/'13生産者価格評価表'!O$125</f>
        <v>3.25277099264751E-4</v>
      </c>
      <c r="P36" s="130">
        <f>+'13生産者価格評価表'!P36/'13生産者価格評価表'!P$125</f>
        <v>5.4971800725124214E-3</v>
      </c>
      <c r="Q36" s="130">
        <f>+'13生産者価格評価表'!Q36/'13生産者価格評価表'!Q$125</f>
        <v>3.0189012672022147E-4</v>
      </c>
      <c r="R36" s="130">
        <f>+'13生産者価格評価表'!R36/'13生産者価格評価表'!R$125</f>
        <v>1.2271763787140679E-3</v>
      </c>
      <c r="S36" s="130">
        <f>+'13生産者価格評価表'!S36/'13生産者価格評価表'!S$125</f>
        <v>4.0297800747524207E-5</v>
      </c>
      <c r="T36" s="130">
        <f>+'13生産者価格評価表'!T36/'13生産者価格評価表'!T$125</f>
        <v>5.858582130863195E-4</v>
      </c>
      <c r="U36" s="130">
        <f>+'13生産者価格評価表'!U36/'13生産者価格評価表'!U$125</f>
        <v>5.7417828888345162E-4</v>
      </c>
      <c r="V36" s="130">
        <f>+'13生産者価格評価表'!V36/'13生産者価格評価表'!V$125</f>
        <v>1.1659008298470612E-3</v>
      </c>
      <c r="W36" s="130">
        <f>+'13生産者価格評価表'!W36/'13生産者価格評価表'!W$125</f>
        <v>1.3585949657881087E-4</v>
      </c>
      <c r="X36" s="130">
        <f>+'13生産者価格評価表'!X36/'13生産者価格評価表'!X$125</f>
        <v>0</v>
      </c>
      <c r="Y36" s="130">
        <f>+'13生産者価格評価表'!Y36/'13生産者価格評価表'!Y$125</f>
        <v>5.8100929614873841E-4</v>
      </c>
      <c r="Z36" s="130">
        <f>+'13生産者価格評価表'!Z36/'13生産者価格評価表'!Z$125</f>
        <v>8.4743026859504132E-4</v>
      </c>
      <c r="AA36" s="130">
        <f>+'13生産者価格評価表'!AA36/'13生産者価格評価表'!AA$125</f>
        <v>0</v>
      </c>
      <c r="AB36" s="130">
        <f>+'13生産者価格評価表'!AB36/'13生産者価格評価表'!AB$125</f>
        <v>1.4373687018974228E-3</v>
      </c>
      <c r="AC36" s="130">
        <f>+'13生産者価格評価表'!AC36/'13生産者価格評価表'!AC$125</f>
        <v>3.3323121409030567E-4</v>
      </c>
      <c r="AD36" s="130">
        <f>+'13生産者価格評価表'!AD36/'13生産者価格評価表'!AD$125</f>
        <v>0</v>
      </c>
      <c r="AE36" s="130">
        <f>+'13生産者価格評価表'!AE36/'13生産者価格評価表'!AE$125</f>
        <v>3.3834949892050397E-4</v>
      </c>
      <c r="AF36" s="130">
        <f>+'13生産者価格評価表'!AF36/'13生産者価格評価表'!AF$125</f>
        <v>7.2728843325770183E-4</v>
      </c>
      <c r="AG36" s="130">
        <f>+'13生産者価格評価表'!AG36/'13生産者価格評価表'!AG$125</f>
        <v>4.4115789916791784E-2</v>
      </c>
      <c r="AH36" s="130">
        <f>+'13生産者価格評価表'!AH36/'13生産者価格評価表'!AH$125</f>
        <v>1.1632107506683044E-2</v>
      </c>
      <c r="AI36" s="130">
        <f>+'13生産者価格評価表'!AI36/'13生産者価格評価表'!AI$125</f>
        <v>5.1151797368328218E-4</v>
      </c>
      <c r="AJ36" s="130">
        <f>+'13生産者価格評価表'!AJ36/'13生産者価格評価表'!AJ$125</f>
        <v>7.3166270349368941E-4</v>
      </c>
      <c r="AK36" s="130">
        <f>+'13生産者価格評価表'!AK36/'13生産者価格評価表'!AK$125</f>
        <v>5.5930458054770035E-4</v>
      </c>
      <c r="AL36" s="130">
        <f>+'13生産者価格評価表'!AL36/'13生産者価格評価表'!AL$125</f>
        <v>1.6936541812699469E-3</v>
      </c>
      <c r="AM36" s="130">
        <f>+'13生産者価格評価表'!AM36/'13生産者価格評価表'!AM$125</f>
        <v>5.7514340675528133E-4</v>
      </c>
      <c r="AN36" s="130">
        <f>+'13生産者価格評価表'!AN36/'13生産者価格評価表'!AN$125</f>
        <v>8.5831878378321797E-4</v>
      </c>
      <c r="AO36" s="130">
        <f>+'13生産者価格評価表'!AO36/'13生産者価格評価表'!AO$125</f>
        <v>7.2345859551198213E-4</v>
      </c>
      <c r="AP36" s="130">
        <f>+'13生産者価格評価表'!AP36/'13生産者価格評価表'!AP$125</f>
        <v>1.2855934065420343E-4</v>
      </c>
      <c r="AQ36" s="130">
        <f>+'13生産者価格評価表'!AQ36/'13生産者価格評価表'!AQ$125</f>
        <v>7.3011886335095355E-6</v>
      </c>
      <c r="AR36" s="130">
        <f>+'13生産者価格評価表'!AR36/'13生産者価格評価表'!AR$125</f>
        <v>2.5968020801222342E-4</v>
      </c>
      <c r="AS36" s="130">
        <f>+'13生産者価格評価表'!AS36/'13生産者価格評価表'!AS$125</f>
        <v>2.9562321402874002E-3</v>
      </c>
      <c r="AT36" s="130">
        <f>+'13生産者価格評価表'!AT36/'13生産者価格評価表'!AT$125</f>
        <v>1.5261950888443062E-3</v>
      </c>
      <c r="AU36" s="130">
        <f>+'13生産者価格評価表'!AU36/'13生産者価格評価表'!AU$125</f>
        <v>9.3954562957258379E-3</v>
      </c>
      <c r="AV36" s="130">
        <f>+'13生産者価格評価表'!AV36/'13生産者価格評価表'!AV$125</f>
        <v>5.4691192938375087E-3</v>
      </c>
      <c r="AW36" s="130">
        <f>+'13生産者価格評価表'!AW36/'13生産者価格評価表'!AW$125</f>
        <v>1.4606689734717416E-2</v>
      </c>
      <c r="AX36" s="130">
        <f>+'13生産者価格評価表'!AX36/'13生産者価格評価表'!AX$125</f>
        <v>5.5234353464969979E-3</v>
      </c>
      <c r="AY36" s="130">
        <f>+'13生産者価格評価表'!AY36/'13生産者価格評価表'!AY$125</f>
        <v>5.8420448531584844E-4</v>
      </c>
      <c r="AZ36" s="130">
        <f>+'13生産者価格評価表'!AZ36/'13生産者価格評価表'!AZ$125</f>
        <v>9.4650039616252252E-3</v>
      </c>
      <c r="BA36" s="130">
        <f>+'13生産者価格評価表'!BA36/'13生産者価格評価表'!BA$125</f>
        <v>8.4023790696874899E-3</v>
      </c>
      <c r="BB36" s="130">
        <f>+'13生産者価格評価表'!BB36/'13生産者価格評価表'!BB$125</f>
        <v>1.0025533781349374E-3</v>
      </c>
      <c r="BC36" s="130">
        <f>+'13生産者価格評価表'!BC36/'13生産者価格評価表'!BC$125</f>
        <v>5.9525063739227545E-3</v>
      </c>
      <c r="BD36" s="130">
        <f>+'13生産者価格評価表'!BD36/'13生産者価格評価表'!BD$125</f>
        <v>7.4760505589651759E-3</v>
      </c>
      <c r="BE36" s="130">
        <f>+'13生産者価格評価表'!BE36/'13生産者価格評価表'!BE$125</f>
        <v>2.7535693142235621E-3</v>
      </c>
      <c r="BF36" s="130">
        <f>+'13生産者価格評価表'!BF36/'13生産者価格評価表'!BF$125</f>
        <v>1.3600971824139404E-2</v>
      </c>
      <c r="BG36" s="130">
        <f>+'13生産者価格評価表'!BG36/'13生産者価格評価表'!BG$125</f>
        <v>2.3139384922059681E-2</v>
      </c>
      <c r="BH36" s="130">
        <f>+'13生産者価格評価表'!BH36/'13生産者価格評価表'!BH$125</f>
        <v>1.4952482915001964E-2</v>
      </c>
      <c r="BI36" s="130">
        <f>+'13生産者価格評価表'!BI36/'13生産者価格評価表'!BI$125</f>
        <v>9.2051713291651151E-3</v>
      </c>
      <c r="BJ36" s="130">
        <f>+'13生産者価格評価表'!BJ36/'13生産者価格評価表'!BJ$125</f>
        <v>2.2628018011902338E-4</v>
      </c>
      <c r="BK36" s="130">
        <f>+'13生産者価格評価表'!BK36/'13生産者価格評価表'!BK$125</f>
        <v>1.725926002288589E-2</v>
      </c>
      <c r="BL36" s="130">
        <f>+'13生産者価格評価表'!BL36/'13生産者価格評価表'!BL$125</f>
        <v>6.3518185454888429E-3</v>
      </c>
      <c r="BM36" s="130">
        <f>+'13生産者価格評価表'!BM36/'13生産者価格評価表'!BM$125</f>
        <v>5.2342232610198504E-3</v>
      </c>
      <c r="BN36" s="130">
        <f>+'13生産者価格評価表'!BN36/'13生産者価格評価表'!BN$125</f>
        <v>2.5633188110843708E-4</v>
      </c>
      <c r="BO36" s="130">
        <f>+'13生産者価格評価表'!BO36/'13生産者価格評価表'!BO$125</f>
        <v>3.2125573637604852E-4</v>
      </c>
      <c r="BP36" s="130">
        <f>+'13生産者価格評価表'!BP36/'13生産者価格評価表'!BP$125</f>
        <v>2.7238729055625903E-4</v>
      </c>
      <c r="BQ36" s="130">
        <f>+'13生産者価格評価表'!BQ36/'13生産者価格評価表'!BQ$125</f>
        <v>3.4882853305476793E-3</v>
      </c>
      <c r="BR36" s="130">
        <f>+'13生産者価格評価表'!BR36/'13生産者価格評価表'!BR$125</f>
        <v>4.5295966251244638E-3</v>
      </c>
      <c r="BS36" s="130">
        <f>+'13生産者価格評価表'!BS36/'13生産者価格評価表'!BS$125</f>
        <v>0</v>
      </c>
      <c r="BT36" s="130">
        <f>+'13生産者価格評価表'!BT36/'13生産者価格評価表'!BT$125</f>
        <v>0</v>
      </c>
      <c r="BU36" s="130">
        <f>+'13生産者価格評価表'!BU36/'13生産者価格評価表'!BU$125</f>
        <v>1.5080486123905642E-3</v>
      </c>
      <c r="BV36" s="130">
        <f>+'13生産者価格評価表'!BV36/'13生産者価格評価表'!BV$125</f>
        <v>1.2744809648403028E-2</v>
      </c>
      <c r="BW36" s="130">
        <f>+'13生産者価格評価表'!BW36/'13生産者価格評価表'!BW$125</f>
        <v>9.0084686499545782E-5</v>
      </c>
      <c r="BX36" s="130">
        <f>+'13生産者価格評価表'!BX36/'13生産者価格評価表'!BX$125</f>
        <v>1.4069991171080539E-4</v>
      </c>
      <c r="BY36" s="130">
        <f>+'13生産者価格評価表'!BY36/'13生産者価格評価表'!BY$125</f>
        <v>9.6342880912831795E-6</v>
      </c>
      <c r="BZ36" s="130">
        <f>+'13生産者価格評価表'!BZ36/'13生産者価格評価表'!BZ$125</f>
        <v>0</v>
      </c>
      <c r="CA36" s="130">
        <f>+'13生産者価格評価表'!CA36/'13生産者価格評価表'!CA$125</f>
        <v>0</v>
      </c>
      <c r="CB36" s="130">
        <f>+'13生産者価格評価表'!CB36/'13生産者価格評価表'!CB$125</f>
        <v>0</v>
      </c>
      <c r="CC36" s="130">
        <f>+'13生産者価格評価表'!CC36/'13生産者価格評価表'!CC$125</f>
        <v>1.548533793319743E-4</v>
      </c>
      <c r="CD36" s="130">
        <f>+'13生産者価格評価表'!CD36/'13生産者価格評価表'!CD$125</f>
        <v>1.7346442857676923E-3</v>
      </c>
      <c r="CE36" s="130">
        <f>+'13生産者価格評価表'!CE36/'13生産者価格評価表'!CE$125</f>
        <v>6.5609261862801397E-3</v>
      </c>
      <c r="CF36" s="130">
        <f>+'13生産者価格評価表'!CF36/'13生産者価格評価表'!CF$125</f>
        <v>1.4723256928856983E-3</v>
      </c>
      <c r="CG36" s="130">
        <f>+'13生産者価格評価表'!CG36/'13生産者価格評価表'!CG$125</f>
        <v>0</v>
      </c>
      <c r="CH36" s="130">
        <f>+'13生産者価格評価表'!CH36/'13生産者価格評価表'!CH$125</f>
        <v>6.3196034097771285E-4</v>
      </c>
      <c r="CI36" s="130">
        <f>+'13生産者価格評価表'!CI36/'13生産者価格評価表'!CI$125</f>
        <v>4.1572522225709692E-5</v>
      </c>
      <c r="CJ36" s="130">
        <f>+'13生産者価格評価表'!CJ36/'13生産者価格評価表'!CJ$125</f>
        <v>3.4239113518224544E-4</v>
      </c>
      <c r="CK36" s="130">
        <f>+'13生産者価格評価表'!CK36/'13生産者価格評価表'!CK$125</f>
        <v>2.0605103197225179E-4</v>
      </c>
      <c r="CL36" s="130">
        <f>+'13生産者価格評価表'!CL36/'13生産者価格評価表'!CL$125</f>
        <v>5.8293742166778397E-5</v>
      </c>
      <c r="CM36" s="130">
        <f>+'13生産者価格評価表'!CM36/'13生産者価格評価表'!CM$125</f>
        <v>0</v>
      </c>
      <c r="CN36" s="130">
        <f>+'13生産者価格評価表'!CN36/'13生産者価格評価表'!CN$125</f>
        <v>3.6900781625647162E-4</v>
      </c>
      <c r="CO36" s="130">
        <f>+'13生産者価格評価表'!CO36/'13生産者価格評価表'!CO$125</f>
        <v>2.9656744367336909E-5</v>
      </c>
      <c r="CP36" s="130">
        <f>+'13生産者価格評価表'!CP36/'13生産者価格評価表'!CP$125</f>
        <v>9.0786720704639557E-4</v>
      </c>
      <c r="CQ36" s="130">
        <f>+'13生産者価格評価表'!CQ36/'13生産者価格評価表'!CQ$125</f>
        <v>6.052152260622968E-5</v>
      </c>
      <c r="CR36" s="130">
        <f>+'13生産者価格評価表'!CR36/'13生産者価格評価表'!CR$125</f>
        <v>1.9151869834681734E-4</v>
      </c>
      <c r="CS36" s="130">
        <f>+'13生産者価格評価表'!CS36/'13生産者価格評価表'!CS$125</f>
        <v>1.0558587800028048E-3</v>
      </c>
      <c r="CT36" s="130">
        <f>+'13生産者価格評価表'!CT36/'13生産者価格評価表'!CT$125</f>
        <v>7.8640309056414589E-4</v>
      </c>
      <c r="CU36" s="130">
        <f>+'13生産者価格評価表'!CU36/'13生産者価格評価表'!CU$125</f>
        <v>1.6951847255803581E-3</v>
      </c>
      <c r="CV36" s="130">
        <f>+'13生産者価格評価表'!CV36/'13生産者価格評価表'!CV$125</f>
        <v>1.579184679130615E-3</v>
      </c>
      <c r="CW36" s="130">
        <f>+'13生産者価格評価表'!CW36/'13生産者価格評価表'!CW$125</f>
        <v>4.8629552694867632E-3</v>
      </c>
      <c r="CX36" s="130">
        <f>+'13生産者価格評価表'!CX36/'13生産者価格評価表'!CX$125</f>
        <v>4.8069095448166784E-4</v>
      </c>
      <c r="CY36" s="130">
        <f>+'13生産者価格評価表'!CY36/'13生産者価格評価表'!CY$125</f>
        <v>1.3363517063874939E-5</v>
      </c>
      <c r="CZ36" s="130">
        <f>+'13生産者価格評価表'!CZ36/'13生産者価格評価表'!CZ$125</f>
        <v>3.7328676435419955E-2</v>
      </c>
      <c r="DA36" s="130">
        <f>+'13生産者価格評価表'!DA36/'13生産者価格評価表'!DA$125</f>
        <v>3.3363828377983361E-5</v>
      </c>
      <c r="DB36" s="130">
        <f>+'13生産者価格評価表'!DB36/'13生産者価格評価表'!DB$125</f>
        <v>1.2877747252747253E-3</v>
      </c>
      <c r="DC36" s="130">
        <f>+'13生産者価格評価表'!DC36/'13生産者価格評価表'!DC$125</f>
        <v>1.4639859457349209E-4</v>
      </c>
      <c r="DD36" s="130">
        <f>+'13生産者価格評価表'!DD36/'13生産者価格評価表'!DD$125</f>
        <v>5.1842292630829476E-4</v>
      </c>
      <c r="DE36" s="130">
        <f>+'13生産者価格評価表'!DE36/'13生産者価格評価表'!DE$125</f>
        <v>1.7287744909719553E-3</v>
      </c>
      <c r="DF36" s="130">
        <f>+'13生産者価格評価表'!DF36/'13生産者価格評価表'!DF$125</f>
        <v>7.0696180638840991E-4</v>
      </c>
      <c r="DG36" s="130">
        <f>+'13生産者価格評価表'!DG36/'13生産者価格評価表'!DG$125</f>
        <v>1.025816745012796E-2</v>
      </c>
      <c r="DH36" s="223">
        <f>+'13生産者価格評価表'!DH36/'13生産者価格評価表'!DH$125</f>
        <v>2.8335506933117307E-4</v>
      </c>
      <c r="DI36" s="289">
        <f>+'13生産者価格評価表'!DI36/'13生産者価格評価表'!DI$125</f>
        <v>5.0024023726842502E-3</v>
      </c>
    </row>
    <row r="37" spans="1:113" ht="17.5" customHeight="1">
      <c r="A37" s="25">
        <v>31</v>
      </c>
      <c r="B37" s="88" t="s">
        <v>178</v>
      </c>
      <c r="C37" s="87" t="s">
        <v>179</v>
      </c>
      <c r="D37" s="130">
        <f>+'13生産者価格評価表'!D37/'13生産者価格評価表'!D$125</f>
        <v>7.1813930107092526E-5</v>
      </c>
      <c r="E37" s="130">
        <f>+'13生産者価格評価表'!E37/'13生産者価格評価表'!E$125</f>
        <v>0</v>
      </c>
      <c r="F37" s="130">
        <f>+'13生産者価格評価表'!F37/'13生産者価格評価表'!F$125</f>
        <v>2.5347899926491091E-5</v>
      </c>
      <c r="G37" s="130">
        <f>+'13生産者価格評価表'!G37/'13生産者価格評価表'!G$125</f>
        <v>0</v>
      </c>
      <c r="H37" s="130">
        <f>+'13生産者価格評価表'!H37/'13生産者価格評価表'!H$125</f>
        <v>1.7800381436745074E-4</v>
      </c>
      <c r="I37" s="296">
        <v>0</v>
      </c>
      <c r="J37" s="130">
        <f>+'13生産者価格評価表'!J37/'13生産者価格評価表'!J$125</f>
        <v>2.5706940874035988E-3</v>
      </c>
      <c r="K37" s="130">
        <f>+'13生産者価格評価表'!K37/'13生産者価格評価表'!K$125</f>
        <v>3.6903296756015698E-5</v>
      </c>
      <c r="L37" s="130">
        <f>+'13生産者価格評価表'!L37/'13生産者価格評価表'!L$125</f>
        <v>1.3894453102747165E-5</v>
      </c>
      <c r="M37" s="130">
        <f>+'13生産者価格評価表'!M37/'13生産者価格評価表'!M$125</f>
        <v>0</v>
      </c>
      <c r="N37" s="296">
        <v>0</v>
      </c>
      <c r="O37" s="130">
        <f>+'13生産者価格評価表'!O37/'13生産者価格評価表'!O$125</f>
        <v>1.3502068271367023E-4</v>
      </c>
      <c r="P37" s="130">
        <f>+'13生産者価格評価表'!P37/'13生産者価格評価表'!P$125</f>
        <v>2.6520746609372901E-3</v>
      </c>
      <c r="Q37" s="130">
        <f>+'13生産者価格評価表'!Q37/'13生産者価格評価表'!Q$125</f>
        <v>1.914425193835551E-4</v>
      </c>
      <c r="R37" s="130">
        <f>+'13生産者価格評価表'!R37/'13生産者価格評価表'!R$125</f>
        <v>1.1230523223383288E-3</v>
      </c>
      <c r="S37" s="130">
        <f>+'13生産者価格評価表'!S37/'13生産者価格評価表'!S$125</f>
        <v>5.0372250934405252E-5</v>
      </c>
      <c r="T37" s="130">
        <f>+'13生産者価格評価表'!T37/'13生産者価格評価表'!T$125</f>
        <v>1.476178174705687E-4</v>
      </c>
      <c r="U37" s="130">
        <f>+'13生産者価格評価表'!U37/'13生産者価格評価表'!U$125</f>
        <v>8.8084169317347692E-5</v>
      </c>
      <c r="V37" s="130">
        <f>+'13生産者価格評価表'!V37/'13生産者価格評価表'!V$125</f>
        <v>1.3716480351141897E-4</v>
      </c>
      <c r="W37" s="130">
        <f>+'13生産者価格評価表'!W37/'13生産者価格評価表'!W$125</f>
        <v>2.4701726650692884E-5</v>
      </c>
      <c r="X37" s="130">
        <f>+'13生産者価格評価表'!X37/'13生産者価格評価表'!X$125</f>
        <v>7.9644255658060665E-5</v>
      </c>
      <c r="Y37" s="130">
        <f>+'13生産者価格評価表'!Y37/'13生産者価格評価表'!Y$125</f>
        <v>9.7648621201468629E-6</v>
      </c>
      <c r="Z37" s="130">
        <f>+'13生産者価格評価表'!Z37/'13生産者価格評価表'!Z$125</f>
        <v>8.0707644628099176E-6</v>
      </c>
      <c r="AA37" s="130">
        <f>+'13生産者価格評価表'!AA37/'13生産者価格評価表'!AA$125</f>
        <v>8.1154339322523573E-5</v>
      </c>
      <c r="AB37" s="130">
        <f>+'13生産者価格評価表'!AB37/'13生産者価格評価表'!AB$125</f>
        <v>9.614506367206842E-6</v>
      </c>
      <c r="AC37" s="130">
        <f>+'13生産者価格評価表'!AC37/'13生産者価格評価表'!AC$125</f>
        <v>2.660475015720989E-4</v>
      </c>
      <c r="AD37" s="130">
        <f>+'13生産者価格評価表'!AD37/'13生産者価格評価表'!AD$125</f>
        <v>0</v>
      </c>
      <c r="AE37" s="130">
        <f>+'13生産者価格評価表'!AE37/'13生産者価格評価表'!AE$125</f>
        <v>3.222376180195276E-4</v>
      </c>
      <c r="AF37" s="130">
        <f>+'13生産者価格評価表'!AF37/'13生産者価格評価表'!AF$125</f>
        <v>1.0797864670013772E-4</v>
      </c>
      <c r="AG37" s="130">
        <f>+'13生産者価格評価表'!AG37/'13生産者価格評価表'!AG$125</f>
        <v>1.5434913774958956E-4</v>
      </c>
      <c r="AH37" s="130">
        <f>+'13生産者価格評価表'!AH37/'13生産者価格評価表'!AH$125</f>
        <v>0.14131926883895674</v>
      </c>
      <c r="AI37" s="130">
        <f>+'13生産者価格評価表'!AI37/'13生産者価格評価表'!AI$125</f>
        <v>0</v>
      </c>
      <c r="AJ37" s="130">
        <f>+'13生産者価格評価表'!AJ37/'13生産者価格評価表'!AJ$125</f>
        <v>1.0452324335624134E-4</v>
      </c>
      <c r="AK37" s="130">
        <f>+'13生産者価格評価表'!AK37/'13生産者価格評価表'!AK$125</f>
        <v>8.2588900679006212E-4</v>
      </c>
      <c r="AL37" s="130">
        <f>+'13生産者価格評価表'!AL37/'13生産者価格評価表'!AL$125</f>
        <v>1.5663853699606446E-4</v>
      </c>
      <c r="AM37" s="130">
        <f>+'13生産者価格評価表'!AM37/'13生産者価格評価表'!AM$125</f>
        <v>2.2745784447948981E-5</v>
      </c>
      <c r="AN37" s="130">
        <f>+'13生産者価格評価表'!AN37/'13生産者価格評価表'!AN$125</f>
        <v>5.8018760994405674E-5</v>
      </c>
      <c r="AO37" s="130">
        <f>+'13生産者価格評価表'!AO37/'13生産者価格評価表'!AO$125</f>
        <v>2.7290608941021388E-4</v>
      </c>
      <c r="AP37" s="130">
        <f>+'13生産者価格評価表'!AP37/'13生産者価格評価表'!AP$125</f>
        <v>1.6362097901444073E-5</v>
      </c>
      <c r="AQ37" s="130">
        <f>+'13生産者価格評価表'!AQ37/'13生産者価格評価表'!AQ$125</f>
        <v>2.9204754534038142E-5</v>
      </c>
      <c r="AR37" s="130">
        <f>+'13生産者価格評価表'!AR37/'13生産者価格評価表'!AR$125</f>
        <v>9.5495302301269256E-5</v>
      </c>
      <c r="AS37" s="130">
        <f>+'13生産者価格評価表'!AS37/'13生産者価格評価表'!AS$125</f>
        <v>4.0704726270994799E-4</v>
      </c>
      <c r="AT37" s="130">
        <f>+'13生産者価格評価表'!AT37/'13生産者価格評価表'!AT$125</f>
        <v>5.3973791704802404E-5</v>
      </c>
      <c r="AU37" s="130">
        <f>+'13生産者価格評価表'!AU37/'13生産者価格評価表'!AU$125</f>
        <v>2.4643819792067771E-5</v>
      </c>
      <c r="AV37" s="130">
        <f>+'13生産者価格評価表'!AV37/'13生産者価格評価表'!AV$125</f>
        <v>1.6683392188633555E-4</v>
      </c>
      <c r="AW37" s="130">
        <f>+'13生産者価格評価表'!AW37/'13生産者価格評価表'!AW$125</f>
        <v>6.6100450875537385E-4</v>
      </c>
      <c r="AX37" s="130">
        <f>+'13生産者価格評価表'!AX37/'13生産者価格評価表'!AX$125</f>
        <v>3.1751902497234791E-4</v>
      </c>
      <c r="AY37" s="130">
        <f>+'13生産者価格評価表'!AY37/'13生産者価格評価表'!AY$125</f>
        <v>2.1306281229166237E-4</v>
      </c>
      <c r="AZ37" s="130">
        <f>+'13生産者価格評価表'!AZ37/'13生産者価格評価表'!AZ$125</f>
        <v>6.055987605412034E-5</v>
      </c>
      <c r="BA37" s="130">
        <f>+'13生産者価格評価表'!BA37/'13生産者価格評価表'!BA$125</f>
        <v>2.0627771856843262E-5</v>
      </c>
      <c r="BB37" s="130">
        <f>+'13生産者価格評価表'!BB37/'13生産者価格評価表'!BB$125</f>
        <v>2.3497344800037595E-4</v>
      </c>
      <c r="BC37" s="130">
        <f>+'13生産者価格評価表'!BC37/'13生産者価格評価表'!BC$125</f>
        <v>5.2677047556838537E-5</v>
      </c>
      <c r="BD37" s="130">
        <f>+'13生産者価格評価表'!BD37/'13生産者価格評価表'!BD$125</f>
        <v>3.433767407896796E-4</v>
      </c>
      <c r="BE37" s="130">
        <f>+'13生産者価格評価表'!BE37/'13生産者価格評価表'!BE$125</f>
        <v>0</v>
      </c>
      <c r="BF37" s="130">
        <f>+'13生産者価格評価表'!BF37/'13生産者価格評価表'!BF$125</f>
        <v>9.8932762821067727E-5</v>
      </c>
      <c r="BG37" s="130">
        <f>+'13生産者価格評価表'!BG37/'13生産者価格評価表'!BG$125</f>
        <v>6.8935605527486635E-5</v>
      </c>
      <c r="BH37" s="130">
        <f>+'13生産者価格評価表'!BH37/'13生産者価格評価表'!BH$125</f>
        <v>1.1032439793493042E-4</v>
      </c>
      <c r="BI37" s="130">
        <f>+'13生産者価格評価表'!BI37/'13生産者価格評価表'!BI$125</f>
        <v>2.5676907473263919E-5</v>
      </c>
      <c r="BJ37" s="130">
        <f>+'13生産者価格評価表'!BJ37/'13生産者価格評価表'!BJ$125</f>
        <v>1.5665550931317002E-5</v>
      </c>
      <c r="BK37" s="130">
        <f>+'13生産者価格評価表'!BK37/'13生産者価格評価表'!BK$125</f>
        <v>9.2780635650443796E-5</v>
      </c>
      <c r="BL37" s="130">
        <f>+'13生産者価格評価表'!BL37/'13生産者価格評価表'!BL$125</f>
        <v>1.7627678707910666E-3</v>
      </c>
      <c r="BM37" s="130">
        <f>+'13生産者価格評価表'!BM37/'13生産者価格評価表'!BM$125</f>
        <v>7.6812500685825898E-5</v>
      </c>
      <c r="BN37" s="130">
        <f>+'13生産者価格評価表'!BN37/'13生産者価格評価表'!BN$125</f>
        <v>3.869160469561315E-6</v>
      </c>
      <c r="BO37" s="130">
        <f>+'13生産者価格評価表'!BO37/'13生産者価格評価表'!BO$125</f>
        <v>3.7355318183261455E-6</v>
      </c>
      <c r="BP37" s="130">
        <f>+'13生産者価格評価表'!BP37/'13生産者価格評価表'!BP$125</f>
        <v>1.6564091993286021E-5</v>
      </c>
      <c r="BQ37" s="130">
        <f>+'13生産者価格評価表'!BQ37/'13生産者価格評価表'!BQ$125</f>
        <v>1.0174872135773494E-5</v>
      </c>
      <c r="BR37" s="130">
        <f>+'13生産者価格評価表'!BR37/'13生産者価格評価表'!BR$125</f>
        <v>6.2702057379906745E-5</v>
      </c>
      <c r="BS37" s="130">
        <f>+'13生産者価格評価表'!BS37/'13生産者価格評価表'!BS$125</f>
        <v>5.187236545118908E-5</v>
      </c>
      <c r="BT37" s="130">
        <f>+'13生産者価格評価表'!BT37/'13生産者価格評価表'!BT$125</f>
        <v>3.5886265171969109E-3</v>
      </c>
      <c r="BU37" s="130">
        <f>+'13生産者価格評価表'!BU37/'13生産者価格評価表'!BU$125</f>
        <v>1.5353436098998957E-4</v>
      </c>
      <c r="BV37" s="130">
        <f>+'13生産者価格評価表'!BV37/'13生産者価格評価表'!BV$125</f>
        <v>1.7030236410645446E-4</v>
      </c>
      <c r="BW37" s="130">
        <f>+'13生産者価格評価表'!BW37/'13生産者価格評価表'!BW$125</f>
        <v>6.7793322748382673E-5</v>
      </c>
      <c r="BX37" s="130">
        <f>+'13生産者価格評価表'!BX37/'13生産者価格評価表'!BX$125</f>
        <v>1.1803159260184231E-4</v>
      </c>
      <c r="BY37" s="130">
        <f>+'13生産者価格評価表'!BY37/'13生産者価格評価表'!BY$125</f>
        <v>1.1617817992429717E-4</v>
      </c>
      <c r="BZ37" s="130">
        <f>+'13生産者価格評価表'!BZ37/'13生産者価格評価表'!BZ$125</f>
        <v>0</v>
      </c>
      <c r="CA37" s="130">
        <f>+'13生産者価格評価表'!CA37/'13生産者価格評価表'!CA$125</f>
        <v>0</v>
      </c>
      <c r="CB37" s="130">
        <f>+'13生産者価格評価表'!CB37/'13生産者価格評価表'!CB$125</f>
        <v>0</v>
      </c>
      <c r="CC37" s="130">
        <f>+'13生産者価格評価表'!CC37/'13生産者価格評価表'!CC$125</f>
        <v>2.2149913752548221E-4</v>
      </c>
      <c r="CD37" s="130">
        <f>+'13生産者価格評価表'!CD37/'13生産者価格評価表'!CD$125</f>
        <v>3.5248313688629216E-5</v>
      </c>
      <c r="CE37" s="130">
        <f>+'13生産者価格評価表'!CE37/'13生産者価格評価表'!CE$125</f>
        <v>0</v>
      </c>
      <c r="CF37" s="130">
        <f>+'13生産者価格評価表'!CF37/'13生産者価格評価表'!CF$125</f>
        <v>1.002946657279086E-5</v>
      </c>
      <c r="CG37" s="130">
        <f>+'13生産者価格評価表'!CG37/'13生産者価格評価表'!CG$125</f>
        <v>0</v>
      </c>
      <c r="CH37" s="130">
        <f>+'13生産者価格評価表'!CH37/'13生産者価格評価表'!CH$125</f>
        <v>2.1065344699257096E-5</v>
      </c>
      <c r="CI37" s="130">
        <f>+'13生産者価格評価表'!CI37/'13生産者価格評価表'!CI$125</f>
        <v>4.1572522225709692E-5</v>
      </c>
      <c r="CJ37" s="130">
        <f>+'13生産者価格評価表'!CJ37/'13生産者価格評価表'!CJ$125</f>
        <v>5.914028698602422E-4</v>
      </c>
      <c r="CK37" s="130">
        <f>+'13生産者価格評価表'!CK37/'13生産者価格評価表'!CK$125</f>
        <v>3.1712541639479378E-3</v>
      </c>
      <c r="CL37" s="130">
        <f>+'13生産者価格評価表'!CL37/'13生産者価格評価表'!CL$125</f>
        <v>2.1374372127818745E-4</v>
      </c>
      <c r="CM37" s="130">
        <f>+'13生産者価格評価表'!CM37/'13生産者価格評価表'!CM$125</f>
        <v>4.2026297955945934E-6</v>
      </c>
      <c r="CN37" s="130">
        <f>+'13生産者価格評価表'!CN37/'13生産者価格評価表'!CN$125</f>
        <v>1.6773082557112347E-3</v>
      </c>
      <c r="CO37" s="130">
        <f>+'13生産者価格評価表'!CO37/'13生産者価格評価表'!CO$125</f>
        <v>3.3893422134099325E-5</v>
      </c>
      <c r="CP37" s="130">
        <f>+'13生産者価格評価表'!CP37/'13生産者価格評価表'!CP$125</f>
        <v>2.8896659692451756E-4</v>
      </c>
      <c r="CQ37" s="130">
        <f>+'13生産者価格評価表'!CQ37/'13生産者価格評価表'!CQ$125</f>
        <v>6.5564982823415491E-5</v>
      </c>
      <c r="CR37" s="130">
        <f>+'13生産者価格評価表'!CR37/'13生産者価格評価表'!CR$125</f>
        <v>2.6003858455887513E-4</v>
      </c>
      <c r="CS37" s="130">
        <f>+'13生産者価格評価表'!CS37/'13生産者価格評価表'!CS$125</f>
        <v>3.1614965389719302E-5</v>
      </c>
      <c r="CT37" s="130">
        <f>+'13生産者価格評価表'!CT37/'13生産者価格評価表'!CT$125</f>
        <v>2.2609088853719196E-4</v>
      </c>
      <c r="CU37" s="130">
        <f>+'13生産者価格評価表'!CU37/'13生産者価格評価表'!CU$125</f>
        <v>6.8137753890562514E-5</v>
      </c>
      <c r="CV37" s="130">
        <f>+'13生産者価格評価表'!CV37/'13生産者価格評価表'!CV$125</f>
        <v>4.9149184871453513E-5</v>
      </c>
      <c r="CW37" s="130">
        <f>+'13生産者価格評価表'!CW37/'13生産者価格評価表'!CW$125</f>
        <v>1.4314149802156281E-3</v>
      </c>
      <c r="CX37" s="130">
        <f>+'13生産者価格評価表'!CX37/'13生産者価格評価表'!CX$125</f>
        <v>6.6095006241229332E-4</v>
      </c>
      <c r="CY37" s="130">
        <f>+'13生産者価格評価表'!CY37/'13生産者価格評価表'!CY$125</f>
        <v>2.9399737540524867E-5</v>
      </c>
      <c r="CZ37" s="130">
        <f>+'13生産者価格評価表'!CZ37/'13生産者価格評価表'!CZ$125</f>
        <v>1.0499018341785043E-5</v>
      </c>
      <c r="DA37" s="130">
        <f>+'13生産者価格評価表'!DA37/'13生産者価格評価表'!DA$125</f>
        <v>9.7437544240246859E-5</v>
      </c>
      <c r="DB37" s="130">
        <f>+'13生産者価格評価表'!DB37/'13生産者価格評価表'!DB$125</f>
        <v>4.5991954474097329E-4</v>
      </c>
      <c r="DC37" s="130">
        <f>+'13生産者価格評価表'!DC37/'13生産者価格評価表'!DC$125</f>
        <v>1.4048349984324999E-5</v>
      </c>
      <c r="DD37" s="130">
        <f>+'13生産者価格評価表'!DD37/'13生産者価格評価表'!DD$125</f>
        <v>3.3374866500534E-4</v>
      </c>
      <c r="DE37" s="130">
        <f>+'13生産者価格評価表'!DE37/'13生産者価格評価表'!DE$125</f>
        <v>2.1242457797563896E-4</v>
      </c>
      <c r="DF37" s="130">
        <f>+'13生産者価格評価表'!DF37/'13生産者価格評価表'!DF$125</f>
        <v>1.3003047510358253E-3</v>
      </c>
      <c r="DG37" s="130">
        <f>+'13生産者価格評価表'!DG37/'13生産者価格評価表'!DG$125</f>
        <v>0</v>
      </c>
      <c r="DH37" s="223">
        <f>+'13生産者価格評価表'!DH37/'13生産者価格評価表'!DH$125</f>
        <v>1.0861944324361634E-3</v>
      </c>
      <c r="DI37" s="289">
        <f>+'13生産者価格評価表'!DI37/'13生産者価格評価表'!DI$125</f>
        <v>2.0933080841524791E-4</v>
      </c>
    </row>
    <row r="38" spans="1:113" ht="17.5" customHeight="1">
      <c r="A38" s="25">
        <v>32</v>
      </c>
      <c r="B38" s="88" t="s">
        <v>180</v>
      </c>
      <c r="C38" s="87" t="s">
        <v>181</v>
      </c>
      <c r="D38" s="130">
        <f>+'13生産者価格評価表'!D38/'13生産者価格評価表'!D$125</f>
        <v>0</v>
      </c>
      <c r="E38" s="130">
        <f>+'13生産者価格評価表'!E38/'13生産者価格評価表'!E$125</f>
        <v>0</v>
      </c>
      <c r="F38" s="130">
        <f>+'13生産者価格評価表'!F38/'13生産者価格評価表'!F$125</f>
        <v>0</v>
      </c>
      <c r="G38" s="130">
        <f>+'13生産者価格評価表'!G38/'13生産者価格評価表'!G$125</f>
        <v>3.6010082823190496E-4</v>
      </c>
      <c r="H38" s="130">
        <f>+'13生産者価格評価表'!H38/'13生産者価格評価表'!H$125</f>
        <v>0</v>
      </c>
      <c r="I38" s="296">
        <v>0</v>
      </c>
      <c r="J38" s="130">
        <f>+'13生産者価格評価表'!J38/'13生産者価格評価表'!J$125</f>
        <v>0</v>
      </c>
      <c r="K38" s="130">
        <f>+'13生産者価格評価表'!K38/'13生産者価格評価表'!K$125</f>
        <v>7.8665527584906802E-4</v>
      </c>
      <c r="L38" s="130">
        <f>+'13生産者価格評価表'!L38/'13生産者価格評価表'!L$125</f>
        <v>1.1594921114242509E-2</v>
      </c>
      <c r="M38" s="130">
        <f>+'13生産者価格評価表'!M38/'13生産者価格評価表'!M$125</f>
        <v>0</v>
      </c>
      <c r="N38" s="296">
        <v>0</v>
      </c>
      <c r="O38" s="130">
        <f>+'13生産者価格評価表'!O38/'13生産者価格評価表'!O$125</f>
        <v>3.8051283310216154E-4</v>
      </c>
      <c r="P38" s="130">
        <f>+'13生産者価格評価表'!P38/'13生産者価格評価表'!P$125</f>
        <v>1.3008594064724049E-3</v>
      </c>
      <c r="Q38" s="130">
        <f>+'13生産者価格評価表'!Q38/'13生産者価格評価表'!Q$125</f>
        <v>7.3631738224444262E-5</v>
      </c>
      <c r="R38" s="130">
        <f>+'13生産者価格評価表'!R38/'13生産者価格評価表'!R$125</f>
        <v>1.2494886765088692E-2</v>
      </c>
      <c r="S38" s="130">
        <f>+'13生産者価格評価表'!S38/'13生産者価格評価表'!S$125</f>
        <v>1.5111675280321576E-5</v>
      </c>
      <c r="T38" s="130">
        <f>+'13生産者価格評価表'!T38/'13生産者価格評価表'!T$125</f>
        <v>0</v>
      </c>
      <c r="U38" s="130">
        <f>+'13生産者価格評価表'!U38/'13生産者価格評価表'!U$125</f>
        <v>6.5247532827664957E-6</v>
      </c>
      <c r="V38" s="130">
        <f>+'13生産者価格評価表'!V38/'13生産者価格評価表'!V$125</f>
        <v>6.8582401755709486E-5</v>
      </c>
      <c r="W38" s="130">
        <f>+'13生産者価格評価表'!W38/'13生産者価格評価表'!W$125</f>
        <v>1.4327001457401871E-3</v>
      </c>
      <c r="X38" s="130">
        <f>+'13生産者価格評価表'!X38/'13生産者価格評価表'!X$125</f>
        <v>0</v>
      </c>
      <c r="Y38" s="130">
        <f>+'13生産者価格評価表'!Y38/'13生産者価格評価表'!Y$125</f>
        <v>8.1536598703226308E-4</v>
      </c>
      <c r="Z38" s="130">
        <f>+'13生産者価格評価表'!Z38/'13生産者価格評価表'!Z$125</f>
        <v>6.4566115702479341E-5</v>
      </c>
      <c r="AA38" s="130">
        <f>+'13生産者価格評価表'!AA38/'13生産者価格評価表'!AA$125</f>
        <v>0</v>
      </c>
      <c r="AB38" s="130">
        <f>+'13生産者価格評価表'!AB38/'13生産者価格評価表'!AB$125</f>
        <v>9.8212182541017896E-3</v>
      </c>
      <c r="AC38" s="130">
        <f>+'13生産者価格評価表'!AC38/'13生産者価格評価表'!AC$125</f>
        <v>6.1056557936546331E-3</v>
      </c>
      <c r="AD38" s="130">
        <f>+'13生産者価格評価表'!AD38/'13生産者価格評価表'!AD$125</f>
        <v>0</v>
      </c>
      <c r="AE38" s="130">
        <f>+'13生産者価格評価表'!AE38/'13生産者価格評価表'!AE$125</f>
        <v>0</v>
      </c>
      <c r="AF38" s="130">
        <f>+'13生産者価格評価表'!AF38/'13生産者価格評価表'!AF$125</f>
        <v>3.4420806022282613E-3</v>
      </c>
      <c r="AG38" s="130">
        <f>+'13生産者価格評価表'!AG38/'13生産者価格評価表'!AG$125</f>
        <v>6.4312140728995651E-4</v>
      </c>
      <c r="AH38" s="130">
        <f>+'13生産者価格評価表'!AH38/'13生産者価格評価表'!AH$125</f>
        <v>0</v>
      </c>
      <c r="AI38" s="130">
        <f>+'13生産者価格評価表'!AI38/'13生産者価格評価表'!AI$125</f>
        <v>4.5119412989028822E-2</v>
      </c>
      <c r="AJ38" s="130">
        <f>+'13生産者価格評価表'!AJ38/'13生産者価格評価表'!AJ$125</f>
        <v>3.4841081118747116E-5</v>
      </c>
      <c r="AK38" s="130">
        <f>+'13生産者価格評価表'!AK38/'13生産者価格評価表'!AK$125</f>
        <v>0</v>
      </c>
      <c r="AL38" s="130">
        <f>+'13生産者価格評価表'!AL38/'13生産者価格評価表'!AL$125</f>
        <v>2.5111115462181583E-3</v>
      </c>
      <c r="AM38" s="130">
        <f>+'13生産者価格評価表'!AM38/'13生産者価格評価表'!AM$125</f>
        <v>0</v>
      </c>
      <c r="AN38" s="130">
        <f>+'13生産者価格評価表'!AN38/'13生産者価格評価表'!AN$125</f>
        <v>0</v>
      </c>
      <c r="AO38" s="130">
        <f>+'13生産者価格評価表'!AO38/'13生産者価格評価表'!AO$125</f>
        <v>0</v>
      </c>
      <c r="AP38" s="130">
        <f>+'13生産者価格評価表'!AP38/'13生産者価格評価表'!AP$125</f>
        <v>0</v>
      </c>
      <c r="AQ38" s="130">
        <f>+'13生産者価格評価表'!AQ38/'13生産者価格評価表'!AQ$125</f>
        <v>0</v>
      </c>
      <c r="AR38" s="130">
        <f>+'13生産者価格評価表'!AR38/'13生産者価格評価表'!AR$125</f>
        <v>1.9266596078326253E-4</v>
      </c>
      <c r="AS38" s="130">
        <f>+'13生産者価格評価表'!AS38/'13生産者価格評価表'!AS$125</f>
        <v>3.2070390395329236E-4</v>
      </c>
      <c r="AT38" s="130">
        <f>+'13生産者価格評価表'!AT38/'13生産者価格評価表'!AT$125</f>
        <v>1.0840693482836907E-3</v>
      </c>
      <c r="AU38" s="130">
        <f>+'13生産者価格評価表'!AU38/'13生産者価格評価表'!AU$125</f>
        <v>8.4097035040431268E-4</v>
      </c>
      <c r="AV38" s="130">
        <f>+'13生産者価格評価表'!AV38/'13生産者価格評価表'!AV$125</f>
        <v>5.2072405922098667E-5</v>
      </c>
      <c r="AW38" s="130">
        <f>+'13生産者価格評価表'!AW38/'13生産者価格評価表'!AW$125</f>
        <v>5.1127188843451818E-3</v>
      </c>
      <c r="AX38" s="130">
        <f>+'13生産者価格評価表'!AX38/'13生産者価格評価表'!AX$125</f>
        <v>3.1542549293956321E-3</v>
      </c>
      <c r="AY38" s="130">
        <f>+'13生産者価格評価表'!AY38/'13生産者価格評価表'!AY$125</f>
        <v>7.9039430366261848E-3</v>
      </c>
      <c r="AZ38" s="130">
        <f>+'13生産者価格評価表'!AZ38/'13生産者価格評価表'!AZ$125</f>
        <v>1.9177294083804776E-4</v>
      </c>
      <c r="BA38" s="130">
        <f>+'13生産者価格評価表'!BA38/'13生産者価格評価表'!BA$125</f>
        <v>2.1934197407776669E-3</v>
      </c>
      <c r="BB38" s="130">
        <f>+'13生産者価格評価表'!BB38/'13生産者価格評価表'!BB$125</f>
        <v>7.3625013706784463E-4</v>
      </c>
      <c r="BC38" s="130">
        <f>+'13生産者価格評価表'!BC38/'13生産者価格評価表'!BC$125</f>
        <v>5.9525063739227545E-3</v>
      </c>
      <c r="BD38" s="130">
        <f>+'13生産者価格評価表'!BD38/'13生産者価格評価表'!BD$125</f>
        <v>1.2996157657735974E-3</v>
      </c>
      <c r="BE38" s="130">
        <f>+'13生産者価格評価表'!BE38/'13生産者価格評価表'!BE$125</f>
        <v>1.6521415885341375E-4</v>
      </c>
      <c r="BF38" s="130">
        <f>+'13生産者価格評価表'!BF38/'13生産者価格評価表'!BF$125</f>
        <v>1.1015972884812774E-2</v>
      </c>
      <c r="BG38" s="130">
        <f>+'13生産者価格評価表'!BG38/'13生産者価格評価表'!BG$125</f>
        <v>3.7167780646903213E-3</v>
      </c>
      <c r="BH38" s="130">
        <f>+'13生産者価格評価表'!BH38/'13生産者価格評価表'!BH$125</f>
        <v>2.182034127954293E-5</v>
      </c>
      <c r="BI38" s="130">
        <f>+'13生産者価格評価表'!BI38/'13生産者価格評価表'!BI$125</f>
        <v>3.8515361209895882E-4</v>
      </c>
      <c r="BJ38" s="130">
        <f>+'13生産者価格評価表'!BJ38/'13生産者価格評価表'!BJ$125</f>
        <v>1.1185203364960339E-2</v>
      </c>
      <c r="BK38" s="130">
        <f>+'13生産者価格評価表'!BK38/'13生産者価格評価表'!BK$125</f>
        <v>2.4947682030452664E-3</v>
      </c>
      <c r="BL38" s="130">
        <f>+'13生産者価格評価表'!BL38/'13生産者価格評価表'!BL$125</f>
        <v>1.1906813975952203E-2</v>
      </c>
      <c r="BM38" s="130">
        <f>+'13生産者価格評価表'!BM38/'13生産者価格評価表'!BM$125</f>
        <v>2.194642876737883E-5</v>
      </c>
      <c r="BN38" s="130">
        <f>+'13生産者価格評価表'!BN38/'13生産者価格評価表'!BN$125</f>
        <v>3.7134267606614719E-3</v>
      </c>
      <c r="BO38" s="130">
        <f>+'13生産者価格評価表'!BO38/'13生産者価格評価表'!BO$125</f>
        <v>3.7598127751452656E-3</v>
      </c>
      <c r="BP38" s="130">
        <f>+'13生産者価格評価表'!BP38/'13生産者価格評価表'!BP$125</f>
        <v>1.9913719485261639E-3</v>
      </c>
      <c r="BQ38" s="130">
        <f>+'13生産者価格評価表'!BQ38/'13生産者価格評価表'!BQ$125</f>
        <v>4.9178548656238554E-5</v>
      </c>
      <c r="BR38" s="130">
        <f>+'13生産者価格評価表'!BR38/'13生産者価格評価表'!BR$125</f>
        <v>7.5242468855888096E-5</v>
      </c>
      <c r="BS38" s="130">
        <f>+'13生産者価格評価表'!BS38/'13生産者価格評価表'!BS$125</f>
        <v>0</v>
      </c>
      <c r="BT38" s="130">
        <f>+'13生産者価格評価表'!BT38/'13生産者価格評価表'!BT$125</f>
        <v>0</v>
      </c>
      <c r="BU38" s="130">
        <f>+'13生産者価格評価表'!BU38/'13生産者価格評価表'!BU$125</f>
        <v>0</v>
      </c>
      <c r="BV38" s="130">
        <f>+'13生産者価格評価表'!BV38/'13生産者価格評価表'!BV$125</f>
        <v>9.5988605223637974E-5</v>
      </c>
      <c r="BW38" s="130">
        <f>+'13生産者価格評価表'!BW38/'13生産者価格評価表'!BW$125</f>
        <v>1.884424564531315E-5</v>
      </c>
      <c r="BX38" s="130">
        <f>+'13生産者価格評価表'!BX38/'13生産者価格評価表'!BX$125</f>
        <v>1.4069991171080539E-4</v>
      </c>
      <c r="BY38" s="130">
        <f>+'13生産者価格評価表'!BY38/'13生産者価格評価表'!BY$125</f>
        <v>4.5337826311920841E-6</v>
      </c>
      <c r="BZ38" s="130">
        <f>+'13生産者価格評価表'!BZ38/'13生産者価格評価表'!BZ$125</f>
        <v>0</v>
      </c>
      <c r="CA38" s="130">
        <f>+'13生産者価格評価表'!CA38/'13生産者価格評価表'!CA$125</f>
        <v>0</v>
      </c>
      <c r="CB38" s="130">
        <f>+'13生産者価格評価表'!CB38/'13生産者価格評価表'!CB$125</f>
        <v>0</v>
      </c>
      <c r="CC38" s="130">
        <f>+'13生産者価格評価表'!CC38/'13生産者価格評価表'!CC$125</f>
        <v>1.9601693586325857E-6</v>
      </c>
      <c r="CD38" s="130">
        <f>+'13生産者価格評価表'!CD38/'13生産者価格評価表'!CD$125</f>
        <v>2.029448363890773E-5</v>
      </c>
      <c r="CE38" s="130">
        <f>+'13生産者価格評価表'!CE38/'13生産者価格評価表'!CE$125</f>
        <v>0</v>
      </c>
      <c r="CF38" s="130">
        <f>+'13生産者価格評価表'!CF38/'13生産者価格評価表'!CF$125</f>
        <v>3.0088399718372578E-5</v>
      </c>
      <c r="CG38" s="130">
        <f>+'13生産者価格評価表'!CG38/'13生産者価格評価表'!CG$125</f>
        <v>4.4140041638772611E-5</v>
      </c>
      <c r="CH38" s="130">
        <f>+'13生産者価格評価表'!CH38/'13生産者価格評価表'!CH$125</f>
        <v>0</v>
      </c>
      <c r="CI38" s="130">
        <f>+'13生産者価格評価表'!CI38/'13生産者価格評価表'!CI$125</f>
        <v>0</v>
      </c>
      <c r="CJ38" s="130">
        <f>+'13生産者価格評価表'!CJ38/'13生産者価格評価表'!CJ$125</f>
        <v>0</v>
      </c>
      <c r="CK38" s="130">
        <f>+'13生産者価格評価表'!CK38/'13生産者価格評価表'!CK$125</f>
        <v>0</v>
      </c>
      <c r="CL38" s="130">
        <f>+'13生産者価格評価表'!CL38/'13生産者価格評価表'!CL$125</f>
        <v>0</v>
      </c>
      <c r="CM38" s="130">
        <f>+'13生産者価格評価表'!CM38/'13生産者価格評価表'!CM$125</f>
        <v>0</v>
      </c>
      <c r="CN38" s="130">
        <f>+'13生産者価格評価表'!CN38/'13生産者価格評価表'!CN$125</f>
        <v>0</v>
      </c>
      <c r="CO38" s="130">
        <f>+'13生産者価格評価表'!CO38/'13生産者価格評価表'!CO$125</f>
        <v>8.4733555335248314E-6</v>
      </c>
      <c r="CP38" s="130">
        <f>+'13生産者価格評価表'!CP38/'13生産者価格評価表'!CP$125</f>
        <v>9.3639808623641126E-5</v>
      </c>
      <c r="CQ38" s="130">
        <f>+'13生産者価格評価表'!CQ38/'13生産者価格評価表'!CQ$125</f>
        <v>3.4511677771885738E-4</v>
      </c>
      <c r="CR38" s="130">
        <f>+'13生産者価格評価表'!CR38/'13生産者価格評価表'!CR$125</f>
        <v>1.3586033175980972E-3</v>
      </c>
      <c r="CS38" s="130">
        <f>+'13生産者価格評価表'!CS38/'13生産者価格評価表'!CS$125</f>
        <v>3.3357841686844852E-4</v>
      </c>
      <c r="CT38" s="130">
        <f>+'13生産者価格評価表'!CT38/'13生産者価格評価表'!CT$125</f>
        <v>4.0401458777732996E-3</v>
      </c>
      <c r="CU38" s="130">
        <f>+'13生産者価格評価表'!CU38/'13生産者価格評価表'!CU$125</f>
        <v>2.642918938785455E-4</v>
      </c>
      <c r="CV38" s="130">
        <f>+'13生産者価格評価表'!CV38/'13生産者価格評価表'!CV$125</f>
        <v>2.5643052976410529E-4</v>
      </c>
      <c r="CW38" s="130">
        <f>+'13生産者価格評価表'!CW38/'13生産者価格評価表'!CW$125</f>
        <v>2.5061811101418404E-4</v>
      </c>
      <c r="CX38" s="130">
        <f>+'13生産者価格評価表'!CX38/'13生産者価格評価表'!CX$125</f>
        <v>0</v>
      </c>
      <c r="CY38" s="130">
        <f>+'13生産者価格評価表'!CY38/'13生産者価格評価表'!CY$125</f>
        <v>2.9399737540524867E-5</v>
      </c>
      <c r="CZ38" s="130">
        <f>+'13生産者価格評価表'!CZ38/'13生産者価格評価表'!CZ$125</f>
        <v>3.3176897960040738E-3</v>
      </c>
      <c r="DA38" s="130">
        <f>+'13生産者価格評価表'!DA38/'13生産者価格評価表'!DA$125</f>
        <v>7.9618226811096664E-6</v>
      </c>
      <c r="DB38" s="130">
        <f>+'13生産者価格評価表'!DB38/'13生産者価格評価表'!DB$125</f>
        <v>7.6040031397174254E-4</v>
      </c>
      <c r="DC38" s="130">
        <f>+'13生産者価格評価表'!DC38/'13生産者価格評価表'!DC$125</f>
        <v>4.3623823635535524E-4</v>
      </c>
      <c r="DD38" s="130">
        <f>+'13生産者価格評価表'!DD38/'13生産者価格評価表'!DD$125</f>
        <v>8.2324670701317191E-5</v>
      </c>
      <c r="DE38" s="130">
        <f>+'13生産者価格評価表'!DE38/'13生産者価格評価表'!DE$125</f>
        <v>5.175024293236311E-4</v>
      </c>
      <c r="DF38" s="130">
        <f>+'13生産者価格評価表'!DF38/'13生産者価格評価表'!DF$125</f>
        <v>6.8171317044596666E-5</v>
      </c>
      <c r="DG38" s="130">
        <f>+'13生産者価格評価表'!DG38/'13生産者価格評価表'!DG$125</f>
        <v>0</v>
      </c>
      <c r="DH38" s="223">
        <f>+'13生産者価格評価表'!DH38/'13生産者価格評価表'!DH$125</f>
        <v>1.2859960838876316E-3</v>
      </c>
      <c r="DI38" s="289">
        <f>+'13生産者価格評価表'!DI38/'13生産者価格評価表'!DI$125</f>
        <v>1.5507673994253652E-3</v>
      </c>
    </row>
    <row r="39" spans="1:113" ht="17.5" customHeight="1">
      <c r="A39" s="25">
        <v>33</v>
      </c>
      <c r="B39" s="88" t="s">
        <v>182</v>
      </c>
      <c r="C39" s="87" t="s">
        <v>183</v>
      </c>
      <c r="D39" s="130">
        <f>+'13生産者価格評価表'!D39/'13生産者価格評価表'!D$125</f>
        <v>0</v>
      </c>
      <c r="E39" s="130">
        <f>+'13生産者価格評価表'!E39/'13生産者価格評価表'!E$125</f>
        <v>0</v>
      </c>
      <c r="F39" s="130">
        <f>+'13生産者価格評価表'!F39/'13生産者価格評価表'!F$125</f>
        <v>0</v>
      </c>
      <c r="G39" s="130">
        <f>+'13生産者価格評価表'!G39/'13生産者価格評価表'!G$125</f>
        <v>0</v>
      </c>
      <c r="H39" s="130">
        <f>+'13生産者価格評価表'!H39/'13生産者価格評価表'!H$125</f>
        <v>0</v>
      </c>
      <c r="I39" s="296">
        <v>0</v>
      </c>
      <c r="J39" s="130">
        <f>+'13生産者価格評価表'!J39/'13生産者価格評価表'!J$125</f>
        <v>6.426735218508997E-5</v>
      </c>
      <c r="K39" s="130">
        <f>+'13生産者価格評価表'!K39/'13生産者価格評価表'!K$125</f>
        <v>0</v>
      </c>
      <c r="L39" s="130">
        <f>+'13生産者価格評価表'!L39/'13生産者価格評価表'!L$125</f>
        <v>0</v>
      </c>
      <c r="M39" s="130">
        <f>+'13生産者価格評価表'!M39/'13生産者価格評価表'!M$125</f>
        <v>0</v>
      </c>
      <c r="N39" s="296">
        <v>0</v>
      </c>
      <c r="O39" s="130">
        <f>+'13生産者価格評価表'!O39/'13生産者価格評価表'!O$125</f>
        <v>0</v>
      </c>
      <c r="P39" s="130">
        <f>+'13生産者価格評価表'!P39/'13生産者価格評価表'!P$125</f>
        <v>0</v>
      </c>
      <c r="Q39" s="130">
        <f>+'13生産者価格評価表'!Q39/'13生産者価格評価表'!Q$125</f>
        <v>7.3631738224444265E-6</v>
      </c>
      <c r="R39" s="130">
        <f>+'13生産者価格評価表'!R39/'13生産者価格評価表'!R$125</f>
        <v>0</v>
      </c>
      <c r="S39" s="130">
        <f>+'13生産者価格評価表'!S39/'13生産者価格評価表'!S$125</f>
        <v>0</v>
      </c>
      <c r="T39" s="130">
        <f>+'13生産者価格評価表'!T39/'13生産者価格評価表'!T$125</f>
        <v>0</v>
      </c>
      <c r="U39" s="130">
        <f>+'13生産者価格評価表'!U39/'13生産者価格評価表'!U$125</f>
        <v>0</v>
      </c>
      <c r="V39" s="130">
        <f>+'13生産者価格評価表'!V39/'13生産者価格評価表'!V$125</f>
        <v>0</v>
      </c>
      <c r="W39" s="130">
        <f>+'13生産者価格評価表'!W39/'13生産者価格評価表'!W$125</f>
        <v>0</v>
      </c>
      <c r="X39" s="130">
        <f>+'13生産者価格評価表'!X39/'13生産者価格評価表'!X$125</f>
        <v>0</v>
      </c>
      <c r="Y39" s="130">
        <f>+'13生産者価格評価表'!Y39/'13生産者価格評価表'!Y$125</f>
        <v>0</v>
      </c>
      <c r="Z39" s="130">
        <f>+'13生産者価格評価表'!Z39/'13生産者価格評価表'!Z$125</f>
        <v>0</v>
      </c>
      <c r="AA39" s="130">
        <f>+'13生産者価格評価表'!AA39/'13生産者価格評価表'!AA$125</f>
        <v>0</v>
      </c>
      <c r="AB39" s="130">
        <f>+'13生産者価格評価表'!AB39/'13生産者価格評価表'!AB$125</f>
        <v>0</v>
      </c>
      <c r="AC39" s="130">
        <f>+'13生産者価格評価表'!AC39/'13生産者価格評価表'!AC$125</f>
        <v>4.2997576011652345E-5</v>
      </c>
      <c r="AD39" s="130">
        <f>+'13生産者価格評価表'!AD39/'13生産者価格評価表'!AD$125</f>
        <v>1.1228410573569668E-6</v>
      </c>
      <c r="AE39" s="130">
        <f>+'13生産者価格評価表'!AE39/'13生産者価格評価表'!AE$125</f>
        <v>8.05594045048819E-5</v>
      </c>
      <c r="AF39" s="130">
        <f>+'13生産者価格評価表'!AF39/'13生産者価格評価表'!AF$125</f>
        <v>0</v>
      </c>
      <c r="AG39" s="130">
        <f>+'13生産者価格評価表'!AG39/'13生産者価格評価表'!AG$125</f>
        <v>0</v>
      </c>
      <c r="AH39" s="130">
        <f>+'13生産者価格評価表'!AH39/'13生産者価格評価表'!AH$125</f>
        <v>0</v>
      </c>
      <c r="AI39" s="130">
        <f>+'13生産者価格評価表'!AI39/'13生産者価格評価表'!AI$125</f>
        <v>0</v>
      </c>
      <c r="AJ39" s="130">
        <f>+'13生産者価格評価表'!AJ39/'13生産者価格評価表'!AJ$125</f>
        <v>0.11737089201877934</v>
      </c>
      <c r="AK39" s="130">
        <f>+'13生産者価格評価表'!AK39/'13生産者価格評価表'!AK$125</f>
        <v>0</v>
      </c>
      <c r="AL39" s="130">
        <f>+'13生産者価格評価表'!AL39/'13生産者価格評価表'!AL$125</f>
        <v>6.8529359935778195E-4</v>
      </c>
      <c r="AM39" s="130">
        <f>+'13生産者価格評価表'!AM39/'13生産者価格評価表'!AM$125</f>
        <v>0</v>
      </c>
      <c r="AN39" s="130">
        <f>+'13生産者価格評価表'!AN39/'13生産者価格評価表'!AN$125</f>
        <v>0</v>
      </c>
      <c r="AO39" s="130">
        <f>+'13生産者価格評価表'!AO39/'13生産者価格評価表'!AO$125</f>
        <v>1.0298342996611845E-5</v>
      </c>
      <c r="AP39" s="130">
        <f>+'13生産者価格評価表'!AP39/'13生産者価格評価表'!AP$125</f>
        <v>0</v>
      </c>
      <c r="AQ39" s="130">
        <f>+'13生産者価格評価表'!AQ39/'13生産者価格評価表'!AQ$125</f>
        <v>0</v>
      </c>
      <c r="AR39" s="130">
        <f>+'13生産者価格評価表'!AR39/'13生産者価格評価表'!AR$125</f>
        <v>0</v>
      </c>
      <c r="AS39" s="130">
        <f>+'13生産者価格評価表'!AS39/'13生産者価格評価表'!AS$125</f>
        <v>4.1115885122216969E-6</v>
      </c>
      <c r="AT39" s="130">
        <f>+'13生産者価格評価表'!AT39/'13生産者価格評価表'!AT$125</f>
        <v>4.708352042333827E-5</v>
      </c>
      <c r="AU39" s="130">
        <f>+'13生産者価格評価表'!AU39/'13生産者価格評価表'!AU$125</f>
        <v>8.2146065973559243E-6</v>
      </c>
      <c r="AV39" s="130">
        <f>+'13生産者価格評価表'!AV39/'13生産者価格評価表'!AV$125</f>
        <v>0</v>
      </c>
      <c r="AW39" s="130">
        <f>+'13生産者価格評価表'!AW39/'13生産者価格評価表'!AW$125</f>
        <v>0</v>
      </c>
      <c r="AX39" s="130">
        <f>+'13生産者価格評価表'!AX39/'13生産者価格評価表'!AX$125</f>
        <v>0</v>
      </c>
      <c r="AY39" s="130">
        <f>+'13生産者価格評価表'!AY39/'13生産者価格評価表'!AY$125</f>
        <v>0</v>
      </c>
      <c r="AZ39" s="130">
        <f>+'13生産者価格評価表'!AZ39/'13生産者価格評価表'!AZ$125</f>
        <v>0</v>
      </c>
      <c r="BA39" s="130">
        <f>+'13生産者価格評価表'!BA39/'13生産者価格評価表'!BA$125</f>
        <v>0</v>
      </c>
      <c r="BB39" s="130">
        <f>+'13生産者価格評価表'!BB39/'13生産者価格評価表'!BB$125</f>
        <v>0</v>
      </c>
      <c r="BC39" s="130">
        <f>+'13生産者価格評価表'!BC39/'13生産者価格評価表'!BC$125</f>
        <v>0</v>
      </c>
      <c r="BD39" s="130">
        <f>+'13生産者価格評価表'!BD39/'13生産者価格評価表'!BD$125</f>
        <v>0</v>
      </c>
      <c r="BE39" s="130">
        <f>+'13生産者価格評価表'!BE39/'13生産者価格評価表'!BE$125</f>
        <v>0</v>
      </c>
      <c r="BF39" s="130">
        <f>+'13生産者価格評価表'!BF39/'13生産者価格評価表'!BF$125</f>
        <v>0</v>
      </c>
      <c r="BG39" s="130">
        <f>+'13生産者価格評価表'!BG39/'13生産者価格評価表'!BG$125</f>
        <v>0</v>
      </c>
      <c r="BH39" s="130">
        <f>+'13生産者価格評価表'!BH39/'13生産者価格評価表'!BH$125</f>
        <v>0</v>
      </c>
      <c r="BI39" s="130">
        <f>+'13生産者価格評価表'!BI39/'13生産者価格評価表'!BI$125</f>
        <v>0</v>
      </c>
      <c r="BJ39" s="130">
        <f>+'13生産者価格評価表'!BJ39/'13生産者価格評価表'!BJ$125</f>
        <v>0</v>
      </c>
      <c r="BK39" s="130">
        <f>+'13生産者価格評価表'!BK39/'13生産者価格評価表'!BK$125</f>
        <v>2.0617919033431956E-6</v>
      </c>
      <c r="BL39" s="130">
        <f>+'13生産者価格評価表'!BL39/'13生産者価格評価表'!BL$125</f>
        <v>6.5046784900039348E-4</v>
      </c>
      <c r="BM39" s="130">
        <f>+'13生産者価格評価表'!BM39/'13生産者価格評価表'!BM$125</f>
        <v>0</v>
      </c>
      <c r="BN39" s="130">
        <f>+'13生産者価格評価表'!BN39/'13生産者価格評価表'!BN$125</f>
        <v>2.6053959311908501E-2</v>
      </c>
      <c r="BO39" s="130">
        <f>+'13生産者価格評価表'!BO39/'13生産者価格評価表'!BO$125</f>
        <v>3.5076643774082504E-2</v>
      </c>
      <c r="BP39" s="130">
        <f>+'13生産者価格評価表'!BP39/'13生産者価格評価表'!BP$125</f>
        <v>3.585205689213463E-2</v>
      </c>
      <c r="BQ39" s="130">
        <f>+'13生産者価格評価表'!BQ39/'13生産者価格評価表'!BQ$125</f>
        <v>5.899221283119209E-2</v>
      </c>
      <c r="BR39" s="130">
        <f>+'13生産者価格評価表'!BR39/'13生産者価格評価表'!BR$125</f>
        <v>3.8990647361121213E-2</v>
      </c>
      <c r="BS39" s="130">
        <f>+'13生産者価格評価表'!BS39/'13生産者価格評価表'!BS$125</f>
        <v>0</v>
      </c>
      <c r="BT39" s="130">
        <f>+'13生産者価格評価表'!BT39/'13生産者価格評価表'!BT$125</f>
        <v>7.2448718382171822E-6</v>
      </c>
      <c r="BU39" s="130">
        <f>+'13生産者価格評価表'!BU39/'13生産者価格評価表'!BU$125</f>
        <v>0</v>
      </c>
      <c r="BV39" s="130">
        <f>+'13生産者価格評価表'!BV39/'13生産者価格評価表'!BV$125</f>
        <v>1.6410955086621976E-4</v>
      </c>
      <c r="BW39" s="130">
        <f>+'13生産者価格評価表'!BW39/'13生産者価格評価表'!BW$125</f>
        <v>0</v>
      </c>
      <c r="BX39" s="130">
        <f>+'13生産者価格評価表'!BX39/'13生産者価格評価表'!BX$125</f>
        <v>0</v>
      </c>
      <c r="BY39" s="130">
        <f>+'13生産者価格評価表'!BY39/'13生産者価格評価表'!BY$125</f>
        <v>0</v>
      </c>
      <c r="BZ39" s="130">
        <f>+'13生産者価格評価表'!BZ39/'13生産者価格評価表'!BZ$125</f>
        <v>0</v>
      </c>
      <c r="CA39" s="130">
        <f>+'13生産者価格評価表'!CA39/'13生産者価格評価表'!CA$125</f>
        <v>3.4650076050942781E-5</v>
      </c>
      <c r="CB39" s="130">
        <f>+'13生産者価格評価表'!CB39/'13生産者価格評価表'!CB$125</f>
        <v>1.0160391880026623E-4</v>
      </c>
      <c r="CC39" s="130">
        <f>+'13生産者価格評価表'!CC39/'13生産者価格評価表'!CC$125</f>
        <v>0</v>
      </c>
      <c r="CD39" s="130">
        <f>+'13生産者価格評価表'!CD39/'13生産者価格評価表'!CD$125</f>
        <v>0</v>
      </c>
      <c r="CE39" s="130">
        <f>+'13生産者価格評価表'!CE39/'13生産者価格評価表'!CE$125</f>
        <v>0</v>
      </c>
      <c r="CF39" s="130">
        <f>+'13生産者価格評価表'!CF39/'13生産者価格評価表'!CF$125</f>
        <v>0</v>
      </c>
      <c r="CG39" s="130">
        <f>+'13生産者価格評価表'!CG39/'13生産者価格評価表'!CG$125</f>
        <v>0</v>
      </c>
      <c r="CH39" s="130">
        <f>+'13生産者価格評価表'!CH39/'13生産者価格評価表'!CH$125</f>
        <v>0</v>
      </c>
      <c r="CI39" s="130">
        <f>+'13生産者価格評価表'!CI39/'13生産者価格評価表'!CI$125</f>
        <v>0</v>
      </c>
      <c r="CJ39" s="130">
        <f>+'13生産者価格評価表'!CJ39/'13生産者価格評価表'!CJ$125</f>
        <v>0</v>
      </c>
      <c r="CK39" s="130">
        <f>+'13生産者価格評価表'!CK39/'13生産者価格評価表'!CK$125</f>
        <v>0</v>
      </c>
      <c r="CL39" s="130">
        <f>+'13生産者価格評価表'!CL39/'13生産者価格評価表'!CL$125</f>
        <v>0</v>
      </c>
      <c r="CM39" s="130">
        <f>+'13生産者価格評価表'!CM39/'13生産者価格評価表'!CM$125</f>
        <v>0</v>
      </c>
      <c r="CN39" s="130">
        <f>+'13生産者価格評価表'!CN39/'13生産者価格評価表'!CN$125</f>
        <v>0</v>
      </c>
      <c r="CO39" s="130">
        <f>+'13生産者価格評価表'!CO39/'13生産者価格評価表'!CO$125</f>
        <v>0</v>
      </c>
      <c r="CP39" s="130">
        <f>+'13生産者価格評価表'!CP39/'13生産者価格評価表'!CP$125</f>
        <v>2.9262440194887852E-6</v>
      </c>
      <c r="CQ39" s="130">
        <f>+'13生産者価格評価表'!CQ39/'13生産者価格評価表'!CQ$125</f>
        <v>0</v>
      </c>
      <c r="CR39" s="130">
        <f>+'13生産者価格評価表'!CR39/'13生産者価格評価表'!CR$125</f>
        <v>3.4259943106028906E-5</v>
      </c>
      <c r="CS39" s="130">
        <f>+'13生産者価格評価表'!CS39/'13生産者価格評価表'!CS$125</f>
        <v>0</v>
      </c>
      <c r="CT39" s="130">
        <f>+'13生産者価格評価表'!CT39/'13生産者価格評価表'!CT$125</f>
        <v>0</v>
      </c>
      <c r="CU39" s="130">
        <f>+'13生産者価格評価表'!CU39/'13生産者価格評価表'!CU$125</f>
        <v>0</v>
      </c>
      <c r="CV39" s="130">
        <f>+'13生産者価格評価表'!CV39/'13生産者価格評価表'!CV$125</f>
        <v>0</v>
      </c>
      <c r="CW39" s="130">
        <f>+'13生産者価格評価表'!CW39/'13生産者価格評価表'!CW$125</f>
        <v>0</v>
      </c>
      <c r="CX39" s="130">
        <f>+'13生産者価格評価表'!CX39/'13生産者価格評価表'!CX$125</f>
        <v>0</v>
      </c>
      <c r="CY39" s="130">
        <f>+'13生産者価格評価表'!CY39/'13生産者価格評価表'!CY$125</f>
        <v>0</v>
      </c>
      <c r="CZ39" s="130">
        <f>+'13生産者価格評価表'!CZ39/'13生産者価格評価表'!CZ$125</f>
        <v>0</v>
      </c>
      <c r="DA39" s="130">
        <f>+'13生産者価格評価表'!DA39/'13生産者価格評価表'!DA$125</f>
        <v>0</v>
      </c>
      <c r="DB39" s="130">
        <f>+'13生産者価格評価表'!DB39/'13生産者価格評価表'!DB$125</f>
        <v>0</v>
      </c>
      <c r="DC39" s="130">
        <f>+'13生産者価格評価表'!DC39/'13生産者価格評価表'!DC$125</f>
        <v>0</v>
      </c>
      <c r="DD39" s="130">
        <f>+'13生産者価格評価表'!DD39/'13生産者価格評価表'!DD$125</f>
        <v>0</v>
      </c>
      <c r="DE39" s="130">
        <f>+'13生産者価格評価表'!DE39/'13生産者価格評価表'!DE$125</f>
        <v>0</v>
      </c>
      <c r="DF39" s="130">
        <f>+'13生産者価格評価表'!DF39/'13生産者価格評価表'!DF$125</f>
        <v>0</v>
      </c>
      <c r="DG39" s="130">
        <f>+'13生産者価格評価表'!DG39/'13生産者価格評価表'!DG$125</f>
        <v>0</v>
      </c>
      <c r="DH39" s="223">
        <f>+'13生産者価格評価表'!DH39/'13生産者価格評価表'!DH$125</f>
        <v>6.9385664413146222E-4</v>
      </c>
      <c r="DI39" s="289">
        <f>+'13生産者価格評価表'!DI39/'13生産者価格評価表'!DI$125</f>
        <v>1.6468673713525249E-3</v>
      </c>
    </row>
    <row r="40" spans="1:113" ht="17.5" customHeight="1">
      <c r="A40" s="25">
        <v>34</v>
      </c>
      <c r="B40" s="88" t="s">
        <v>184</v>
      </c>
      <c r="C40" s="87" t="s">
        <v>82</v>
      </c>
      <c r="D40" s="130">
        <f>+'13生産者価格評価表'!D40/'13生産者価格評価表'!D$125</f>
        <v>5.2513936390811403E-4</v>
      </c>
      <c r="E40" s="130">
        <f>+'13生産者価格評価表'!E40/'13生産者価格評価表'!E$125</f>
        <v>0</v>
      </c>
      <c r="F40" s="130">
        <f>+'13生産者価格評価表'!F40/'13生産者価格評価表'!F$125</f>
        <v>0</v>
      </c>
      <c r="G40" s="130">
        <f>+'13生産者価格評価表'!G40/'13生産者価格評価表'!G$125</f>
        <v>0</v>
      </c>
      <c r="H40" s="130">
        <f>+'13生産者価格評価表'!H40/'13生産者価格評価表'!H$125</f>
        <v>0</v>
      </c>
      <c r="I40" s="296">
        <v>0</v>
      </c>
      <c r="J40" s="130">
        <f>+'13生産者価格評価表'!J40/'13生産者価格評価表'!J$125</f>
        <v>0</v>
      </c>
      <c r="K40" s="130">
        <f>+'13生産者価格評価表'!K40/'13生産者価格評価表'!K$125</f>
        <v>0</v>
      </c>
      <c r="L40" s="130">
        <f>+'13生産者価格評価表'!L40/'13生産者価格評価表'!L$125</f>
        <v>1.5515472631401001E-4</v>
      </c>
      <c r="M40" s="130">
        <f>+'13生産者価格評価表'!M40/'13生産者価格評価表'!M$125</f>
        <v>0</v>
      </c>
      <c r="N40" s="296">
        <v>0</v>
      </c>
      <c r="O40" s="130">
        <f>+'13生産者価格評価表'!O40/'13生産者価格評価表'!O$125</f>
        <v>0</v>
      </c>
      <c r="P40" s="130">
        <f>+'13生産者価格評価表'!P40/'13生産者価格評価表'!P$125</f>
        <v>0</v>
      </c>
      <c r="Q40" s="130">
        <f>+'13生産者価格評価表'!Q40/'13生産者価格評価表'!Q$125</f>
        <v>7.3631738224444265E-6</v>
      </c>
      <c r="R40" s="130">
        <f>+'13生産者価格評価表'!R40/'13生産者価格評価表'!R$125</f>
        <v>1.9114201777546392E-3</v>
      </c>
      <c r="S40" s="130">
        <f>+'13生産者価格評価表'!S40/'13生産者価格評価表'!S$125</f>
        <v>0</v>
      </c>
      <c r="T40" s="130">
        <f>+'13生産者価格評価表'!T40/'13生産者価格評価表'!T$125</f>
        <v>0</v>
      </c>
      <c r="U40" s="130">
        <f>+'13生産者価格評価表'!U40/'13生産者価格評価表'!U$125</f>
        <v>0</v>
      </c>
      <c r="V40" s="130">
        <f>+'13生産者価格評価表'!V40/'13生産者価格評価表'!V$125</f>
        <v>0</v>
      </c>
      <c r="W40" s="130">
        <f>+'13生産者価格評価表'!W40/'13生産者価格評価表'!W$125</f>
        <v>2.0996467653088951E-4</v>
      </c>
      <c r="X40" s="130">
        <f>+'13生産者価格評価表'!X40/'13生産者価格評価表'!X$125</f>
        <v>0</v>
      </c>
      <c r="Y40" s="130">
        <f>+'13生産者価格評価表'!Y40/'13生産者価格評価表'!Y$125</f>
        <v>4.8824310600734315E-6</v>
      </c>
      <c r="Z40" s="130">
        <f>+'13生産者価格評価表'!Z40/'13生産者価格評価表'!Z$125</f>
        <v>0</v>
      </c>
      <c r="AA40" s="130">
        <f>+'13生産者価格評価表'!AA40/'13生産者価格評価表'!AA$125</f>
        <v>0</v>
      </c>
      <c r="AB40" s="130">
        <f>+'13生産者価格評価表'!AB40/'13生産者価格評価表'!AB$125</f>
        <v>0</v>
      </c>
      <c r="AC40" s="130">
        <f>+'13生産者価格評価表'!AC40/'13生産者価格評価表'!AC$125</f>
        <v>3.4935530509467529E-5</v>
      </c>
      <c r="AD40" s="130">
        <f>+'13生産者価格評価表'!AD40/'13生産者価格評価表'!AD$125</f>
        <v>0</v>
      </c>
      <c r="AE40" s="130">
        <f>+'13生産者価格評価表'!AE40/'13生産者価格評価表'!AE$125</f>
        <v>0</v>
      </c>
      <c r="AF40" s="130">
        <f>+'13生産者価格評価表'!AF40/'13生産者価格評価表'!AF$125</f>
        <v>6.0607369438141819E-5</v>
      </c>
      <c r="AG40" s="130">
        <f>+'13生産者価格評価表'!AG40/'13生産者価格評価表'!AG$125</f>
        <v>0</v>
      </c>
      <c r="AH40" s="130">
        <f>+'13生産者価格評価表'!AH40/'13生産者価格評価表'!AH$125</f>
        <v>0</v>
      </c>
      <c r="AI40" s="130">
        <f>+'13生産者価格評価表'!AI40/'13生産者価格評価表'!AI$125</f>
        <v>0</v>
      </c>
      <c r="AJ40" s="130">
        <f>+'13生産者価格評価表'!AJ40/'13生産者価格評価表'!AJ$125</f>
        <v>7.839243251718101E-5</v>
      </c>
      <c r="AK40" s="130">
        <f>+'13生産者価格評価表'!AK40/'13生産者価格評価表'!AK$125</f>
        <v>6.2203032789884425E-3</v>
      </c>
      <c r="AL40" s="130">
        <f>+'13生産者価格評価表'!AL40/'13生産者価格評価表'!AL$125</f>
        <v>0</v>
      </c>
      <c r="AM40" s="130">
        <f>+'13生産者価格評価表'!AM40/'13生産者価格評価表'!AM$125</f>
        <v>0</v>
      </c>
      <c r="AN40" s="130">
        <f>+'13生産者価格評価表'!AN40/'13生産者価格評価表'!AN$125</f>
        <v>0</v>
      </c>
      <c r="AO40" s="130">
        <f>+'13生産者価格評価表'!AO40/'13生産者価格評価表'!AO$125</f>
        <v>7.7237572474588844E-6</v>
      </c>
      <c r="AP40" s="130">
        <f>+'13生産者価格評価表'!AP40/'13生産者価格評価表'!AP$125</f>
        <v>0</v>
      </c>
      <c r="AQ40" s="130">
        <f>+'13生産者価格評価表'!AQ40/'13生産者価格評価表'!AQ$125</f>
        <v>0</v>
      </c>
      <c r="AR40" s="130">
        <f>+'13生産者価格評価表'!AR40/'13生産者価格評価表'!AR$125</f>
        <v>0</v>
      </c>
      <c r="AS40" s="130">
        <f>+'13生産者価格評価表'!AS40/'13生産者価格評価表'!AS$125</f>
        <v>0</v>
      </c>
      <c r="AT40" s="130">
        <f>+'13生産者価格評価表'!AT40/'13生産者価格評価表'!AT$125</f>
        <v>5.1217683192216748E-4</v>
      </c>
      <c r="AU40" s="130">
        <f>+'13生産者価格評価表'!AU40/'13生産者価格評価表'!AU$125</f>
        <v>2.3616993967398279E-5</v>
      </c>
      <c r="AV40" s="130">
        <f>+'13生産者価格評価表'!AV40/'13生産者価格評価表'!AV$125</f>
        <v>9.5044779741306306E-5</v>
      </c>
      <c r="AW40" s="130">
        <f>+'13生産者価格評価表'!AW40/'13生産者価格評価表'!AW$125</f>
        <v>3.3805179825941074E-4</v>
      </c>
      <c r="AX40" s="130">
        <f>+'13生産者価格評価表'!AX40/'13生産者価格評価表'!AX$125</f>
        <v>5.5792628673712562E-3</v>
      </c>
      <c r="AY40" s="130">
        <f>+'13生産者価格評価表'!AY40/'13生産者価格評価表'!AY$125</f>
        <v>4.7705450971497691E-2</v>
      </c>
      <c r="AZ40" s="130">
        <f>+'13生産者価格評価表'!AZ40/'13生産者価格評価表'!AZ$125</f>
        <v>2.6576953939167606E-3</v>
      </c>
      <c r="BA40" s="130">
        <f>+'13生産者価格評価表'!BA40/'13生産者価格評価表'!BA$125</f>
        <v>2.7503695809124352E-5</v>
      </c>
      <c r="BB40" s="130">
        <f>+'13生産者価格評価表'!BB40/'13生産者価格評価表'!BB$125</f>
        <v>3.6029262026724312E-4</v>
      </c>
      <c r="BC40" s="130">
        <f>+'13生産者価格評価表'!BC40/'13生産者価格評価表'!BC$125</f>
        <v>1.5803114267051561E-4</v>
      </c>
      <c r="BD40" s="130">
        <f>+'13生産者価格評価表'!BD40/'13生産者価格評価表'!BD$125</f>
        <v>1.0779421736182345E-3</v>
      </c>
      <c r="BE40" s="130">
        <f>+'13生産者価格評価表'!BE40/'13生産者価格評価表'!BE$125</f>
        <v>0</v>
      </c>
      <c r="BF40" s="130">
        <f>+'13生産者価格評価表'!BF40/'13生産者価格評価表'!BF$125</f>
        <v>0</v>
      </c>
      <c r="BG40" s="130">
        <f>+'13生産者価格評価表'!BG40/'13生産者価格評価表'!BG$125</f>
        <v>0</v>
      </c>
      <c r="BH40" s="130">
        <f>+'13生産者価格評価表'!BH40/'13生産者価格評価表'!BH$125</f>
        <v>1.1615569603549793E-4</v>
      </c>
      <c r="BI40" s="130">
        <f>+'13生産者価格評価表'!BI40/'13生産者価格評価表'!BI$125</f>
        <v>0</v>
      </c>
      <c r="BJ40" s="130">
        <f>+'13生産者価格評価表'!BJ40/'13生産者価格評価表'!BJ$125</f>
        <v>1.0443700620878001E-5</v>
      </c>
      <c r="BK40" s="130">
        <f>+'13生産者価格評価表'!BK40/'13生産者価格評価表'!BK$125</f>
        <v>3.9174046163520714E-5</v>
      </c>
      <c r="BL40" s="130">
        <f>+'13生産者価格評価表'!BL40/'13生産者価格評価表'!BL$125</f>
        <v>4.423181373202676E-4</v>
      </c>
      <c r="BM40" s="130">
        <f>+'13生産者価格評価表'!BM40/'13生産者価格評価表'!BM$125</f>
        <v>7.6812500685825898E-5</v>
      </c>
      <c r="BN40" s="130">
        <f>+'13生産者価格評価表'!BN40/'13生産者価格評価表'!BN$125</f>
        <v>5.9004697160810046E-3</v>
      </c>
      <c r="BO40" s="130">
        <f>+'13生産者価格評価表'!BO40/'13生産者価格評価表'!BO$125</f>
        <v>4.9813316797379147E-3</v>
      </c>
      <c r="BP40" s="130">
        <f>+'13生産者価格評価表'!BP40/'13生産者価格評価表'!BP$125</f>
        <v>8.4292823699166637E-4</v>
      </c>
      <c r="BQ40" s="130">
        <f>+'13生産者価格評価表'!BQ40/'13生産者価格評価表'!BQ$125</f>
        <v>2.4589274328119278E-4</v>
      </c>
      <c r="BR40" s="130">
        <f>+'13生産者価格評価表'!BR40/'13生産者価格評価表'!BR$125</f>
        <v>4.2386590788816964E-4</v>
      </c>
      <c r="BS40" s="130">
        <f>+'13生産者価格評価表'!BS40/'13生産者価格評価表'!BS$125</f>
        <v>0</v>
      </c>
      <c r="BT40" s="130">
        <f>+'13生産者価格評価表'!BT40/'13生産者価格評価表'!BT$125</f>
        <v>0</v>
      </c>
      <c r="BU40" s="130">
        <f>+'13生産者価格評価表'!BU40/'13生産者価格評価表'!BU$125</f>
        <v>0</v>
      </c>
      <c r="BV40" s="130">
        <f>+'13生産者価格評価表'!BV40/'13生産者価格評価表'!BV$125</f>
        <v>2.4461612298927097E-4</v>
      </c>
      <c r="BW40" s="130">
        <f>+'13生産者価格評価表'!BW40/'13生産者価格評価表'!BW$125</f>
        <v>3.8377914911796289E-5</v>
      </c>
      <c r="BX40" s="130">
        <f>+'13生産者価格評価表'!BX40/'13生産者価格評価表'!BX$125</f>
        <v>8.5983279378825528E-5</v>
      </c>
      <c r="BY40" s="130">
        <f>+'13生産者価格評価表'!BY40/'13生産者価格評価表'!BY$125</f>
        <v>2.833614144495053E-6</v>
      </c>
      <c r="BZ40" s="130">
        <f>+'13生産者価格評価表'!BZ40/'13生産者価格評価表'!BZ$125</f>
        <v>0</v>
      </c>
      <c r="CA40" s="130">
        <f>+'13生産者価格評価表'!CA40/'13生産者価格評価表'!CA$125</f>
        <v>0</v>
      </c>
      <c r="CB40" s="130">
        <f>+'13生産者価格評価表'!CB40/'13生産者価格評価表'!CB$125</f>
        <v>0</v>
      </c>
      <c r="CC40" s="130">
        <f>+'13生産者価格評価表'!CC40/'13生産者価格評価表'!CC$125</f>
        <v>0</v>
      </c>
      <c r="CD40" s="130">
        <f>+'13生産者価格評価表'!CD40/'13生産者価格評価表'!CD$125</f>
        <v>2.029448363890773E-5</v>
      </c>
      <c r="CE40" s="130">
        <f>+'13生産者価格評価表'!CE40/'13生産者価格評価表'!CE$125</f>
        <v>0</v>
      </c>
      <c r="CF40" s="130">
        <f>+'13生産者価格評価表'!CF40/'13生産者価格評価表'!CF$125</f>
        <v>5.4159119493070638E-5</v>
      </c>
      <c r="CG40" s="130">
        <f>+'13生産者価格評価表'!CG40/'13生産者価格評価表'!CG$125</f>
        <v>0</v>
      </c>
      <c r="CH40" s="130">
        <f>+'13生産者価格評価表'!CH40/'13生産者価格評価表'!CH$125</f>
        <v>0</v>
      </c>
      <c r="CI40" s="130">
        <f>+'13生産者価格評価表'!CI40/'13生産者価格評価表'!CI$125</f>
        <v>6.2358783338564544E-6</v>
      </c>
      <c r="CJ40" s="130">
        <f>+'13生産者価格評価表'!CJ40/'13生産者価格評価表'!CJ$125</f>
        <v>0</v>
      </c>
      <c r="CK40" s="130">
        <f>+'13生産者価格評価表'!CK40/'13生産者価格評価表'!CK$125</f>
        <v>0</v>
      </c>
      <c r="CL40" s="130">
        <f>+'13生産者価格評価表'!CL40/'13生産者価格評価表'!CL$125</f>
        <v>0</v>
      </c>
      <c r="CM40" s="130">
        <f>+'13生産者価格評価表'!CM40/'13生産者価格評価表'!CM$125</f>
        <v>0</v>
      </c>
      <c r="CN40" s="130">
        <f>+'13生産者価格評価表'!CN40/'13生産者価格評価表'!CN$125</f>
        <v>0</v>
      </c>
      <c r="CO40" s="130">
        <f>+'13生産者価格評価表'!CO40/'13生産者価格評価表'!CO$125</f>
        <v>0</v>
      </c>
      <c r="CP40" s="130">
        <f>+'13生産者価格評価表'!CP40/'13生産者価格評価表'!CP$125</f>
        <v>5.7061758380031308E-5</v>
      </c>
      <c r="CQ40" s="130">
        <f>+'13生産者価格評価表'!CQ40/'13生産者価格評価表'!CQ$125</f>
        <v>9.7266732760011983E-5</v>
      </c>
      <c r="CR40" s="130">
        <f>+'13生産者価格評価表'!CR40/'13生産者価格評価表'!CR$125</f>
        <v>1.6849152347227331E-6</v>
      </c>
      <c r="CS40" s="130">
        <f>+'13生産者価格評価表'!CS40/'13生産者価格評価表'!CS$125</f>
        <v>1.6942378888336752E-4</v>
      </c>
      <c r="CT40" s="130">
        <f>+'13生産者価格評価表'!CT40/'13生産者価格評価表'!CT$125</f>
        <v>2.1626084990514013E-4</v>
      </c>
      <c r="CU40" s="130">
        <f>+'13生産者価格評価表'!CU40/'13生産者価格評価表'!CU$125</f>
        <v>1.150082694455858E-3</v>
      </c>
      <c r="CV40" s="130">
        <f>+'13生産者価格評価表'!CV40/'13生産者価格評価表'!CV$125</f>
        <v>7.3510085199043516E-4</v>
      </c>
      <c r="CW40" s="130">
        <f>+'13生産者価格評価表'!CW40/'13生産者価格評価表'!CW$125</f>
        <v>1.6868526702877771E-4</v>
      </c>
      <c r="CX40" s="130">
        <f>+'13生産者価格評価表'!CX40/'13生産者価格評価表'!CX$125</f>
        <v>0</v>
      </c>
      <c r="CY40" s="130">
        <f>+'13生産者価格評価表'!CY40/'13生産者価格評価表'!CY$125</f>
        <v>0</v>
      </c>
      <c r="CZ40" s="130">
        <f>+'13生産者価格評価表'!CZ40/'13生産者価格評価表'!CZ$125</f>
        <v>0</v>
      </c>
      <c r="DA40" s="130">
        <f>+'13生産者価格評価表'!DA40/'13生産者価格評価表'!DA$125</f>
        <v>3.4122097204755711E-6</v>
      </c>
      <c r="DB40" s="130">
        <f>+'13生産者価格評価表'!DB40/'13生産者価格評価表'!DB$125</f>
        <v>1.0547488226059654E-3</v>
      </c>
      <c r="DC40" s="130">
        <f>+'13生産者価格評価表'!DC40/'13生産者価格評価表'!DC$125</f>
        <v>1.1711887565879367E-3</v>
      </c>
      <c r="DD40" s="130">
        <f>+'13生産者価格評価表'!DD40/'13生産者価格評価表'!DD$125</f>
        <v>0</v>
      </c>
      <c r="DE40" s="130">
        <f>+'13生産者価格評価表'!DE40/'13生産者価格評価表'!DE$125</f>
        <v>1.1299179679555265E-5</v>
      </c>
      <c r="DF40" s="130">
        <f>+'13生産者価格評価表'!DF40/'13生産者価格評価表'!DF$125</f>
        <v>1.8936476956832408E-4</v>
      </c>
      <c r="DG40" s="130">
        <f>+'13生産者価格評価表'!DG40/'13生産者価格評価表'!DG$125</f>
        <v>0</v>
      </c>
      <c r="DH40" s="223">
        <f>+'13生産者価格評価表'!DH40/'13生産者価格評価表'!DH$125</f>
        <v>1.1515840638202802E-3</v>
      </c>
      <c r="DI40" s="289">
        <f>+'13生産者価格評価表'!DI40/'13生産者価格評価表'!DI$125</f>
        <v>3.9352875197207524E-4</v>
      </c>
    </row>
    <row r="41" spans="1:113" ht="17.5" customHeight="1">
      <c r="A41" s="25">
        <v>35</v>
      </c>
      <c r="B41" s="88" t="s">
        <v>185</v>
      </c>
      <c r="C41" s="87" t="s">
        <v>83</v>
      </c>
      <c r="D41" s="130">
        <f>+'13生産者価格評価表'!D41/'13生産者価格評価表'!D$125</f>
        <v>3.1418594421852978E-3</v>
      </c>
      <c r="E41" s="130">
        <f>+'13生産者価格評価表'!E41/'13生産者価格評価表'!E$125</f>
        <v>1.4333201183251501E-3</v>
      </c>
      <c r="F41" s="130">
        <f>+'13生産者価格評価表'!F41/'13生産者価格評価表'!F$125</f>
        <v>1.4955260956629743E-3</v>
      </c>
      <c r="G41" s="130">
        <f>+'13生産者価格評価表'!G41/'13生産者価格評価表'!G$125</f>
        <v>0</v>
      </c>
      <c r="H41" s="130">
        <f>+'13生産者価格評価表'!H41/'13生産者価格評価表'!H$125</f>
        <v>2.5429116338207246E-5</v>
      </c>
      <c r="I41" s="296">
        <v>0</v>
      </c>
      <c r="J41" s="130">
        <f>+'13生産者価格評価表'!J41/'13生産者価格評価表'!J$125</f>
        <v>0</v>
      </c>
      <c r="K41" s="130">
        <f>+'13生産者価格評価表'!K41/'13生産者価格評価表'!K$125</f>
        <v>3.2905439607447331E-4</v>
      </c>
      <c r="L41" s="130">
        <f>+'13生産者価格評価表'!L41/'13生産者価格評価表'!L$125</f>
        <v>1.8525937470329555E-5</v>
      </c>
      <c r="M41" s="130">
        <f>+'13生産者価格評価表'!M41/'13生産者価格評価表'!M$125</f>
        <v>2.2514403096240572E-3</v>
      </c>
      <c r="N41" s="296">
        <v>0</v>
      </c>
      <c r="O41" s="130">
        <f>+'13生産者価格評価表'!O41/'13生産者価格評価表'!O$125</f>
        <v>0</v>
      </c>
      <c r="P41" s="130">
        <f>+'13生産者価格評価表'!P41/'13生産者価格評価表'!P$125</f>
        <v>0</v>
      </c>
      <c r="Q41" s="130">
        <f>+'13生産者価格評価表'!Q41/'13生産者価格評価表'!Q$125</f>
        <v>1.6198982409377737E-4</v>
      </c>
      <c r="R41" s="130">
        <f>+'13生産者価格評価表'!R41/'13生産者価格評価表'!R$125</f>
        <v>5.1318284928042837E-4</v>
      </c>
      <c r="S41" s="130">
        <f>+'13生産者価格評価表'!S41/'13生産者価格評価表'!S$125</f>
        <v>9.6714721794058085E-4</v>
      </c>
      <c r="T41" s="130">
        <f>+'13生産者価格評価表'!T41/'13生産者価格評価表'!T$125</f>
        <v>1.8452227183821088E-5</v>
      </c>
      <c r="U41" s="130">
        <f>+'13生産者価格評価表'!U41/'13生産者価格評価表'!U$125</f>
        <v>1.631188320691624E-5</v>
      </c>
      <c r="V41" s="130">
        <f>+'13生産者価格評価表'!V41/'13生産者価格評価表'!V$125</f>
        <v>4.1835265070982782E-3</v>
      </c>
      <c r="W41" s="130">
        <f>+'13生産者価格評価表'!W41/'13生産者価格評価表'!W$125</f>
        <v>1.42281945507991E-2</v>
      </c>
      <c r="X41" s="130">
        <f>+'13生産者価格評価表'!X41/'13生産者価格評価表'!X$125</f>
        <v>0</v>
      </c>
      <c r="Y41" s="130">
        <f>+'13生産者価格評価表'!Y41/'13生産者価格評価表'!Y$125</f>
        <v>3.5153503632528711E-4</v>
      </c>
      <c r="Z41" s="130">
        <f>+'13生産者価格評価表'!Z41/'13生産者価格評価表'!Z$125</f>
        <v>6.9408574380165286E-4</v>
      </c>
      <c r="AA41" s="130">
        <f>+'13生産者価格評価表'!AA41/'13生産者価格評価表'!AA$125</f>
        <v>1.13616075051533E-4</v>
      </c>
      <c r="AB41" s="130">
        <f>+'13生産者価格評価表'!AB41/'13生産者価格評価表'!AB$125</f>
        <v>1.1345117513304073E-3</v>
      </c>
      <c r="AC41" s="130">
        <f>+'13生産者価格評価表'!AC41/'13生産者価格評価表'!AC$125</f>
        <v>4.2997576011652341E-4</v>
      </c>
      <c r="AD41" s="130">
        <f>+'13生産者価格評価表'!AD41/'13生産者価格評価表'!AD$125</f>
        <v>1.5719774802997538E-5</v>
      </c>
      <c r="AE41" s="130">
        <f>+'13生産者価格評価表'!AE41/'13生産者価格評価表'!AE$125</f>
        <v>4.607997937679245E-3</v>
      </c>
      <c r="AF41" s="130">
        <f>+'13生産者価格評価表'!AF41/'13生産者価格評価表'!AF$125</f>
        <v>1.288777396098418E-4</v>
      </c>
      <c r="AG41" s="130">
        <f>+'13生産者価格評価表'!AG41/'13生産者価格評価表'!AG$125</f>
        <v>2.6192580951445502E-4</v>
      </c>
      <c r="AH41" s="130">
        <f>+'13生産者価格評価表'!AH41/'13生産者価格評価表'!AH$125</f>
        <v>7.224911494834188E-5</v>
      </c>
      <c r="AI41" s="130">
        <f>+'13生産者価格評価表'!AI41/'13生産者価格評価表'!AI$125</f>
        <v>8.9603838148657709E-3</v>
      </c>
      <c r="AJ41" s="130">
        <f>+'13生産者価格評価表'!AJ41/'13生産者価格評価表'!AJ$125</f>
        <v>1.6575644342243939E-2</v>
      </c>
      <c r="AK41" s="130">
        <f>+'13生産者価格評価表'!AK41/'13生産者価格評価表'!AK$125</f>
        <v>2.3861919721497683E-2</v>
      </c>
      <c r="AL41" s="130">
        <f>+'13生産者価格評価表'!AL41/'13生産者価格評価表'!AL$125</f>
        <v>5.5288508605329627E-2</v>
      </c>
      <c r="AM41" s="130">
        <f>+'13生産者価格評価表'!AM41/'13生産者価格評価表'!AM$125</f>
        <v>1.6695405784794552E-2</v>
      </c>
      <c r="AN41" s="130">
        <f>+'13生産者価格評価表'!AN41/'13生産者価格評価表'!AN$125</f>
        <v>4.1330890564056003E-4</v>
      </c>
      <c r="AO41" s="130">
        <f>+'13生産者価格評価表'!AO41/'13生産者価格評価表'!AO$125</f>
        <v>1.444085146699896E-2</v>
      </c>
      <c r="AP41" s="130">
        <f>+'13生産者価格評価表'!AP41/'13生産者価格評価表'!AP$125</f>
        <v>0</v>
      </c>
      <c r="AQ41" s="130">
        <f>+'13生産者価格評価表'!AQ41/'13生産者価格評価表'!AQ$125</f>
        <v>4.6603487047691364E-2</v>
      </c>
      <c r="AR41" s="130">
        <f>+'13生産者価格評価表'!AR41/'13生産者価格評価表'!AR$125</f>
        <v>4.0627387382557532E-3</v>
      </c>
      <c r="AS41" s="130">
        <f>+'13生産者価格評価表'!AS41/'13生産者価格評価表'!AS$125</f>
        <v>3.605863125218428E-3</v>
      </c>
      <c r="AT41" s="130">
        <f>+'13生産者価格評価表'!AT41/'13生産者価格評価表'!AT$125</f>
        <v>2.2175189740845412E-3</v>
      </c>
      <c r="AU41" s="130">
        <f>+'13生産者価格評価表'!AU41/'13生産者価格評価表'!AU$125</f>
        <v>6.7975869593120269E-3</v>
      </c>
      <c r="AV41" s="130">
        <f>+'13生産者価格評価表'!AV41/'13生産者価格評価表'!AV$125</f>
        <v>6.5515175567424921E-3</v>
      </c>
      <c r="AW41" s="130">
        <f>+'13生産者価格評価表'!AW41/'13生産者価格評価表'!AW$125</f>
        <v>8.9671804550697288E-4</v>
      </c>
      <c r="AX41" s="130">
        <f>+'13生産者価格評価表'!AX41/'13生産者価格評価表'!AX$125</f>
        <v>9.7453916126128328E-3</v>
      </c>
      <c r="AY41" s="130">
        <f>+'13生産者価格評価表'!AY41/'13生産者価格評価表'!AY$125</f>
        <v>2.570499735389733E-3</v>
      </c>
      <c r="AZ41" s="130">
        <f>+'13生産者価格評価表'!AZ41/'13生産者価格評価表'!AZ$125</f>
        <v>4.3205686572361478E-3</v>
      </c>
      <c r="BA41" s="130">
        <f>+'13生産者価格評価表'!BA41/'13生産者価格評価表'!BA$125</f>
        <v>1.6639735964520232E-3</v>
      </c>
      <c r="BB41" s="130">
        <f>+'13生産者価格評価表'!BB41/'13生産者価格評価表'!BB$125</f>
        <v>1.1278725504018047E-3</v>
      </c>
      <c r="BC41" s="130">
        <f>+'13生産者価格評価表'!BC41/'13生産者価格評価表'!BC$125</f>
        <v>1.3801386459891696E-3</v>
      </c>
      <c r="BD41" s="130">
        <f>+'13生産者価格評価表'!BD41/'13生産者価格評価表'!BD$125</f>
        <v>1.8863988038319106E-3</v>
      </c>
      <c r="BE41" s="130">
        <f>+'13生産者価格評価表'!BE41/'13生産者価格評価表'!BE$125</f>
        <v>1.2804097311139564E-3</v>
      </c>
      <c r="BF41" s="130">
        <f>+'13生産者価格評価表'!BF41/'13生産者価格評価表'!BF$125</f>
        <v>1.6622606707070553E-3</v>
      </c>
      <c r="BG41" s="130">
        <f>+'13生産者価格評価表'!BG41/'13生産者価格評価表'!BG$125</f>
        <v>5.4574021042593586E-4</v>
      </c>
      <c r="BH41" s="130">
        <f>+'13生産者価格評価表'!BH41/'13生産者価格評価表'!BH$125</f>
        <v>1.6813889700620214E-3</v>
      </c>
      <c r="BI41" s="130">
        <f>+'13生産者価格評価表'!BI41/'13生産者価格評価表'!BI$125</f>
        <v>9.5004557651076507E-4</v>
      </c>
      <c r="BJ41" s="130">
        <f>+'13生産者価格評価表'!BJ41/'13生産者価格評価表'!BJ$125</f>
        <v>1.8450537763551136E-4</v>
      </c>
      <c r="BK41" s="130">
        <f>+'13生産者価格評価表'!BK41/'13生産者価格評価表'!BK$125</f>
        <v>7.6286300423698231E-4</v>
      </c>
      <c r="BL41" s="130">
        <f>+'13生産者価格評価表'!BL41/'13生産者価格評価表'!BL$125</f>
        <v>2.2896468284813853E-3</v>
      </c>
      <c r="BM41" s="130">
        <f>+'13生産者価格評価表'!BM41/'13生産者価格評価表'!BM$125</f>
        <v>0</v>
      </c>
      <c r="BN41" s="130">
        <f>+'13生産者価格評価表'!BN41/'13生産者価格評価表'!BN$125</f>
        <v>7.4036385585055757E-3</v>
      </c>
      <c r="BO41" s="130">
        <f>+'13生産者価格評価表'!BO41/'13生産者価格評価表'!BO$125</f>
        <v>1.1320529175437384E-2</v>
      </c>
      <c r="BP41" s="130">
        <f>+'13生産者価格評価表'!BP41/'13生産者価格評価表'!BP$125</f>
        <v>1.6462866986660385E-2</v>
      </c>
      <c r="BQ41" s="130">
        <f>+'13生産者価格評価表'!BQ41/'13生産者価格評価表'!BQ$125</f>
        <v>5.3570701794847441E-3</v>
      </c>
      <c r="BR41" s="130">
        <f>+'13生産者価格評価表'!BR41/'13生産者価格評価表'!BR$125</f>
        <v>1.2249473929738583E-2</v>
      </c>
      <c r="BS41" s="130">
        <f>+'13生産者価格評価表'!BS41/'13生産者価格評価表'!BS$125</f>
        <v>3.566225124769249E-5</v>
      </c>
      <c r="BT41" s="130">
        <f>+'13生産者価格評価表'!BT41/'13生産者価格評価表'!BT$125</f>
        <v>7.0033761102766096E-5</v>
      </c>
      <c r="BU41" s="130">
        <f>+'13生産者価格評価表'!BU41/'13生産者価格評価表'!BU$125</f>
        <v>4.9438064238776641E-3</v>
      </c>
      <c r="BV41" s="130">
        <f>+'13生産者価格評価表'!BV41/'13生産者価格評価表'!BV$125</f>
        <v>0</v>
      </c>
      <c r="BW41" s="130">
        <f>+'13生産者価格評価表'!BW41/'13生産者価格評価表'!BW$125</f>
        <v>7.2619288096572617E-5</v>
      </c>
      <c r="BX41" s="130">
        <f>+'13生産者価格評価表'!BX41/'13生産者価格評価表'!BX$125</f>
        <v>5.5889131596236593E-5</v>
      </c>
      <c r="BY41" s="130">
        <f>+'13生産者価格評価表'!BY41/'13生産者価格評価表'!BY$125</f>
        <v>1.7001684866970317E-6</v>
      </c>
      <c r="BZ41" s="130">
        <f>+'13生産者価格評価表'!BZ41/'13生産者価格評価表'!BZ$125</f>
        <v>0</v>
      </c>
      <c r="CA41" s="130">
        <f>+'13生産者価格評価表'!CA41/'13生産者価格評価表'!CA$125</f>
        <v>0</v>
      </c>
      <c r="CB41" s="130">
        <f>+'13生産者価格評価表'!CB41/'13生産者価格評価表'!CB$125</f>
        <v>0</v>
      </c>
      <c r="CC41" s="130">
        <f>+'13生産者価格評価表'!CC41/'13生産者価格評価表'!CC$125</f>
        <v>0</v>
      </c>
      <c r="CD41" s="130">
        <f>+'13生産者価格評価表'!CD41/'13生産者価格評価表'!CD$125</f>
        <v>0</v>
      </c>
      <c r="CE41" s="130">
        <f>+'13生産者価格評価表'!CE41/'13生産者価格評価表'!CE$125</f>
        <v>0</v>
      </c>
      <c r="CF41" s="130">
        <f>+'13生産者価格評価表'!CF41/'13生産者価格評価表'!CF$125</f>
        <v>4.0117866291163442E-6</v>
      </c>
      <c r="CG41" s="130">
        <f>+'13生産者価格評価表'!CG41/'13生産者価格評価表'!CG$125</f>
        <v>0</v>
      </c>
      <c r="CH41" s="130">
        <f>+'13生産者価格評価表'!CH41/'13生産者価格評価表'!CH$125</f>
        <v>0</v>
      </c>
      <c r="CI41" s="130">
        <f>+'13生産者価格評価表'!CI41/'13生産者価格評価表'!CI$125</f>
        <v>0</v>
      </c>
      <c r="CJ41" s="130">
        <f>+'13生産者価格評価表'!CJ41/'13生産者価格評価表'!CJ$125</f>
        <v>0</v>
      </c>
      <c r="CK41" s="130">
        <f>+'13生産者価格評価表'!CK41/'13生産者価格評価表'!CK$125</f>
        <v>0</v>
      </c>
      <c r="CL41" s="130">
        <f>+'13生産者価格評価表'!CL41/'13生産者価格評価表'!CL$125</f>
        <v>0</v>
      </c>
      <c r="CM41" s="130">
        <f>+'13生産者価格評価表'!CM41/'13生産者価格評価表'!CM$125</f>
        <v>0</v>
      </c>
      <c r="CN41" s="130">
        <f>+'13生産者価格評価表'!CN41/'13生産者価格評価表'!CN$125</f>
        <v>0</v>
      </c>
      <c r="CO41" s="130">
        <f>+'13生産者価格評価表'!CO41/'13生産者価格評価表'!CO$125</f>
        <v>6.3550166501436228E-5</v>
      </c>
      <c r="CP41" s="130">
        <f>+'13生産者価格評価表'!CP41/'13生産者価格評価表'!CP$125</f>
        <v>5.6330197375159115E-5</v>
      </c>
      <c r="CQ41" s="130">
        <f>+'13生産者価格評価表'!CQ41/'13生産者価格評価表'!CQ$125</f>
        <v>1.0339093445230904E-3</v>
      </c>
      <c r="CR41" s="130">
        <f>+'13生産者価格評価表'!CR41/'13生産者価格評価表'!CR$125</f>
        <v>5.5040564334275953E-5</v>
      </c>
      <c r="CS41" s="130">
        <f>+'13生産者価格評価表'!CS41/'13生産者価格評価表'!CS$125</f>
        <v>4.2558607255391366E-5</v>
      </c>
      <c r="CT41" s="130">
        <f>+'13生産者価格評価表'!CT41/'13生産者価格評価表'!CT$125</f>
        <v>0</v>
      </c>
      <c r="CU41" s="130">
        <f>+'13生産者価格評価表'!CU41/'13生産者価格評価表'!CU$125</f>
        <v>0</v>
      </c>
      <c r="CV41" s="130">
        <f>+'13生産者価格評価表'!CV41/'13生産者価格評価表'!CV$125</f>
        <v>6.4107632441026322E-6</v>
      </c>
      <c r="CW41" s="130">
        <f>+'13生産者価格評価表'!CW41/'13生産者価格評価表'!CW$125</f>
        <v>0</v>
      </c>
      <c r="CX41" s="130">
        <f>+'13生産者価格評価表'!CX41/'13生産者価格評価表'!CX$125</f>
        <v>0</v>
      </c>
      <c r="CY41" s="130">
        <f>+'13生産者価格評価表'!CY41/'13生産者価格評価表'!CY$125</f>
        <v>0</v>
      </c>
      <c r="CZ41" s="130">
        <f>+'13生産者価格評価表'!CZ41/'13生産者価格評価表'!CZ$125</f>
        <v>1.5515215993971231E-4</v>
      </c>
      <c r="DA41" s="130">
        <f>+'13生産者価格評価表'!DA41/'13生産者価格評価表'!DA$125</f>
        <v>1.8956720669308727E-6</v>
      </c>
      <c r="DB41" s="130">
        <f>+'13生産者価格評価表'!DB41/'13生産者価格評価表'!DB$125</f>
        <v>3.6793563579277862E-5</v>
      </c>
      <c r="DC41" s="130">
        <f>+'13生産者価格評価表'!DC41/'13生産者価格評価表'!DC$125</f>
        <v>7.8375005175707892E-5</v>
      </c>
      <c r="DD41" s="130">
        <f>+'13生産者価格評価表'!DD41/'13生産者価格評価表'!DD$125</f>
        <v>4.0049839800640794E-5</v>
      </c>
      <c r="DE41" s="130">
        <f>+'13生産者価格評価表'!DE41/'13生産者価格評価表'!DE$125</f>
        <v>6.6439176515784959E-4</v>
      </c>
      <c r="DF41" s="130">
        <f>+'13生産者価格評価表'!DF41/'13生産者価格評価表'!DF$125</f>
        <v>6.3626562574956892E-4</v>
      </c>
      <c r="DG41" s="130">
        <f>+'13生産者価格評価表'!DG41/'13生産者価格評価表'!DG$125</f>
        <v>4.9898810352396964E-3</v>
      </c>
      <c r="DH41" s="223">
        <f>+'13生産者価格評価表'!DH41/'13生産者価格評価表'!DH$125</f>
        <v>1.5693511532188047E-3</v>
      </c>
      <c r="DI41" s="289">
        <f>+'13生産者価格評価表'!DI41/'13生産者価格評価表'!DI$125</f>
        <v>1.9294316761612764E-3</v>
      </c>
    </row>
    <row r="42" spans="1:113" ht="17.5" customHeight="1">
      <c r="A42" s="25">
        <v>36</v>
      </c>
      <c r="B42" s="88" t="s">
        <v>186</v>
      </c>
      <c r="C42" s="87" t="s">
        <v>187</v>
      </c>
      <c r="D42" s="130">
        <f>+'13生産者価格評価表'!D42/'13生産者価格評価表'!D$125</f>
        <v>0</v>
      </c>
      <c r="E42" s="130">
        <f>+'13生産者価格評価表'!E42/'13生産者価格評価表'!E$125</f>
        <v>0</v>
      </c>
      <c r="F42" s="130">
        <f>+'13生産者価格評価表'!F42/'13生産者価格評価表'!F$125</f>
        <v>0</v>
      </c>
      <c r="G42" s="130">
        <f>+'13生産者価格評価表'!G42/'13生産者価格評価表'!G$125</f>
        <v>0</v>
      </c>
      <c r="H42" s="130">
        <f>+'13生産者価格評価表'!H42/'13生産者価格評価表'!H$125</f>
        <v>0</v>
      </c>
      <c r="I42" s="296">
        <v>0</v>
      </c>
      <c r="J42" s="130">
        <f>+'13生産者価格評価表'!J42/'13生産者価格評価表'!J$125</f>
        <v>0</v>
      </c>
      <c r="K42" s="130">
        <f>+'13生産者価格評価表'!K42/'13生産者価格評価表'!K$125</f>
        <v>0</v>
      </c>
      <c r="L42" s="130">
        <f>+'13生産者価格評価表'!L42/'13生産者価格評価表'!L$125</f>
        <v>0</v>
      </c>
      <c r="M42" s="130">
        <f>+'13生産者価格評価表'!M42/'13生産者価格評価表'!M$125</f>
        <v>0</v>
      </c>
      <c r="N42" s="296">
        <v>0</v>
      </c>
      <c r="O42" s="130">
        <f>+'13生産者価格評価表'!O42/'13生産者価格評価表'!O$125</f>
        <v>0</v>
      </c>
      <c r="P42" s="130">
        <f>+'13生産者価格評価表'!P42/'13生産者価格評価表'!P$125</f>
        <v>0</v>
      </c>
      <c r="Q42" s="130">
        <f>+'13生産者価格評価表'!Q42/'13生産者価格評価表'!Q$125</f>
        <v>0</v>
      </c>
      <c r="R42" s="130">
        <f>+'13生産者価格評価表'!R42/'13生産者価格評価表'!R$125</f>
        <v>0</v>
      </c>
      <c r="S42" s="130">
        <f>+'13生産者価格評価表'!S42/'13生産者価格評価表'!S$125</f>
        <v>0</v>
      </c>
      <c r="T42" s="130">
        <f>+'13生産者価格評価表'!T42/'13生産者価格評価表'!T$125</f>
        <v>0</v>
      </c>
      <c r="U42" s="130">
        <f>+'13生産者価格評価表'!U42/'13生産者価格評価表'!U$125</f>
        <v>0</v>
      </c>
      <c r="V42" s="130">
        <f>+'13生産者価格評価表'!V42/'13生産者価格評価表'!V$125</f>
        <v>0</v>
      </c>
      <c r="W42" s="130">
        <f>+'13生産者価格評価表'!W42/'13生産者価格評価表'!W$125</f>
        <v>1.2350863325346441E-4</v>
      </c>
      <c r="X42" s="130">
        <f>+'13生産者価格評価表'!X42/'13生産者価格評価表'!X$125</f>
        <v>0</v>
      </c>
      <c r="Y42" s="130">
        <f>+'13生産者価格評価表'!Y42/'13生産者価格評価表'!Y$125</f>
        <v>0</v>
      </c>
      <c r="Z42" s="130">
        <f>+'13生産者価格評価表'!Z42/'13生産者価格評価表'!Z$125</f>
        <v>0</v>
      </c>
      <c r="AA42" s="130">
        <f>+'13生産者価格評価表'!AA42/'13生産者価格評価表'!AA$125</f>
        <v>0</v>
      </c>
      <c r="AB42" s="130">
        <f>+'13生産者価格評価表'!AB42/'13生産者価格評価表'!AB$125</f>
        <v>0</v>
      </c>
      <c r="AC42" s="130">
        <f>+'13生産者価格評価表'!AC42/'13生産者価格評価表'!AC$125</f>
        <v>0</v>
      </c>
      <c r="AD42" s="130">
        <f>+'13生産者価格評価表'!AD42/'13生産者価格評価表'!AD$125</f>
        <v>0</v>
      </c>
      <c r="AE42" s="130">
        <f>+'13生産者価格評価表'!AE42/'13生産者価格評価表'!AE$125</f>
        <v>0</v>
      </c>
      <c r="AF42" s="130">
        <f>+'13生産者価格評価表'!AF42/'13生産者価格評価表'!AF$125</f>
        <v>0</v>
      </c>
      <c r="AG42" s="130">
        <f>+'13生産者価格評価表'!AG42/'13生産者価格評価表'!AG$125</f>
        <v>0</v>
      </c>
      <c r="AH42" s="130">
        <f>+'13生産者価格評価表'!AH42/'13生産者価格評価表'!AH$125</f>
        <v>0</v>
      </c>
      <c r="AI42" s="130">
        <f>+'13生産者価格評価表'!AI42/'13生産者価格評価表'!AI$125</f>
        <v>0</v>
      </c>
      <c r="AJ42" s="130">
        <f>+'13生産者価格評価表'!AJ42/'13生産者価格評価表'!AJ$125</f>
        <v>0</v>
      </c>
      <c r="AK42" s="130">
        <f>+'13生産者価格評価表'!AK42/'13生産者価格評価表'!AK$125</f>
        <v>-5.2271456125953297E-6</v>
      </c>
      <c r="AL42" s="130">
        <f>+'13生産者価格評価表'!AL42/'13生産者価格評価表'!AL$125</f>
        <v>-9.789908562254029E-6</v>
      </c>
      <c r="AM42" s="130">
        <f>+'13生産者価格評価表'!AM42/'13生産者価格評価表'!AM$125</f>
        <v>0.38696753201739942</v>
      </c>
      <c r="AN42" s="130">
        <f>+'13生産者価格評価表'!AN42/'13生産者価格評価表'!AN$125</f>
        <v>0.37344224112716695</v>
      </c>
      <c r="AO42" s="130">
        <f>+'13生産者価格評価表'!AO42/'13生産者価格評価表'!AO$125</f>
        <v>0.14016302276963635</v>
      </c>
      <c r="AP42" s="130">
        <f>+'13生産者価格評価表'!AP42/'13生産者価格評価表'!AP$125</f>
        <v>3.9292409389039265E-3</v>
      </c>
      <c r="AQ42" s="130">
        <f>+'13生産者価格評価表'!AQ42/'13生産者価格評価表'!AQ$125</f>
        <v>0</v>
      </c>
      <c r="AR42" s="130">
        <f>+'13生産者価格評価表'!AR42/'13生産者価格評価表'!AR$125</f>
        <v>1.1727493265068153E-5</v>
      </c>
      <c r="AS42" s="130">
        <f>+'13生産者価格評価表'!AS42/'13生産者価格評価表'!AS$125</f>
        <v>-4.5227473634438663E-4</v>
      </c>
      <c r="AT42" s="130">
        <f>+'13生産者価格評価表'!AT42/'13生産者価格評価表'!AT$125</f>
        <v>-1.2310618022882591E-3</v>
      </c>
      <c r="AU42" s="130">
        <f>+'13生産者価格評価表'!AU42/'13生産者価格評価表'!AU$125</f>
        <v>-5.2881529970478754E-4</v>
      </c>
      <c r="AV42" s="130">
        <f>+'13生産者価格評価表'!AV42/'13生産者価格評価表'!AV$125</f>
        <v>-4.9595174960756115E-4</v>
      </c>
      <c r="AW42" s="130">
        <f>+'13生産者価格評価表'!AW42/'13生産者価格評価表'!AW$125</f>
        <v>-1.6441228897976304E-4</v>
      </c>
      <c r="AX42" s="130">
        <f>+'13生産者価格評価表'!AX42/'13生産者価格評価表'!AX$125</f>
        <v>0</v>
      </c>
      <c r="AY42" s="130">
        <f>+'13生産者価格評価表'!AY42/'13生産者価格評価表'!AY$125</f>
        <v>0</v>
      </c>
      <c r="AZ42" s="130">
        <f>+'13生産者価格評価表'!AZ42/'13生産者価格評価表'!AZ$125</f>
        <v>-2.9144440351045413E-4</v>
      </c>
      <c r="BA42" s="130">
        <f>+'13生産者価格評価表'!BA42/'13生産者価格評価表'!BA$125</f>
        <v>-4.3318320899370853E-4</v>
      </c>
      <c r="BB42" s="130">
        <f>+'13生産者価格評価表'!BB42/'13生産者価格評価表'!BB$125</f>
        <v>0</v>
      </c>
      <c r="BC42" s="130">
        <f>+'13生産者価格評価表'!BC42/'13生産者価格評価表'!BC$125</f>
        <v>-7.3747866579573952E-5</v>
      </c>
      <c r="BD42" s="130">
        <f>+'13生産者価格評価表'!BD42/'13生産者価格評価表'!BD$125</f>
        <v>-3.0425787158579201E-5</v>
      </c>
      <c r="BE42" s="130">
        <f>+'13生産者価格評価表'!BE42/'13生産者価格評価表'!BE$125</f>
        <v>0</v>
      </c>
      <c r="BF42" s="130">
        <f>+'13生産者価格評価表'!BF42/'13生産者価格評価表'!BF$125</f>
        <v>-1.1662650694098946E-4</v>
      </c>
      <c r="BG42" s="130">
        <f>+'13生産者価格評価表'!BG42/'13生産者価格評価表'!BG$125</f>
        <v>-5.1127240766219253E-4</v>
      </c>
      <c r="BH42" s="130">
        <f>+'13生産者価格評価表'!BH42/'13生産者価格評価表'!BH$125</f>
        <v>-1.7409246426049123E-4</v>
      </c>
      <c r="BI42" s="130">
        <f>+'13生産者価格評価表'!BI42/'13生産者価格評価表'!BI$125</f>
        <v>-1.9642834217046901E-3</v>
      </c>
      <c r="BJ42" s="130">
        <f>+'13生産者価格評価表'!BJ42/'13生産者価格評価表'!BJ$125</f>
        <v>-1.3576810807141402E-4</v>
      </c>
      <c r="BK42" s="130">
        <f>+'13生産者価格評価表'!BK42/'13生産者価格評価表'!BK$125</f>
        <v>-2.6390936362792903E-4</v>
      </c>
      <c r="BL42" s="130">
        <f>+'13生産者価格評価表'!BL42/'13生産者価格評価表'!BL$125</f>
        <v>-1.626169622500984E-5</v>
      </c>
      <c r="BM42" s="130">
        <f>+'13生産者価格評価表'!BM42/'13生産者価格評価表'!BM$125</f>
        <v>0</v>
      </c>
      <c r="BN42" s="130">
        <f>+'13生産者価格評価表'!BN42/'13生産者価格評価表'!BN$125</f>
        <v>0</v>
      </c>
      <c r="BO42" s="130">
        <f>+'13生産者価格評価表'!BO42/'13生産者価格評価表'!BO$125</f>
        <v>0</v>
      </c>
      <c r="BP42" s="130">
        <f>+'13生産者価格評価表'!BP42/'13生産者価格評価表'!BP$125</f>
        <v>-4.0858093583438852E-4</v>
      </c>
      <c r="BQ42" s="130">
        <f>+'13生産者価格評価表'!BQ42/'13生産者価格評価表'!BQ$125</f>
        <v>-9.4965473267219274E-5</v>
      </c>
      <c r="BR42" s="130">
        <f>+'13生産者価格評価表'!BR42/'13生産者価格評価表'!BR$125</f>
        <v>-7.5242468855888096E-5</v>
      </c>
      <c r="BS42" s="130">
        <f>+'13生産者価格評価表'!BS42/'13生産者価格評価表'!BS$125</f>
        <v>0</v>
      </c>
      <c r="BT42" s="130">
        <f>+'13生産者価格評価表'!BT42/'13生産者価格評価表'!BT$125</f>
        <v>0</v>
      </c>
      <c r="BU42" s="130">
        <f>+'13生産者価格評価表'!BU42/'13生産者価格評価表'!BU$125</f>
        <v>0</v>
      </c>
      <c r="BV42" s="130">
        <f>+'13生産者価格評価表'!BV42/'13生産者価格評価表'!BV$125</f>
        <v>0</v>
      </c>
      <c r="BW42" s="130">
        <f>+'13生産者価格評価表'!BW42/'13生産者価格評価表'!BW$125</f>
        <v>0</v>
      </c>
      <c r="BX42" s="130">
        <f>+'13生産者価格評価表'!BX42/'13生産者価格評価表'!BX$125</f>
        <v>0</v>
      </c>
      <c r="BY42" s="130">
        <f>+'13生産者価格評価表'!BY42/'13生産者価格評価表'!BY$125</f>
        <v>0</v>
      </c>
      <c r="BZ42" s="130">
        <f>+'13生産者価格評価表'!BZ42/'13生産者価格評価表'!BZ$125</f>
        <v>0</v>
      </c>
      <c r="CA42" s="130">
        <f>+'13生産者価格評価表'!CA42/'13生産者価格評価表'!CA$125</f>
        <v>0</v>
      </c>
      <c r="CB42" s="130">
        <f>+'13生産者価格評価表'!CB42/'13生産者価格評価表'!CB$125</f>
        <v>0</v>
      </c>
      <c r="CC42" s="130">
        <f>+'13生産者価格評価表'!CC42/'13生産者価格評価表'!CC$125</f>
        <v>0</v>
      </c>
      <c r="CD42" s="130">
        <f>+'13生産者価格評価表'!CD42/'13生産者価格評価表'!CD$125</f>
        <v>0</v>
      </c>
      <c r="CE42" s="130">
        <f>+'13生産者価格評価表'!CE42/'13生産者価格評価表'!CE$125</f>
        <v>0</v>
      </c>
      <c r="CF42" s="130">
        <f>+'13生産者価格評価表'!CF42/'13生産者価格評価表'!CF$125</f>
        <v>0</v>
      </c>
      <c r="CG42" s="130">
        <f>+'13生産者価格評価表'!CG42/'13生産者価格評価表'!CG$125</f>
        <v>0</v>
      </c>
      <c r="CH42" s="130">
        <f>+'13生産者価格評価表'!CH42/'13生産者価格評価表'!CH$125</f>
        <v>0</v>
      </c>
      <c r="CI42" s="130">
        <f>+'13生産者価格評価表'!CI42/'13生産者価格評価表'!CI$125</f>
        <v>0</v>
      </c>
      <c r="CJ42" s="130">
        <f>+'13生産者価格評価表'!CJ42/'13生産者価格評価表'!CJ$125</f>
        <v>0</v>
      </c>
      <c r="CK42" s="130">
        <f>+'13生産者価格評価表'!CK42/'13生産者価格評価表'!CK$125</f>
        <v>0</v>
      </c>
      <c r="CL42" s="130">
        <f>+'13生産者価格評価表'!CL42/'13生産者価格評価表'!CL$125</f>
        <v>0</v>
      </c>
      <c r="CM42" s="130">
        <f>+'13生産者価格評価表'!CM42/'13生産者価格評価表'!CM$125</f>
        <v>0</v>
      </c>
      <c r="CN42" s="130">
        <f>+'13生産者価格評価表'!CN42/'13生産者価格評価表'!CN$125</f>
        <v>0</v>
      </c>
      <c r="CO42" s="130">
        <f>+'13生産者価格評価表'!CO42/'13生産者価格評価表'!CO$125</f>
        <v>0</v>
      </c>
      <c r="CP42" s="130">
        <f>+'13生産者価格評価表'!CP42/'13生産者価格評価表'!CP$125</f>
        <v>0</v>
      </c>
      <c r="CQ42" s="130">
        <f>+'13生産者価格評価表'!CQ42/'13生産者価格評価表'!CQ$125</f>
        <v>0</v>
      </c>
      <c r="CR42" s="130">
        <f>+'13生産者価格評価表'!CR42/'13生産者価格評価表'!CR$125</f>
        <v>0</v>
      </c>
      <c r="CS42" s="130">
        <f>+'13生産者価格評価表'!CS42/'13生産者価格評価表'!CS$125</f>
        <v>0</v>
      </c>
      <c r="CT42" s="130">
        <f>+'13生産者価格評価表'!CT42/'13生産者価格評価表'!CT$125</f>
        <v>0</v>
      </c>
      <c r="CU42" s="130">
        <f>+'13生産者価格評価表'!CU42/'13生産者価格評価表'!CU$125</f>
        <v>0</v>
      </c>
      <c r="CV42" s="130">
        <f>+'13生産者価格評価表'!CV42/'13生産者価格評価表'!CV$125</f>
        <v>0</v>
      </c>
      <c r="CW42" s="130">
        <f>+'13生産者価格評価表'!CW42/'13生産者価格評価表'!CW$125</f>
        <v>0</v>
      </c>
      <c r="CX42" s="130">
        <f>+'13生産者価格評価表'!CX42/'13生産者価格評価表'!CX$125</f>
        <v>0</v>
      </c>
      <c r="CY42" s="130">
        <f>+'13生産者価格評価表'!CY42/'13生産者価格評価表'!CY$125</f>
        <v>0</v>
      </c>
      <c r="CZ42" s="130">
        <f>+'13生産者価格評価表'!CZ42/'13生産者価格評価表'!CZ$125</f>
        <v>0</v>
      </c>
      <c r="DA42" s="130">
        <f>+'13生産者価格評価表'!DA42/'13生産者価格評価表'!DA$125</f>
        <v>0</v>
      </c>
      <c r="DB42" s="130">
        <f>+'13生産者価格評価表'!DB42/'13生産者価格評価表'!DB$125</f>
        <v>0</v>
      </c>
      <c r="DC42" s="130">
        <f>+'13生産者価格評価表'!DC42/'13生産者価格評価表'!DC$125</f>
        <v>0</v>
      </c>
      <c r="DD42" s="130">
        <f>+'13生産者価格評価表'!DD42/'13生産者価格評価表'!DD$125</f>
        <v>0</v>
      </c>
      <c r="DE42" s="130">
        <f>+'13生産者価格評価表'!DE42/'13生産者価格評価表'!DE$125</f>
        <v>0</v>
      </c>
      <c r="DF42" s="130">
        <f>+'13生産者価格評価表'!DF42/'13生産者価格評価表'!DF$125</f>
        <v>2.5248635942443208E-6</v>
      </c>
      <c r="DG42" s="130">
        <f>+'13生産者価格評価表'!DG42/'13生産者価格評価表'!DG$125</f>
        <v>0</v>
      </c>
      <c r="DH42" s="223">
        <f>+'13生産者価格評価表'!DH42/'13生産者価格評価表'!DH$125</f>
        <v>0</v>
      </c>
      <c r="DI42" s="289">
        <f>+'13生産者価格評価表'!DI42/'13生産者価格評価表'!DI$125</f>
        <v>1.3054212589749651E-2</v>
      </c>
    </row>
    <row r="43" spans="1:113" ht="17.5" customHeight="1">
      <c r="A43" s="25">
        <v>37</v>
      </c>
      <c r="B43" s="88" t="s">
        <v>188</v>
      </c>
      <c r="C43" s="87" t="s">
        <v>189</v>
      </c>
      <c r="D43" s="130">
        <f>+'13生産者価格評価表'!D43/'13生産者価格評価表'!D$125</f>
        <v>6.2837188843705954E-5</v>
      </c>
      <c r="E43" s="130">
        <f>+'13生産者価格評価表'!E43/'13生産者価格評価表'!E$125</f>
        <v>1.0165390910107447E-5</v>
      </c>
      <c r="F43" s="130">
        <f>+'13生産者価格評価表'!F43/'13生産者価格評価表'!F$125</f>
        <v>0</v>
      </c>
      <c r="G43" s="130">
        <f>+'13生産者価格評価表'!G43/'13生産者価格評価表'!G$125</f>
        <v>0</v>
      </c>
      <c r="H43" s="130">
        <f>+'13生産者価格評価表'!H43/'13生産者価格評価表'!H$125</f>
        <v>2.5429116338207246E-5</v>
      </c>
      <c r="I43" s="296">
        <v>0</v>
      </c>
      <c r="J43" s="130">
        <f>+'13生産者価格評価表'!J43/'13生産者価格評価表'!J$125</f>
        <v>6.426735218508997E-4</v>
      </c>
      <c r="K43" s="130">
        <f>+'13生産者価格評価表'!K43/'13生産者価格評価表'!K$125</f>
        <v>0</v>
      </c>
      <c r="L43" s="130">
        <f>+'13生産者価格評価表'!L43/'13生産者価格評価表'!L$125</f>
        <v>0</v>
      </c>
      <c r="M43" s="130">
        <f>+'13生産者価格評価表'!M43/'13生産者価格評価表'!M$125</f>
        <v>0</v>
      </c>
      <c r="N43" s="296">
        <v>0</v>
      </c>
      <c r="O43" s="130">
        <f>+'13生産者価格評価表'!O43/'13生産者価格評価表'!O$125</f>
        <v>6.1373037597122827E-5</v>
      </c>
      <c r="P43" s="130">
        <f>+'13生産者価格評価表'!P43/'13生産者価格評価表'!P$125</f>
        <v>4.8677319726064187E-4</v>
      </c>
      <c r="Q43" s="130">
        <f>+'13生産者価格評価表'!Q43/'13生産者価格評価表'!Q$125</f>
        <v>6.8477516548733162E-4</v>
      </c>
      <c r="R43" s="130">
        <f>+'13生産者価格評価表'!R43/'13生産者価格評価表'!R$125</f>
        <v>1.6972221189245473E-2</v>
      </c>
      <c r="S43" s="130">
        <f>+'13生産者価格評価表'!S43/'13生産者価格評価表'!S$125</f>
        <v>0</v>
      </c>
      <c r="T43" s="130">
        <f>+'13生産者価格評価表'!T43/'13生産者価格評価表'!T$125</f>
        <v>0</v>
      </c>
      <c r="U43" s="130">
        <f>+'13生産者価格評価表'!U43/'13生産者価格評価表'!U$125</f>
        <v>0</v>
      </c>
      <c r="V43" s="130">
        <f>+'13生産者価格評価表'!V43/'13生産者価格評価表'!V$125</f>
        <v>0</v>
      </c>
      <c r="W43" s="130">
        <f>+'13生産者価格評価表'!W43/'13生産者価格評価表'!W$125</f>
        <v>0</v>
      </c>
      <c r="X43" s="130">
        <f>+'13生産者価格評価表'!X43/'13生産者価格評価表'!X$125</f>
        <v>0</v>
      </c>
      <c r="Y43" s="130">
        <f>+'13生産者価格評価表'!Y43/'13生産者価格評価表'!Y$125</f>
        <v>0</v>
      </c>
      <c r="Z43" s="130">
        <f>+'13生産者価格評価表'!Z43/'13生産者価格評価表'!Z$125</f>
        <v>0</v>
      </c>
      <c r="AA43" s="130">
        <f>+'13生産者価格評価表'!AA43/'13生産者価格評価表'!AA$125</f>
        <v>0</v>
      </c>
      <c r="AB43" s="130">
        <f>+'13生産者価格評価表'!AB43/'13生産者価格評価表'!AB$125</f>
        <v>0</v>
      </c>
      <c r="AC43" s="130">
        <f>+'13生産者価格評価表'!AC43/'13生産者価格評価表'!AC$125</f>
        <v>0</v>
      </c>
      <c r="AD43" s="130">
        <f>+'13生産者価格評価表'!AD43/'13生産者価格評価表'!AD$125</f>
        <v>0</v>
      </c>
      <c r="AE43" s="130">
        <f>+'13生産者価格評価表'!AE43/'13生産者価格評価表'!AE$125</f>
        <v>0</v>
      </c>
      <c r="AF43" s="130">
        <f>+'13生産者価格評価表'!AF43/'13生産者価格評価表'!AF$125</f>
        <v>1.4357676828966701E-3</v>
      </c>
      <c r="AG43" s="130">
        <f>+'13生産者価格評価表'!AG43/'13生産者価格評価表'!AG$125</f>
        <v>3.8236490942511964E-3</v>
      </c>
      <c r="AH43" s="130">
        <f>+'13生産者価格評価表'!AH43/'13生産者価格評価表'!AH$125</f>
        <v>0</v>
      </c>
      <c r="AI43" s="130">
        <f>+'13生産者価格評価表'!AI43/'13生産者価格評価表'!AI$125</f>
        <v>0</v>
      </c>
      <c r="AJ43" s="130">
        <f>+'13生産者価格評価表'!AJ43/'13生産者価格評価表'!AJ$125</f>
        <v>1.4885851907984705E-2</v>
      </c>
      <c r="AK43" s="130">
        <f>+'13生産者価格評価表'!AK43/'13生産者価格評価表'!AK$125</f>
        <v>0</v>
      </c>
      <c r="AL43" s="130">
        <f>+'13生産者価格評価表'!AL43/'13生産者価格評価表'!AL$125</f>
        <v>1.395061970121199E-3</v>
      </c>
      <c r="AM43" s="130">
        <f>+'13生産者価格評価表'!AM43/'13生産者価格評価表'!AM$125</f>
        <v>0</v>
      </c>
      <c r="AN43" s="130">
        <f>+'13生産者価格評価表'!AN43/'13生産者価格評価表'!AN$125</f>
        <v>0.26445968084896398</v>
      </c>
      <c r="AO43" s="130">
        <f>+'13生産者価格評価表'!AO43/'13生産者価格評価表'!AO$125</f>
        <v>9.2553783096299802E-2</v>
      </c>
      <c r="AP43" s="130">
        <f>+'13生産者価格評価表'!AP43/'13生産者価格評価表'!AP$125</f>
        <v>0.55182811382410279</v>
      </c>
      <c r="AQ43" s="130">
        <f>+'13生産者価格評価表'!AQ43/'13生産者価格評価表'!AQ$125</f>
        <v>1.4602377267019071E-5</v>
      </c>
      <c r="AR43" s="130">
        <f>+'13生産者価格評価表'!AR43/'13生産者価格評価表'!AR$125</f>
        <v>1.4408063154226587E-4</v>
      </c>
      <c r="AS43" s="130">
        <f>+'13生産者価格評価表'!AS43/'13生産者価格評価表'!AS$125</f>
        <v>0.17034311206134489</v>
      </c>
      <c r="AT43" s="130">
        <f>+'13生産者価格評価表'!AT43/'13生産者価格評価表'!AT$125</f>
        <v>0.13644230029409973</v>
      </c>
      <c r="AU43" s="130">
        <f>+'13生産者価格評価表'!AU43/'13生産者価格評価表'!AU$125</f>
        <v>4.340906173790271E-2</v>
      </c>
      <c r="AV43" s="130">
        <f>+'13生産者価格評価表'!AV43/'13生産者価格評価表'!AV$125</f>
        <v>5.2605263357456841E-2</v>
      </c>
      <c r="AW43" s="130">
        <f>+'13生産者価格評価表'!AW43/'13生産者価格評価表'!AW$125</f>
        <v>1.5511796162315194E-2</v>
      </c>
      <c r="AX43" s="130">
        <f>+'13生産者価格評価表'!AX43/'13生産者価格評価表'!AX$125</f>
        <v>4.4662016699407184E-4</v>
      </c>
      <c r="AY43" s="130">
        <f>+'13生産者価格評価表'!AY43/'13生産者価格評価表'!AY$125</f>
        <v>3.409004996666598E-3</v>
      </c>
      <c r="AZ43" s="130">
        <f>+'13生産者価格評価表'!AZ43/'13生産者価格評価表'!AZ$125</f>
        <v>3.5706986086368478E-2</v>
      </c>
      <c r="BA43" s="130">
        <f>+'13生産者価格評価表'!BA43/'13生産者価格評価表'!BA$125</f>
        <v>3.0233437618179943E-2</v>
      </c>
      <c r="BB43" s="130">
        <f>+'13生産者価格評価表'!BB43/'13生産者価格評価表'!BB$125</f>
        <v>3.6499208922725064E-3</v>
      </c>
      <c r="BC43" s="130">
        <f>+'13生産者価格評価表'!BC43/'13生産者価格評価表'!BC$125</f>
        <v>3.4145262226342739E-2</v>
      </c>
      <c r="BD43" s="130">
        <f>+'13生産者価格評価表'!BD43/'13生産者価格評価表'!BD$125</f>
        <v>8.0671801380461424E-3</v>
      </c>
      <c r="BE43" s="130">
        <f>+'13生産者価格評価表'!BE43/'13生産者価格評価表'!BE$125</f>
        <v>1.748516514531962E-3</v>
      </c>
      <c r="BF43" s="130">
        <f>+'13生産者価格評価表'!BF43/'13生産者価格評価表'!BF$125</f>
        <v>3.382149675757383E-2</v>
      </c>
      <c r="BG43" s="130">
        <f>+'13生産者価格評価表'!BG43/'13生産者価格評価表'!BG$125</f>
        <v>4.9521615620808215E-2</v>
      </c>
      <c r="BH43" s="130">
        <f>+'13生産者価格評価表'!BH43/'13生産者価格評価表'!BH$125</f>
        <v>1.8971940263806046E-2</v>
      </c>
      <c r="BI43" s="130">
        <f>+'13生産者価格評価表'!BI43/'13生産者価格評価表'!BI$125</f>
        <v>8.3257372482058264E-2</v>
      </c>
      <c r="BJ43" s="130">
        <f>+'13生産者価格評価表'!BJ43/'13生産者価格評価表'!BJ$125</f>
        <v>1.5178178235676029E-3</v>
      </c>
      <c r="BK43" s="130">
        <f>+'13生産者価格評価表'!BK43/'13生産者価格評価表'!BK$125</f>
        <v>3.741327587806563E-2</v>
      </c>
      <c r="BL43" s="130">
        <f>+'13生産者価格評価表'!BL43/'13生産者価格評価表'!BL$125</f>
        <v>4.4036673377326639E-3</v>
      </c>
      <c r="BM43" s="130">
        <f>+'13生産者価格評価表'!BM43/'13生産者価格評価表'!BM$125</f>
        <v>0</v>
      </c>
      <c r="BN43" s="130">
        <f>+'13生産者価格評価表'!BN43/'13生産者価格評価表'!BN$125</f>
        <v>1.8632909531289901E-2</v>
      </c>
      <c r="BO43" s="130">
        <f>+'13生産者価格評価表'!BO43/'13生産者価格評価表'!BO$125</f>
        <v>2.0616400105341996E-2</v>
      </c>
      <c r="BP43" s="130">
        <f>+'13生産者価格評価表'!BP43/'13生産者価格評価表'!BP$125</f>
        <v>1.4142053652934422E-2</v>
      </c>
      <c r="BQ43" s="130">
        <f>+'13生産者価格評価表'!BQ43/'13生産者価格評価表'!BQ$125</f>
        <v>2.0724518728547976E-2</v>
      </c>
      <c r="BR43" s="130">
        <f>+'13生産者価格評価表'!BR43/'13生産者価格評価表'!BR$125</f>
        <v>3.3884191808101607E-2</v>
      </c>
      <c r="BS43" s="130">
        <f>+'13生産者価格評価表'!BS43/'13生産者価格評価表'!BS$125</f>
        <v>0</v>
      </c>
      <c r="BT43" s="130">
        <f>+'13生産者価格評価表'!BT43/'13生産者価格評価表'!BT$125</f>
        <v>0</v>
      </c>
      <c r="BU43" s="130">
        <f>+'13生産者価格評価表'!BU43/'13生産者価格評価表'!BU$125</f>
        <v>3.4118746886664345E-6</v>
      </c>
      <c r="BV43" s="130">
        <f>+'13生産者価格評価表'!BV43/'13生産者価格評価表'!BV$125</f>
        <v>0</v>
      </c>
      <c r="BW43" s="130">
        <f>+'13生産者価格評価表'!BW43/'13生産者価格評価表'!BW$125</f>
        <v>0</v>
      </c>
      <c r="BX43" s="130">
        <f>+'13生産者価格評価表'!BX43/'13生産者価格評価表'!BX$125</f>
        <v>0</v>
      </c>
      <c r="BY43" s="130">
        <f>+'13生産者価格評価表'!BY43/'13生産者価格評価表'!BY$125</f>
        <v>0</v>
      </c>
      <c r="BZ43" s="130">
        <f>+'13生産者価格評価表'!BZ43/'13生産者価格評価表'!BZ$125</f>
        <v>0</v>
      </c>
      <c r="CA43" s="130">
        <f>+'13生産者価格評価表'!CA43/'13生産者価格評価表'!CA$125</f>
        <v>0</v>
      </c>
      <c r="CB43" s="130">
        <f>+'13生産者価格評価表'!CB43/'13生産者価格評価表'!CB$125</f>
        <v>0</v>
      </c>
      <c r="CC43" s="130">
        <f>+'13生産者価格評価表'!CC43/'13生産者価格評価表'!CC$125</f>
        <v>0</v>
      </c>
      <c r="CD43" s="130">
        <f>+'13生産者価格評価表'!CD43/'13生産者価格評価表'!CD$125</f>
        <v>0</v>
      </c>
      <c r="CE43" s="130">
        <f>+'13生産者価格評価表'!CE43/'13生産者価格評価表'!CE$125</f>
        <v>0</v>
      </c>
      <c r="CF43" s="130">
        <f>+'13生産者価格評価表'!CF43/'13生産者価格評価表'!CF$125</f>
        <v>0</v>
      </c>
      <c r="CG43" s="130">
        <f>+'13生産者価格評価表'!CG43/'13生産者価格評価表'!CG$125</f>
        <v>0</v>
      </c>
      <c r="CH43" s="130">
        <f>+'13生産者価格評価表'!CH43/'13生産者価格評価表'!CH$125</f>
        <v>0</v>
      </c>
      <c r="CI43" s="130">
        <f>+'13生産者価格評価表'!CI43/'13生産者価格評価表'!CI$125</f>
        <v>6.360595900533583E-4</v>
      </c>
      <c r="CJ43" s="130">
        <f>+'13生産者価格評価表'!CJ43/'13生産者価格評価表'!CJ$125</f>
        <v>0</v>
      </c>
      <c r="CK43" s="130">
        <f>+'13生産者価格評価表'!CK43/'13生産者価格評価表'!CK$125</f>
        <v>0</v>
      </c>
      <c r="CL43" s="130">
        <f>+'13生産者価格評価表'!CL43/'13生産者価格評価表'!CL$125</f>
        <v>0</v>
      </c>
      <c r="CM43" s="130">
        <f>+'13生産者価格評価表'!CM43/'13生産者価格評価表'!CM$125</f>
        <v>0</v>
      </c>
      <c r="CN43" s="130">
        <f>+'13生産者価格評価表'!CN43/'13生産者価格評価表'!CN$125</f>
        <v>0</v>
      </c>
      <c r="CO43" s="130">
        <f>+'13生産者価格評価表'!CO43/'13生産者価格評価表'!CO$125</f>
        <v>0</v>
      </c>
      <c r="CP43" s="130">
        <f>+'13生産者価格評価表'!CP43/'13生産者価格評価表'!CP$125</f>
        <v>1.4631220097443926E-6</v>
      </c>
      <c r="CQ43" s="130">
        <f>+'13生産者価格評価表'!CQ43/'13生産者価格評価表'!CQ$125</f>
        <v>0</v>
      </c>
      <c r="CR43" s="130">
        <f>+'13生産者価格評価表'!CR43/'13生産者価格評価表'!CR$125</f>
        <v>0</v>
      </c>
      <c r="CS43" s="130">
        <f>+'13生産者価格評価表'!CS43/'13生産者価格評価表'!CS$125</f>
        <v>0</v>
      </c>
      <c r="CT43" s="130">
        <f>+'13生産者価格評価表'!CT43/'13生産者価格評価表'!CT$125</f>
        <v>0</v>
      </c>
      <c r="CU43" s="130">
        <f>+'13生産者価格評価表'!CU43/'13生産者価格評価表'!CU$125</f>
        <v>0</v>
      </c>
      <c r="CV43" s="130">
        <f>+'13生産者価格評価表'!CV43/'13生産者価格評価表'!CV$125</f>
        <v>0</v>
      </c>
      <c r="CW43" s="130">
        <f>+'13生産者価格評価表'!CW43/'13生産者価格評価表'!CW$125</f>
        <v>0</v>
      </c>
      <c r="CX43" s="130">
        <f>+'13生産者価格評価表'!CX43/'13生産者価格評価表'!CX$125</f>
        <v>0</v>
      </c>
      <c r="CY43" s="130">
        <f>+'13生産者価格評価表'!CY43/'13生産者価格評価表'!CY$125</f>
        <v>0</v>
      </c>
      <c r="CZ43" s="130">
        <f>+'13生産者価格評価表'!CZ43/'13生産者価格評価表'!CZ$125</f>
        <v>2.1697971239689089E-4</v>
      </c>
      <c r="DA43" s="130">
        <f>+'13生産者価格評価表'!DA43/'13生産者価格評価表'!DA$125</f>
        <v>0</v>
      </c>
      <c r="DB43" s="130">
        <f>+'13生産者価格評価表'!DB43/'13生産者価格評価表'!DB$125</f>
        <v>0</v>
      </c>
      <c r="DC43" s="130">
        <f>+'13生産者価格評価表'!DC43/'13生産者価格評価表'!DC$125</f>
        <v>0</v>
      </c>
      <c r="DD43" s="130">
        <f>+'13生産者価格評価表'!DD43/'13生産者価格評価表'!DD$125</f>
        <v>0</v>
      </c>
      <c r="DE43" s="130">
        <f>+'13生産者価格評価表'!DE43/'13生産者価格評価表'!DE$125</f>
        <v>0</v>
      </c>
      <c r="DF43" s="130">
        <f>+'13生産者価格評価表'!DF43/'13生産者価格評価表'!DF$125</f>
        <v>6.312158985610803E-5</v>
      </c>
      <c r="DG43" s="130">
        <f>+'13生産者価格評価表'!DG43/'13生産者価格評価表'!DG$125</f>
        <v>0</v>
      </c>
      <c r="DH43" s="223">
        <f>+'13生産者価格評価表'!DH43/'13生産者価格評価表'!DH$125</f>
        <v>3.4256901330678999E-3</v>
      </c>
      <c r="DI43" s="289">
        <f>+'13生産者価格評価表'!DI43/'13生産者価格評価表'!DI$125</f>
        <v>2.0300353055343504E-2</v>
      </c>
    </row>
    <row r="44" spans="1:113" ht="17.5" customHeight="1">
      <c r="A44" s="25">
        <v>38</v>
      </c>
      <c r="B44" s="88" t="s">
        <v>190</v>
      </c>
      <c r="C44" s="87" t="s">
        <v>191</v>
      </c>
      <c r="D44" s="130">
        <f>+'13生産者価格評価表'!D44/'13生産者価格評価表'!D$125</f>
        <v>0</v>
      </c>
      <c r="E44" s="130">
        <f>+'13生産者価格評価表'!E44/'13生産者価格評価表'!E$125</f>
        <v>0</v>
      </c>
      <c r="F44" s="130">
        <f>+'13生産者価格評価表'!F44/'13生産者価格評価表'!F$125</f>
        <v>0</v>
      </c>
      <c r="G44" s="130">
        <f>+'13生産者価格評価表'!G44/'13生産者価格評価表'!G$125</f>
        <v>0</v>
      </c>
      <c r="H44" s="130">
        <f>+'13生産者価格評価表'!H44/'13生産者価格評価表'!H$125</f>
        <v>5.0858232676414492E-5</v>
      </c>
      <c r="I44" s="296">
        <v>0</v>
      </c>
      <c r="J44" s="130">
        <f>+'13生産者価格評価表'!J44/'13生産者価格評価表'!J$125</f>
        <v>5.1413881748071976E-4</v>
      </c>
      <c r="K44" s="130">
        <f>+'13生産者価格評価表'!K44/'13生産者価格評価表'!K$125</f>
        <v>0</v>
      </c>
      <c r="L44" s="130">
        <f>+'13生産者価格評価表'!L44/'13生産者価格評価表'!L$125</f>
        <v>0</v>
      </c>
      <c r="M44" s="130">
        <f>+'13生産者価格評価表'!M44/'13生産者価格評価表'!M$125</f>
        <v>0</v>
      </c>
      <c r="N44" s="296">
        <v>0</v>
      </c>
      <c r="O44" s="130">
        <f>+'13生産者価格評価表'!O44/'13生産者価格評価表'!O$125</f>
        <v>0</v>
      </c>
      <c r="P44" s="130">
        <f>+'13生産者価格評価表'!P44/'13生産者価格評価表'!P$125</f>
        <v>0</v>
      </c>
      <c r="Q44" s="130">
        <f>+'13生産者価格評価表'!Q44/'13生産者価格評価表'!Q$125</f>
        <v>0</v>
      </c>
      <c r="R44" s="130">
        <f>+'13生産者価格評価表'!R44/'13生産者価格評価表'!R$125</f>
        <v>5.0574541668216137E-4</v>
      </c>
      <c r="S44" s="130">
        <f>+'13生産者価格評価表'!S44/'13生産者価格評価表'!S$125</f>
        <v>0</v>
      </c>
      <c r="T44" s="130">
        <f>+'13生産者価格評価表'!T44/'13生産者価格評価表'!T$125</f>
        <v>0</v>
      </c>
      <c r="U44" s="130">
        <f>+'13生産者価格評価表'!U44/'13生産者価格評価表'!U$125</f>
        <v>0</v>
      </c>
      <c r="V44" s="130">
        <f>+'13生産者価格評価表'!V44/'13生産者価格評価表'!V$125</f>
        <v>0</v>
      </c>
      <c r="W44" s="130">
        <f>+'13生産者価格評価表'!W44/'13生産者価格評価表'!W$125</f>
        <v>0</v>
      </c>
      <c r="X44" s="130">
        <f>+'13生産者価格評価表'!X44/'13生産者価格評価表'!X$125</f>
        <v>0</v>
      </c>
      <c r="Y44" s="130">
        <f>+'13生産者価格評価表'!Y44/'13生産者価格評価表'!Y$125</f>
        <v>0</v>
      </c>
      <c r="Z44" s="130">
        <f>+'13生産者価格評価表'!Z44/'13生産者価格評価表'!Z$125</f>
        <v>0</v>
      </c>
      <c r="AA44" s="130">
        <f>+'13生産者価格評価表'!AA44/'13生産者価格評価表'!AA$125</f>
        <v>0</v>
      </c>
      <c r="AB44" s="130">
        <f>+'13生産者価格評価表'!AB44/'13生産者価格評価表'!AB$125</f>
        <v>0</v>
      </c>
      <c r="AC44" s="130">
        <f>+'13生産者価格評価表'!AC44/'13生産者価格評価表'!AC$125</f>
        <v>0</v>
      </c>
      <c r="AD44" s="130">
        <f>+'13生産者価格評価表'!AD44/'13生産者価格評価表'!AD$125</f>
        <v>0</v>
      </c>
      <c r="AE44" s="130">
        <f>+'13生産者価格評価表'!AE44/'13生産者価格評価表'!AE$125</f>
        <v>0</v>
      </c>
      <c r="AF44" s="130">
        <f>+'13生産者価格評価表'!AF44/'13生産者価格評価表'!AF$125</f>
        <v>0</v>
      </c>
      <c r="AG44" s="130">
        <f>+'13生産者価格評価表'!AG44/'13生産者価格評価表'!AG$125</f>
        <v>0</v>
      </c>
      <c r="AH44" s="130">
        <f>+'13生産者価格評価表'!AH44/'13生産者価格評価表'!AH$125</f>
        <v>1.4449822989668376E-4</v>
      </c>
      <c r="AI44" s="130">
        <f>+'13生産者価格評価表'!AI44/'13生産者価格評価表'!AI$125</f>
        <v>0</v>
      </c>
      <c r="AJ44" s="130">
        <f>+'13生産者価格評価表'!AJ44/'13生産者価格評価表'!AJ$125</f>
        <v>1.3065405419530169E-4</v>
      </c>
      <c r="AK44" s="130">
        <f>+'13生産者価格評価表'!AK44/'13生産者価格評価表'!AK$125</f>
        <v>2.2319911765782061E-3</v>
      </c>
      <c r="AL44" s="130">
        <f>+'13生産者価格評価表'!AL44/'13生産者価格評価表'!AL$125</f>
        <v>2.7901239402423981E-4</v>
      </c>
      <c r="AM44" s="130">
        <f>+'13生産者価格評価表'!AM44/'13生産者価格評価表'!AM$125</f>
        <v>0</v>
      </c>
      <c r="AN44" s="130">
        <f>+'13生産者価格評価表'!AN44/'13生産者価格評価表'!AN$125</f>
        <v>0</v>
      </c>
      <c r="AO44" s="130">
        <f>+'13生産者価格評価表'!AO44/'13生産者価格評価表'!AO$125</f>
        <v>7.0620887099265726E-3</v>
      </c>
      <c r="AP44" s="130">
        <f>+'13生産者価格評価表'!AP44/'13生産者価格評価表'!AP$125</f>
        <v>0</v>
      </c>
      <c r="AQ44" s="130">
        <f>+'13生産者価格評価表'!AQ44/'13生産者価格評価表'!AQ$125</f>
        <v>0</v>
      </c>
      <c r="AR44" s="130">
        <f>+'13生産者価格評価表'!AR44/'13生産者価格評価表'!AR$125</f>
        <v>0</v>
      </c>
      <c r="AS44" s="130">
        <f>+'13生産者価格評価表'!AS44/'13生産者価格評価表'!AS$125</f>
        <v>1.6993195321012271E-2</v>
      </c>
      <c r="AT44" s="130">
        <f>+'13生産者価格評価表'!AT44/'13生産者価格評価表'!AT$125</f>
        <v>4.2076589958807663E-3</v>
      </c>
      <c r="AU44" s="130">
        <f>+'13生産者価格評価表'!AU44/'13生産者価格評価表'!AU$125</f>
        <v>2.5130535232961108E-2</v>
      </c>
      <c r="AV44" s="130">
        <f>+'13生産者価格評価表'!AV44/'13生産者価格評価表'!AV$125</f>
        <v>2.7872387216477126E-2</v>
      </c>
      <c r="AW44" s="130">
        <f>+'13生産者価格評価表'!AW44/'13生産者価格評価表'!AW$125</f>
        <v>7.6007130124777188E-3</v>
      </c>
      <c r="AX44" s="130">
        <f>+'13生産者価格評価表'!AX44/'13生産者価格評価表'!AX$125</f>
        <v>0</v>
      </c>
      <c r="AY44" s="130">
        <f>+'13生産者価格評価表'!AY44/'13生産者価格評価表'!AY$125</f>
        <v>2.8866574568547806E-4</v>
      </c>
      <c r="AZ44" s="130">
        <f>+'13生産者価格評価表'!AZ44/'13生産者価格評価表'!AZ$125</f>
        <v>8.4657660067322393E-3</v>
      </c>
      <c r="BA44" s="130">
        <f>+'13生産者価格評価表'!BA44/'13生産者価格評価表'!BA$125</f>
        <v>1.1207756042218174E-3</v>
      </c>
      <c r="BB44" s="130">
        <f>+'13生産者価格評価表'!BB44/'13生産者価格評価表'!BB$125</f>
        <v>1.535159860269123E-3</v>
      </c>
      <c r="BC44" s="130">
        <f>+'13生産者価格評価表'!BC44/'13生産者価格評価表'!BC$125</f>
        <v>3.1606228534103122E-4</v>
      </c>
      <c r="BD44" s="130">
        <f>+'13生産者価格評価表'!BD44/'13生産者価格評価表'!BD$125</f>
        <v>1.4343585374758767E-3</v>
      </c>
      <c r="BE44" s="130">
        <f>+'13生産者価格評価表'!BE44/'13生産者価格評価表'!BE$125</f>
        <v>1.0050527996916003E-3</v>
      </c>
      <c r="BF44" s="130">
        <f>+'13生産者価格評価表'!BF44/'13生産者価格評価表'!BF$125</f>
        <v>4.3663594360452009E-4</v>
      </c>
      <c r="BG44" s="130">
        <f>+'13生産者価格評価表'!BG44/'13生産者価格評価表'!BG$125</f>
        <v>3.9063509798909092E-4</v>
      </c>
      <c r="BH44" s="130">
        <f>+'13生産者価格評価表'!BH44/'13生産者価格評価表'!BH$125</f>
        <v>2.0263478739886577E-2</v>
      </c>
      <c r="BI44" s="130">
        <f>+'13生産者価格評価表'!BI44/'13生産者価格評価表'!BI$125</f>
        <v>3.8502522756159251E-2</v>
      </c>
      <c r="BJ44" s="130">
        <f>+'13生産者価格評価表'!BJ44/'13生産者価格評価表'!BJ$125</f>
        <v>3.8885378645069093E-3</v>
      </c>
      <c r="BK44" s="130">
        <f>+'13生産者価格評価表'!BK44/'13生産者価格評価表'!BK$125</f>
        <v>2.9411461501190686E-2</v>
      </c>
      <c r="BL44" s="130">
        <f>+'13生産者価格評価表'!BL44/'13生産者価格評価表'!BL$125</f>
        <v>1.1188047002806769E-3</v>
      </c>
      <c r="BM44" s="130">
        <f>+'13生産者価格評価表'!BM44/'13生産者価格評価表'!BM$125</f>
        <v>0</v>
      </c>
      <c r="BN44" s="130">
        <f>+'13生産者価格評価表'!BN44/'13生産者価格評価表'!BN$125</f>
        <v>4.1400017024306068E-4</v>
      </c>
      <c r="BO44" s="130">
        <f>+'13生産者価格評価表'!BO44/'13生産者価格評価表'!BO$125</f>
        <v>1.4381797500555659E-4</v>
      </c>
      <c r="BP44" s="130">
        <f>+'13生産者価格評価表'!BP44/'13生産者価格評価表'!BP$125</f>
        <v>2.6134456256073503E-4</v>
      </c>
      <c r="BQ44" s="130">
        <f>+'13生産者価格評価表'!BQ44/'13生産者価格評価表'!BQ$125</f>
        <v>1.0768406343693614E-3</v>
      </c>
      <c r="BR44" s="130">
        <f>+'13生産者価格評価表'!BR44/'13生産者価格評価表'!BR$125</f>
        <v>9.9094331483204623E-3</v>
      </c>
      <c r="BS44" s="130">
        <f>+'13生産者価格評価表'!BS44/'13生産者価格評価表'!BS$125</f>
        <v>0</v>
      </c>
      <c r="BT44" s="130">
        <f>+'13生産者価格評価表'!BT44/'13生産者価格評価表'!BT$125</f>
        <v>0</v>
      </c>
      <c r="BU44" s="130">
        <f>+'13生産者価格評価表'!BU44/'13生産者価格評価表'!BU$125</f>
        <v>3.0706872197997915E-5</v>
      </c>
      <c r="BV44" s="130">
        <f>+'13生産者価格評価表'!BV44/'13生産者価格評価表'!BV$125</f>
        <v>0</v>
      </c>
      <c r="BW44" s="130">
        <f>+'13生産者価格評価表'!BW44/'13生産者価格評価表'!BW$125</f>
        <v>0</v>
      </c>
      <c r="BX44" s="130">
        <f>+'13生産者価格評価表'!BX44/'13生産者価格評価表'!BX$125</f>
        <v>0</v>
      </c>
      <c r="BY44" s="130">
        <f>+'13生産者価格評価表'!BY44/'13生産者価格評価表'!BY$125</f>
        <v>0</v>
      </c>
      <c r="BZ44" s="130">
        <f>+'13生産者価格評価表'!BZ44/'13生産者価格評価表'!BZ$125</f>
        <v>0</v>
      </c>
      <c r="CA44" s="130">
        <f>+'13生産者価格評価表'!CA44/'13生産者価格評価表'!CA$125</f>
        <v>0</v>
      </c>
      <c r="CB44" s="130">
        <f>+'13生産者価格評価表'!CB44/'13生産者価格評価表'!CB$125</f>
        <v>0</v>
      </c>
      <c r="CC44" s="130">
        <f>+'13生産者価格評価表'!CC44/'13生産者価格評価表'!CC$125</f>
        <v>0</v>
      </c>
      <c r="CD44" s="130">
        <f>+'13生産者価格評価表'!CD44/'13生産者価格評価表'!CD$125</f>
        <v>0</v>
      </c>
      <c r="CE44" s="130">
        <f>+'13生産者価格評価表'!CE44/'13生産者価格評価表'!CE$125</f>
        <v>0</v>
      </c>
      <c r="CF44" s="130">
        <f>+'13生産者価格評価表'!CF44/'13生産者価格評価表'!CF$125</f>
        <v>0</v>
      </c>
      <c r="CG44" s="130">
        <f>+'13生産者価格評価表'!CG44/'13生産者価格評価表'!CG$125</f>
        <v>0</v>
      </c>
      <c r="CH44" s="130">
        <f>+'13生産者価格評価表'!CH44/'13生産者価格評価表'!CH$125</f>
        <v>0</v>
      </c>
      <c r="CI44" s="130">
        <f>+'13生産者価格評価表'!CI44/'13生産者価格評価表'!CI$125</f>
        <v>0</v>
      </c>
      <c r="CJ44" s="130">
        <f>+'13生産者価格評価表'!CJ44/'13生産者価格評価表'!CJ$125</f>
        <v>0</v>
      </c>
      <c r="CK44" s="130">
        <f>+'13生産者価格評価表'!CK44/'13生産者価格評価表'!CK$125</f>
        <v>0</v>
      </c>
      <c r="CL44" s="130">
        <f>+'13生産者価格評価表'!CL44/'13生産者価格評価表'!CL$125</f>
        <v>0</v>
      </c>
      <c r="CM44" s="130">
        <f>+'13生産者価格評価表'!CM44/'13生産者価格評価表'!CM$125</f>
        <v>0</v>
      </c>
      <c r="CN44" s="130">
        <f>+'13生産者価格評価表'!CN44/'13生産者価格評価表'!CN$125</f>
        <v>0</v>
      </c>
      <c r="CO44" s="130">
        <f>+'13生産者価格評価表'!CO44/'13生産者価格評価表'!CO$125</f>
        <v>0</v>
      </c>
      <c r="CP44" s="130">
        <f>+'13生産者価格評価表'!CP44/'13生産者価格評価表'!CP$125</f>
        <v>2.1946830146165887E-6</v>
      </c>
      <c r="CQ44" s="130">
        <f>+'13生産者価格評価表'!CQ44/'13生産者価格評価表'!CQ$125</f>
        <v>0</v>
      </c>
      <c r="CR44" s="130">
        <f>+'13生産者価格評価表'!CR44/'13生産者価格評価表'!CR$125</f>
        <v>0</v>
      </c>
      <c r="CS44" s="130">
        <f>+'13生産者価格評価表'!CS44/'13生産者価格評価表'!CS$125</f>
        <v>4.0532006909896539E-7</v>
      </c>
      <c r="CT44" s="130">
        <f>+'13生産者価格評価表'!CT44/'13生産者価格評価表'!CT$125</f>
        <v>0</v>
      </c>
      <c r="CU44" s="130">
        <f>+'13生産者価格評価表'!CU44/'13生産者価格評価表'!CU$125</f>
        <v>6.1943412627784098E-6</v>
      </c>
      <c r="CV44" s="130">
        <f>+'13生産者価格評価表'!CV44/'13生産者価格評価表'!CV$125</f>
        <v>8.5476843254701763E-6</v>
      </c>
      <c r="CW44" s="130">
        <f>+'13生産者価格評価表'!CW44/'13生産者価格評価表'!CW$125</f>
        <v>4.8195790579650773E-6</v>
      </c>
      <c r="CX44" s="130">
        <f>+'13生産者価格評価表'!CX44/'13生産者価格評価表'!CX$125</f>
        <v>0</v>
      </c>
      <c r="CY44" s="130">
        <f>+'13生産者価格評価表'!CY44/'13生産者価格評価表'!CY$125</f>
        <v>0</v>
      </c>
      <c r="CZ44" s="130">
        <f>+'13生産者価格評価表'!CZ44/'13生産者価格評価表'!CZ$125</f>
        <v>0</v>
      </c>
      <c r="DA44" s="130">
        <f>+'13生産者価格評価表'!DA44/'13生産者価格評価表'!DA$125</f>
        <v>0</v>
      </c>
      <c r="DB44" s="130">
        <f>+'13生産者価格評価表'!DB44/'13生産者価格評価表'!DB$125</f>
        <v>1.8396781789638931E-5</v>
      </c>
      <c r="DC44" s="130">
        <f>+'13生産者価格評価表'!DC44/'13生産者価格評価表'!DC$125</f>
        <v>2.5139152603528946E-5</v>
      </c>
      <c r="DD44" s="130">
        <f>+'13生産者価格評価表'!DD44/'13生産者価格評価表'!DD$125</f>
        <v>0</v>
      </c>
      <c r="DE44" s="130">
        <f>+'13生産者価格評価表'!DE44/'13生産者価格評価表'!DE$125</f>
        <v>2.2598359359110529E-6</v>
      </c>
      <c r="DF44" s="130">
        <f>+'13生産者価格評価表'!DF44/'13生産者価格評価表'!DF$125</f>
        <v>1.5149181565465926E-5</v>
      </c>
      <c r="DG44" s="130">
        <f>+'13生産者価格評価表'!DG44/'13生産者価格評価表'!DG$125</f>
        <v>2.1415798434505134E-5</v>
      </c>
      <c r="DH44" s="223">
        <f>+'13生産者価格評価表'!DH44/'13生産者価格評価表'!DH$125</f>
        <v>8.3916693609616632E-4</v>
      </c>
      <c r="DI44" s="289">
        <f>+'13生産者価格評価表'!DI44/'13生産者価格評価表'!DI$125</f>
        <v>4.5225609054779922E-3</v>
      </c>
    </row>
    <row r="45" spans="1:113" ht="17.5" customHeight="1">
      <c r="A45" s="25">
        <v>39</v>
      </c>
      <c r="B45" s="88" t="s">
        <v>192</v>
      </c>
      <c r="C45" s="87" t="s">
        <v>193</v>
      </c>
      <c r="D45" s="130">
        <f>+'13生産者価格評価表'!D45/'13生産者価格評価表'!D$125</f>
        <v>0</v>
      </c>
      <c r="E45" s="130">
        <f>+'13生産者価格評価表'!E45/'13生産者価格評価表'!E$125</f>
        <v>0</v>
      </c>
      <c r="F45" s="130">
        <f>+'13生産者価格評価表'!F45/'13生産者価格評価表'!F$125</f>
        <v>0</v>
      </c>
      <c r="G45" s="130">
        <f>+'13生産者価格評価表'!G45/'13生産者価格評価表'!G$125</f>
        <v>0</v>
      </c>
      <c r="H45" s="130">
        <f>+'13生産者価格評価表'!H45/'13生産者価格評価表'!H$125</f>
        <v>0</v>
      </c>
      <c r="I45" s="296">
        <v>0</v>
      </c>
      <c r="J45" s="130">
        <f>+'13生産者価格評価表'!J45/'13生産者価格評価表'!J$125</f>
        <v>0</v>
      </c>
      <c r="K45" s="130">
        <f>+'13生産者価格評価表'!K45/'13生産者価格評価表'!K$125</f>
        <v>0</v>
      </c>
      <c r="L45" s="130">
        <f>+'13生産者価格評価表'!L45/'13生産者価格評価表'!L$125</f>
        <v>0</v>
      </c>
      <c r="M45" s="130">
        <f>+'13生産者価格評価表'!M45/'13生産者価格評価表'!M$125</f>
        <v>0</v>
      </c>
      <c r="N45" s="296">
        <v>0</v>
      </c>
      <c r="O45" s="130">
        <f>+'13生産者価格評価表'!O45/'13生産者価格評価表'!O$125</f>
        <v>0</v>
      </c>
      <c r="P45" s="130">
        <f>+'13生産者価格評価表'!P45/'13生産者価格評価表'!P$125</f>
        <v>0</v>
      </c>
      <c r="Q45" s="130">
        <f>+'13生産者価格評価表'!Q45/'13生産者価格評価表'!Q$125</f>
        <v>5.1542216757110987E-5</v>
      </c>
      <c r="R45" s="130">
        <f>+'13生産者価格評価表'!R45/'13生産者価格評価表'!R$125</f>
        <v>2.9824104719050983E-2</v>
      </c>
      <c r="S45" s="130">
        <f>+'13生産者価格評価表'!S45/'13生産者価格評価表'!S$125</f>
        <v>0</v>
      </c>
      <c r="T45" s="130">
        <f>+'13生産者価格評価表'!T45/'13生産者価格評価表'!T$125</f>
        <v>0</v>
      </c>
      <c r="U45" s="130">
        <f>+'13生産者価格評価表'!U45/'13生産者価格評価表'!U$125</f>
        <v>0</v>
      </c>
      <c r="V45" s="130">
        <f>+'13生産者価格評価表'!V45/'13生産者価格評価表'!V$125</f>
        <v>0</v>
      </c>
      <c r="W45" s="130">
        <f>+'13生産者価格評価表'!W45/'13生産者価格評価表'!W$125</f>
        <v>5.8049057629128273E-4</v>
      </c>
      <c r="X45" s="130">
        <f>+'13生産者価格評価表'!X45/'13生産者価格評価表'!X$125</f>
        <v>0</v>
      </c>
      <c r="Y45" s="130">
        <f>+'13生産者価格評価表'!Y45/'13生産者価格評価表'!Y$125</f>
        <v>4.8824310600734315E-6</v>
      </c>
      <c r="Z45" s="130">
        <f>+'13生産者価格評価表'!Z45/'13生産者価格評価表'!Z$125</f>
        <v>0</v>
      </c>
      <c r="AA45" s="130">
        <f>+'13生産者価格評価表'!AA45/'13生産者価格評価表'!AA$125</f>
        <v>0</v>
      </c>
      <c r="AB45" s="130">
        <f>+'13生産者価格評価表'!AB45/'13生産者価格評価表'!AB$125</f>
        <v>0</v>
      </c>
      <c r="AC45" s="130">
        <f>+'13生産者価格評価表'!AC45/'13生産者価格評価表'!AC$125</f>
        <v>1.8811439505097901E-5</v>
      </c>
      <c r="AD45" s="130">
        <f>+'13生産者価格評価表'!AD45/'13生産者価格評価表'!AD$125</f>
        <v>0</v>
      </c>
      <c r="AE45" s="130">
        <f>+'13生産者価格評価表'!AE45/'13生産者価格評価表'!AE$125</f>
        <v>0</v>
      </c>
      <c r="AF45" s="130">
        <f>+'13生産者価格評価表'!AF45/'13生産者価格評価表'!AF$125</f>
        <v>5.991073300781835E-5</v>
      </c>
      <c r="AG45" s="130">
        <f>+'13生産者価格評価表'!AG45/'13生産者価格評価表'!AG$125</f>
        <v>0</v>
      </c>
      <c r="AH45" s="130">
        <f>+'13生産者価格評価表'!AH45/'13生産者価格評価表'!AH$125</f>
        <v>0</v>
      </c>
      <c r="AI45" s="130">
        <f>+'13生産者価格評価表'!AI45/'13生産者価格評価表'!AI$125</f>
        <v>7.937347867499206E-5</v>
      </c>
      <c r="AJ45" s="130">
        <f>+'13生産者価格評価表'!AJ45/'13生産者価格評価表'!AJ$125</f>
        <v>3.1095664898481801E-3</v>
      </c>
      <c r="AK45" s="130">
        <f>+'13生産者価格評価表'!AK45/'13生産者価格評価表'!AK$125</f>
        <v>1.1499720347709725E-3</v>
      </c>
      <c r="AL45" s="130">
        <f>+'13生産者価格評価表'!AL45/'13生産者価格評価表'!AL$125</f>
        <v>1.6251248213341688E-3</v>
      </c>
      <c r="AM45" s="130">
        <f>+'13生産者価格評価表'!AM45/'13生産者価格評価表'!AM$125</f>
        <v>1.8413254076911079E-5</v>
      </c>
      <c r="AN45" s="130">
        <f>+'13生産者価格評価表'!AN45/'13生産者価格評価表'!AN$125</f>
        <v>0</v>
      </c>
      <c r="AO45" s="130">
        <f>+'13生産者価格評価表'!AO45/'13生産者価格評価表'!AO$125</f>
        <v>8.0584533948487686E-4</v>
      </c>
      <c r="AP45" s="130">
        <f>+'13生産者価格評価表'!AP45/'13生産者価格評価表'!AP$125</f>
        <v>0</v>
      </c>
      <c r="AQ45" s="130">
        <f>+'13生産者価格評価表'!AQ45/'13生産者価格評価表'!AQ$125</f>
        <v>0</v>
      </c>
      <c r="AR45" s="130">
        <f>+'13生産者価格評価表'!AR45/'13生産者価格評価表'!AR$125</f>
        <v>1.2916996153382208E-3</v>
      </c>
      <c r="AS45" s="130">
        <f>+'13生産者価格評価表'!AS45/'13生産者価格評価表'!AS$125</f>
        <v>9.9817034311206129E-2</v>
      </c>
      <c r="AT45" s="130">
        <f>+'13生産者価格評価表'!AT45/'13生産者価格評価表'!AT$125</f>
        <v>5.6164897972307996E-2</v>
      </c>
      <c r="AU45" s="130">
        <f>+'13生産者価格評価表'!AU45/'13生産者価格評価表'!AU$125</f>
        <v>2.4328584263894237E-2</v>
      </c>
      <c r="AV45" s="130">
        <f>+'13生産者価格評価表'!AV45/'13生産者価格評価表'!AV$125</f>
        <v>1.7151032727254344E-2</v>
      </c>
      <c r="AW45" s="130">
        <f>+'13生産者価格評価表'!AW45/'13生産者価格評価表'!AW$125</f>
        <v>7.8171332704204677E-3</v>
      </c>
      <c r="AX45" s="130">
        <f>+'13生産者価格評価表'!AX45/'13生産者価格評価表'!AX$125</f>
        <v>1.9539632305990641E-4</v>
      </c>
      <c r="AY45" s="130">
        <f>+'13生産者価格評価表'!AY45/'13生産者価格評価表'!AY$125</f>
        <v>4.3368591792270631E-3</v>
      </c>
      <c r="AZ45" s="130">
        <f>+'13生産者価格評価表'!AZ45/'13生産者価格評価表'!AZ$125</f>
        <v>8.6808797331328121E-3</v>
      </c>
      <c r="BA45" s="130">
        <f>+'13生産者価格評価表'!BA45/'13生産者価格評価表'!BA$125</f>
        <v>2.4498917041977517E-2</v>
      </c>
      <c r="BB45" s="130">
        <f>+'13生産者価格評価表'!BB45/'13生産者価格評価表'!BB$125</f>
        <v>4.6994689600075188E-5</v>
      </c>
      <c r="BC45" s="130">
        <f>+'13生産者価格評価表'!BC45/'13生産者価格評価表'!BC$125</f>
        <v>6.6267725826502878E-3</v>
      </c>
      <c r="BD45" s="130">
        <f>+'13生産者価格評価表'!BD45/'13生産者価格評価表'!BD$125</f>
        <v>4.1379070535667714E-3</v>
      </c>
      <c r="BE45" s="130">
        <f>+'13生産者価格評価表'!BE45/'13生産者価格評価表'!BE$125</f>
        <v>8.6737433398042217E-4</v>
      </c>
      <c r="BF45" s="130">
        <f>+'13生産者価格評価表'!BF45/'13生産者価格評価表'!BF$125</f>
        <v>4.9740349061422979E-3</v>
      </c>
      <c r="BG45" s="130">
        <f>+'13生産者価格評価表'!BG45/'13生産者価格評価表'!BG$125</f>
        <v>4.8886833586575936E-3</v>
      </c>
      <c r="BH45" s="130">
        <f>+'13生産者価格評価表'!BH45/'13生産者価格評価表'!BH$125</f>
        <v>8.7786430776237E-3</v>
      </c>
      <c r="BI45" s="130">
        <f>+'13生産者価格評価表'!BI45/'13生産者価格評価表'!BI$125</f>
        <v>4.3984542501701092E-2</v>
      </c>
      <c r="BJ45" s="130">
        <f>+'13生産者価格評価表'!BJ45/'13生産者価格評価表'!BJ$125</f>
        <v>0</v>
      </c>
      <c r="BK45" s="130">
        <f>+'13生産者価格評価表'!BK45/'13生産者価格評価表'!BK$125</f>
        <v>3.8070987495232106E-2</v>
      </c>
      <c r="BL45" s="130">
        <f>+'13生産者価格評価表'!BL45/'13生産者価格評価表'!BL$125</f>
        <v>2.7709930367416763E-3</v>
      </c>
      <c r="BM45" s="130">
        <f>+'13生産者価格評価表'!BM45/'13生産者価格評価表'!BM$125</f>
        <v>0</v>
      </c>
      <c r="BN45" s="130">
        <f>+'13生産者価格評価表'!BN45/'13生産者価格評価表'!BN$125</f>
        <v>2.7374310322146302E-4</v>
      </c>
      <c r="BO45" s="130">
        <f>+'13生産者価格評価表'!BO45/'13生産者価格評価表'!BO$125</f>
        <v>2.3720627046371024E-4</v>
      </c>
      <c r="BP45" s="130">
        <f>+'13生産者価格評価表'!BP45/'13生産者価格評価表'!BP$125</f>
        <v>6.8648959038840958E-4</v>
      </c>
      <c r="BQ45" s="130">
        <f>+'13生産者価格評価表'!BQ45/'13生産者価格評価表'!BQ$125</f>
        <v>4.1886556958934215E-4</v>
      </c>
      <c r="BR45" s="130">
        <f>+'13生産者価格評価表'!BR45/'13生産者価格評価表'!BR$125</f>
        <v>9.0290962627065724E-5</v>
      </c>
      <c r="BS45" s="130">
        <f>+'13生産者価格評価表'!BS45/'13生産者価格評価表'!BS$125</f>
        <v>0</v>
      </c>
      <c r="BT45" s="130">
        <f>+'13生産者価格評価表'!BT45/'13生産者価格評価表'!BT$125</f>
        <v>0</v>
      </c>
      <c r="BU45" s="130">
        <f>+'13生産者価格評価表'!BU45/'13生産者価格評価表'!BU$125</f>
        <v>0</v>
      </c>
      <c r="BV45" s="130">
        <f>+'13生産者価格評価表'!BV45/'13生産者価格評価表'!BV$125</f>
        <v>0</v>
      </c>
      <c r="BW45" s="130">
        <f>+'13生産者価格評価表'!BW45/'13生産者価格評価表'!BW$125</f>
        <v>0</v>
      </c>
      <c r="BX45" s="130">
        <f>+'13生産者価格評価表'!BX45/'13生産者価格評価表'!BX$125</f>
        <v>0</v>
      </c>
      <c r="BY45" s="130">
        <f>+'13生産者価格評価表'!BY45/'13生産者価格評価表'!BY$125</f>
        <v>0</v>
      </c>
      <c r="BZ45" s="130">
        <f>+'13生産者価格評価表'!BZ45/'13生産者価格評価表'!BZ$125</f>
        <v>0</v>
      </c>
      <c r="CA45" s="130">
        <f>+'13生産者価格評価表'!CA45/'13生産者価格評価表'!CA$125</f>
        <v>0</v>
      </c>
      <c r="CB45" s="130">
        <f>+'13生産者価格評価表'!CB45/'13生産者価格評価表'!CB$125</f>
        <v>0</v>
      </c>
      <c r="CC45" s="130">
        <f>+'13生産者価格評価表'!CC45/'13生産者価格評価表'!CC$125</f>
        <v>0</v>
      </c>
      <c r="CD45" s="130">
        <f>+'13生産者価格評価表'!CD45/'13生産者価格評価表'!CD$125</f>
        <v>0</v>
      </c>
      <c r="CE45" s="130">
        <f>+'13生産者価格評価表'!CE45/'13生産者価格評価表'!CE$125</f>
        <v>0</v>
      </c>
      <c r="CF45" s="130">
        <f>+'13生産者価格評価表'!CF45/'13生産者価格評価表'!CF$125</f>
        <v>0</v>
      </c>
      <c r="CG45" s="130">
        <f>+'13生産者価格評価表'!CG45/'13生産者価格評価表'!CG$125</f>
        <v>0</v>
      </c>
      <c r="CH45" s="130">
        <f>+'13生産者価格評価表'!CH45/'13生産者価格評価表'!CH$125</f>
        <v>0</v>
      </c>
      <c r="CI45" s="130">
        <f>+'13生産者価格評価表'!CI45/'13生産者価格評価表'!CI$125</f>
        <v>0</v>
      </c>
      <c r="CJ45" s="130">
        <f>+'13生産者価格評価表'!CJ45/'13生産者価格評価表'!CJ$125</f>
        <v>0</v>
      </c>
      <c r="CK45" s="130">
        <f>+'13生産者価格評価表'!CK45/'13生産者価格評価表'!CK$125</f>
        <v>0</v>
      </c>
      <c r="CL45" s="130">
        <f>+'13生産者価格評価表'!CL45/'13生産者価格評価表'!CL$125</f>
        <v>0</v>
      </c>
      <c r="CM45" s="130">
        <f>+'13生産者価格評価表'!CM45/'13生産者価格評価表'!CM$125</f>
        <v>0</v>
      </c>
      <c r="CN45" s="130">
        <f>+'13生産者価格評価表'!CN45/'13生産者価格評価表'!CN$125</f>
        <v>0</v>
      </c>
      <c r="CO45" s="130">
        <f>+'13生産者価格評価表'!CO45/'13生産者価格評価表'!CO$125</f>
        <v>0</v>
      </c>
      <c r="CP45" s="130">
        <f>+'13生産者価格評価表'!CP45/'13生産者価格評価表'!CP$125</f>
        <v>1.5362781102316121E-5</v>
      </c>
      <c r="CQ45" s="130">
        <f>+'13生産者価格評価表'!CQ45/'13生産者価格評価表'!CQ$125</f>
        <v>0</v>
      </c>
      <c r="CR45" s="130">
        <f>+'13生産者価格評価表'!CR45/'13生産者価格評価表'!CR$125</f>
        <v>0</v>
      </c>
      <c r="CS45" s="130">
        <f>+'13生産者価格評価表'!CS45/'13生産者価格評価表'!CS$125</f>
        <v>0</v>
      </c>
      <c r="CT45" s="130">
        <f>+'13生産者価格評価表'!CT45/'13生産者価格評価表'!CT$125</f>
        <v>0</v>
      </c>
      <c r="CU45" s="130">
        <f>+'13生産者価格評価表'!CU45/'13生産者価格評価表'!CU$125</f>
        <v>0</v>
      </c>
      <c r="CV45" s="130">
        <f>+'13生産者価格評価表'!CV45/'13生産者価格評価表'!CV$125</f>
        <v>0</v>
      </c>
      <c r="CW45" s="130">
        <f>+'13生産者価格評価表'!CW45/'13生産者価格評価表'!CW$125</f>
        <v>0</v>
      </c>
      <c r="CX45" s="130">
        <f>+'13生産者価格評価表'!CX45/'13生産者価格評価表'!CX$125</f>
        <v>0</v>
      </c>
      <c r="CY45" s="130">
        <f>+'13生産者価格評価表'!CY45/'13生産者価格評価表'!CY$125</f>
        <v>0</v>
      </c>
      <c r="CZ45" s="130">
        <f>+'13生産者価格評価表'!CZ45/'13生産者価格評価表'!CZ$125</f>
        <v>5.1678501393453047E-4</v>
      </c>
      <c r="DA45" s="130">
        <f>+'13生産者価格評価表'!DA45/'13生産者価格評価表'!DA$125</f>
        <v>0</v>
      </c>
      <c r="DB45" s="130">
        <f>+'13生産者価格評価表'!DB45/'13生産者価格評価表'!DB$125</f>
        <v>0</v>
      </c>
      <c r="DC45" s="130">
        <f>+'13生産者価格評価表'!DC45/'13生産者価格評価表'!DC$125</f>
        <v>0</v>
      </c>
      <c r="DD45" s="130">
        <f>+'13生産者価格評価表'!DD45/'13生産者価格評価表'!DD$125</f>
        <v>0</v>
      </c>
      <c r="DE45" s="130">
        <f>+'13生産者価格評価表'!DE45/'13生産者価格評価表'!DE$125</f>
        <v>0</v>
      </c>
      <c r="DF45" s="130">
        <f>+'13生産者価格評価表'!DF45/'13生産者価格評価表'!DF$125</f>
        <v>0</v>
      </c>
      <c r="DG45" s="130">
        <f>+'13生産者価格評価表'!DG45/'13生産者価格評価表'!DG$125</f>
        <v>0</v>
      </c>
      <c r="DH45" s="223">
        <f>+'13生産者価格評価表'!DH45/'13生産者価格評価表'!DH$125</f>
        <v>6.5026355654205093E-4</v>
      </c>
      <c r="DI45" s="289">
        <f>+'13生産者価格評価表'!DI45/'13生産者価格評価表'!DI$125</f>
        <v>3.9451887289496113E-3</v>
      </c>
    </row>
    <row r="46" spans="1:113" ht="17.5" customHeight="1">
      <c r="A46" s="25">
        <v>40</v>
      </c>
      <c r="B46" s="88" t="s">
        <v>194</v>
      </c>
      <c r="C46" s="87" t="s">
        <v>195</v>
      </c>
      <c r="D46" s="130">
        <f>+'13生産者価格評価表'!D46/'13生産者価格評価表'!D$125</f>
        <v>0</v>
      </c>
      <c r="E46" s="130">
        <f>+'13生産者価格評価表'!E46/'13生産者価格評価表'!E$125</f>
        <v>0</v>
      </c>
      <c r="F46" s="130">
        <f>+'13生産者価格評価表'!F46/'13生産者価格評価表'!F$125</f>
        <v>0</v>
      </c>
      <c r="G46" s="130">
        <f>+'13生産者価格評価表'!G46/'13生産者価格評価表'!G$125</f>
        <v>0</v>
      </c>
      <c r="H46" s="130">
        <f>+'13生産者価格評価表'!H46/'13生産者価格評価表'!H$125</f>
        <v>0</v>
      </c>
      <c r="I46" s="296">
        <v>0</v>
      </c>
      <c r="J46" s="130">
        <f>+'13生産者価格評価表'!J46/'13生産者価格評価表'!J$125</f>
        <v>0</v>
      </c>
      <c r="K46" s="130">
        <f>+'13生産者価格評価表'!K46/'13生産者価格評価表'!K$125</f>
        <v>0</v>
      </c>
      <c r="L46" s="130">
        <f>+'13生産者価格評価表'!L46/'13生産者価格評価表'!L$125</f>
        <v>0</v>
      </c>
      <c r="M46" s="130">
        <f>+'13生産者価格評価表'!M46/'13生産者価格評価表'!M$125</f>
        <v>0</v>
      </c>
      <c r="N46" s="296">
        <v>0</v>
      </c>
      <c r="O46" s="130">
        <f>+'13生産者価格評価表'!O46/'13生産者価格評価表'!O$125</f>
        <v>0</v>
      </c>
      <c r="P46" s="130">
        <f>+'13生産者価格評価表'!P46/'13生産者価格評価表'!P$125</f>
        <v>0</v>
      </c>
      <c r="Q46" s="130">
        <f>+'13生産者価格評価表'!Q46/'13生産者価格評価表'!Q$125</f>
        <v>2.9452695289777706E-5</v>
      </c>
      <c r="R46" s="130">
        <f>+'13生産者価格評価表'!R46/'13生産者価格評価表'!R$125</f>
        <v>5.0574541668216137E-4</v>
      </c>
      <c r="S46" s="130">
        <f>+'13生産者価格評価表'!S46/'13生産者価格評価表'!S$125</f>
        <v>2.0148900373762103E-5</v>
      </c>
      <c r="T46" s="130">
        <f>+'13生産者価格評価表'!T46/'13生産者価格評価表'!T$125</f>
        <v>0</v>
      </c>
      <c r="U46" s="130">
        <f>+'13生産者価格評価表'!U46/'13生産者価格評価表'!U$125</f>
        <v>-5.9375254873175103E-4</v>
      </c>
      <c r="V46" s="130">
        <f>+'13生産者価格評価表'!V46/'13生産者価格評価表'!V$125</f>
        <v>0</v>
      </c>
      <c r="W46" s="130">
        <f>+'13生産者価格評価表'!W46/'13生産者価格評価表'!W$125</f>
        <v>3.8238272855272586E-2</v>
      </c>
      <c r="X46" s="130">
        <f>+'13生産者価格評価表'!X46/'13生産者価格評価表'!X$125</f>
        <v>0</v>
      </c>
      <c r="Y46" s="130">
        <f>+'13生産者価格評価表'!Y46/'13生産者価格評価表'!Y$125</f>
        <v>1.8064994922271697E-3</v>
      </c>
      <c r="Z46" s="130">
        <f>+'13生産者価格評価表'!Z46/'13生産者価格評価表'!Z$125</f>
        <v>0</v>
      </c>
      <c r="AA46" s="130">
        <f>+'13生産者価格評価表'!AA46/'13生産者価格評価表'!AA$125</f>
        <v>0</v>
      </c>
      <c r="AB46" s="130">
        <f>+'13生産者価格評価表'!AB46/'13生産者価格評価表'!AB$125</f>
        <v>0</v>
      </c>
      <c r="AC46" s="130">
        <f>+'13生産者価格評価表'!AC46/'13生産者価格評価表'!AC$125</f>
        <v>2.3783034231445203E-3</v>
      </c>
      <c r="AD46" s="130">
        <f>+'13生産者価格評価表'!AD46/'13生産者価格評価表'!AD$125</f>
        <v>0</v>
      </c>
      <c r="AE46" s="130">
        <f>+'13生産者価格評価表'!AE46/'13生産者価格評価表'!AE$125</f>
        <v>0</v>
      </c>
      <c r="AF46" s="130">
        <f>+'13生産者価格評価表'!AF46/'13生産者価格評価表'!AF$125</f>
        <v>5.7333178215621518E-4</v>
      </c>
      <c r="AG46" s="130">
        <f>+'13生産者価格評価表'!AG46/'13生産者価格評価表'!AG$125</f>
        <v>-1.6370363094653439E-5</v>
      </c>
      <c r="AH46" s="130">
        <f>+'13生産者価格評価表'!AH46/'13生産者価格評価表'!AH$125</f>
        <v>0</v>
      </c>
      <c r="AI46" s="130">
        <f>+'13生産者価格評価表'!AI46/'13生産者価格評価表'!AI$125</f>
        <v>2.5399513175997459E-3</v>
      </c>
      <c r="AJ46" s="130">
        <f>+'13生産者価格評価表'!AJ46/'13生産者価格評価表'!AJ$125</f>
        <v>0</v>
      </c>
      <c r="AK46" s="130">
        <f>+'13生産者価格評価表'!AK46/'13生産者価格評価表'!AK$125</f>
        <v>3.1990131149083417E-2</v>
      </c>
      <c r="AL46" s="130">
        <f>+'13生産者価格評価表'!AL46/'13生産者価格評価表'!AL$125</f>
        <v>1.249192332543614E-2</v>
      </c>
      <c r="AM46" s="130">
        <f>+'13生産者価格評価表'!AM46/'13生産者価格評価表'!AM$125</f>
        <v>8.4798450687139319E-3</v>
      </c>
      <c r="AN46" s="130">
        <f>+'13生産者価格評価表'!AN46/'13生産者価格評価表'!AN$125</f>
        <v>1.1071415113468546E-2</v>
      </c>
      <c r="AO46" s="130">
        <f>+'13生産者価格評価表'!AO46/'13生産者価格評価表'!AO$125</f>
        <v>2.2939559024952884E-3</v>
      </c>
      <c r="AP46" s="130">
        <f>+'13生産者価格評価表'!AP46/'13生産者価格評価表'!AP$125</f>
        <v>-2.2205704294816955E-4</v>
      </c>
      <c r="AQ46" s="130">
        <f>+'13生産者価格評価表'!AQ46/'13生産者価格評価表'!AQ$125</f>
        <v>0.44865804152916094</v>
      </c>
      <c r="AR46" s="130">
        <f>+'13生産者価格評価表'!AR46/'13生産者価格評価表'!AR$125</f>
        <v>0.59768331747329484</v>
      </c>
      <c r="AS46" s="130">
        <f>+'13生産者価格評価表'!AS46/'13生産者価格評価表'!AS$125</f>
        <v>3.3715025800217912E-4</v>
      </c>
      <c r="AT46" s="130">
        <f>+'13生産者価格評価表'!AT46/'13生産者価格評価表'!AT$125</f>
        <v>1.4624600794907631E-2</v>
      </c>
      <c r="AU46" s="130">
        <f>+'13生産者価格評価表'!AU46/'13生産者価格評価表'!AU$125</f>
        <v>5.7399563599024516E-4</v>
      </c>
      <c r="AV46" s="130">
        <f>+'13生産者価格評価表'!AV46/'13生産者価格評価表'!AV$125</f>
        <v>9.964535152665677E-4</v>
      </c>
      <c r="AW46" s="130">
        <f>+'13生産者価格評価表'!AW46/'13生産者価格評価表'!AW$125</f>
        <v>4.965083359547027E-3</v>
      </c>
      <c r="AX46" s="130">
        <f>+'13生産者価格評価表'!AX46/'13生産者価格評価表'!AX$125</f>
        <v>1.462332124900121E-2</v>
      </c>
      <c r="AY46" s="130">
        <f>+'13生産者価格評価表'!AY46/'13生産者価格評価表'!AY$125</f>
        <v>1.7484896595806099E-2</v>
      </c>
      <c r="AZ46" s="130">
        <f>+'13生産者価格評価表'!AZ46/'13生産者価格評価表'!AZ$125</f>
        <v>1.3784310954776913E-2</v>
      </c>
      <c r="BA46" s="130">
        <f>+'13生産者価格評価表'!BA46/'13生産者価格評価表'!BA$125</f>
        <v>8.9387011379654137E-4</v>
      </c>
      <c r="BB46" s="130">
        <f>+'13生産者価格評価表'!BB46/'13生産者価格評価表'!BB$125</f>
        <v>8.3023951626799502E-4</v>
      </c>
      <c r="BC46" s="130">
        <f>+'13生産者価格評価表'!BC46/'13生産者価格評価表'!BC$125</f>
        <v>9.4186561031627293E-3</v>
      </c>
      <c r="BD46" s="130">
        <f>+'13生産者価格評価表'!BD46/'13生産者価格評価表'!BD$125</f>
        <v>3.9510057895926418E-3</v>
      </c>
      <c r="BE46" s="130">
        <f>+'13生産者価格評価表'!BE46/'13生産者価格評価表'!BE$125</f>
        <v>-5.5071386284471249E-5</v>
      </c>
      <c r="BF46" s="130">
        <f>+'13生産者価格評価表'!BF46/'13生産者価格評価表'!BF$125</f>
        <v>7.800467837814956E-6</v>
      </c>
      <c r="BG46" s="130">
        <f>+'13生産者価格評価表'!BG46/'13生産者価格評価表'!BG$125</f>
        <v>-1.6573268495566579E-3</v>
      </c>
      <c r="BH46" s="130">
        <f>+'13生産者価格評価表'!BH46/'13生産者価格評価表'!BH$125</f>
        <v>5.6675514877757649E-3</v>
      </c>
      <c r="BI46" s="130">
        <f>+'13生産者価格評価表'!BI46/'13生産者価格評価表'!BI$125</f>
        <v>5.1353814946527837E-5</v>
      </c>
      <c r="BJ46" s="130">
        <f>+'13生産者価格評価表'!BJ46/'13生産者価格評価表'!BJ$125</f>
        <v>-1.6361797639375536E-4</v>
      </c>
      <c r="BK46" s="130">
        <f>+'13生産者価格評価表'!BK46/'13生産者価格評価表'!BK$125</f>
        <v>3.3194849643825448E-4</v>
      </c>
      <c r="BL46" s="130">
        <f>+'13生産者価格評価表'!BL46/'13生産者価格評価表'!BL$125</f>
        <v>1.6707266701575109E-2</v>
      </c>
      <c r="BM46" s="130">
        <f>+'13生産者価格評価表'!BM46/'13生産者価格評価表'!BM$125</f>
        <v>0</v>
      </c>
      <c r="BN46" s="130">
        <f>+'13生産者価格評価表'!BN46/'13生産者価格評価表'!BN$125</f>
        <v>0</v>
      </c>
      <c r="BO46" s="130">
        <f>+'13生産者価格評価表'!BO46/'13生産者価格評価表'!BO$125</f>
        <v>1.7743776137049192E-4</v>
      </c>
      <c r="BP46" s="130">
        <f>+'13生産者価格評価表'!BP46/'13生産者価格評価表'!BP$125</f>
        <v>0</v>
      </c>
      <c r="BQ46" s="130">
        <f>+'13生産者価格評価表'!BQ46/'13生産者価格評価表'!BQ$125</f>
        <v>-3.3916240452578315E-6</v>
      </c>
      <c r="BR46" s="130">
        <f>+'13生産者価格評価表'!BR46/'13生産者価格評価表'!BR$125</f>
        <v>-7.5242468855888103E-6</v>
      </c>
      <c r="BS46" s="130">
        <f>+'13生産者価格評価表'!BS46/'13生産者価格評価表'!BS$125</f>
        <v>6.4840456813986341E-7</v>
      </c>
      <c r="BT46" s="130">
        <f>+'13生産者価格評価表'!BT46/'13生産者価格評価表'!BT$125</f>
        <v>0</v>
      </c>
      <c r="BU46" s="130">
        <f>+'13生産者価格評価表'!BU46/'13生産者価格評価表'!BU$125</f>
        <v>1.7059373443332173E-5</v>
      </c>
      <c r="BV46" s="130">
        <f>+'13生産者価格評価表'!BV46/'13生産者価格評価表'!BV$125</f>
        <v>0</v>
      </c>
      <c r="BW46" s="130">
        <f>+'13生産者価格評価表'!BW46/'13生産者価格評価表'!BW$125</f>
        <v>0</v>
      </c>
      <c r="BX46" s="130">
        <f>+'13生産者価格評価表'!BX46/'13生産者価格評価表'!BX$125</f>
        <v>0</v>
      </c>
      <c r="BY46" s="130">
        <f>+'13生産者価格評価表'!BY46/'13生産者価格評価表'!BY$125</f>
        <v>0</v>
      </c>
      <c r="BZ46" s="130">
        <f>+'13生産者価格評価表'!BZ46/'13生産者価格評価表'!BZ$125</f>
        <v>0</v>
      </c>
      <c r="CA46" s="130">
        <f>+'13生産者価格評価表'!CA46/'13生産者価格評価表'!CA$125</f>
        <v>0</v>
      </c>
      <c r="CB46" s="130">
        <f>+'13生産者価格評価表'!CB46/'13生産者価格評価表'!CB$125</f>
        <v>0</v>
      </c>
      <c r="CC46" s="130">
        <f>+'13生産者価格評価表'!CC46/'13生産者価格評価表'!CC$125</f>
        <v>0</v>
      </c>
      <c r="CD46" s="130">
        <f>+'13生産者価格評価表'!CD46/'13生産者価格評価表'!CD$125</f>
        <v>0</v>
      </c>
      <c r="CE46" s="130">
        <f>+'13生産者価格評価表'!CE46/'13生産者価格評価表'!CE$125</f>
        <v>0</v>
      </c>
      <c r="CF46" s="130">
        <f>+'13生産者価格評価表'!CF46/'13生産者価格評価表'!CF$125</f>
        <v>0</v>
      </c>
      <c r="CG46" s="130">
        <f>+'13生産者価格評価表'!CG46/'13生産者価格評価表'!CG$125</f>
        <v>0</v>
      </c>
      <c r="CH46" s="130">
        <f>+'13生産者価格評価表'!CH46/'13生産者価格評価表'!CH$125</f>
        <v>0</v>
      </c>
      <c r="CI46" s="130">
        <f>+'13生産者価格評価表'!CI46/'13生産者価格評価表'!CI$125</f>
        <v>0</v>
      </c>
      <c r="CJ46" s="130">
        <f>+'13生産者価格評価表'!CJ46/'13生産者価格評価表'!CJ$125</f>
        <v>0</v>
      </c>
      <c r="CK46" s="130">
        <f>+'13生産者価格評価表'!CK46/'13生産者価格評価表'!CK$125</f>
        <v>0</v>
      </c>
      <c r="CL46" s="130">
        <f>+'13生産者価格評価表'!CL46/'13生産者価格評価表'!CL$125</f>
        <v>0</v>
      </c>
      <c r="CM46" s="130">
        <f>+'13生産者価格評価表'!CM46/'13生産者価格評価表'!CM$125</f>
        <v>0</v>
      </c>
      <c r="CN46" s="130">
        <f>+'13生産者価格評価表'!CN46/'13生産者価格評価表'!CN$125</f>
        <v>0</v>
      </c>
      <c r="CO46" s="130">
        <f>+'13生産者価格評価表'!CO46/'13生産者価格評価表'!CO$125</f>
        <v>1.7794046620402145E-4</v>
      </c>
      <c r="CP46" s="130">
        <f>+'13生産者価格評価表'!CP46/'13生産者価格評価表'!CP$125</f>
        <v>2.1946830146165887E-6</v>
      </c>
      <c r="CQ46" s="130">
        <f>+'13生産者価格評価表'!CQ46/'13生産者価格評価表'!CQ$125</f>
        <v>0</v>
      </c>
      <c r="CR46" s="130">
        <f>+'13生産者価格評価表'!CR46/'13生産者価格評価表'!CR$125</f>
        <v>1.0277982931808672E-4</v>
      </c>
      <c r="CS46" s="130">
        <f>+'13生産者価格評価表'!CS46/'13生産者価格評価表'!CS$125</f>
        <v>0</v>
      </c>
      <c r="CT46" s="130">
        <f>+'13生産者価格評価表'!CT46/'13生産者価格評価表'!CT$125</f>
        <v>0</v>
      </c>
      <c r="CU46" s="130">
        <f>+'13生産者価格評価表'!CU46/'13生産者価格評価表'!CU$125</f>
        <v>0</v>
      </c>
      <c r="CV46" s="130">
        <f>+'13生産者価格評価表'!CV46/'13生産者価格評価表'!CV$125</f>
        <v>0</v>
      </c>
      <c r="CW46" s="130">
        <f>+'13生産者価格評価表'!CW46/'13生産者価格評価表'!CW$125</f>
        <v>0</v>
      </c>
      <c r="CX46" s="130">
        <f>+'13生産者価格評価表'!CX46/'13生産者価格評価表'!CX$125</f>
        <v>0</v>
      </c>
      <c r="CY46" s="130">
        <f>+'13生産者価格評価表'!CY46/'13生産者価格評価表'!CY$125</f>
        <v>0</v>
      </c>
      <c r="CZ46" s="130">
        <f>+'13生産者価格評価表'!CZ46/'13生産者価格評価表'!CZ$125</f>
        <v>0</v>
      </c>
      <c r="DA46" s="130">
        <f>+'13生産者価格評価表'!DA46/'13生産者価格評価表'!DA$125</f>
        <v>0</v>
      </c>
      <c r="DB46" s="130">
        <f>+'13生産者価格評価表'!DB46/'13生産者価格評価表'!DB$125</f>
        <v>0</v>
      </c>
      <c r="DC46" s="130">
        <f>+'13生産者価格評価表'!DC46/'13生産者価格評価表'!DC$125</f>
        <v>0</v>
      </c>
      <c r="DD46" s="130">
        <f>+'13生産者価格評価表'!DD46/'13生産者価格評価表'!DD$125</f>
        <v>0</v>
      </c>
      <c r="DE46" s="130">
        <f>+'13生産者価格評価表'!DE46/'13生産者価格評価表'!DE$125</f>
        <v>0</v>
      </c>
      <c r="DF46" s="130">
        <f>+'13生産者価格評価表'!DF46/'13生産者価格評価表'!DF$125</f>
        <v>2.5248635942443208E-6</v>
      </c>
      <c r="DG46" s="130">
        <f>+'13生産者価格評価表'!DG46/'13生産者価格評価表'!DG$125</f>
        <v>0</v>
      </c>
      <c r="DH46" s="223">
        <f>+'13生産者価格評価表'!DH46/'13生産者価格評価表'!DH$125</f>
        <v>1.6638028429958624E-3</v>
      </c>
      <c r="DI46" s="289">
        <f>+'13生産者価格評価表'!DI46/'13生産者価格評価表'!DI$125</f>
        <v>7.3044081956081886E-3</v>
      </c>
    </row>
    <row r="47" spans="1:113" ht="17.5" customHeight="1">
      <c r="A47" s="25">
        <v>41</v>
      </c>
      <c r="B47" s="88" t="s">
        <v>196</v>
      </c>
      <c r="C47" s="87" t="s">
        <v>197</v>
      </c>
      <c r="D47" s="130">
        <f>+'13生産者価格評価表'!D47/'13生産者価格評価表'!D$125</f>
        <v>0</v>
      </c>
      <c r="E47" s="130">
        <f>+'13生産者価格評価表'!E47/'13生産者価格評価表'!E$125</f>
        <v>0</v>
      </c>
      <c r="F47" s="130">
        <f>+'13生産者価格評価表'!F47/'13生産者価格評価表'!F$125</f>
        <v>0</v>
      </c>
      <c r="G47" s="130">
        <f>+'13生産者価格評価表'!G47/'13生産者価格評価表'!G$125</f>
        <v>0</v>
      </c>
      <c r="H47" s="130">
        <f>+'13生産者価格評価表'!H47/'13生産者価格評価表'!H$125</f>
        <v>0</v>
      </c>
      <c r="I47" s="296">
        <v>0</v>
      </c>
      <c r="J47" s="130">
        <f>+'13生産者価格評価表'!J47/'13生産者価格評価表'!J$125</f>
        <v>3.2133676092544985E-4</v>
      </c>
      <c r="K47" s="130">
        <f>+'13生産者価格評価表'!K47/'13生産者価格評価表'!K$125</f>
        <v>1.9091305521778787E-3</v>
      </c>
      <c r="L47" s="130">
        <f>+'13生産者価格評価表'!L47/'13生産者価格評価表'!L$125</f>
        <v>2.1073253872499866E-3</v>
      </c>
      <c r="M47" s="130">
        <f>+'13生産者価格評価表'!M47/'13生産者価格評価表'!M$125</f>
        <v>0</v>
      </c>
      <c r="N47" s="296">
        <v>0</v>
      </c>
      <c r="O47" s="130">
        <f>+'13生産者価格評価表'!O47/'13生産者価格評価表'!O$125</f>
        <v>1.2274607519424566E-5</v>
      </c>
      <c r="P47" s="130">
        <f>+'13生産者価格評価表'!P47/'13生産者価格評価表'!P$125</f>
        <v>0</v>
      </c>
      <c r="Q47" s="130">
        <f>+'13生産者価格評価表'!Q47/'13生産者価格評価表'!Q$125</f>
        <v>1.2811922451053301E-3</v>
      </c>
      <c r="R47" s="130">
        <f>+'13生産者価格評価表'!R47/'13生産者価格評価表'!R$125</f>
        <v>1.0419843070172177E-2</v>
      </c>
      <c r="S47" s="130">
        <f>+'13生産者価格評価表'!S47/'13生産者価格評価表'!S$125</f>
        <v>0</v>
      </c>
      <c r="T47" s="130">
        <f>+'13生産者価格評価表'!T47/'13生産者価格評価表'!T$125</f>
        <v>2.3987895338967413E-4</v>
      </c>
      <c r="U47" s="130">
        <f>+'13生産者価格評価表'!U47/'13生産者価格評価表'!U$125</f>
        <v>2.5218171437892505E-3</v>
      </c>
      <c r="V47" s="130">
        <f>+'13生産者価格評価表'!V47/'13生産者価格評価表'!V$125</f>
        <v>0</v>
      </c>
      <c r="W47" s="130">
        <f>+'13生産者価格評価表'!W47/'13生産者価格評価表'!W$125</f>
        <v>1.5809105056443446E-3</v>
      </c>
      <c r="X47" s="130">
        <f>+'13生産者価格評価表'!X47/'13生産者価格評価表'!X$125</f>
        <v>0</v>
      </c>
      <c r="Y47" s="130">
        <f>+'13生産者価格評価表'!Y47/'13生産者価格評価表'!Y$125</f>
        <v>0</v>
      </c>
      <c r="Z47" s="130">
        <f>+'13生産者価格評価表'!Z47/'13生産者価格評価表'!Z$125</f>
        <v>0</v>
      </c>
      <c r="AA47" s="130">
        <f>+'13生産者価格評価表'!AA47/'13生産者価格評価表'!AA$125</f>
        <v>0</v>
      </c>
      <c r="AB47" s="130">
        <f>+'13生産者価格評価表'!AB47/'13生産者価格評価表'!AB$125</f>
        <v>1.0816319663107697E-3</v>
      </c>
      <c r="AC47" s="130">
        <f>+'13生産者価格評価表'!AC47/'13生産者価格評価表'!AC$125</f>
        <v>1.5828482669289518E-3</v>
      </c>
      <c r="AD47" s="130">
        <f>+'13生産者価格評価表'!AD47/'13生産者価格評価表'!AD$125</f>
        <v>1.2351251630926635E-5</v>
      </c>
      <c r="AE47" s="130">
        <f>+'13生産者価格評価表'!AE47/'13生産者価格評価表'!AE$125</f>
        <v>0</v>
      </c>
      <c r="AF47" s="130">
        <f>+'13生産者価格評価表'!AF47/'13生産者価格評価表'!AF$125</f>
        <v>1.8913679083282188E-3</v>
      </c>
      <c r="AG47" s="130">
        <f>+'13生産者価格評価表'!AG47/'13生産者価格評価表'!AG$125</f>
        <v>2.0018615441461918E-3</v>
      </c>
      <c r="AH47" s="130">
        <f>+'13生産者価格評価表'!AH47/'13生産者価格評価表'!AH$125</f>
        <v>1.4449822989668377E-3</v>
      </c>
      <c r="AI47" s="130">
        <f>+'13生産者価格評価表'!AI47/'13生産者価格評価表'!AI$125</f>
        <v>8.1137333756658558E-4</v>
      </c>
      <c r="AJ47" s="130">
        <f>+'13生産者価格評価表'!AJ47/'13生産者価格評価表'!AJ$125</f>
        <v>8.7102702796867788E-5</v>
      </c>
      <c r="AK47" s="130">
        <f>+'13生産者価格評価表'!AK47/'13生産者価格評価表'!AK$125</f>
        <v>1.4322378978511205E-3</v>
      </c>
      <c r="AL47" s="130">
        <f>+'13生産者価格評価表'!AL47/'13生産者価格評価表'!AL$125</f>
        <v>3.0299767000176218E-3</v>
      </c>
      <c r="AM47" s="130">
        <f>+'13生産者価格評価表'!AM47/'13生産者価格評価表'!AM$125</f>
        <v>0</v>
      </c>
      <c r="AN47" s="130">
        <f>+'13生産者価格評価表'!AN47/'13生産者価格評価表'!AN$125</f>
        <v>1.1113284322433583E-3</v>
      </c>
      <c r="AO47" s="130">
        <f>+'13生産者価格評価表'!AO47/'13生産者価格評価表'!AO$125</f>
        <v>1.4932597345087176E-4</v>
      </c>
      <c r="AP47" s="130">
        <f>+'13生産者価格評価表'!AP47/'13生産者価格評価表'!AP$125</f>
        <v>0</v>
      </c>
      <c r="AQ47" s="130">
        <f>+'13生産者価格評価表'!AQ47/'13生産者価格評価表'!AQ$125</f>
        <v>2.9861861511053999E-3</v>
      </c>
      <c r="AR47" s="130">
        <f>+'13生産者価格評価表'!AR47/'13生産者価格評価表'!AR$125</f>
        <v>2.440156277224538E-2</v>
      </c>
      <c r="AS47" s="130">
        <f>+'13生産者価格評価表'!AS47/'13生産者価格評価表'!AS$125</f>
        <v>5.8573689945110294E-2</v>
      </c>
      <c r="AT47" s="130">
        <f>+'13生産者価格評価表'!AT47/'13生産者価格評価表'!AT$125</f>
        <v>4.8956525833349605E-2</v>
      </c>
      <c r="AU47" s="130">
        <f>+'13生産者価格評価表'!AU47/'13生産者価格評価表'!AU$125</f>
        <v>4.1037094082916184E-2</v>
      </c>
      <c r="AV47" s="130">
        <f>+'13生産者価格評価表'!AV47/'13生産者価格評価表'!AV$125</f>
        <v>1.9754147466020229E-2</v>
      </c>
      <c r="AW47" s="130">
        <f>+'13生産者価格評価表'!AW47/'13生産者価格評価表'!AW$125</f>
        <v>2.9600083883820908E-2</v>
      </c>
      <c r="AX47" s="130">
        <f>+'13生産者価格評価表'!AX47/'13生産者価格評価表'!AX$125</f>
        <v>1.3880117377362639E-2</v>
      </c>
      <c r="AY47" s="130">
        <f>+'13生産者価格評価表'!AY47/'13生産者価格評価表'!AY$125</f>
        <v>5.1856739314212662E-2</v>
      </c>
      <c r="AZ47" s="130">
        <f>+'13生産者価格評価表'!AZ47/'13生産者価格評価表'!AZ$125</f>
        <v>5.7614521248946511E-2</v>
      </c>
      <c r="BA47" s="130">
        <f>+'13生産者価格評価表'!BA47/'13生産者価格評価表'!BA$125</f>
        <v>3.8635816687867433E-2</v>
      </c>
      <c r="BB47" s="130">
        <f>+'13生産者価格評価表'!BB47/'13生産者価格評価表'!BB$125</f>
        <v>2.0364365493365916E-2</v>
      </c>
      <c r="BC47" s="130">
        <f>+'13生産者価格評価表'!BC47/'13生産者価格評価表'!BC$125</f>
        <v>2.265113044944057E-2</v>
      </c>
      <c r="BD47" s="130">
        <f>+'13生産者価格評価表'!BD47/'13生産者価格評価表'!BD$125</f>
        <v>5.399273258341012E-2</v>
      </c>
      <c r="BE47" s="130">
        <f>+'13生産者価格評価表'!BE47/'13生産者価格評価表'!BE$125</f>
        <v>1.3189597015130863E-2</v>
      </c>
      <c r="BF47" s="130">
        <f>+'13生産者価格評価表'!BF47/'13生産者価格評価表'!BF$125</f>
        <v>6.1566619324802917E-3</v>
      </c>
      <c r="BG47" s="130">
        <f>+'13生産者価格評価表'!BG47/'13生産者価格評価表'!BG$125</f>
        <v>9.846302322842674E-3</v>
      </c>
      <c r="BH47" s="130">
        <f>+'13生産者価格評価表'!BH47/'13生産者価格評価表'!BH$125</f>
        <v>3.0432510201714946E-2</v>
      </c>
      <c r="BI47" s="130">
        <f>+'13生産者価格評価表'!BI47/'13生産者価格評価表'!BI$125</f>
        <v>2.0117857005302282E-2</v>
      </c>
      <c r="BJ47" s="130">
        <f>+'13生産者価格評価表'!BJ47/'13生産者価格評価表'!BJ$125</f>
        <v>1.8769070632487915E-2</v>
      </c>
      <c r="BK47" s="130">
        <f>+'13生産者価格評価表'!BK47/'13生産者価格評価表'!BK$125</f>
        <v>8.5337566879374865E-3</v>
      </c>
      <c r="BL47" s="130">
        <f>+'13生産者価格評価表'!BL47/'13生産者価格評価表'!BL$125</f>
        <v>1.7227640980775422E-2</v>
      </c>
      <c r="BM47" s="130">
        <f>+'13生産者価格評価表'!BM47/'13生産者価格評価表'!BM$125</f>
        <v>0</v>
      </c>
      <c r="BN47" s="130">
        <f>+'13生産者価格評価表'!BN47/'13生産者価格評価表'!BN$125</f>
        <v>5.8153481857506559E-3</v>
      </c>
      <c r="BO47" s="130">
        <f>+'13生産者価格評価表'!BO47/'13生産者価格評価表'!BO$125</f>
        <v>8.1397238321326715E-3</v>
      </c>
      <c r="BP47" s="130">
        <f>+'13生産者価格評価表'!BP47/'13生産者価格評価表'!BP$125</f>
        <v>9.2004328749374243E-3</v>
      </c>
      <c r="BQ47" s="130">
        <f>+'13生産者価格評価表'!BQ47/'13生産者価格評価表'!BQ$125</f>
        <v>4.0072038094721273E-3</v>
      </c>
      <c r="BR47" s="130">
        <f>+'13生産者価格評価表'!BR47/'13生産者価格評価表'!BR$125</f>
        <v>2.0729300169797172E-2</v>
      </c>
      <c r="BS47" s="130">
        <f>+'13生産者価格評価表'!BS47/'13生産者価格評価表'!BS$125</f>
        <v>2.2110595773569344E-4</v>
      </c>
      <c r="BT47" s="130">
        <f>+'13生産者価格評価表'!BT47/'13生産者価格評価表'!BT$125</f>
        <v>0</v>
      </c>
      <c r="BU47" s="130">
        <f>+'13生産者価格評価表'!BU47/'13生産者価格評価表'!BU$125</f>
        <v>2.081243560086525E-4</v>
      </c>
      <c r="BV47" s="130">
        <f>+'13生産者価格評価表'!BV47/'13生産者価格評価表'!BV$125</f>
        <v>6.1928132402347077E-6</v>
      </c>
      <c r="BW47" s="130">
        <f>+'13生産者価格評価表'!BW47/'13生産者価格評価表'!BW$125</f>
        <v>1.5856743286909844E-5</v>
      </c>
      <c r="BX47" s="130">
        <f>+'13生産者価格評価表'!BX47/'13生産者価格評価表'!BX$125</f>
        <v>1.0161660290224835E-5</v>
      </c>
      <c r="BY47" s="130">
        <f>+'13生産者価格評価表'!BY47/'13生産者価格評価表'!BY$125</f>
        <v>0</v>
      </c>
      <c r="BZ47" s="130">
        <f>+'13生産者価格評価表'!BZ47/'13生産者価格評価表'!BZ$125</f>
        <v>0</v>
      </c>
      <c r="CA47" s="130">
        <f>+'13生産者価格評価表'!CA47/'13生産者価格評価表'!CA$125</f>
        <v>0</v>
      </c>
      <c r="CB47" s="130">
        <f>+'13生産者価格評価表'!CB47/'13生産者価格評価表'!CB$125</f>
        <v>0</v>
      </c>
      <c r="CC47" s="130">
        <f>+'13生産者価格評価表'!CC47/'13生産者価格評価表'!CC$125</f>
        <v>0</v>
      </c>
      <c r="CD47" s="130">
        <f>+'13生産者価格評価表'!CD47/'13生産者価格評価表'!CD$125</f>
        <v>0</v>
      </c>
      <c r="CE47" s="130">
        <f>+'13生産者価格評価表'!CE47/'13生産者価格評価表'!CE$125</f>
        <v>0</v>
      </c>
      <c r="CF47" s="130">
        <f>+'13生産者価格評価表'!CF47/'13生産者価格評価表'!CF$125</f>
        <v>6.4188586065861507E-5</v>
      </c>
      <c r="CG47" s="130">
        <f>+'13生産者価格評価表'!CG47/'13生産者価格評価表'!CG$125</f>
        <v>0</v>
      </c>
      <c r="CH47" s="130">
        <f>+'13生産者価格評価表'!CH47/'13生産者価格評価表'!CH$125</f>
        <v>0</v>
      </c>
      <c r="CI47" s="130">
        <f>+'13生産者価格評価表'!CI47/'13生産者価格評価表'!CI$125</f>
        <v>1.0393130556427423E-5</v>
      </c>
      <c r="CJ47" s="130">
        <f>+'13生産者価格評価表'!CJ47/'13生産者価格評価表'!CJ$125</f>
        <v>0</v>
      </c>
      <c r="CK47" s="130">
        <f>+'13生産者価格評価表'!CK47/'13生産者価格評価表'!CK$125</f>
        <v>0</v>
      </c>
      <c r="CL47" s="130">
        <f>+'13生産者価格評価表'!CL47/'13生産者価格評価表'!CL$125</f>
        <v>0</v>
      </c>
      <c r="CM47" s="130">
        <f>+'13生産者価格評価表'!CM47/'13生産者価格評価表'!CM$125</f>
        <v>0</v>
      </c>
      <c r="CN47" s="130">
        <f>+'13生産者価格評価表'!CN47/'13生産者価格評価表'!CN$125</f>
        <v>0</v>
      </c>
      <c r="CO47" s="130">
        <f>+'13生産者価格評価表'!CO47/'13生産者価格評価表'!CO$125</f>
        <v>4.0672106560919188E-4</v>
      </c>
      <c r="CP47" s="130">
        <f>+'13生産者価格評価表'!CP47/'13生産者価格評価表'!CP$125</f>
        <v>1.2290224881852897E-4</v>
      </c>
      <c r="CQ47" s="130">
        <f>+'13生産者価格評価表'!CQ47/'13生産者価格評価表'!CQ$125</f>
        <v>0</v>
      </c>
      <c r="CR47" s="130">
        <f>+'13生産者価格評価表'!CR47/'13生産者価格評価表'!CR$125</f>
        <v>1.9601180563941128E-4</v>
      </c>
      <c r="CS47" s="130">
        <f>+'13生産者価格評価表'!CS47/'13生産者価格評価表'!CS$125</f>
        <v>1.7408496967800562E-3</v>
      </c>
      <c r="CT47" s="130">
        <f>+'13生産者価格評価表'!CT47/'13生産者価格評価表'!CT$125</f>
        <v>0</v>
      </c>
      <c r="CU47" s="130">
        <f>+'13生産者価格評価表'!CU47/'13生産者価格評価表'!CU$125</f>
        <v>1.5279375114853411E-4</v>
      </c>
      <c r="CV47" s="130">
        <f>+'13生産者価格評価表'!CV47/'13生産者価格評価表'!CV$125</f>
        <v>3.6755042599521758E-4</v>
      </c>
      <c r="CW47" s="130">
        <f>+'13生産者価格評価表'!CW47/'13生産者価格評価表'!CW$125</f>
        <v>2.120614785504634E-4</v>
      </c>
      <c r="CX47" s="130">
        <f>+'13生産者価格評価表'!CX47/'13生産者価格評価表'!CX$125</f>
        <v>0</v>
      </c>
      <c r="CY47" s="130">
        <f>+'13生産者価格評価表'!CY47/'13生産者価格評価表'!CY$125</f>
        <v>0</v>
      </c>
      <c r="CZ47" s="130">
        <f>+'13生産者価格評価表'!CZ47/'13生産者価格評価表'!CZ$125</f>
        <v>2.1942948334330741E-3</v>
      </c>
      <c r="DA47" s="130">
        <f>+'13生産者価格評価表'!DA47/'13生産者価格評価表'!DA$125</f>
        <v>3.6017769271686585E-5</v>
      </c>
      <c r="DB47" s="130">
        <f>+'13生産者価格評価表'!DB47/'13生産者価格評価表'!DB$125</f>
        <v>6.4388736263736263E-4</v>
      </c>
      <c r="DC47" s="130">
        <f>+'13生産者価格評価表'!DC47/'13生産者価格評価表'!DC$125</f>
        <v>3.3346346541739867E-4</v>
      </c>
      <c r="DD47" s="130">
        <f>+'13生産者価格評価表'!DD47/'13生産者価格評価表'!DD$125</f>
        <v>4.8504805980776076E-4</v>
      </c>
      <c r="DE47" s="130">
        <f>+'13生産者価格評価表'!DE47/'13生産者価格評価表'!DE$125</f>
        <v>0</v>
      </c>
      <c r="DF47" s="130">
        <f>+'13生産者価格評価表'!DF47/'13生産者価格評価表'!DF$125</f>
        <v>3.2570740365751741E-4</v>
      </c>
      <c r="DG47" s="130">
        <f>+'13生産者価格評価表'!DG47/'13生産者価格評価表'!DG$125</f>
        <v>9.4229513111822587E-4</v>
      </c>
      <c r="DH47" s="223">
        <f>+'13生産者価格評価表'!DH47/'13生産者価格評価表'!DH$125</f>
        <v>2.143326806479386E-3</v>
      </c>
      <c r="DI47" s="289">
        <f>+'13生産者価格評価表'!DI47/'13生産者価格評価表'!DI$125</f>
        <v>9.3920313143594433E-3</v>
      </c>
    </row>
    <row r="48" spans="1:113" ht="17.5" customHeight="1">
      <c r="A48" s="25">
        <v>42</v>
      </c>
      <c r="B48" s="88" t="s">
        <v>198</v>
      </c>
      <c r="C48" s="87" t="s">
        <v>199</v>
      </c>
      <c r="D48" s="130">
        <f>+'13生産者価格評価表'!D48/'13生産者価格評価表'!D$125</f>
        <v>0</v>
      </c>
      <c r="E48" s="130">
        <f>+'13生産者価格評価表'!E48/'13生産者価格評価表'!E$125</f>
        <v>0</v>
      </c>
      <c r="F48" s="130">
        <f>+'13生産者価格評価表'!F48/'13生産者価格評価表'!F$125</f>
        <v>0</v>
      </c>
      <c r="G48" s="130">
        <f>+'13生産者価格評価表'!G48/'13生産者価格評価表'!G$125</f>
        <v>0</v>
      </c>
      <c r="H48" s="130">
        <f>+'13生産者価格評価表'!H48/'13生産者価格評価表'!H$125</f>
        <v>1.2714558169103624E-4</v>
      </c>
      <c r="I48" s="296">
        <v>0</v>
      </c>
      <c r="J48" s="130">
        <f>+'13生産者価格評価表'!J48/'13生産者価格評価表'!J$125</f>
        <v>0</v>
      </c>
      <c r="K48" s="130">
        <f>+'13生産者価格評価表'!K48/'13生産者価格評価表'!K$125</f>
        <v>0</v>
      </c>
      <c r="L48" s="130">
        <f>+'13生産者価格評価表'!L48/'13生産者価格評価表'!L$125</f>
        <v>0</v>
      </c>
      <c r="M48" s="130">
        <f>+'13生産者価格評価表'!M48/'13生産者価格評価表'!M$125</f>
        <v>0</v>
      </c>
      <c r="N48" s="296">
        <v>0</v>
      </c>
      <c r="O48" s="130">
        <f>+'13生産者価格評価表'!O48/'13生産者価格評価表'!O$125</f>
        <v>0</v>
      </c>
      <c r="P48" s="130">
        <f>+'13生産者価格評価表'!P48/'13生産者価格評価表'!P$125</f>
        <v>0</v>
      </c>
      <c r="Q48" s="130">
        <f>+'13生産者価格評価表'!Q48/'13生産者価格評価表'!Q$125</f>
        <v>6.6268564401999837E-5</v>
      </c>
      <c r="R48" s="130">
        <f>+'13生産者価格評価表'!R48/'13生産者価格評価表'!R$125</f>
        <v>1.0933025919452606E-3</v>
      </c>
      <c r="S48" s="130">
        <f>+'13生産者価格評価表'!S48/'13生産者価格評価表'!S$125</f>
        <v>0</v>
      </c>
      <c r="T48" s="130">
        <f>+'13生産者価格評価表'!T48/'13生産者価格評価表'!T$125</f>
        <v>0</v>
      </c>
      <c r="U48" s="130">
        <f>+'13生産者価格評価表'!U48/'13生産者価格評価表'!U$125</f>
        <v>0</v>
      </c>
      <c r="V48" s="130">
        <f>+'13生産者価格評価表'!V48/'13生産者価格評価表'!V$125</f>
        <v>0</v>
      </c>
      <c r="W48" s="130">
        <f>+'13生産者価格評価表'!W48/'13生産者価格評価表'!W$125</f>
        <v>0</v>
      </c>
      <c r="X48" s="130">
        <f>+'13生産者価格評価表'!X48/'13生産者価格評価表'!X$125</f>
        <v>0</v>
      </c>
      <c r="Y48" s="130">
        <f>+'13生産者価格評価表'!Y48/'13生産者価格評価表'!Y$125</f>
        <v>0</v>
      </c>
      <c r="Z48" s="130">
        <f>+'13生産者価格評価表'!Z48/'13生産者価格評価表'!Z$125</f>
        <v>0</v>
      </c>
      <c r="AA48" s="130">
        <f>+'13生産者価格評価表'!AA48/'13生産者価格評価表'!AA$125</f>
        <v>0</v>
      </c>
      <c r="AB48" s="130">
        <f>+'13生産者価格評価表'!AB48/'13生産者価格評価表'!AB$125</f>
        <v>0</v>
      </c>
      <c r="AC48" s="130">
        <f>+'13生産者価格評価表'!AC48/'13生産者価格評価表'!AC$125</f>
        <v>0</v>
      </c>
      <c r="AD48" s="130">
        <f>+'13生産者価格評価表'!AD48/'13生産者価格評価表'!AD$125</f>
        <v>0</v>
      </c>
      <c r="AE48" s="130">
        <f>+'13生産者価格評価表'!AE48/'13生産者価格評価表'!AE$125</f>
        <v>0</v>
      </c>
      <c r="AF48" s="130">
        <f>+'13生産者価格評価表'!AF48/'13生産者価格評価表'!AF$125</f>
        <v>0</v>
      </c>
      <c r="AG48" s="130">
        <f>+'13生産者価格評価表'!AG48/'13生産者価格評価表'!AG$125</f>
        <v>0</v>
      </c>
      <c r="AH48" s="130">
        <f>+'13生産者価格評価表'!AH48/'13生産者価格評価表'!AH$125</f>
        <v>0</v>
      </c>
      <c r="AI48" s="130">
        <f>+'13生産者価格評価表'!AI48/'13生産者価格評価表'!AI$125</f>
        <v>0</v>
      </c>
      <c r="AJ48" s="130">
        <f>+'13生産者価格評価表'!AJ48/'13生産者価格評価表'!AJ$125</f>
        <v>1.9162594615310913E-4</v>
      </c>
      <c r="AK48" s="130">
        <f>+'13生産者価格評価表'!AK48/'13生産者価格評価表'!AK$125</f>
        <v>0</v>
      </c>
      <c r="AL48" s="130">
        <f>+'13生産者価格評価表'!AL48/'13生産者価格評価表'!AL$125</f>
        <v>0</v>
      </c>
      <c r="AM48" s="130">
        <f>+'13生産者価格評価表'!AM48/'13生産者価格評価表'!AM$125</f>
        <v>0</v>
      </c>
      <c r="AN48" s="130">
        <f>+'13生産者価格評価表'!AN48/'13生産者価格評価表'!AN$125</f>
        <v>0</v>
      </c>
      <c r="AO48" s="130">
        <f>+'13生産者価格評価表'!AO48/'13生産者価格評価表'!AO$125</f>
        <v>3.8618786237294422E-5</v>
      </c>
      <c r="AP48" s="130">
        <f>+'13生産者価格評価表'!AP48/'13生産者価格評価表'!AP$125</f>
        <v>0</v>
      </c>
      <c r="AQ48" s="130">
        <f>+'13生産者価格評価表'!AQ48/'13生産者価格評価表'!AQ$125</f>
        <v>0</v>
      </c>
      <c r="AR48" s="130">
        <f>+'13生産者価格評価表'!AR48/'13生産者価格評価表'!AR$125</f>
        <v>0</v>
      </c>
      <c r="AS48" s="130">
        <f>+'13生産者価格評価表'!AS48/'13生産者価格評価表'!AS$125</f>
        <v>2.2572620932097116E-2</v>
      </c>
      <c r="AT48" s="130">
        <f>+'13生産者価格評価表'!AT48/'13生産者価格評価表'!AT$125</f>
        <v>1.2930742438214363E-3</v>
      </c>
      <c r="AU48" s="130">
        <f>+'13生産者価格評価表'!AU48/'13生産者価格評価表'!AU$125</f>
        <v>3.8197920677705046E-4</v>
      </c>
      <c r="AV48" s="130">
        <f>+'13生産者価格評価表'!AV48/'13生産者価格評価表'!AV$125</f>
        <v>1.830117567359196E-4</v>
      </c>
      <c r="AW48" s="130">
        <f>+'13生産者価格評価表'!AW48/'13生産者価格評価表'!AW$125</f>
        <v>0</v>
      </c>
      <c r="AX48" s="130">
        <f>+'13生産者価格評価表'!AX48/'13生産者価格評価表'!AX$125</f>
        <v>0</v>
      </c>
      <c r="AY48" s="130">
        <f>+'13生産者価格評価表'!AY48/'13生産者価格評価表'!AY$125</f>
        <v>2.749197577956934E-5</v>
      </c>
      <c r="AZ48" s="130">
        <f>+'13生産者価格評価表'!AZ48/'13生産者価格評価表'!AZ$125</f>
        <v>0</v>
      </c>
      <c r="BA48" s="130">
        <f>+'13生産者価格評価表'!BA48/'13生産者価格評価表'!BA$125</f>
        <v>0</v>
      </c>
      <c r="BB48" s="130">
        <f>+'13生産者価格評価表'!BB48/'13生産者価格評価表'!BB$125</f>
        <v>0</v>
      </c>
      <c r="BC48" s="130">
        <f>+'13生産者価格評価表'!BC48/'13生産者価格評価表'!BC$125</f>
        <v>0</v>
      </c>
      <c r="BD48" s="130">
        <f>+'13生産者価格評価表'!BD48/'13生産者価格評価表'!BD$125</f>
        <v>9.1277361475737608E-5</v>
      </c>
      <c r="BE48" s="130">
        <f>+'13生産者価格評価表'!BE48/'13生産者価格評価表'!BE$125</f>
        <v>0</v>
      </c>
      <c r="BF48" s="130">
        <f>+'13生産者価格評価表'!BF48/'13生産者価格評価表'!BF$125</f>
        <v>0</v>
      </c>
      <c r="BG48" s="130">
        <f>+'13生産者価格評価表'!BG48/'13生産者価格評価表'!BG$125</f>
        <v>0</v>
      </c>
      <c r="BH48" s="130">
        <f>+'13生産者価格評価表'!BH48/'13生産者価格評価表'!BH$125</f>
        <v>0</v>
      </c>
      <c r="BI48" s="130">
        <f>+'13生産者価格評価表'!BI48/'13生産者価格評価表'!BI$125</f>
        <v>4.8400970587102491E-3</v>
      </c>
      <c r="BJ48" s="130">
        <f>+'13生産者価格評価表'!BJ48/'13生産者価格評価表'!BJ$125</f>
        <v>0</v>
      </c>
      <c r="BK48" s="130">
        <f>+'13生産者価格評価表'!BK48/'13生産者価格評価表'!BK$125</f>
        <v>2.9999072193643496E-3</v>
      </c>
      <c r="BL48" s="130">
        <f>+'13生産者価格評価表'!BL48/'13生産者価格評価表'!BL$125</f>
        <v>1.0999411326596655E-2</v>
      </c>
      <c r="BM48" s="130">
        <f>+'13生産者価格評価表'!BM48/'13生産者価格評価表'!BM$125</f>
        <v>0</v>
      </c>
      <c r="BN48" s="130">
        <f>+'13生産者価格評価表'!BN48/'13生産者価格評価表'!BN$125</f>
        <v>4.9411113776532768E-2</v>
      </c>
      <c r="BO48" s="130">
        <f>+'13生産者価格評価表'!BO48/'13生産者価格評価表'!BO$125</f>
        <v>0.11240588794525204</v>
      </c>
      <c r="BP48" s="130">
        <f>+'13生産者価格評価表'!BP48/'13生産者価格評価表'!BP$125</f>
        <v>9.8477207809417239E-2</v>
      </c>
      <c r="BQ48" s="130">
        <f>+'13生産者価格評価表'!BQ48/'13生産者価格評価表'!BQ$125</f>
        <v>3.0784075646782705E-2</v>
      </c>
      <c r="BR48" s="130">
        <f>+'13生産者価格評価表'!BR48/'13生産者価格評価表'!BR$125</f>
        <v>6.0803439082443171E-2</v>
      </c>
      <c r="BS48" s="130">
        <f>+'13生産者価格評価表'!BS48/'13生産者価格評価表'!BS$125</f>
        <v>0</v>
      </c>
      <c r="BT48" s="130">
        <f>+'13生産者価格評価表'!BT48/'13生産者価格評価表'!BT$125</f>
        <v>0</v>
      </c>
      <c r="BU48" s="130">
        <f>+'13生産者価格評価表'!BU48/'13生産者価格評価表'!BU$125</f>
        <v>0</v>
      </c>
      <c r="BV48" s="130">
        <f>+'13生産者価格評価表'!BV48/'13生産者価格評価表'!BV$125</f>
        <v>0</v>
      </c>
      <c r="BW48" s="130">
        <f>+'13生産者価格評価表'!BW48/'13生産者価格評価表'!BW$125</f>
        <v>0</v>
      </c>
      <c r="BX48" s="130">
        <f>+'13生産者価格評価表'!BX48/'13生産者価格評価表'!BX$125</f>
        <v>0</v>
      </c>
      <c r="BY48" s="130">
        <f>+'13生産者価格評価表'!BY48/'13生産者価格評価表'!BY$125</f>
        <v>0</v>
      </c>
      <c r="BZ48" s="130">
        <f>+'13生産者価格評価表'!BZ48/'13生産者価格評価表'!BZ$125</f>
        <v>0</v>
      </c>
      <c r="CA48" s="130">
        <f>+'13生産者価格評価表'!CA48/'13生産者価格評価表'!CA$125</f>
        <v>9.4391586483602742E-5</v>
      </c>
      <c r="CB48" s="130">
        <f>+'13生産者価格評価表'!CB48/'13生産者価格評価表'!CB$125</f>
        <v>6.6191478045776037E-6</v>
      </c>
      <c r="CC48" s="130">
        <f>+'13生産者価格評価表'!CC48/'13生産者価格評価表'!CC$125</f>
        <v>2.9402540379488786E-5</v>
      </c>
      <c r="CD48" s="130">
        <f>+'13生産者価格評価表'!CD48/'13生産者価格評価表'!CD$125</f>
        <v>0</v>
      </c>
      <c r="CE48" s="130">
        <f>+'13生産者価格評価表'!CE48/'13生産者価格評価表'!CE$125</f>
        <v>0</v>
      </c>
      <c r="CF48" s="130">
        <f>+'13生産者価格評価表'!CF48/'13生産者価格評価表'!CF$125</f>
        <v>2.2466005123051525E-4</v>
      </c>
      <c r="CG48" s="130">
        <f>+'13生産者価格評価表'!CG48/'13生産者価格評価表'!CG$125</f>
        <v>0</v>
      </c>
      <c r="CH48" s="130">
        <f>+'13生産者価格評価表'!CH48/'13生産者価格評価表'!CH$125</f>
        <v>0</v>
      </c>
      <c r="CI48" s="130">
        <f>+'13生産者価格評価表'!CI48/'13生産者価格評価表'!CI$125</f>
        <v>4.1572522225709693E-6</v>
      </c>
      <c r="CJ48" s="130">
        <f>+'13生産者価格評価表'!CJ48/'13生産者価格評価表'!CJ$125</f>
        <v>0</v>
      </c>
      <c r="CK48" s="130">
        <f>+'13生産者価格評価表'!CK48/'13生産者価格評価表'!CK$125</f>
        <v>0</v>
      </c>
      <c r="CL48" s="130">
        <f>+'13生産者価格評価表'!CL48/'13生産者価格評価表'!CL$125</f>
        <v>0</v>
      </c>
      <c r="CM48" s="130">
        <f>+'13生産者価格評価表'!CM48/'13生産者価格評価表'!CM$125</f>
        <v>0</v>
      </c>
      <c r="CN48" s="130">
        <f>+'13生産者価格評価表'!CN48/'13生産者価格評価表'!CN$125</f>
        <v>0</v>
      </c>
      <c r="CO48" s="130">
        <f>+'13生産者価格評価表'!CO48/'13生産者価格評価表'!CO$125</f>
        <v>0</v>
      </c>
      <c r="CP48" s="130">
        <f>+'13生産者価格評価表'!CP48/'13生産者価格評価表'!CP$125</f>
        <v>1.4631220097443926E-6</v>
      </c>
      <c r="CQ48" s="130">
        <f>+'13生産者価格評価表'!CQ48/'13生産者価格評価表'!CQ$125</f>
        <v>0</v>
      </c>
      <c r="CR48" s="130">
        <f>+'13生産者価格評価表'!CR48/'13生産者価格評価表'!CR$125</f>
        <v>0</v>
      </c>
      <c r="CS48" s="130">
        <f>+'13生産者価格評価表'!CS48/'13生産者価格評価表'!CS$125</f>
        <v>0</v>
      </c>
      <c r="CT48" s="130">
        <f>+'13生産者価格評価表'!CT48/'13生産者価格評価表'!CT$125</f>
        <v>0</v>
      </c>
      <c r="CU48" s="130">
        <f>+'13生産者価格評価表'!CU48/'13生産者価格評価表'!CU$125</f>
        <v>0</v>
      </c>
      <c r="CV48" s="130">
        <f>+'13生産者価格評価表'!CV48/'13生産者価格評価表'!CV$125</f>
        <v>0</v>
      </c>
      <c r="CW48" s="130">
        <f>+'13生産者価格評価表'!CW48/'13生産者価格評価表'!CW$125</f>
        <v>0</v>
      </c>
      <c r="CX48" s="130">
        <f>+'13生産者価格評価表'!CX48/'13生産者価格評価表'!CX$125</f>
        <v>9.4975228909684371E-5</v>
      </c>
      <c r="CY48" s="130">
        <f>+'13生産者価格評価表'!CY48/'13生産者価格評価表'!CY$125</f>
        <v>0</v>
      </c>
      <c r="CZ48" s="130">
        <f>+'13生産者価格評価表'!CZ48/'13生産者価格評価表'!CZ$125</f>
        <v>1.3998691122380058E-4</v>
      </c>
      <c r="DA48" s="130">
        <f>+'13生産者価格評価表'!DA48/'13生産者価格評価表'!DA$125</f>
        <v>0</v>
      </c>
      <c r="DB48" s="130">
        <f>+'13生産者価格評価表'!DB48/'13生産者価格評価表'!DB$125</f>
        <v>0</v>
      </c>
      <c r="DC48" s="130">
        <f>+'13生産者価格評価表'!DC48/'13生産者価格評価表'!DC$125</f>
        <v>0</v>
      </c>
      <c r="DD48" s="130">
        <f>+'13生産者価格評価表'!DD48/'13生産者価格評価表'!DD$125</f>
        <v>0</v>
      </c>
      <c r="DE48" s="130">
        <f>+'13生産者価格評価表'!DE48/'13生産者価格評価表'!DE$125</f>
        <v>0</v>
      </c>
      <c r="DF48" s="130">
        <f>+'13生産者価格評価表'!DF48/'13生産者価格評価表'!DF$125</f>
        <v>0</v>
      </c>
      <c r="DG48" s="130">
        <f>+'13生産者価格評価表'!DG48/'13生産者価格評価表'!DG$125</f>
        <v>0</v>
      </c>
      <c r="DH48" s="223">
        <f>+'13生産者価格評価表'!DH48/'13生産者価格評価表'!DH$125</f>
        <v>4.7589120618440602E-4</v>
      </c>
      <c r="DI48" s="289">
        <f>+'13生産者価格評価表'!DI48/'13生産者価格評価表'!DI$125</f>
        <v>2.791634546823173E-3</v>
      </c>
    </row>
    <row r="49" spans="1:113" ht="17.5" customHeight="1">
      <c r="A49" s="25">
        <v>43</v>
      </c>
      <c r="B49" s="88" t="s">
        <v>200</v>
      </c>
      <c r="C49" s="87" t="s">
        <v>201</v>
      </c>
      <c r="D49" s="130">
        <f>+'13生産者価格評価表'!D49/'13生産者価格評価表'!D$125</f>
        <v>1.364464672034758E-3</v>
      </c>
      <c r="E49" s="130">
        <f>+'13生産者価格評価表'!E49/'13生産者価格評価表'!E$125</f>
        <v>1.0775314364713895E-3</v>
      </c>
      <c r="F49" s="130">
        <f>+'13生産者価格評価表'!F49/'13生産者価格評価表'!F$125</f>
        <v>2.5347899926491091E-5</v>
      </c>
      <c r="G49" s="130">
        <f>+'13生産者価格評価表'!G49/'13生産者価格評価表'!G$125</f>
        <v>5.4015124234785738E-4</v>
      </c>
      <c r="H49" s="130">
        <f>+'13生産者価格評価表'!H49/'13生産者価格評価表'!H$125</f>
        <v>6.6115702479338848E-4</v>
      </c>
      <c r="I49" s="296">
        <v>0</v>
      </c>
      <c r="J49" s="130">
        <f>+'13生産者価格評価表'!J49/'13生産者価格評価表'!J$125</f>
        <v>1.8894601542416452E-2</v>
      </c>
      <c r="K49" s="130">
        <f>+'13生産者価格評価表'!K49/'13生産者価格評価表'!K$125</f>
        <v>3.8809967088409844E-3</v>
      </c>
      <c r="L49" s="130">
        <f>+'13生産者価格評価表'!L49/'13生産者価格評価表'!L$125</f>
        <v>5.0923170621568363E-2</v>
      </c>
      <c r="M49" s="130">
        <f>+'13生産者価格評価表'!M49/'13生産者価格評価表'!M$125</f>
        <v>1.319575287211683E-3</v>
      </c>
      <c r="N49" s="296">
        <v>0</v>
      </c>
      <c r="O49" s="130">
        <f>+'13生産者価格評価表'!O49/'13生産者価格評価表'!O$125</f>
        <v>1.9025641655108077E-4</v>
      </c>
      <c r="P49" s="130">
        <f>+'13生産者価格評価表'!P49/'13生産者価格評価表'!P$125</f>
        <v>1.9806633543708878E-3</v>
      </c>
      <c r="Q49" s="130">
        <f>+'13生産者価格評価表'!Q49/'13生産者価格評価表'!Q$125</f>
        <v>1.1169934688648195E-2</v>
      </c>
      <c r="R49" s="130">
        <f>+'13生産者価格評価表'!R49/'13生産者価格評価表'!R$125</f>
        <v>5.2515711576363838E-2</v>
      </c>
      <c r="S49" s="130">
        <f>+'13生産者価格評価表'!S49/'13生産者価格評価表'!S$125</f>
        <v>1.4204974763502281E-3</v>
      </c>
      <c r="T49" s="130">
        <f>+'13生産者価格評価表'!T49/'13生産者価格評価表'!T$125</f>
        <v>1.5223087426652396E-3</v>
      </c>
      <c r="U49" s="130">
        <f>+'13生産者価格評価表'!U49/'13生産者価格評価表'!U$125</f>
        <v>5.9049017209036783E-4</v>
      </c>
      <c r="V49" s="130">
        <f>+'13生産者価格評価表'!V49/'13生産者価格評価表'!V$125</f>
        <v>0</v>
      </c>
      <c r="W49" s="130">
        <f>+'13生産者価格評価表'!W49/'13生産者価格評価表'!W$125</f>
        <v>1.6154929229553146E-2</v>
      </c>
      <c r="X49" s="130">
        <f>+'13生産者価格評価表'!X49/'13生産者価格評価表'!X$125</f>
        <v>3.7167319307094973E-4</v>
      </c>
      <c r="Y49" s="130">
        <f>+'13生産者価格評価表'!Y49/'13生産者価格評価表'!Y$125</f>
        <v>8.0071869385204275E-3</v>
      </c>
      <c r="Z49" s="130">
        <f>+'13生産者価格評価表'!Z49/'13生産者価格評価表'!Z$125</f>
        <v>2.8489798553719007E-3</v>
      </c>
      <c r="AA49" s="130">
        <f>+'13生産者価格評価表'!AA49/'13生産者価格評価表'!AA$125</f>
        <v>7.6285078963172158E-4</v>
      </c>
      <c r="AB49" s="130">
        <f>+'13生産者価格評価表'!AB49/'13生産者価格評価表'!AB$125</f>
        <v>1.3186295482624183E-2</v>
      </c>
      <c r="AC49" s="130">
        <f>+'13生産者価格評価表'!AC49/'13生産者価格評価表'!AC$125</f>
        <v>1.9082861703671454E-2</v>
      </c>
      <c r="AD49" s="130">
        <f>+'13生産者価格評価表'!AD49/'13生産者価格評価表'!AD$125</f>
        <v>4.1432835016472078E-4</v>
      </c>
      <c r="AE49" s="130">
        <f>+'13生産者価格評価表'!AE49/'13生産者価格評価表'!AE$125</f>
        <v>9.3448909225663001E-4</v>
      </c>
      <c r="AF49" s="130">
        <f>+'13生産者価格評価表'!AF49/'13生産者価格評価表'!AF$125</f>
        <v>1.8753452704307792E-3</v>
      </c>
      <c r="AG49" s="130">
        <f>+'13生産者価格評価表'!AG49/'13生産者価格評価表'!AG$125</f>
        <v>2.4059756502542082E-2</v>
      </c>
      <c r="AH49" s="130">
        <f>+'13生産者価格評価表'!AH49/'13生産者価格評価表'!AH$125</f>
        <v>1.4811068564410087E-2</v>
      </c>
      <c r="AI49" s="130">
        <f>+'13生産者価格評価表'!AI49/'13生産者価格評価表'!AI$125</f>
        <v>1.4507708046706883E-2</v>
      </c>
      <c r="AJ49" s="130">
        <f>+'13生産者価格評価表'!AJ49/'13生産者価格評価表'!AJ$125</f>
        <v>1.0879127579328787E-2</v>
      </c>
      <c r="AK49" s="130">
        <f>+'13生産者価格評価表'!AK49/'13生産者価格評価表'!AK$125</f>
        <v>1.9016355738621812E-2</v>
      </c>
      <c r="AL49" s="130">
        <f>+'13生産者価格評価表'!AL49/'13生産者価格評価表'!AL$125</f>
        <v>8.4486910892252274E-3</v>
      </c>
      <c r="AM49" s="130">
        <f>+'13生産者価格評価表'!AM49/'13生産者価格評価表'!AM$125</f>
        <v>3.1410845190024785E-5</v>
      </c>
      <c r="AN49" s="130">
        <f>+'13生産者価格評価表'!AN49/'13生産者価格評価表'!AN$125</f>
        <v>1.1244873264895121E-4</v>
      </c>
      <c r="AO49" s="130">
        <f>+'13生産者価格評価表'!AO49/'13生産者価格評価表'!AO$125</f>
        <v>1.3300309980124199E-2</v>
      </c>
      <c r="AP49" s="130">
        <f>+'13生産者価格評価表'!AP49/'13生産者価格評価表'!AP$125</f>
        <v>1.6128353645709158E-4</v>
      </c>
      <c r="AQ49" s="130">
        <f>+'13生産者価格評価表'!AQ49/'13生産者価格評価表'!AQ$125</f>
        <v>3.5118717327180865E-3</v>
      </c>
      <c r="AR49" s="130">
        <f>+'13生産者価格評価表'!AR49/'13生産者価格評価表'!AR$125</f>
        <v>2.3203683103027702E-3</v>
      </c>
      <c r="AS49" s="130">
        <f>+'13生産者価格評価表'!AS49/'13生産者価格評価表'!AS$125</f>
        <v>4.957753428036922E-2</v>
      </c>
      <c r="AT49" s="130">
        <f>+'13生産者価格評価表'!AT49/'13生産者価格評価表'!AT$125</f>
        <v>0.10194730550199646</v>
      </c>
      <c r="AU49" s="130">
        <f>+'13生産者価格評価表'!AU49/'13生産者価格評価表'!AU$125</f>
        <v>2.6896675651392633E-2</v>
      </c>
      <c r="AV49" s="130">
        <f>+'13生産者価格評価表'!AV49/'13生産者価格評価表'!AV$125</f>
        <v>3.2378419779425335E-2</v>
      </c>
      <c r="AW49" s="130">
        <f>+'13生産者価格評価表'!AW49/'13生産者価格評価表'!AW$125</f>
        <v>5.6423613295585616E-2</v>
      </c>
      <c r="AX49" s="130">
        <f>+'13生産者価格評価表'!AX49/'13生産者価格評価表'!AX$125</f>
        <v>1.1877305065998597E-2</v>
      </c>
      <c r="AY49" s="130">
        <f>+'13生産者価格評価表'!AY49/'13生産者価格評価表'!AY$125</f>
        <v>3.0577950060825997E-2</v>
      </c>
      <c r="AZ49" s="130">
        <f>+'13生産者価格評価表'!AZ49/'13生産者価格評価表'!AZ$125</f>
        <v>3.5144914736741174E-2</v>
      </c>
      <c r="BA49" s="130">
        <f>+'13生産者価格評価表'!BA49/'13生産者価格評価表'!BA$125</f>
        <v>2.6114759170763571E-2</v>
      </c>
      <c r="BB49" s="130">
        <f>+'13生産者価格評価表'!BB49/'13生産者価格評価表'!BB$125</f>
        <v>1.7356705358961104E-2</v>
      </c>
      <c r="BC49" s="130">
        <f>+'13生産者価格評価表'!BC49/'13生産者価格評価表'!BC$125</f>
        <v>2.5485155607998484E-2</v>
      </c>
      <c r="BD49" s="130">
        <f>+'13生産者価格評価表'!BD49/'13生産者価格評価表'!BD$125</f>
        <v>2.5918424118086827E-2</v>
      </c>
      <c r="BE49" s="130">
        <f>+'13生産者価格評価表'!BE49/'13生産者価格評価表'!BE$125</f>
        <v>3.8412291933418691E-2</v>
      </c>
      <c r="BF49" s="130">
        <f>+'13生産者価格評価表'!BF49/'13生産者価格評価表'!BF$125</f>
        <v>3.7571619234431646E-3</v>
      </c>
      <c r="BG49" s="130">
        <f>+'13生産者価格評価表'!BG49/'13生産者価格評価表'!BG$125</f>
        <v>6.9309006724093854E-3</v>
      </c>
      <c r="BH49" s="130">
        <f>+'13生産者価格評価表'!BH49/'13生産者価格評価表'!BH$125</f>
        <v>1.0479595112281175E-2</v>
      </c>
      <c r="BI49" s="130">
        <f>+'13生産者価格評価表'!BI49/'13生産者価格評価表'!BI$125</f>
        <v>3.5986185823779382E-2</v>
      </c>
      <c r="BJ49" s="130">
        <f>+'13生産者価格評価表'!BJ49/'13生産者価格評価表'!BJ$125</f>
        <v>1.361162314254433E-3</v>
      </c>
      <c r="BK49" s="130">
        <f>+'13生産者価格評価表'!BK49/'13生産者価格評価表'!BK$125</f>
        <v>1.076873911116151E-2</v>
      </c>
      <c r="BL49" s="130">
        <f>+'13生産者価格評価表'!BL49/'13生産者価格評価表'!BL$125</f>
        <v>2.6971649358801319E-2</v>
      </c>
      <c r="BM49" s="130">
        <f>+'13生産者価格評価表'!BM49/'13生産者価格評価表'!BM$125</f>
        <v>1.645982157553412E-4</v>
      </c>
      <c r="BN49" s="130">
        <f>+'13生産者価格評価表'!BN49/'13生産者価格評価表'!BN$125</f>
        <v>1.7888096140899347E-2</v>
      </c>
      <c r="BO49" s="130">
        <f>+'13生産者価格評価表'!BO49/'13生産者価格評価表'!BO$125</f>
        <v>2.1006763180357081E-2</v>
      </c>
      <c r="BP49" s="130">
        <f>+'13生産者価格評価表'!BP49/'13生産者価格評価表'!BP$125</f>
        <v>7.4185046673930333E-2</v>
      </c>
      <c r="BQ49" s="130">
        <f>+'13生産者価格評価表'!BQ49/'13生産者価格評価表'!BQ$125</f>
        <v>7.6345457258753784E-3</v>
      </c>
      <c r="BR49" s="130">
        <f>+'13生産者価格評価表'!BR49/'13生産者価格評価表'!BR$125</f>
        <v>6.1974713514299827E-3</v>
      </c>
      <c r="BS49" s="130">
        <f>+'13生産者価格評価表'!BS49/'13生産者価格評価表'!BS$125</f>
        <v>2.6908789577804332E-4</v>
      </c>
      <c r="BT49" s="130">
        <f>+'13生産者価格評価表'!BT49/'13生産者価格評価表'!BT$125</f>
        <v>1.3016619735996869E-3</v>
      </c>
      <c r="BU49" s="130">
        <f>+'13生産者価格評価表'!BU49/'13生産者価格評価表'!BU$125</f>
        <v>7.8473117839327996E-4</v>
      </c>
      <c r="BV49" s="130">
        <f>+'13生産者価格評価表'!BV49/'13生産者価格評価表'!BV$125</f>
        <v>1.5791673762598506E-4</v>
      </c>
      <c r="BW49" s="130">
        <f>+'13生産者価格評価表'!BW49/'13生産者価格評価表'!BW$125</f>
        <v>3.8269905211146325E-3</v>
      </c>
      <c r="BX49" s="130">
        <f>+'13生産者価格評価表'!BX49/'13生産者価格評価表'!BX$125</f>
        <v>1.8505946720851767E-3</v>
      </c>
      <c r="BY49" s="130">
        <f>+'13生産者価格評価表'!BY49/'13生産者価格評価表'!BY$125</f>
        <v>1.127778429509031E-4</v>
      </c>
      <c r="BZ49" s="130">
        <f>+'13生産者価格評価表'!BZ49/'13生産者価格評価表'!BZ$125</f>
        <v>4.1847657786593682E-5</v>
      </c>
      <c r="CA49" s="130">
        <f>+'13生産者価格評価表'!CA49/'13生産者価格評価表'!CA$125</f>
        <v>2.7600577819888902E-4</v>
      </c>
      <c r="CB49" s="130">
        <f>+'13生産者価格評価表'!CB49/'13生産者価格評価表'!CB$125</f>
        <v>3.7298897878794798E-4</v>
      </c>
      <c r="CC49" s="130">
        <f>+'13生産者価格評価表'!CC49/'13生産者価格評価表'!CC$125</f>
        <v>2.5874235533950132E-4</v>
      </c>
      <c r="CD49" s="130">
        <f>+'13生産者価格評価表'!CD49/'13生産者価格評価表'!CD$125</f>
        <v>1.2838931228403732E-3</v>
      </c>
      <c r="CE49" s="130">
        <f>+'13生産者価格評価表'!CE49/'13生産者価格評価表'!CE$125</f>
        <v>0</v>
      </c>
      <c r="CF49" s="130">
        <f>+'13生産者価格評価表'!CF49/'13生産者価格評価表'!CF$125</f>
        <v>1.1854829489038796E-3</v>
      </c>
      <c r="CG49" s="130">
        <f>+'13生産者価格評価表'!CG49/'13生産者価格評価表'!CG$125</f>
        <v>8.8280083277545221E-5</v>
      </c>
      <c r="CH49" s="130">
        <f>+'13生産者価格評価表'!CH49/'13生産者価格評価表'!CH$125</f>
        <v>2.668276995239232E-3</v>
      </c>
      <c r="CI49" s="130">
        <f>+'13生産者価格評価表'!CI49/'13生産者価格評価表'!CI$125</f>
        <v>1.6920016545863845E-3</v>
      </c>
      <c r="CJ49" s="130">
        <f>+'13生産者価格評価表'!CJ49/'13生産者価格評価表'!CJ$125</f>
        <v>3.1126466834749588E-5</v>
      </c>
      <c r="CK49" s="130">
        <f>+'13生産者価格評価表'!CK49/'13生産者価格評価表'!CK$125</f>
        <v>6.3210446787320988E-4</v>
      </c>
      <c r="CL49" s="130">
        <f>+'13生産者価格評価表'!CL49/'13生産者価格評価表'!CL$125</f>
        <v>6.3151554014009926E-5</v>
      </c>
      <c r="CM49" s="130">
        <f>+'13生産者価格評価表'!CM49/'13生産者価格評価表'!CM$125</f>
        <v>2.1853674937091886E-4</v>
      </c>
      <c r="CN49" s="130">
        <f>+'13生産者価格評価表'!CN49/'13生産者価格評価表'!CN$125</f>
        <v>3.5782576121839673E-4</v>
      </c>
      <c r="CO49" s="130">
        <f>+'13生産者価格評価表'!CO49/'13生産者価格評価表'!CO$125</f>
        <v>4.0672106560919188E-4</v>
      </c>
      <c r="CP49" s="130">
        <f>+'13生産者価格評価表'!CP49/'13生産者価格評価表'!CP$125</f>
        <v>3.1296179788432559E-3</v>
      </c>
      <c r="CQ49" s="130">
        <f>+'13生産者価格評価表'!CQ49/'13生産者価格評価表'!CQ$125</f>
        <v>1.4842182924861089E-4</v>
      </c>
      <c r="CR49" s="130">
        <f>+'13生産者価格評価表'!CR49/'13生産者価格評価表'!CR$125</f>
        <v>2.5779203091257818E-4</v>
      </c>
      <c r="CS49" s="130">
        <f>+'13生産者価格評価表'!CS49/'13生産者価格評価表'!CS$125</f>
        <v>2.7399636671090062E-4</v>
      </c>
      <c r="CT49" s="130">
        <f>+'13生産者価格評価表'!CT49/'13生産者価格評価表'!CT$125</f>
        <v>8.8470347688466422E-5</v>
      </c>
      <c r="CU49" s="130">
        <f>+'13生産者価格評価表'!CU49/'13生産者価格評価表'!CU$125</f>
        <v>5.8020329828024442E-4</v>
      </c>
      <c r="CV49" s="130">
        <f>+'13生産者価格評価表'!CV49/'13生産者価格評価表'!CV$125</f>
        <v>5.3850411250462105E-4</v>
      </c>
      <c r="CW49" s="130">
        <f>+'13生産者価格評価表'!CW49/'13生産者価格評価表'!CW$125</f>
        <v>2.3278566849971325E-3</v>
      </c>
      <c r="CX49" s="130">
        <f>+'13生産者価格評価表'!CX49/'13生産者価格評価表'!CX$125</f>
        <v>8.7028322000914861E-4</v>
      </c>
      <c r="CY49" s="130">
        <f>+'13生産者価格評価表'!CY49/'13生産者価格評価表'!CY$125</f>
        <v>8.0181102383249638E-6</v>
      </c>
      <c r="CZ49" s="130">
        <f>+'13生産者価格評価表'!CZ49/'13生産者価格評価表'!CZ$125</f>
        <v>5.2168455582736351E-3</v>
      </c>
      <c r="DA49" s="130">
        <f>+'13生産者価格評価表'!DA49/'13生産者価格評価表'!DA$125</f>
        <v>2.1155700266948539E-4</v>
      </c>
      <c r="DB49" s="130">
        <f>+'13生産者価格評価表'!DB49/'13生産者価格評価表'!DB$125</f>
        <v>9.3823587127158552E-4</v>
      </c>
      <c r="DC49" s="130">
        <f>+'13生産者価格評価表'!DC49/'13生産者価格評価表'!DC$125</f>
        <v>2.6292596075926157E-3</v>
      </c>
      <c r="DD49" s="130">
        <f>+'13生産者価格評価表'!DD49/'13生産者価格評価表'!DD$125</f>
        <v>2.7434140263438945E-3</v>
      </c>
      <c r="DE49" s="130">
        <f>+'13生産者価格評価表'!DE49/'13生産者価格評価表'!DE$125</f>
        <v>1.6044835144968475E-4</v>
      </c>
      <c r="DF49" s="130">
        <f>+'13生産者価格評価表'!DF49/'13生産者価格評価表'!DF$125</f>
        <v>4.5775776963649538E-3</v>
      </c>
      <c r="DG49" s="130">
        <f>+'13生産者価格評価表'!DG49/'13生産者価格評価表'!DG$125</f>
        <v>3.8548437182109243E-4</v>
      </c>
      <c r="DH49" s="223">
        <f>+'13生産者価格評価表'!DH49/'13生産者価格評価表'!DH$125</f>
        <v>5.3437859870019942E-3</v>
      </c>
      <c r="DI49" s="289">
        <f>+'13生産者価格評価表'!DI49/'13生産者価格評価表'!DI$125</f>
        <v>8.8087715901438244E-3</v>
      </c>
    </row>
    <row r="50" spans="1:113" ht="17.5" customHeight="1">
      <c r="A50" s="25">
        <v>44</v>
      </c>
      <c r="B50" s="88" t="s">
        <v>202</v>
      </c>
      <c r="C50" s="87" t="s">
        <v>0</v>
      </c>
      <c r="D50" s="130">
        <f>+'13生産者価格評価表'!D50/'13生産者価格評価表'!D$125</f>
        <v>0</v>
      </c>
      <c r="E50" s="130">
        <f>+'13生産者価格評価表'!E50/'13生産者価格評価表'!E$125</f>
        <v>0</v>
      </c>
      <c r="F50" s="130">
        <f>+'13生産者価格評価表'!F50/'13生産者価格評価表'!F$125</f>
        <v>0</v>
      </c>
      <c r="G50" s="130">
        <f>+'13生産者価格評価表'!G50/'13生産者価格評価表'!G$125</f>
        <v>0</v>
      </c>
      <c r="H50" s="130">
        <f>+'13生産者価格評価表'!H50/'13生産者価格評価表'!H$125</f>
        <v>0</v>
      </c>
      <c r="I50" s="296">
        <v>0</v>
      </c>
      <c r="J50" s="130">
        <f>+'13生産者価格評価表'!J50/'13生産者価格評価表'!J$125</f>
        <v>2.2493573264781492E-3</v>
      </c>
      <c r="K50" s="130">
        <f>+'13生産者価格評価表'!K50/'13生産者価格評価表'!K$125</f>
        <v>0</v>
      </c>
      <c r="L50" s="130">
        <f>+'13生産者価格評価表'!L50/'13生産者価格評価表'!L$125</f>
        <v>0</v>
      </c>
      <c r="M50" s="130">
        <f>+'13生産者価格評価表'!M50/'13生産者価格評価表'!M$125</f>
        <v>0</v>
      </c>
      <c r="N50" s="296">
        <v>0</v>
      </c>
      <c r="O50" s="130">
        <f>+'13生産者価格評価表'!O50/'13生産者価格評価表'!O$125</f>
        <v>0</v>
      </c>
      <c r="P50" s="130">
        <f>+'13生産者価格評価表'!P50/'13生産者価格評価表'!P$125</f>
        <v>0</v>
      </c>
      <c r="Q50" s="130">
        <f>+'13生産者価格評価表'!Q50/'13生産者価格評価表'!Q$125</f>
        <v>2.9452695289777706E-5</v>
      </c>
      <c r="R50" s="130">
        <f>+'13生産者価格評価表'!R50/'13生産者価格評価表'!R$125</f>
        <v>9.839723327507344E-3</v>
      </c>
      <c r="S50" s="130">
        <f>+'13生産者価格評価表'!S50/'13生産者価格評価表'!S$125</f>
        <v>0</v>
      </c>
      <c r="T50" s="130">
        <f>+'13生産者価格評価表'!T50/'13生産者価格評価表'!T$125</f>
        <v>0</v>
      </c>
      <c r="U50" s="130">
        <f>+'13生産者価格評価表'!U50/'13生産者価格評価表'!U$125</f>
        <v>0</v>
      </c>
      <c r="V50" s="130">
        <f>+'13生産者価格評価表'!V50/'13生産者価格評価表'!V$125</f>
        <v>0</v>
      </c>
      <c r="W50" s="130">
        <f>+'13生産者価格評価表'!W50/'13生産者価格評価表'!W$125</f>
        <v>0</v>
      </c>
      <c r="X50" s="130">
        <f>+'13生産者価格評価表'!X50/'13生産者価格評価表'!X$125</f>
        <v>0</v>
      </c>
      <c r="Y50" s="130">
        <f>+'13生産者価格評価表'!Y50/'13生産者価格評価表'!Y$125</f>
        <v>0</v>
      </c>
      <c r="Z50" s="130">
        <f>+'13生産者価格評価表'!Z50/'13生産者価格評価表'!Z$125</f>
        <v>0</v>
      </c>
      <c r="AA50" s="130">
        <f>+'13生産者価格評価表'!AA50/'13生産者価格評価表'!AA$125</f>
        <v>0</v>
      </c>
      <c r="AB50" s="130">
        <f>+'13生産者価格評価表'!AB50/'13生産者価格評価表'!AB$125</f>
        <v>0</v>
      </c>
      <c r="AC50" s="130">
        <f>+'13生産者価格評価表'!AC50/'13生産者価格評価表'!AC$125</f>
        <v>5.3746970014565426E-5</v>
      </c>
      <c r="AD50" s="130">
        <f>+'13生産者価格評価表'!AD50/'13生産者価格評価表'!AD$125</f>
        <v>0</v>
      </c>
      <c r="AE50" s="130">
        <f>+'13生産者価格評価表'!AE50/'13生産者価格評価表'!AE$125</f>
        <v>0</v>
      </c>
      <c r="AF50" s="130">
        <f>+'13生産者価格評価表'!AF50/'13生産者価格評価表'!AF$125</f>
        <v>4.9043204694772236E-4</v>
      </c>
      <c r="AG50" s="130">
        <f>+'13生産者価格評価表'!AG50/'13生産者価格評価表'!AG$125</f>
        <v>0</v>
      </c>
      <c r="AH50" s="130">
        <f>+'13生産者価格評価表'!AH50/'13生産者価格評価表'!AH$125</f>
        <v>0</v>
      </c>
      <c r="AI50" s="130">
        <f>+'13生産者価格評価表'!AI50/'13生産者価格評価表'!AI$125</f>
        <v>2.4341200126997567E-3</v>
      </c>
      <c r="AJ50" s="130">
        <f>+'13生産者価格評価表'!AJ50/'13生産者価格評価表'!AJ$125</f>
        <v>3.4841081118747116E-5</v>
      </c>
      <c r="AK50" s="130">
        <f>+'13生産者価格評価表'!AK50/'13生産者価格評価表'!AK$125</f>
        <v>5.1435112827938048E-3</v>
      </c>
      <c r="AL50" s="130">
        <f>+'13生産者価格評価表'!AL50/'13生産者価格評価表'!AL$125</f>
        <v>1.4733812386192313E-3</v>
      </c>
      <c r="AM50" s="130">
        <f>+'13生産者価格評価表'!AM50/'13生産者価格評価表'!AM$125</f>
        <v>0</v>
      </c>
      <c r="AN50" s="130">
        <f>+'13生産者価格評価表'!AN50/'13生産者価格評価表'!AN$125</f>
        <v>0</v>
      </c>
      <c r="AO50" s="130">
        <f>+'13生産者価格評価表'!AO50/'13生産者価格評価表'!AO$125</f>
        <v>2.1446299290444168E-3</v>
      </c>
      <c r="AP50" s="130">
        <f>+'13生産者価格評価表'!AP50/'13生産者価格評価表'!AP$125</f>
        <v>0</v>
      </c>
      <c r="AQ50" s="130">
        <f>+'13生産者価格評価表'!AQ50/'13生産者価格評価表'!AQ$125</f>
        <v>0</v>
      </c>
      <c r="AR50" s="130">
        <f>+'13生産者価格評価表'!AR50/'13生産者価格評価表'!AR$125</f>
        <v>4.1883904518100548E-5</v>
      </c>
      <c r="AS50" s="130">
        <f>+'13生産者価格評価表'!AS50/'13生産者価格評価表'!AS$125</f>
        <v>1.3691589745698251E-3</v>
      </c>
      <c r="AT50" s="130">
        <f>+'13生産者価格評価表'!AT50/'13生産者価格評価表'!AT$125</f>
        <v>1.4423634549198259E-3</v>
      </c>
      <c r="AU50" s="130">
        <f>+'13生産者価格評価表'!AU50/'13生産者価格評価表'!AU$125</f>
        <v>0.16809857527916827</v>
      </c>
      <c r="AV50" s="130">
        <f>+'13生産者価格評価表'!AV50/'13生産者価格評価表'!AV$125</f>
        <v>3.5246446563853152E-2</v>
      </c>
      <c r="AW50" s="130">
        <f>+'13生産者価格評価表'!AW50/'13生産者価格評価表'!AW$125</f>
        <v>2.5124043200167766E-2</v>
      </c>
      <c r="AX50" s="130">
        <f>+'13生産者価格評価表'!AX50/'13生産者価格評価表'!AX$125</f>
        <v>1.8039267682494933E-3</v>
      </c>
      <c r="AY50" s="130">
        <f>+'13生産者価格評価表'!AY50/'13生産者価格評価表'!AY$125</f>
        <v>2.1924850684206547E-3</v>
      </c>
      <c r="AZ50" s="130">
        <f>+'13生産者価格評価表'!AZ50/'13生産者価格評価表'!AZ$125</f>
        <v>1.453121609277773E-2</v>
      </c>
      <c r="BA50" s="130">
        <f>+'13生産者価格評価表'!BA50/'13生産者価格評価表'!BA$125</f>
        <v>2.017396087599271E-2</v>
      </c>
      <c r="BB50" s="130">
        <f>+'13生産者価格評価表'!BB50/'13生産者価格評価表'!BB$125</f>
        <v>2.3810642730704764E-3</v>
      </c>
      <c r="BC50" s="130">
        <f>+'13生産者価格評価表'!BC50/'13生産者価格評価表'!BC$125</f>
        <v>1.0535409511367707E-5</v>
      </c>
      <c r="BD50" s="130">
        <f>+'13生産者価格評価表'!BD50/'13生産者価格評価表'!BD$125</f>
        <v>3.8162630178903627E-3</v>
      </c>
      <c r="BE50" s="130">
        <f>+'13生産者価格評価表'!BE50/'13生産者価格評価表'!BE$125</f>
        <v>1.0050527996916003E-3</v>
      </c>
      <c r="BF50" s="130">
        <f>+'13生産者価格評価表'!BF50/'13生産者価格評価表'!BF$125</f>
        <v>3.6643173306418549E-4</v>
      </c>
      <c r="BG50" s="130">
        <f>+'13生産者価格評価表'!BG50/'13生産者価格評価表'!BG$125</f>
        <v>9.6797079428179156E-4</v>
      </c>
      <c r="BH50" s="130">
        <f>+'13生産者価格評価表'!BH50/'13生産者価格評価表'!BH$125</f>
        <v>1.0676260343382572E-2</v>
      </c>
      <c r="BI50" s="130">
        <f>+'13生産者価格評価表'!BI50/'13生産者価格評価表'!BI$125</f>
        <v>3.1377180932328511E-2</v>
      </c>
      <c r="BJ50" s="130">
        <f>+'13生産者価格評価表'!BJ50/'13生産者価格評価表'!BJ$125</f>
        <v>1.5508895422003833E-3</v>
      </c>
      <c r="BK50" s="130">
        <f>+'13生産者価格評価表'!BK50/'13生産者価格評価表'!BK$125</f>
        <v>2.0339577126480626E-2</v>
      </c>
      <c r="BL50" s="130">
        <f>+'13生産者価格評価表'!BL50/'13生産者価格評価表'!BL$125</f>
        <v>3.9353304864523807E-4</v>
      </c>
      <c r="BM50" s="130">
        <f>+'13生産者価格評価表'!BM50/'13生産者価格評価表'!BM$125</f>
        <v>0</v>
      </c>
      <c r="BN50" s="130">
        <f>+'13生産者価格評価表'!BN50/'13生産者価格評価表'!BN$125</f>
        <v>3.8401417660396046E-3</v>
      </c>
      <c r="BO50" s="130">
        <f>+'13生産者価格評価表'!BO50/'13生産者価格評価表'!BO$125</f>
        <v>1.5707911296061441E-2</v>
      </c>
      <c r="BP50" s="130">
        <f>+'13生産者価格評価表'!BP50/'13生産者価格評価表'!BP$125</f>
        <v>7.490650490297123E-4</v>
      </c>
      <c r="BQ50" s="130">
        <f>+'13生産者価格評価表'!BQ50/'13生産者価格評価表'!BQ$125</f>
        <v>4.2140928762328554E-3</v>
      </c>
      <c r="BR50" s="130">
        <f>+'13生産者価格評価表'!BR50/'13生産者価格評価表'!BR$125</f>
        <v>7.0727920724534812E-3</v>
      </c>
      <c r="BS50" s="130">
        <f>+'13生産者価格評価表'!BS50/'13生産者価格評価表'!BS$125</f>
        <v>0</v>
      </c>
      <c r="BT50" s="130">
        <f>+'13生産者価格評価表'!BT50/'13生産者価格評価表'!BT$125</f>
        <v>0</v>
      </c>
      <c r="BU50" s="130">
        <f>+'13生産者価格評価表'!BU50/'13生産者価格評価表'!BU$125</f>
        <v>1.235439824766116E-2</v>
      </c>
      <c r="BV50" s="130">
        <f>+'13生産者価格評価表'!BV50/'13生産者価格評価表'!BV$125</f>
        <v>0</v>
      </c>
      <c r="BW50" s="130">
        <f>+'13生産者価格評価表'!BW50/'13生産者価格評価表'!BW$125</f>
        <v>3.9067338532966285E-6</v>
      </c>
      <c r="BX50" s="130">
        <f>+'13生産者価格評価表'!BX50/'13生産者価格評価表'!BX$125</f>
        <v>4.6899970570268465E-6</v>
      </c>
      <c r="BY50" s="130">
        <f>+'13生産者価格評価表'!BY50/'13生産者価格評価表'!BY$125</f>
        <v>0</v>
      </c>
      <c r="BZ50" s="130">
        <f>+'13生産者価格評価表'!BZ50/'13生産者価格評価表'!BZ$125</f>
        <v>0</v>
      </c>
      <c r="CA50" s="130">
        <f>+'13生産者価格評価表'!CA50/'13生産者価格評価表'!CA$125</f>
        <v>0</v>
      </c>
      <c r="CB50" s="130">
        <f>+'13生産者価格評価表'!CB50/'13生産者価格評価表'!CB$125</f>
        <v>0</v>
      </c>
      <c r="CC50" s="130">
        <f>+'13生産者価格評価表'!CC50/'13生産者価格評価表'!CC$125</f>
        <v>2.5482201662223617E-4</v>
      </c>
      <c r="CD50" s="130">
        <f>+'13生産者価格評価表'!CD50/'13生産者価格評価表'!CD$125</f>
        <v>4.272522871348996E-6</v>
      </c>
      <c r="CE50" s="130">
        <f>+'13生産者価格評価表'!CE50/'13生産者価格評価表'!CE$125</f>
        <v>0</v>
      </c>
      <c r="CF50" s="130">
        <f>+'13生産者価格評価表'!CF50/'13生産者価格評価表'!CF$125</f>
        <v>6.0176799436745158E-6</v>
      </c>
      <c r="CG50" s="130">
        <f>+'13生産者価格評価表'!CG50/'13生産者価格評価表'!CG$125</f>
        <v>8.0923409671083119E-5</v>
      </c>
      <c r="CH50" s="130">
        <f>+'13生産者価格評価表'!CH50/'13生産者価格評価表'!CH$125</f>
        <v>1.2639206819554258E-4</v>
      </c>
      <c r="CI50" s="130">
        <f>+'13生産者価格評価表'!CI50/'13生産者価格評価表'!CI$125</f>
        <v>3.1595116891539369E-4</v>
      </c>
      <c r="CJ50" s="130">
        <f>+'13生産者価格評価表'!CJ50/'13生産者価格評価表'!CJ$125</f>
        <v>5.1877444724582645E-5</v>
      </c>
      <c r="CK50" s="130">
        <f>+'13生産者価格評価表'!CK50/'13生産者価格評価表'!CK$125</f>
        <v>0</v>
      </c>
      <c r="CL50" s="130">
        <f>+'13生産者価格評価表'!CL50/'13生産者価格評価表'!CL$125</f>
        <v>1.4573435541694599E-5</v>
      </c>
      <c r="CM50" s="130">
        <f>+'13生産者価格評価表'!CM50/'13生産者価格評価表'!CM$125</f>
        <v>0</v>
      </c>
      <c r="CN50" s="130">
        <f>+'13生産者価格評価表'!CN50/'13生産者価格評価表'!CN$125</f>
        <v>0</v>
      </c>
      <c r="CO50" s="130">
        <f>+'13生産者価格評価表'!CO50/'13生産者価格評価表'!CO$125</f>
        <v>2.9656744367336909E-5</v>
      </c>
      <c r="CP50" s="130">
        <f>+'13生産者価格評価表'!CP50/'13生産者価格評価表'!CP$125</f>
        <v>2.0776332538370376E-4</v>
      </c>
      <c r="CQ50" s="130">
        <f>+'13生産者価格評価表'!CQ50/'13生産者価格評価表'!CQ$125</f>
        <v>0</v>
      </c>
      <c r="CR50" s="130">
        <f>+'13生産者価格評価表'!CR50/'13生産者価格評価表'!CR$125</f>
        <v>0</v>
      </c>
      <c r="CS50" s="130">
        <f>+'13生産者価格評価表'!CS50/'13生産者価格評価表'!CS$125</f>
        <v>0</v>
      </c>
      <c r="CT50" s="130">
        <f>+'13生産者価格評価表'!CT50/'13生産者価格評価表'!CT$125</f>
        <v>0</v>
      </c>
      <c r="CU50" s="130">
        <f>+'13生産者価格評価表'!CU50/'13生産者価格評価表'!CU$125</f>
        <v>0</v>
      </c>
      <c r="CV50" s="130">
        <f>+'13生産者価格評価表'!CV50/'13生産者価格評価表'!CV$125</f>
        <v>0</v>
      </c>
      <c r="CW50" s="130">
        <f>+'13生産者価格評価表'!CW50/'13生産者価格評価表'!CW$125</f>
        <v>0</v>
      </c>
      <c r="CX50" s="130">
        <f>+'13生産者価格評価表'!CX50/'13生産者価格評価表'!CX$125</f>
        <v>5.8148099332459819E-6</v>
      </c>
      <c r="CY50" s="130">
        <f>+'13生産者価格評価表'!CY50/'13生産者価格評価表'!CY$125</f>
        <v>0</v>
      </c>
      <c r="CZ50" s="130">
        <f>+'13生産者価格評価表'!CZ50/'13生産者価格評価表'!CZ$125</f>
        <v>4.811583450280732E-2</v>
      </c>
      <c r="DA50" s="130">
        <f>+'13生産者価格評価表'!DA50/'13生産者価格評価表'!DA$125</f>
        <v>9.8195813067019207E-5</v>
      </c>
      <c r="DB50" s="130">
        <f>+'13生産者価格評価表'!DB50/'13生産者価格評価表'!DB$125</f>
        <v>0</v>
      </c>
      <c r="DC50" s="130">
        <f>+'13生産者価格評価表'!DC50/'13生産者価格評価表'!DC$125</f>
        <v>0</v>
      </c>
      <c r="DD50" s="130">
        <f>+'13生産者価格評価表'!DD50/'13生産者価格評価表'!DD$125</f>
        <v>0</v>
      </c>
      <c r="DE50" s="130">
        <f>+'13生産者価格評価表'!DE50/'13生産者価格評価表'!DE$125</f>
        <v>0</v>
      </c>
      <c r="DF50" s="130">
        <f>+'13生産者価格評価表'!DF50/'13生産者価格評価表'!DF$125</f>
        <v>5.3022135479130737E-5</v>
      </c>
      <c r="DG50" s="130">
        <f>+'13生産者価格評価表'!DG50/'13生産者価格評価表'!DG$125</f>
        <v>0</v>
      </c>
      <c r="DH50" s="223">
        <f>+'13生産者価格評価表'!DH50/'13生産者価格評価表'!DH$125</f>
        <v>0</v>
      </c>
      <c r="DI50" s="289">
        <f>+'13生産者価格評価表'!DI50/'13生産者価格評価表'!DI$125</f>
        <v>6.2087419017098095E-3</v>
      </c>
    </row>
    <row r="51" spans="1:113" ht="17.5" customHeight="1">
      <c r="A51" s="25">
        <v>45</v>
      </c>
      <c r="B51" s="88" t="s">
        <v>203</v>
      </c>
      <c r="C51" s="87" t="s">
        <v>1</v>
      </c>
      <c r="D51" s="130">
        <f>+'13生産者価格評価表'!D51/'13生産者価格評価表'!D$125</f>
        <v>0</v>
      </c>
      <c r="E51" s="130">
        <f>+'13生産者価格評価表'!E51/'13生産者価格評価表'!E$125</f>
        <v>0</v>
      </c>
      <c r="F51" s="130">
        <f>+'13生産者価格評価表'!F51/'13生産者価格評価表'!F$125</f>
        <v>0</v>
      </c>
      <c r="G51" s="130">
        <f>+'13生産者価格評価表'!G51/'13生産者価格評価表'!G$125</f>
        <v>1.8005041411595248E-4</v>
      </c>
      <c r="H51" s="130">
        <f>+'13生産者価格評価表'!H51/'13生産者価格評価表'!H$125</f>
        <v>0</v>
      </c>
      <c r="I51" s="296">
        <v>0</v>
      </c>
      <c r="J51" s="130">
        <f>+'13生産者価格評価表'!J51/'13生産者価格評価表'!J$125</f>
        <v>2.1208226221079689E-3</v>
      </c>
      <c r="K51" s="130">
        <f>+'13生産者価格評価表'!K51/'13生産者価格評価表'!K$125</f>
        <v>0</v>
      </c>
      <c r="L51" s="130">
        <f>+'13生産者価格評価表'!L51/'13生産者価格評価表'!L$125</f>
        <v>0</v>
      </c>
      <c r="M51" s="130">
        <f>+'13生産者価格評価表'!M51/'13生産者価格評価表'!M$125</f>
        <v>0</v>
      </c>
      <c r="N51" s="296">
        <v>0</v>
      </c>
      <c r="O51" s="130">
        <f>+'13生産者価格評価表'!O51/'13生産者価格評価表'!O$125</f>
        <v>0</v>
      </c>
      <c r="P51" s="130">
        <f>+'13生産者価格評価表'!P51/'13生産者価格評価表'!P$125</f>
        <v>0</v>
      </c>
      <c r="Q51" s="130">
        <f>+'13生産者価格評価表'!Q51/'13生産者価格評価表'!Q$125</f>
        <v>5.1542216757110987E-5</v>
      </c>
      <c r="R51" s="130">
        <f>+'13生産者価格評価表'!R51/'13生産者価格評価表'!R$125</f>
        <v>4.9087055148562715E-4</v>
      </c>
      <c r="S51" s="130">
        <f>+'13生産者価格評価表'!S51/'13生産者価格評価表'!S$125</f>
        <v>0</v>
      </c>
      <c r="T51" s="130">
        <f>+'13生産者価格評価表'!T51/'13生産者価格評価表'!T$125</f>
        <v>0</v>
      </c>
      <c r="U51" s="130">
        <f>+'13生産者価格評価表'!U51/'13生産者価格評価表'!U$125</f>
        <v>0</v>
      </c>
      <c r="V51" s="130">
        <f>+'13生産者価格評価表'!V51/'13生産者価格評価表'!V$125</f>
        <v>0</v>
      </c>
      <c r="W51" s="130">
        <f>+'13生産者価格評価表'!W51/'13生産者価格評価表'!W$125</f>
        <v>0</v>
      </c>
      <c r="X51" s="130">
        <f>+'13生産者価格評価表'!X51/'13生産者価格評価表'!X$125</f>
        <v>0</v>
      </c>
      <c r="Y51" s="130">
        <f>+'13生産者価格評価表'!Y51/'13生産者価格評価表'!Y$125</f>
        <v>0</v>
      </c>
      <c r="Z51" s="130">
        <f>+'13生産者価格評価表'!Z51/'13生産者価格評価表'!Z$125</f>
        <v>0</v>
      </c>
      <c r="AA51" s="130">
        <f>+'13生産者価格評価表'!AA51/'13生産者価格評価表'!AA$125</f>
        <v>0</v>
      </c>
      <c r="AB51" s="130">
        <f>+'13生産者価格評価表'!AB51/'13生産者価格評価表'!AB$125</f>
        <v>0</v>
      </c>
      <c r="AC51" s="130">
        <f>+'13生産者価格評価表'!AC51/'13生産者価格評価表'!AC$125</f>
        <v>0</v>
      </c>
      <c r="AD51" s="130">
        <f>+'13生産者価格評価表'!AD51/'13生産者価格評価表'!AD$125</f>
        <v>1.2351251630926635E-5</v>
      </c>
      <c r="AE51" s="130">
        <f>+'13生産者価格評価表'!AE51/'13生産者価格評価表'!AE$125</f>
        <v>4.8335642702929143E-5</v>
      </c>
      <c r="AF51" s="130">
        <f>+'13生産者価格評価表'!AF51/'13生産者価格評価表'!AF$125</f>
        <v>3.2658315853564238E-3</v>
      </c>
      <c r="AG51" s="130">
        <f>+'13生産者価格評価表'!AG51/'13生産者価格評価表'!AG$125</f>
        <v>0</v>
      </c>
      <c r="AH51" s="130">
        <f>+'13生産者価格評価表'!AH51/'13生産者価格評価表'!AH$125</f>
        <v>0</v>
      </c>
      <c r="AI51" s="130">
        <f>+'13生産者価格評価表'!AI51/'13生産者価格評価表'!AI$125</f>
        <v>7.6727696052492328E-4</v>
      </c>
      <c r="AJ51" s="130">
        <f>+'13生産者価格評価表'!AJ51/'13生産者価格評価表'!AJ$125</f>
        <v>6.9682162237494233E-5</v>
      </c>
      <c r="AK51" s="130">
        <f>+'13生産者価格評価表'!AK51/'13生産者価格評価表'!AK$125</f>
        <v>4.4901180812193884E-3</v>
      </c>
      <c r="AL51" s="130">
        <f>+'13生産者価格評価表'!AL51/'13生産者価格評価表'!AL$125</f>
        <v>1.8160280382981224E-3</v>
      </c>
      <c r="AM51" s="130">
        <f>+'13生産者価格評価表'!AM51/'13生産者価格評価表'!AM$125</f>
        <v>0</v>
      </c>
      <c r="AN51" s="130">
        <f>+'13生産者価格評価表'!AN51/'13生産者価格評価表'!AN$125</f>
        <v>5.9813155664335747E-7</v>
      </c>
      <c r="AO51" s="130">
        <f>+'13生産者価格評価表'!AO51/'13生産者価格評価表'!AO$125</f>
        <v>1.9103426258714972E-3</v>
      </c>
      <c r="AP51" s="130">
        <f>+'13生産者価格評価表'!AP51/'13生産者価格評価表'!AP$125</f>
        <v>3.833405794052611E-4</v>
      </c>
      <c r="AQ51" s="130">
        <f>+'13生産者価格評価表'!AQ51/'13生産者価格評価表'!AQ$125</f>
        <v>2.1903565900528607E-4</v>
      </c>
      <c r="AR51" s="130">
        <f>+'13生産者価格評価表'!AR51/'13生産者価格評価表'!AR$125</f>
        <v>3.7192907212073284E-4</v>
      </c>
      <c r="AS51" s="130">
        <f>+'13生産者価格評価表'!AS51/'13生産者価格評価表'!AS$125</f>
        <v>4.9339062146660359E-5</v>
      </c>
      <c r="AT51" s="130">
        <f>+'13生産者価格評価表'!AT51/'13生産者価格評価表'!AT$125</f>
        <v>8.6013553163610638E-4</v>
      </c>
      <c r="AU51" s="130">
        <f>+'13生産者価格評価表'!AU51/'13生産者価格評価表'!AU$125</f>
        <v>6.1383647798742141E-3</v>
      </c>
      <c r="AV51" s="130">
        <f>+'13生産者価格評価表'!AV51/'13生産者価格評価表'!AV$125</f>
        <v>0.13133671888231382</v>
      </c>
      <c r="AW51" s="130">
        <f>+'13生産者価格評価表'!AW51/'13生産者価格評価表'!AW$125</f>
        <v>2.8788927335640139E-3</v>
      </c>
      <c r="AX51" s="130">
        <f>+'13生産者価格評価表'!AX51/'13生産者価格評価表'!AX$125</f>
        <v>4.0265599430559284E-3</v>
      </c>
      <c r="AY51" s="130">
        <f>+'13生産者価格評価表'!AY51/'13生産者価格評価表'!AY$125</f>
        <v>2.2818339897042552E-3</v>
      </c>
      <c r="AZ51" s="130">
        <f>+'13生産者価格評価表'!AZ51/'13生産者価格評価表'!AZ$125</f>
        <v>2.6595878900434518E-3</v>
      </c>
      <c r="BA51" s="130">
        <f>+'13生産者価格評価表'!BA51/'13生産者価格評価表'!BA$125</f>
        <v>1.32705332279025E-3</v>
      </c>
      <c r="BB51" s="130">
        <f>+'13生産者価格評価表'!BB51/'13生産者価格評価表'!BB$125</f>
        <v>2.1147610320033836E-3</v>
      </c>
      <c r="BC51" s="130">
        <f>+'13生産者価格評価表'!BC51/'13生産者価格評価表'!BC$125</f>
        <v>4.214163804547083E-5</v>
      </c>
      <c r="BD51" s="130">
        <f>+'13生産者価格評価表'!BD51/'13生産者価格評価表'!BD$125</f>
        <v>1.2909226837282889E-3</v>
      </c>
      <c r="BE51" s="130">
        <f>+'13生産者価格評価表'!BE51/'13生産者価格評価表'!BE$125</f>
        <v>9.3621356683601116E-4</v>
      </c>
      <c r="BF51" s="130">
        <f>+'13生産者価格評価表'!BF51/'13生産者価格評価表'!BF$125</f>
        <v>3.0193518191737404E-4</v>
      </c>
      <c r="BG51" s="130">
        <f>+'13生産者価格評価表'!BG51/'13生産者価格評価表'!BG$125</f>
        <v>4.2223058385585565E-4</v>
      </c>
      <c r="BH51" s="130">
        <f>+'13生産者価格評価表'!BH51/'13生産者価格評価表'!BH$125</f>
        <v>9.8323210231181821E-4</v>
      </c>
      <c r="BI51" s="130">
        <f>+'13生産者価格評価表'!BI51/'13生産者価格評価表'!BI$125</f>
        <v>2.8244598220590312E-3</v>
      </c>
      <c r="BJ51" s="130">
        <f>+'13生産者価格評価表'!BJ51/'13生産者価格評価表'!BJ$125</f>
        <v>2.4890819813092572E-4</v>
      </c>
      <c r="BK51" s="130">
        <f>+'13生産者価格評価表'!BK51/'13生産者価格評価表'!BK$125</f>
        <v>3.1669123635351482E-3</v>
      </c>
      <c r="BL51" s="130">
        <f>+'13生産者価格評価表'!BL51/'13生産者価格評価表'!BL$125</f>
        <v>1.2684123055507673E-4</v>
      </c>
      <c r="BM51" s="130">
        <f>+'13生産者価格評価表'!BM51/'13生産者価格評価表'!BM$125</f>
        <v>0</v>
      </c>
      <c r="BN51" s="130">
        <f>+'13生産者価格評価表'!BN51/'13生産者価格評価表'!BN$125</f>
        <v>1.8378512230416245E-5</v>
      </c>
      <c r="BO51" s="130">
        <f>+'13生産者価格評価表'!BO51/'13生産者価格評価表'!BO$125</f>
        <v>3.5487552274098382E-5</v>
      </c>
      <c r="BP51" s="130">
        <f>+'13生産者価格評価表'!BP51/'13生産者価格評価表'!BP$125</f>
        <v>1.1962955328484349E-4</v>
      </c>
      <c r="BQ51" s="130">
        <f>+'13生産者価格評価表'!BQ51/'13生産者価格評価表'!BQ$125</f>
        <v>1.7975607439866506E-4</v>
      </c>
      <c r="BR51" s="130">
        <f>+'13生産者価格評価表'!BR51/'13生産者価格評価表'!BR$125</f>
        <v>1.0032329180785079E-5</v>
      </c>
      <c r="BS51" s="130">
        <f>+'13生産者価格評価表'!BS51/'13生産者価格評価表'!BS$125</f>
        <v>0</v>
      </c>
      <c r="BT51" s="130">
        <f>+'13生産者価格評価表'!BT51/'13生産者価格評価表'!BT$125</f>
        <v>3.1394444632274458E-5</v>
      </c>
      <c r="BU51" s="130">
        <f>+'13生産者価格評価表'!BU51/'13生産者価格評価表'!BU$125</f>
        <v>2.968330979139798E-4</v>
      </c>
      <c r="BV51" s="130">
        <f>+'13生産者価格評価表'!BV51/'13生産者価格評価表'!BV$125</f>
        <v>0</v>
      </c>
      <c r="BW51" s="130">
        <f>+'13生産者価格評価表'!BW51/'13生産者価格評価表'!BW$125</f>
        <v>3.9067338532966285E-6</v>
      </c>
      <c r="BX51" s="130">
        <f>+'13生産者価格評価表'!BX51/'13生産者価格評価表'!BX$125</f>
        <v>2.7358316165989938E-6</v>
      </c>
      <c r="BY51" s="130">
        <f>+'13生産者価格評価表'!BY51/'13生産者価格評価表'!BY$125</f>
        <v>0</v>
      </c>
      <c r="BZ51" s="130">
        <f>+'13生産者価格評価表'!BZ51/'13生産者価格評価表'!BZ$125</f>
        <v>0</v>
      </c>
      <c r="CA51" s="130">
        <f>+'13生産者価格評価表'!CA51/'13生産者価格評価表'!CA$125</f>
        <v>0</v>
      </c>
      <c r="CB51" s="130">
        <f>+'13生産者価格評価表'!CB51/'13生産者価格評価表'!CB$125</f>
        <v>0</v>
      </c>
      <c r="CC51" s="130">
        <f>+'13生産者価格評価表'!CC51/'13生産者価格評価表'!CC$125</f>
        <v>1.7641524227693274E-5</v>
      </c>
      <c r="CD51" s="130">
        <f>+'13生産者価格評価表'!CD51/'13生産者価格評価表'!CD$125</f>
        <v>1.8158222203233232E-5</v>
      </c>
      <c r="CE51" s="130">
        <f>+'13生産者価格評価表'!CE51/'13生産者価格評価表'!CE$125</f>
        <v>0</v>
      </c>
      <c r="CF51" s="130">
        <f>+'13生産者価格評価表'!CF51/'13生産者価格評価表'!CF$125</f>
        <v>7.622394595321053E-5</v>
      </c>
      <c r="CG51" s="130">
        <f>+'13生産者価格評価表'!CG51/'13生産者価格評価表'!CG$125</f>
        <v>4.4140041638772611E-5</v>
      </c>
      <c r="CH51" s="130">
        <f>+'13生産者価格評価表'!CH51/'13生産者価格評価表'!CH$125</f>
        <v>8.4261378797028383E-5</v>
      </c>
      <c r="CI51" s="130">
        <f>+'13生産者価格評価表'!CI51/'13生産者価格評価表'!CI$125</f>
        <v>1.1640306223198715E-4</v>
      </c>
      <c r="CJ51" s="130">
        <f>+'13生産者価格評価表'!CJ51/'13生産者価格評価表'!CJ$125</f>
        <v>4.150195577966612E-5</v>
      </c>
      <c r="CK51" s="130">
        <f>+'13生産者価格評価表'!CK51/'13生産者価格評価表'!CK$125</f>
        <v>3.2195473745664342E-6</v>
      </c>
      <c r="CL51" s="130">
        <f>+'13生産者価格評価表'!CL51/'13生産者価格評価表'!CL$125</f>
        <v>0</v>
      </c>
      <c r="CM51" s="130">
        <f>+'13生産者価格評価表'!CM51/'13生産者価格評価表'!CM$125</f>
        <v>0</v>
      </c>
      <c r="CN51" s="130">
        <f>+'13生産者価格評価表'!CN51/'13生産者価格評価表'!CN$125</f>
        <v>2.2364110076149796E-5</v>
      </c>
      <c r="CO51" s="130">
        <f>+'13生産者価格評価表'!CO51/'13生産者価格評価表'!CO$125</f>
        <v>0</v>
      </c>
      <c r="CP51" s="130">
        <f>+'13生産者価格評価表'!CP51/'13生産者価格評価表'!CP$125</f>
        <v>1.0973415073082945E-5</v>
      </c>
      <c r="CQ51" s="130">
        <f>+'13生産者価格評価表'!CQ51/'13生産者価格評価表'!CQ$125</f>
        <v>0</v>
      </c>
      <c r="CR51" s="130">
        <f>+'13生産者価格評価表'!CR51/'13生産者価格評価表'!CR$125</f>
        <v>0</v>
      </c>
      <c r="CS51" s="130">
        <f>+'13生産者価格評価表'!CS51/'13生産者価格評価表'!CS$125</f>
        <v>0</v>
      </c>
      <c r="CT51" s="130">
        <f>+'13生産者価格評価表'!CT51/'13生産者価格評価表'!CT$125</f>
        <v>0</v>
      </c>
      <c r="CU51" s="130">
        <f>+'13生産者価格評価表'!CU51/'13生産者価格評価表'!CU$125</f>
        <v>0</v>
      </c>
      <c r="CV51" s="130">
        <f>+'13生産者価格評価表'!CV51/'13生産者価格評価表'!CV$125</f>
        <v>0</v>
      </c>
      <c r="CW51" s="130">
        <f>+'13生産者価格評価表'!CW51/'13生産者価格評価表'!CW$125</f>
        <v>0</v>
      </c>
      <c r="CX51" s="130">
        <f>+'13生産者価格評価表'!CX51/'13生産者価格評価表'!CX$125</f>
        <v>1.0466657879842767E-4</v>
      </c>
      <c r="CY51" s="130">
        <f>+'13生産者価格評価表'!CY51/'13生産者価格評価表'!CY$125</f>
        <v>0</v>
      </c>
      <c r="CZ51" s="130">
        <f>+'13生産者価格評価表'!CZ51/'13生産者価格評価表'!CZ$125</f>
        <v>7.152047950183324E-2</v>
      </c>
      <c r="DA51" s="130">
        <f>+'13生産者価格評価表'!DA51/'13生産者価格評価表'!DA$125</f>
        <v>7.2035538543373169E-6</v>
      </c>
      <c r="DB51" s="130">
        <f>+'13生産者価格評価表'!DB51/'13生産者価格評価表'!DB$125</f>
        <v>0</v>
      </c>
      <c r="DC51" s="130">
        <f>+'13生産者価格評価表'!DC51/'13生産者価格評価表'!DC$125</f>
        <v>0</v>
      </c>
      <c r="DD51" s="130">
        <f>+'13生産者価格評価表'!DD51/'13生産者価格評価表'!DD$125</f>
        <v>0</v>
      </c>
      <c r="DE51" s="130">
        <f>+'13生産者価格評価表'!DE51/'13生産者価格評価表'!DE$125</f>
        <v>4.5196718718221059E-6</v>
      </c>
      <c r="DF51" s="130">
        <f>+'13生産者価格評価表'!DF51/'13生産者価格評価表'!DF$125</f>
        <v>5.5546999073375062E-5</v>
      </c>
      <c r="DG51" s="130">
        <f>+'13生産者価格評価表'!DG51/'13生産者価格評価表'!DG$125</f>
        <v>0</v>
      </c>
      <c r="DH51" s="223">
        <f>+'13生産者価格評価表'!DH51/'13生産者価格評価表'!DH$125</f>
        <v>0</v>
      </c>
      <c r="DI51" s="289">
        <f>+'13生産者価格評価表'!DI51/'13生産者価格評価表'!DI$125</f>
        <v>4.5540497895600537E-3</v>
      </c>
    </row>
    <row r="52" spans="1:113" ht="17.5" customHeight="1">
      <c r="A52" s="25">
        <v>46</v>
      </c>
      <c r="B52" s="88" t="s">
        <v>204</v>
      </c>
      <c r="C52" s="87" t="s">
        <v>2</v>
      </c>
      <c r="D52" s="130">
        <f>+'13生産者価格評価表'!D52/'13生産者価格評価表'!D$125</f>
        <v>0</v>
      </c>
      <c r="E52" s="130">
        <f>+'13生産者価格評価表'!E52/'13生産者価格評価表'!E$125</f>
        <v>0</v>
      </c>
      <c r="F52" s="130">
        <f>+'13生産者価格評価表'!F52/'13生産者価格評価表'!F$125</f>
        <v>5.9821043826518974E-3</v>
      </c>
      <c r="G52" s="130">
        <f>+'13生産者価格評価表'!G52/'13生産者価格評価表'!G$125</f>
        <v>0</v>
      </c>
      <c r="H52" s="130">
        <f>+'13生産者価格評価表'!H52/'13生産者価格評価表'!H$125</f>
        <v>0</v>
      </c>
      <c r="I52" s="296">
        <v>0</v>
      </c>
      <c r="J52" s="130">
        <f>+'13生産者価格評価表'!J52/'13生産者価格評価表'!J$125</f>
        <v>0</v>
      </c>
      <c r="K52" s="130">
        <f>+'13生産者価格評価表'!K52/'13生産者価格評価表'!K$125</f>
        <v>0</v>
      </c>
      <c r="L52" s="130">
        <f>+'13生産者価格評価表'!L52/'13生産者価格評価表'!L$125</f>
        <v>0</v>
      </c>
      <c r="M52" s="130">
        <f>+'13生産者価格評価表'!M52/'13生産者価格評価表'!M$125</f>
        <v>0</v>
      </c>
      <c r="N52" s="296">
        <v>0</v>
      </c>
      <c r="O52" s="130">
        <f>+'13生産者価格評価表'!O52/'13生産者価格評価表'!O$125</f>
        <v>0</v>
      </c>
      <c r="P52" s="130">
        <f>+'13生産者価格評価表'!P52/'13生産者価格評価表'!P$125</f>
        <v>0</v>
      </c>
      <c r="Q52" s="130">
        <f>+'13生産者価格評価表'!Q52/'13生産者価格評価表'!Q$125</f>
        <v>0</v>
      </c>
      <c r="R52" s="130">
        <f>+'13生産者価格評価表'!R52/'13生産者価格評価表'!R$125</f>
        <v>0</v>
      </c>
      <c r="S52" s="130">
        <f>+'13生産者価格評価表'!S52/'13生産者価格評価表'!S$125</f>
        <v>0</v>
      </c>
      <c r="T52" s="130">
        <f>+'13生産者価格評価表'!T52/'13生産者価格評価表'!T$125</f>
        <v>0</v>
      </c>
      <c r="U52" s="130">
        <f>+'13生産者価格評価表'!U52/'13生産者価格評価表'!U$125</f>
        <v>0</v>
      </c>
      <c r="V52" s="130">
        <f>+'13生産者価格評価表'!V52/'13生産者価格評価表'!V$125</f>
        <v>0</v>
      </c>
      <c r="W52" s="130">
        <f>+'13生産者価格評価表'!W52/'13生産者価格評価表'!W$125</f>
        <v>0</v>
      </c>
      <c r="X52" s="130">
        <f>+'13生産者価格評価表'!X52/'13生産者価格評価表'!X$125</f>
        <v>0</v>
      </c>
      <c r="Y52" s="130">
        <f>+'13生産者価格評価表'!Y52/'13生産者価格評価表'!Y$125</f>
        <v>0</v>
      </c>
      <c r="Z52" s="130">
        <f>+'13生産者価格評価表'!Z52/'13生産者価格評価表'!Z$125</f>
        <v>0</v>
      </c>
      <c r="AA52" s="130">
        <f>+'13生産者価格評価表'!AA52/'13生産者価格評価表'!AA$125</f>
        <v>0</v>
      </c>
      <c r="AB52" s="130">
        <f>+'13生産者価格評価表'!AB52/'13生産者価格評価表'!AB$125</f>
        <v>0</v>
      </c>
      <c r="AC52" s="130">
        <f>+'13生産者価格評価表'!AC52/'13生産者価格評価表'!AC$125</f>
        <v>0</v>
      </c>
      <c r="AD52" s="130">
        <f>+'13生産者価格評価表'!AD52/'13生産者価格評価表'!AD$125</f>
        <v>0</v>
      </c>
      <c r="AE52" s="130">
        <f>+'13生産者価格評価表'!AE52/'13生産者価格評価表'!AE$125</f>
        <v>0</v>
      </c>
      <c r="AF52" s="130">
        <f>+'13生産者価格評価表'!AF52/'13生産者価格評価表'!AF$125</f>
        <v>0</v>
      </c>
      <c r="AG52" s="130">
        <f>+'13生産者価格評価表'!AG52/'13生産者価格評価表'!AG$125</f>
        <v>0</v>
      </c>
      <c r="AH52" s="130">
        <f>+'13生産者価格評価表'!AH52/'13生産者価格評価表'!AH$125</f>
        <v>0</v>
      </c>
      <c r="AI52" s="130">
        <f>+'13生産者価格評価表'!AI52/'13生産者価格評価表'!AI$125</f>
        <v>0</v>
      </c>
      <c r="AJ52" s="130">
        <f>+'13生産者価格評価表'!AJ52/'13生産者価格評価表'!AJ$125</f>
        <v>0</v>
      </c>
      <c r="AK52" s="130">
        <f>+'13生産者価格評価表'!AK52/'13生産者価格評価表'!AK$125</f>
        <v>0</v>
      </c>
      <c r="AL52" s="130">
        <f>+'13生産者価格評価表'!AL52/'13生産者価格評価表'!AL$125</f>
        <v>0</v>
      </c>
      <c r="AM52" s="130">
        <f>+'13生産者価格評価表'!AM52/'13生産者価格評価表'!AM$125</f>
        <v>0</v>
      </c>
      <c r="AN52" s="130">
        <f>+'13生産者価格評価表'!AN52/'13生産者価格評価表'!AN$125</f>
        <v>0</v>
      </c>
      <c r="AO52" s="130">
        <f>+'13生産者価格評価表'!AO52/'13生産者価格評価表'!AO$125</f>
        <v>0</v>
      </c>
      <c r="AP52" s="130">
        <f>+'13生産者価格評価表'!AP52/'13生産者価格評価表'!AP$125</f>
        <v>0</v>
      </c>
      <c r="AQ52" s="130">
        <f>+'13生産者価格評価表'!AQ52/'13生産者価格評価表'!AQ$125</f>
        <v>0</v>
      </c>
      <c r="AR52" s="130">
        <f>+'13生産者価格評価表'!AR52/'13生産者価格評価表'!AR$125</f>
        <v>0</v>
      </c>
      <c r="AS52" s="130">
        <f>+'13生産者価格評価表'!AS52/'13生産者価格評価表'!AS$125</f>
        <v>4.5227473634438668E-5</v>
      </c>
      <c r="AT52" s="130">
        <f>+'13生産者価格評価表'!AT52/'13生産者価格評価表'!AT$125</f>
        <v>1.837405675057103E-5</v>
      </c>
      <c r="AU52" s="130">
        <f>+'13生産者価格評価表'!AU52/'13生産者価格評価表'!AU$125</f>
        <v>3.7376460017969453E-3</v>
      </c>
      <c r="AV52" s="130">
        <f>+'13生産者価格評価表'!AV52/'13生産者価格評価表'!AV$125</f>
        <v>4.9130062208830568E-3</v>
      </c>
      <c r="AW52" s="130">
        <f>+'13生産者価格評価表'!AW52/'13生産者価格評価表'!AW$125</f>
        <v>0.1025303554576911</v>
      </c>
      <c r="AX52" s="130">
        <f>+'13生産者価格評価表'!AX52/'13生産者価格評価表'!AX$125</f>
        <v>1.6748256262277692E-4</v>
      </c>
      <c r="AY52" s="130">
        <f>+'13生産者価格評価表'!AY52/'13生産者価格評価表'!AY$125</f>
        <v>0</v>
      </c>
      <c r="AZ52" s="130">
        <f>+'13生産者価格評価表'!AZ52/'13生産者価格評価表'!AZ$125</f>
        <v>1.2648182446719925E-3</v>
      </c>
      <c r="BA52" s="130">
        <f>+'13生産者価格評価表'!BA52/'13生産者価格評価表'!BA$125</f>
        <v>0</v>
      </c>
      <c r="BB52" s="130">
        <f>+'13生産者価格評価表'!BB52/'13生産者価格評価表'!BB$125</f>
        <v>8.6156930933471189E-4</v>
      </c>
      <c r="BC52" s="130">
        <f>+'13生産者価格評価表'!BC52/'13生産者価格評価表'!BC$125</f>
        <v>0</v>
      </c>
      <c r="BD52" s="130">
        <f>+'13生産者価格評価表'!BD52/'13生産者価格評価表'!BD$125</f>
        <v>1.616913260427352E-3</v>
      </c>
      <c r="BE52" s="130">
        <f>+'13生産者価格評価表'!BE52/'13生産者価格評価表'!BE$125</f>
        <v>2.3405339170900282E-3</v>
      </c>
      <c r="BF52" s="130">
        <f>+'13生産者価格評価表'!BF52/'13生産者価格評価表'!BF$125</f>
        <v>1.6457084584658383E-4</v>
      </c>
      <c r="BG52" s="130">
        <f>+'13生産者価格評価表'!BG52/'13生産者価格評価表'!BG$125</f>
        <v>1.9818986589152407E-4</v>
      </c>
      <c r="BH52" s="130">
        <f>+'13生産者価格評価表'!BH52/'13生産者価格評価表'!BH$125</f>
        <v>3.9295424942211365E-4</v>
      </c>
      <c r="BI52" s="130">
        <f>+'13生産者価格評価表'!BI52/'13生産者価格評価表'!BI$125</f>
        <v>1.4892606334493074E-3</v>
      </c>
      <c r="BJ52" s="130">
        <f>+'13生産者価格評価表'!BJ52/'13生産者価格評価表'!BJ$125</f>
        <v>1.0095577266848734E-3</v>
      </c>
      <c r="BK52" s="130">
        <f>+'13生産者価格評価表'!BK52/'13生産者価格評価表'!BK$125</f>
        <v>3.7112254260177521E-5</v>
      </c>
      <c r="BL52" s="130">
        <f>+'13生産者価格評価表'!BL52/'13生産者価格評価表'!BL$125</f>
        <v>7.1226229465543088E-4</v>
      </c>
      <c r="BM52" s="130">
        <f>+'13生産者価格評価表'!BM52/'13生産者価格評価表'!BM$125</f>
        <v>2.194642876737883E-5</v>
      </c>
      <c r="BN52" s="130">
        <f>+'13生産者価格評価表'!BN52/'13生産者価格評価表'!BN$125</f>
        <v>1.3832248678681699E-4</v>
      </c>
      <c r="BO52" s="130">
        <f>+'13生産者価格評価表'!BO52/'13生産者価格評価表'!BO$125</f>
        <v>6.8733785457201081E-4</v>
      </c>
      <c r="BP52" s="130">
        <f>+'13生産者価格評価表'!BP52/'13生産者価格評価表'!BP$125</f>
        <v>0</v>
      </c>
      <c r="BQ52" s="130">
        <f>+'13生産者価格評価表'!BQ52/'13生産者価格評価表'!BQ$125</f>
        <v>4.7482736633609637E-5</v>
      </c>
      <c r="BR52" s="130">
        <f>+'13生産者価格評価表'!BR52/'13生産者価格評価表'!BR$125</f>
        <v>0</v>
      </c>
      <c r="BS52" s="130">
        <f>+'13生産者価格評価表'!BS52/'13生産者価格評価表'!BS$125</f>
        <v>0</v>
      </c>
      <c r="BT52" s="130">
        <f>+'13生産者価格評価表'!BT52/'13生産者価格評価表'!BT$125</f>
        <v>0</v>
      </c>
      <c r="BU52" s="130">
        <f>+'13生産者価格評価表'!BU52/'13生産者価格評価表'!BU$125</f>
        <v>1.1259186472599234E-4</v>
      </c>
      <c r="BV52" s="130">
        <f>+'13生産者価格評価表'!BV52/'13生産者価格評価表'!BV$125</f>
        <v>3.0964066201173541E-5</v>
      </c>
      <c r="BW52" s="130">
        <f>+'13生産者価格評価表'!BW52/'13生産者価格評価表'!BW$125</f>
        <v>1.7906629520521957E-3</v>
      </c>
      <c r="BX52" s="130">
        <f>+'13生産者価格評価表'!BX52/'13生産者価格評価表'!BX$125</f>
        <v>2.9820564620929035E-4</v>
      </c>
      <c r="BY52" s="130">
        <f>+'13生産者価格評価表'!BY52/'13生産者価格評価表'!BY$125</f>
        <v>1.0767733749081201E-5</v>
      </c>
      <c r="BZ52" s="130">
        <f>+'13生産者価格評価表'!BZ52/'13生産者価格評価表'!BZ$125</f>
        <v>0</v>
      </c>
      <c r="CA52" s="130">
        <f>+'13生産者価格評価表'!CA52/'13生産者価格評価表'!CA$125</f>
        <v>0</v>
      </c>
      <c r="CB52" s="130">
        <f>+'13生産者価格評価表'!CB52/'13生産者価格評価表'!CB$125</f>
        <v>0</v>
      </c>
      <c r="CC52" s="130">
        <f>+'13生産者価格評価表'!CC52/'13生産者価格評価表'!CC$125</f>
        <v>0</v>
      </c>
      <c r="CD52" s="130">
        <f>+'13生産者価格評価表'!CD52/'13生産者価格評価表'!CD$125</f>
        <v>3.2043921535117468E-6</v>
      </c>
      <c r="CE52" s="130">
        <f>+'13生産者価格評価表'!CE52/'13生産者価格評価表'!CE$125</f>
        <v>0</v>
      </c>
      <c r="CF52" s="130">
        <f>+'13生産者価格評価表'!CF52/'13生産者価格評価表'!CF$125</f>
        <v>1.2035359887349032E-5</v>
      </c>
      <c r="CG52" s="130">
        <f>+'13生産者価格評価表'!CG52/'13生産者価格評価表'!CG$125</f>
        <v>1.4713347212924204E-5</v>
      </c>
      <c r="CH52" s="130">
        <f>+'13生産者価格評価表'!CH52/'13生産者価格評価表'!CH$125</f>
        <v>9.8304941929866447E-5</v>
      </c>
      <c r="CI52" s="130">
        <f>+'13生産者価格評価表'!CI52/'13生産者価格評価表'!CI$125</f>
        <v>9.1459548896561334E-5</v>
      </c>
      <c r="CJ52" s="130">
        <f>+'13生産者価格評価表'!CJ52/'13生産者価格評価表'!CJ$125</f>
        <v>6.2252933669499177E-5</v>
      </c>
      <c r="CK52" s="130">
        <f>+'13生産者価格評価表'!CK52/'13生産者価格評価表'!CK$125</f>
        <v>1.5024554414643361E-5</v>
      </c>
      <c r="CL52" s="130">
        <f>+'13生産者価格評価表'!CL52/'13生産者価格評価表'!CL$125</f>
        <v>2.4289059236157667E-5</v>
      </c>
      <c r="CM52" s="130">
        <f>+'13生産者価格評価表'!CM52/'13生産者価格評価表'!CM$125</f>
        <v>0</v>
      </c>
      <c r="CN52" s="130">
        <f>+'13生産者価格評価表'!CN52/'13生産者価格評価表'!CN$125</f>
        <v>1.6773082557112345E-4</v>
      </c>
      <c r="CO52" s="130">
        <f>+'13生産者価格評価表'!CO52/'13生産者価格評価表'!CO$125</f>
        <v>1.1227196081920402E-3</v>
      </c>
      <c r="CP52" s="130">
        <f>+'13生産者価格評価表'!CP52/'13生産者価格評価表'!CP$125</f>
        <v>1.9174213937700265E-3</v>
      </c>
      <c r="CQ52" s="130">
        <f>+'13生産者価格評価表'!CQ52/'13生産者価格評価表'!CQ$125</f>
        <v>0</v>
      </c>
      <c r="CR52" s="130">
        <f>+'13生産者価格評価表'!CR52/'13生産者価格評価表'!CR$125</f>
        <v>0</v>
      </c>
      <c r="CS52" s="130">
        <f>+'13生産者価格評価表'!CS52/'13生産者価格評価表'!CS$125</f>
        <v>1.3970166821634039E-2</v>
      </c>
      <c r="CT52" s="130">
        <f>+'13生産者価格評価表'!CT52/'13生産者価格評価表'!CT$125</f>
        <v>5.6915923679580057E-3</v>
      </c>
      <c r="CU52" s="130">
        <f>+'13生産者価格評価表'!CU52/'13生産者価格評価表'!CU$125</f>
        <v>3.082717168442722E-3</v>
      </c>
      <c r="CV52" s="130">
        <f>+'13生産者価格評価表'!CV52/'13生産者価格評価表'!CV$125</f>
        <v>2.2223979246222456E-3</v>
      </c>
      <c r="CW52" s="130">
        <f>+'13生産者価格評価表'!CW52/'13生産者価格評価表'!CW$125</f>
        <v>0</v>
      </c>
      <c r="CX52" s="130">
        <f>+'13生産者価格評価表'!CX52/'13生産者価格評価表'!CX$125</f>
        <v>1.6940479605523295E-3</v>
      </c>
      <c r="CY52" s="130">
        <f>+'13生産者価格評価表'!CY52/'13生産者価格評価表'!CY$125</f>
        <v>0</v>
      </c>
      <c r="CZ52" s="130">
        <f>+'13生産者価格評価表'!CZ52/'13生産者価格評価表'!CZ$125</f>
        <v>2.3499136164101989E-2</v>
      </c>
      <c r="DA52" s="130">
        <f>+'13生産者価格評価表'!DA52/'13生産者価格評価表'!DA$125</f>
        <v>2.0435344881514808E-4</v>
      </c>
      <c r="DB52" s="130">
        <f>+'13生産者価格評価表'!DB52/'13生産者価格評価表'!DB$125</f>
        <v>3.6793563579277862E-5</v>
      </c>
      <c r="DC52" s="130">
        <f>+'13生産者価格評価表'!DC52/'13生産者価格評価表'!DC$125</f>
        <v>0</v>
      </c>
      <c r="DD52" s="130">
        <f>+'13生産者価格評価表'!DD52/'13生産者価格評価表'!DD$125</f>
        <v>6.6749733001067996E-6</v>
      </c>
      <c r="DE52" s="130">
        <f>+'13生産者価格評価表'!DE52/'13生産者価格評価表'!DE$125</f>
        <v>4.3750423719237982E-3</v>
      </c>
      <c r="DF52" s="130">
        <f>+'13生産者価格評価表'!DF52/'13生産者価格評価表'!DF$125</f>
        <v>5.6809430870497217E-4</v>
      </c>
      <c r="DG52" s="130">
        <f>+'13生産者価格評価表'!DG52/'13生産者価格評価表'!DG$125</f>
        <v>2.4713831393418925E-2</v>
      </c>
      <c r="DH52" s="223">
        <f>+'13生産者価格評価表'!DH52/'13生産者価格評価表'!DH$125</f>
        <v>0</v>
      </c>
      <c r="DI52" s="289">
        <f>+'13生産者価格評価表'!DI52/'13生産者価格評価表'!DI$125</f>
        <v>2.789456787248539E-3</v>
      </c>
    </row>
    <row r="53" spans="1:113" ht="17.5" customHeight="1">
      <c r="A53" s="25">
        <v>47</v>
      </c>
      <c r="B53" s="88" t="s">
        <v>205</v>
      </c>
      <c r="C53" s="87" t="s">
        <v>206</v>
      </c>
      <c r="D53" s="130">
        <f>+'13生産者価格評価表'!D53/'13生産者価格評価表'!D$125</f>
        <v>0</v>
      </c>
      <c r="E53" s="130">
        <f>+'13生産者価格評価表'!E53/'13生産者価格評価表'!E$125</f>
        <v>0</v>
      </c>
      <c r="F53" s="130">
        <f>+'13生産者価格評価表'!F53/'13生産者価格評価表'!F$125</f>
        <v>0</v>
      </c>
      <c r="G53" s="130">
        <f>+'13生産者価格評価表'!G53/'13生産者価格評価表'!G$125</f>
        <v>0</v>
      </c>
      <c r="H53" s="130">
        <f>+'13生産者価格評価表'!H53/'13生産者価格評価表'!H$125</f>
        <v>0</v>
      </c>
      <c r="I53" s="296">
        <v>0</v>
      </c>
      <c r="J53" s="130">
        <f>+'13生産者価格評価表'!J53/'13生産者価格評価表'!J$125</f>
        <v>0</v>
      </c>
      <c r="K53" s="130">
        <f>+'13生産者価格評価表'!K53/'13生産者価格評価表'!K$125</f>
        <v>0</v>
      </c>
      <c r="L53" s="130">
        <f>+'13生産者価格評価表'!L53/'13生産者価格評価表'!L$125</f>
        <v>0</v>
      </c>
      <c r="M53" s="130">
        <f>+'13生産者価格評価表'!M53/'13生産者価格評価表'!M$125</f>
        <v>0</v>
      </c>
      <c r="N53" s="296">
        <v>0</v>
      </c>
      <c r="O53" s="130">
        <f>+'13生産者価格評価表'!O53/'13生産者価格評価表'!O$125</f>
        <v>0</v>
      </c>
      <c r="P53" s="130">
        <f>+'13生産者価格評価表'!P53/'13生産者価格評価表'!P$125</f>
        <v>0</v>
      </c>
      <c r="Q53" s="130">
        <f>+'13生産者価格評価表'!Q53/'13生産者価格評価表'!Q$125</f>
        <v>0</v>
      </c>
      <c r="R53" s="130">
        <f>+'13生産者価格評価表'!R53/'13生産者価格評価表'!R$125</f>
        <v>0</v>
      </c>
      <c r="S53" s="130">
        <f>+'13生産者価格評価表'!S53/'13生産者価格評価表'!S$125</f>
        <v>0</v>
      </c>
      <c r="T53" s="130">
        <f>+'13生産者価格評価表'!T53/'13生産者価格評価表'!T$125</f>
        <v>0</v>
      </c>
      <c r="U53" s="130">
        <f>+'13生産者価格評価表'!U53/'13生産者価格評価表'!U$125</f>
        <v>0</v>
      </c>
      <c r="V53" s="130">
        <f>+'13生産者価格評価表'!V53/'13生産者価格評価表'!V$125</f>
        <v>0</v>
      </c>
      <c r="W53" s="130">
        <f>+'13生産者価格評価表'!W53/'13生産者価格評価表'!W$125</f>
        <v>0</v>
      </c>
      <c r="X53" s="130">
        <f>+'13生産者価格評価表'!X53/'13生産者価格評価表'!X$125</f>
        <v>0</v>
      </c>
      <c r="Y53" s="130">
        <f>+'13生産者価格評価表'!Y53/'13生産者価格評価表'!Y$125</f>
        <v>0</v>
      </c>
      <c r="Z53" s="130">
        <f>+'13生産者価格評価表'!Z53/'13生産者価格評価表'!Z$125</f>
        <v>0</v>
      </c>
      <c r="AA53" s="130">
        <f>+'13生産者価格評価表'!AA53/'13生産者価格評価表'!AA$125</f>
        <v>0</v>
      </c>
      <c r="AB53" s="130">
        <f>+'13生産者価格評価表'!AB53/'13生産者価格評価表'!AB$125</f>
        <v>0</v>
      </c>
      <c r="AC53" s="130">
        <f>+'13生産者価格評価表'!AC53/'13生産者価格評価表'!AC$125</f>
        <v>0</v>
      </c>
      <c r="AD53" s="130">
        <f>+'13生産者価格評価表'!AD53/'13生産者価格評価表'!AD$125</f>
        <v>0</v>
      </c>
      <c r="AE53" s="130">
        <f>+'13生産者価格評価表'!AE53/'13生産者価格評価表'!AE$125</f>
        <v>0</v>
      </c>
      <c r="AF53" s="130">
        <f>+'13生産者価格評価表'!AF53/'13生産者価格評価表'!AF$125</f>
        <v>0</v>
      </c>
      <c r="AG53" s="130">
        <f>+'13生産者価格評価表'!AG53/'13生産者価格評価表'!AG$125</f>
        <v>0</v>
      </c>
      <c r="AH53" s="130">
        <f>+'13生産者価格評価表'!AH53/'13生産者価格評価表'!AH$125</f>
        <v>0</v>
      </c>
      <c r="AI53" s="130">
        <f>+'13生産者価格評価表'!AI53/'13生産者価格評価表'!AI$125</f>
        <v>0</v>
      </c>
      <c r="AJ53" s="130">
        <f>+'13生産者価格評価表'!AJ53/'13生産者価格評価表'!AJ$125</f>
        <v>0</v>
      </c>
      <c r="AK53" s="130">
        <f>+'13生産者価格評価表'!AK53/'13生産者価格評価表'!AK$125</f>
        <v>0</v>
      </c>
      <c r="AL53" s="130">
        <f>+'13生産者価格評価表'!AL53/'13生産者価格評価表'!AL$125</f>
        <v>0</v>
      </c>
      <c r="AM53" s="130">
        <f>+'13生産者価格評価表'!AM53/'13生産者価格評価表'!AM$125</f>
        <v>0</v>
      </c>
      <c r="AN53" s="130">
        <f>+'13生産者価格評価表'!AN53/'13生産者価格評価表'!AN$125</f>
        <v>0</v>
      </c>
      <c r="AO53" s="130">
        <f>+'13生産者価格評価表'!AO53/'13生産者価格評価表'!AO$125</f>
        <v>0</v>
      </c>
      <c r="AP53" s="130">
        <f>+'13生産者価格評価表'!AP53/'13生産者価格評価表'!AP$125</f>
        <v>0</v>
      </c>
      <c r="AQ53" s="130">
        <f>+'13生産者価格評価表'!AQ53/'13生産者価格評価表'!AQ$125</f>
        <v>0</v>
      </c>
      <c r="AR53" s="130">
        <f>+'13生産者価格評価表'!AR53/'13生産者価格評価表'!AR$125</f>
        <v>0</v>
      </c>
      <c r="AS53" s="130">
        <f>+'13生産者価格評価表'!AS53/'13生産者価格評価表'!AS$125</f>
        <v>0</v>
      </c>
      <c r="AT53" s="130">
        <f>+'13生産者価格評価表'!AT53/'13生産者価格評価表'!AT$125</f>
        <v>1.0955531337527977E-3</v>
      </c>
      <c r="AU53" s="130">
        <f>+'13生産者価格評価表'!AU53/'13生産者価格評価表'!AU$125</f>
        <v>2.0146322680015404E-3</v>
      </c>
      <c r="AV53" s="130">
        <f>+'13生産者価格評価表'!AV53/'13生産者価格評価表'!AV$125</f>
        <v>6.7421126735641539E-3</v>
      </c>
      <c r="AW53" s="130">
        <f>+'13生産者価格評価表'!AW53/'13生産者価格評価表'!AW$125</f>
        <v>0.1152479815455594</v>
      </c>
      <c r="AX53" s="130">
        <f>+'13生産者価格評価表'!AX53/'13生産者価格評価表'!AX$125</f>
        <v>0.17761176844140028</v>
      </c>
      <c r="AY53" s="130">
        <f>+'13生産者価格評価表'!AY53/'13生産者価格評価表'!AY$125</f>
        <v>4.7176230437740982E-2</v>
      </c>
      <c r="AZ53" s="130">
        <f>+'13生産者価格評価表'!AZ53/'13生産者価格評価表'!AZ$125</f>
        <v>4.288837805511958E-2</v>
      </c>
      <c r="BA53" s="130">
        <f>+'13生産者価格評価表'!BA53/'13生産者価格評価表'!BA$125</f>
        <v>0.17446281844122805</v>
      </c>
      <c r="BB53" s="130">
        <f>+'13生産者価格評価表'!BB53/'13生産者価格評価表'!BB$125</f>
        <v>0.2460641947459937</v>
      </c>
      <c r="BC53" s="130">
        <f>+'13生産者価格評価表'!BC53/'13生産者価格評価表'!BC$125</f>
        <v>4.952696011293959E-2</v>
      </c>
      <c r="BD53" s="130">
        <f>+'13生産者価格評価表'!BD53/'13生産者価格評価表'!BD$125</f>
        <v>0.20192725628944486</v>
      </c>
      <c r="BE53" s="130">
        <f>+'13生産者価格評価表'!BE53/'13生産者価格評価表'!BE$125</f>
        <v>0.25953767571214187</v>
      </c>
      <c r="BF53" s="130">
        <f>+'13生産者価格評価表'!BF53/'13生産者価格評価表'!BF$125</f>
        <v>0</v>
      </c>
      <c r="BG53" s="130">
        <f>+'13生産者価格評価表'!BG53/'13生産者価格評価表'!BG$125</f>
        <v>0</v>
      </c>
      <c r="BH53" s="130">
        <f>+'13生産者価格評価表'!BH53/'13生産者価格評価表'!BH$125</f>
        <v>1.2097968441579E-2</v>
      </c>
      <c r="BI53" s="130">
        <f>+'13生産者価格評価表'!BI53/'13生産者価格評価表'!BI$125</f>
        <v>0</v>
      </c>
      <c r="BJ53" s="130">
        <f>+'13生産者価格評価表'!BJ53/'13生産者価格評価表'!BJ$125</f>
        <v>6.715299499224555E-3</v>
      </c>
      <c r="BK53" s="130">
        <f>+'13生産者価格評価表'!BK53/'13生産者価格評価表'!BK$125</f>
        <v>6.9894745523334332E-4</v>
      </c>
      <c r="BL53" s="130">
        <f>+'13生産者価格評価表'!BL53/'13生産者価格評価表'!BL$125</f>
        <v>2.5043012186515153E-3</v>
      </c>
      <c r="BM53" s="130">
        <f>+'13生産者価格評価表'!BM53/'13生産者価格評価表'!BM$125</f>
        <v>0</v>
      </c>
      <c r="BN53" s="130">
        <f>+'13生産者価格評価表'!BN53/'13生産者価格評価表'!BN$125</f>
        <v>0</v>
      </c>
      <c r="BO53" s="130">
        <f>+'13生産者価格評価表'!BO53/'13生産者価格評価表'!BO$125</f>
        <v>0</v>
      </c>
      <c r="BP53" s="130">
        <f>+'13生産者価格評価表'!BP53/'13生産者価格評価表'!BP$125</f>
        <v>0</v>
      </c>
      <c r="BQ53" s="130">
        <f>+'13生産者価格評価表'!BQ53/'13生産者価格評価表'!BQ$125</f>
        <v>0</v>
      </c>
      <c r="BR53" s="130">
        <f>+'13生産者価格評価表'!BR53/'13生産者価格評価表'!BR$125</f>
        <v>0</v>
      </c>
      <c r="BS53" s="130">
        <f>+'13生産者価格評価表'!BS53/'13生産者価格評価表'!BS$125</f>
        <v>0</v>
      </c>
      <c r="BT53" s="130">
        <f>+'13生産者価格評価表'!BT53/'13生産者価格評価表'!BT$125</f>
        <v>0</v>
      </c>
      <c r="BU53" s="130">
        <f>+'13生産者価格評価表'!BU53/'13生産者価格評価表'!BU$125</f>
        <v>0</v>
      </c>
      <c r="BV53" s="130">
        <f>+'13生産者価格評価表'!BV53/'13生産者価格評価表'!BV$125</f>
        <v>0</v>
      </c>
      <c r="BW53" s="130">
        <f>+'13生産者価格評価表'!BW53/'13生産者価格評価表'!BW$125</f>
        <v>0</v>
      </c>
      <c r="BX53" s="130">
        <f>+'13生産者価格評価表'!BX53/'13生産者価格評価表'!BX$125</f>
        <v>0</v>
      </c>
      <c r="BY53" s="130">
        <f>+'13生産者価格評価表'!BY53/'13生産者価格評価表'!BY$125</f>
        <v>0</v>
      </c>
      <c r="BZ53" s="130">
        <f>+'13生産者価格評価表'!BZ53/'13生産者価格評価表'!BZ$125</f>
        <v>0</v>
      </c>
      <c r="CA53" s="130">
        <f>+'13生産者価格評価表'!CA53/'13生産者価格評価表'!CA$125</f>
        <v>0</v>
      </c>
      <c r="CB53" s="130">
        <f>+'13生産者価格評価表'!CB53/'13生産者価格評価表'!CB$125</f>
        <v>0</v>
      </c>
      <c r="CC53" s="130">
        <f>+'13生産者価格評価表'!CC53/'13生産者価格評価表'!CC$125</f>
        <v>0</v>
      </c>
      <c r="CD53" s="130">
        <f>+'13生産者価格評価表'!CD53/'13生産者価格評価表'!CD$125</f>
        <v>0</v>
      </c>
      <c r="CE53" s="130">
        <f>+'13生産者価格評価表'!CE53/'13生産者価格評価表'!CE$125</f>
        <v>0</v>
      </c>
      <c r="CF53" s="130">
        <f>+'13生産者価格評価表'!CF53/'13生産者価格評価表'!CF$125</f>
        <v>0</v>
      </c>
      <c r="CG53" s="130">
        <f>+'13生産者価格評価表'!CG53/'13生産者価格評価表'!CG$125</f>
        <v>0</v>
      </c>
      <c r="CH53" s="130">
        <f>+'13生産者価格評価表'!CH53/'13生産者価格評価表'!CH$125</f>
        <v>0</v>
      </c>
      <c r="CI53" s="130">
        <f>+'13生産者価格評価表'!CI53/'13生産者価格評価表'!CI$125</f>
        <v>4.1572522225709693E-6</v>
      </c>
      <c r="CJ53" s="130">
        <f>+'13生産者価格評価表'!CJ53/'13生産者価格評価表'!CJ$125</f>
        <v>0</v>
      </c>
      <c r="CK53" s="130">
        <f>+'13生産者価格評価表'!CK53/'13生産者価格評価表'!CK$125</f>
        <v>0</v>
      </c>
      <c r="CL53" s="130">
        <f>+'13生産者価格評価表'!CL53/'13生産者価格評価表'!CL$125</f>
        <v>0</v>
      </c>
      <c r="CM53" s="130">
        <f>+'13生産者価格評価表'!CM53/'13生産者価格評価表'!CM$125</f>
        <v>0</v>
      </c>
      <c r="CN53" s="130">
        <f>+'13生産者価格評価表'!CN53/'13生産者価格評価表'!CN$125</f>
        <v>0</v>
      </c>
      <c r="CO53" s="130">
        <f>+'13生産者価格評価表'!CO53/'13生産者価格評価表'!CO$125</f>
        <v>0</v>
      </c>
      <c r="CP53" s="130">
        <f>+'13生産者価格評価表'!CP53/'13生産者価格評価表'!CP$125</f>
        <v>0</v>
      </c>
      <c r="CQ53" s="130">
        <f>+'13生産者価格評価表'!CQ53/'13生産者価格評価表'!CQ$125</f>
        <v>0</v>
      </c>
      <c r="CR53" s="130">
        <f>+'13生産者価格評価表'!CR53/'13生産者価格評価表'!CR$125</f>
        <v>5.9533671626869904E-5</v>
      </c>
      <c r="CS53" s="130">
        <f>+'13生産者価格評価表'!CS53/'13生産者価格評価表'!CS$125</f>
        <v>0</v>
      </c>
      <c r="CT53" s="130">
        <f>+'13生産者価格評価表'!CT53/'13生産者価格評価表'!CT$125</f>
        <v>0</v>
      </c>
      <c r="CU53" s="130">
        <f>+'13生産者価格評価表'!CU53/'13生産者価格評価表'!CU$125</f>
        <v>0</v>
      </c>
      <c r="CV53" s="130">
        <f>+'13生産者価格評価表'!CV53/'13生産者価格評価表'!CV$125</f>
        <v>0</v>
      </c>
      <c r="CW53" s="130">
        <f>+'13生産者価格評価表'!CW53/'13生産者価格評価表'!CW$125</f>
        <v>0</v>
      </c>
      <c r="CX53" s="130">
        <f>+'13生産者価格評価表'!CX53/'13生産者価格評価表'!CX$125</f>
        <v>0</v>
      </c>
      <c r="CY53" s="130">
        <f>+'13生産者価格評価表'!CY53/'13生産者価格評価表'!CY$125</f>
        <v>0</v>
      </c>
      <c r="CZ53" s="130">
        <f>+'13生産者価格評価表'!CZ53/'13生産者価格評価表'!CZ$125</f>
        <v>1.9825646302070756E-2</v>
      </c>
      <c r="DA53" s="130">
        <f>+'13生産者価格評価表'!DA53/'13生産者価格評価表'!DA$125</f>
        <v>0</v>
      </c>
      <c r="DB53" s="130">
        <f>+'13生産者価格評価表'!DB53/'13生産者価格評価表'!DB$125</f>
        <v>0</v>
      </c>
      <c r="DC53" s="130">
        <f>+'13生産者価格評価表'!DC53/'13生産者価格評価表'!DC$125</f>
        <v>0</v>
      </c>
      <c r="DD53" s="130">
        <f>+'13生産者価格評価表'!DD53/'13生産者価格評価表'!DD$125</f>
        <v>0</v>
      </c>
      <c r="DE53" s="130">
        <f>+'13生産者価格評価表'!DE53/'13生産者価格評価表'!DE$125</f>
        <v>0</v>
      </c>
      <c r="DF53" s="130">
        <f>+'13生産者価格評価表'!DF53/'13生産者価格評価表'!DF$125</f>
        <v>0</v>
      </c>
      <c r="DG53" s="130">
        <f>+'13生産者価格評価表'!DG53/'13生産者価格評価表'!DG$125</f>
        <v>0</v>
      </c>
      <c r="DH53" s="223">
        <f>+'13生産者価格評価表'!DH53/'13生産者価格評価表'!DH$125</f>
        <v>0</v>
      </c>
      <c r="DI53" s="289">
        <f>+'13生産者価格評価表'!DI53/'13生産者価格評価表'!DI$125</f>
        <v>6.8521559034782518E-3</v>
      </c>
    </row>
    <row r="54" spans="1:113" ht="17.5" customHeight="1">
      <c r="A54" s="25">
        <v>48</v>
      </c>
      <c r="B54" s="88" t="s">
        <v>207</v>
      </c>
      <c r="C54" s="87" t="s">
        <v>208</v>
      </c>
      <c r="D54" s="130">
        <f>+'13生産者価格評価表'!D54/'13生産者価格評価表'!D$125</f>
        <v>0</v>
      </c>
      <c r="E54" s="130">
        <f>+'13生産者価格評価表'!E54/'13生産者価格評価表'!E$125</f>
        <v>0</v>
      </c>
      <c r="F54" s="130">
        <f>+'13生産者価格評価表'!F54/'13生産者価格評価表'!F$125</f>
        <v>0</v>
      </c>
      <c r="G54" s="130">
        <f>+'13生産者価格評価表'!G54/'13生産者価格評価表'!G$125</f>
        <v>0</v>
      </c>
      <c r="H54" s="130">
        <f>+'13生産者価格評価表'!H54/'13生産者価格評価表'!H$125</f>
        <v>0</v>
      </c>
      <c r="I54" s="296">
        <v>0</v>
      </c>
      <c r="J54" s="130">
        <f>+'13生産者価格評価表'!J54/'13生産者価格評価表'!J$125</f>
        <v>6.426735218508997E-5</v>
      </c>
      <c r="K54" s="130">
        <f>+'13生産者価格評価表'!K54/'13生産者価格評価表'!K$125</f>
        <v>6.1505494593359493E-7</v>
      </c>
      <c r="L54" s="130">
        <f>+'13生産者価格評価表'!L54/'13生産者価格評価表'!L$125</f>
        <v>4.6314843675823887E-6</v>
      </c>
      <c r="M54" s="130">
        <f>+'13生産者価格評価表'!M54/'13生産者価格評価表'!M$125</f>
        <v>0</v>
      </c>
      <c r="N54" s="296">
        <v>0</v>
      </c>
      <c r="O54" s="130">
        <f>+'13生産者価格評価表'!O54/'13生産者価格評価表'!O$125</f>
        <v>0</v>
      </c>
      <c r="P54" s="130">
        <f>+'13生産者価格評価表'!P54/'13生産者価格評価表'!P$125</f>
        <v>0</v>
      </c>
      <c r="Q54" s="130">
        <f>+'13生産者価格評価表'!Q54/'13生産者価格評価表'!Q$125</f>
        <v>0</v>
      </c>
      <c r="R54" s="130">
        <f>+'13生産者価格評価表'!R54/'13生産者価格評価表'!R$125</f>
        <v>2.2312297794801235E-5</v>
      </c>
      <c r="S54" s="130">
        <f>+'13生産者価格評価表'!S54/'13生産者価格評価表'!S$125</f>
        <v>0</v>
      </c>
      <c r="T54" s="130">
        <f>+'13生産者価格評価表'!T54/'13生産者価格評価表'!T$125</f>
        <v>2.306528397977636E-5</v>
      </c>
      <c r="U54" s="130">
        <f>+'13生産者価格評価表'!U54/'13生産者価格評価表'!U$125</f>
        <v>8.6452980996656068E-4</v>
      </c>
      <c r="V54" s="130">
        <f>+'13生産者価格評価表'!V54/'13生産者価格評価表'!V$125</f>
        <v>0</v>
      </c>
      <c r="W54" s="130">
        <f>+'13生産者価格評価表'!W54/'13生産者価格評価表'!W$125</f>
        <v>0</v>
      </c>
      <c r="X54" s="130">
        <f>+'13生産者価格評価表'!X54/'13生産者価格評価表'!X$125</f>
        <v>0</v>
      </c>
      <c r="Y54" s="130">
        <f>+'13生産者価格評価表'!Y54/'13生産者価格評価表'!Y$125</f>
        <v>0</v>
      </c>
      <c r="Z54" s="130">
        <f>+'13生産者価格評価表'!Z54/'13生産者価格評価表'!Z$125</f>
        <v>0</v>
      </c>
      <c r="AA54" s="130">
        <f>+'13生産者価格評価表'!AA54/'13生産者価格評価表'!AA$125</f>
        <v>0</v>
      </c>
      <c r="AB54" s="130">
        <f>+'13生産者価格評価表'!AB54/'13生産者価格評価表'!AB$125</f>
        <v>1.4421759550810263E-5</v>
      </c>
      <c r="AC54" s="130">
        <f>+'13生産者価格評価表'!AC54/'13生産者価格評価表'!AC$125</f>
        <v>2.6873485007282716E-6</v>
      </c>
      <c r="AD54" s="130">
        <f>+'13生産者価格評価表'!AD54/'13生産者価格評価表'!AD$125</f>
        <v>1.1228410573569668E-6</v>
      </c>
      <c r="AE54" s="130">
        <f>+'13生産者価格評価表'!AE54/'13生産者価格評価表'!AE$125</f>
        <v>0</v>
      </c>
      <c r="AF54" s="130">
        <f>+'13生産者価格評価表'!AF54/'13生産者価格評価表'!AF$125</f>
        <v>0</v>
      </c>
      <c r="AG54" s="130">
        <f>+'13生産者価格評価表'!AG54/'13生産者価格評価表'!AG$125</f>
        <v>2.3386232992362056E-6</v>
      </c>
      <c r="AH54" s="130">
        <f>+'13生産者価格評価表'!AH54/'13生産者価格評価表'!AH$125</f>
        <v>0</v>
      </c>
      <c r="AI54" s="130">
        <f>+'13生産者価格評価表'!AI54/'13生産者価格評価表'!AI$125</f>
        <v>0</v>
      </c>
      <c r="AJ54" s="130">
        <f>+'13生産者価格評価表'!AJ54/'13生産者価格評価表'!AJ$125</f>
        <v>0</v>
      </c>
      <c r="AK54" s="130">
        <f>+'13生産者価格評価表'!AK54/'13生産者価格評価表'!AK$125</f>
        <v>0</v>
      </c>
      <c r="AL54" s="130">
        <f>+'13生産者価格評価表'!AL54/'13生産者価格評価表'!AL$125</f>
        <v>0</v>
      </c>
      <c r="AM54" s="130">
        <f>+'13生産者価格評価表'!AM54/'13生産者価格評価表'!AM$125</f>
        <v>0</v>
      </c>
      <c r="AN54" s="130">
        <f>+'13生産者価格評価表'!AN54/'13生産者価格評価表'!AN$125</f>
        <v>5.9813155664335747E-7</v>
      </c>
      <c r="AO54" s="130">
        <f>+'13生産者価格評価表'!AO54/'13生産者価格評価表'!AO$125</f>
        <v>0</v>
      </c>
      <c r="AP54" s="130">
        <f>+'13生産者価格評価表'!AP54/'13生産者価格評価表'!AP$125</f>
        <v>2.3374425573491533E-6</v>
      </c>
      <c r="AQ54" s="130">
        <f>+'13生産者価格評価表'!AQ54/'13生産者価格評価表'!AQ$125</f>
        <v>0</v>
      </c>
      <c r="AR54" s="130">
        <f>+'13生産者価格評価表'!AR54/'13生産者価格評価表'!AR$125</f>
        <v>5.193604160244468E-5</v>
      </c>
      <c r="AS54" s="130">
        <f>+'13生産者価格評価表'!AS54/'13生産者価格評価表'!AS$125</f>
        <v>4.1115885122216969E-6</v>
      </c>
      <c r="AT54" s="130">
        <f>+'13生産者価格評価表'!AT54/'13生産者価格評価表'!AT$125</f>
        <v>9.3213886652740666E-3</v>
      </c>
      <c r="AU54" s="130">
        <f>+'13生産者価格評価表'!AU54/'13生産者価格評価表'!AU$125</f>
        <v>1.2926710306764216E-2</v>
      </c>
      <c r="AV54" s="130">
        <f>+'13生産者価格評価表'!AV54/'13生産者価格評価表'!AV$125</f>
        <v>5.739592470228992E-3</v>
      </c>
      <c r="AW54" s="130">
        <f>+'13生産者価格評価表'!AW54/'13生産者価格評価表'!AW$125</f>
        <v>2.7058404110307223E-2</v>
      </c>
      <c r="AX54" s="130">
        <f>+'13生産者価格評価表'!AX54/'13生産者価格評価表'!AX$125</f>
        <v>8.9243781337557615E-2</v>
      </c>
      <c r="AY54" s="130">
        <f>+'13生産者価格評価表'!AY54/'13生産者価格評価表'!AY$125</f>
        <v>0.21753025835584239</v>
      </c>
      <c r="AZ54" s="130">
        <f>+'13生産者価格評価表'!AZ54/'13生産者価格評価表'!AZ$125</f>
        <v>2.1547330066464462E-2</v>
      </c>
      <c r="BA54" s="130">
        <f>+'13生産者価格評価表'!BA54/'13生産者価格評価表'!BA$125</f>
        <v>2.3096228555712174E-2</v>
      </c>
      <c r="BB54" s="130">
        <f>+'13生産者価格評価表'!BB54/'13生産者価格評価表'!BB$125</f>
        <v>0.13703651487381927</v>
      </c>
      <c r="BC54" s="130">
        <f>+'13生産者価格評価表'!BC54/'13生産者価格評価表'!BC$125</f>
        <v>4.2995006215891612E-2</v>
      </c>
      <c r="BD54" s="130">
        <f>+'13生産者価格評価表'!BD54/'13生産者価格評価表'!BD$125</f>
        <v>8.375349896552324E-2</v>
      </c>
      <c r="BE54" s="130">
        <f>+'13生産者価格評価表'!BE54/'13生産者価格評価表'!BE$125</f>
        <v>7.7609351121391099E-2</v>
      </c>
      <c r="BF54" s="130">
        <f>+'13生産者価格評価表'!BF54/'13生産者価格評価表'!BF$125</f>
        <v>5.3176360016323908E-4</v>
      </c>
      <c r="BG54" s="130">
        <f>+'13生産者価格評価表'!BG54/'13生産者価格評価表'!BG$125</f>
        <v>4.107413162679412E-4</v>
      </c>
      <c r="BH54" s="130">
        <f>+'13生産者価格評価表'!BH54/'13生産者価格評価表'!BH$125</f>
        <v>9.1669887204824628E-3</v>
      </c>
      <c r="BI54" s="130">
        <f>+'13生産者価格評価表'!BI54/'13生産者価格評価表'!BI$125</f>
        <v>7.5746877046128566E-4</v>
      </c>
      <c r="BJ54" s="130">
        <f>+'13生産者価格評価表'!BJ54/'13生産者価格評価表'!BJ$125</f>
        <v>7.5194644470321617E-4</v>
      </c>
      <c r="BK54" s="130">
        <f>+'13生産者価格評価表'!BK54/'13生産者価格評価表'!BK$125</f>
        <v>1.0576992464150594E-3</v>
      </c>
      <c r="BL54" s="130">
        <f>+'13生産者価格評価表'!BL54/'13生産者価格評価表'!BL$125</f>
        <v>9.3342136331556473E-4</v>
      </c>
      <c r="BM54" s="130">
        <f>+'13生産者価格評価表'!BM54/'13生産者価格評価表'!BM$125</f>
        <v>0</v>
      </c>
      <c r="BN54" s="130">
        <f>+'13生産者価格評価表'!BN54/'13生産者価格評価表'!BN$125</f>
        <v>6.335750268906653E-4</v>
      </c>
      <c r="BO54" s="130">
        <f>+'13生産者価格評価表'!BO54/'13生産者価格評価表'!BO$125</f>
        <v>4.1090850001587601E-4</v>
      </c>
      <c r="BP54" s="130">
        <f>+'13生産者価格評価表'!BP54/'13生産者価格評価表'!BP$125</f>
        <v>1.7484319326246356E-4</v>
      </c>
      <c r="BQ54" s="130">
        <f>+'13生産者価格評価表'!BQ54/'13生産者価格評価表'!BQ$125</f>
        <v>4.7482736633609637E-5</v>
      </c>
      <c r="BR54" s="130">
        <f>+'13生産者価格評価表'!BR54/'13生産者価格評価表'!BR$125</f>
        <v>7.5242468855888103E-6</v>
      </c>
      <c r="BS54" s="130">
        <f>+'13生産者価格評価表'!BS54/'13生産者価格評価表'!BS$125</f>
        <v>5.1872365451189073E-6</v>
      </c>
      <c r="BT54" s="130">
        <f>+'13生産者価格評価表'!BT54/'13生産者価格評価表'!BT$125</f>
        <v>2.4149572794057274E-6</v>
      </c>
      <c r="BU54" s="130">
        <f>+'13生産者価格評価表'!BU54/'13生産者価格評価表'!BU$125</f>
        <v>2.3883122820665044E-5</v>
      </c>
      <c r="BV54" s="130">
        <f>+'13生産者価格評価表'!BV54/'13生産者価格評価表'!BV$125</f>
        <v>0</v>
      </c>
      <c r="BW54" s="130">
        <f>+'13生産者価格評価表'!BW54/'13生産者価格評価表'!BW$125</f>
        <v>1.2639433054783209E-5</v>
      </c>
      <c r="BX54" s="130">
        <f>+'13生産者価格評価表'!BX54/'13生産者価格評価表'!BX$125</f>
        <v>3.7910809544300344E-5</v>
      </c>
      <c r="BY54" s="130">
        <f>+'13生産者価格評価表'!BY54/'13生産者価格評価表'!BY$125</f>
        <v>4.193748933852678E-5</v>
      </c>
      <c r="BZ54" s="130">
        <f>+'13生産者価格評価表'!BZ54/'13生産者価格評価表'!BZ$125</f>
        <v>0</v>
      </c>
      <c r="CA54" s="130">
        <f>+'13生産者価格評価表'!CA54/'13生産者価格評価表'!CA$125</f>
        <v>0</v>
      </c>
      <c r="CB54" s="130">
        <f>+'13生産者価格評価表'!CB54/'13生産者価格評価表'!CB$125</f>
        <v>0</v>
      </c>
      <c r="CC54" s="130">
        <f>+'13生産者価格評価表'!CC54/'13生産者価格評価表'!CC$125</f>
        <v>1.1761016151795516E-5</v>
      </c>
      <c r="CD54" s="130">
        <f>+'13生産者価格評価表'!CD54/'13生産者価格評価表'!CD$125</f>
        <v>0</v>
      </c>
      <c r="CE54" s="130">
        <f>+'13生産者価格評価表'!CE54/'13生産者価格評価表'!CE$125</f>
        <v>0</v>
      </c>
      <c r="CF54" s="130">
        <f>+'13生産者価格評価表'!CF54/'13生産者価格評価表'!CF$125</f>
        <v>2.0058933145581721E-6</v>
      </c>
      <c r="CG54" s="130">
        <f>+'13生産者価格評価表'!CG54/'13生産者価格評価表'!CG$125</f>
        <v>0</v>
      </c>
      <c r="CH54" s="130">
        <f>+'13生産者価格評価表'!CH54/'13生産者価格評価表'!CH$125</f>
        <v>0</v>
      </c>
      <c r="CI54" s="130">
        <f>+'13生産者価格評価表'!CI54/'13生産者価格評価表'!CI$125</f>
        <v>1.6629008890283877E-5</v>
      </c>
      <c r="CJ54" s="130">
        <f>+'13生産者価格評価表'!CJ54/'13生産者価格評価表'!CJ$125</f>
        <v>2.075097788983306E-5</v>
      </c>
      <c r="CK54" s="130">
        <f>+'13生産者価格評価表'!CK54/'13生産者価格評価表'!CK$125</f>
        <v>2.3610014080153853E-4</v>
      </c>
      <c r="CL54" s="130">
        <f>+'13生産者価格評価表'!CL54/'13生産者価格評価表'!CL$125</f>
        <v>2.589213714574407E-3</v>
      </c>
      <c r="CM54" s="130">
        <f>+'13生産者価格評価表'!CM54/'13生産者価格評価表'!CM$125</f>
        <v>1.1105449234858713E-3</v>
      </c>
      <c r="CN54" s="130">
        <f>+'13生産者価格評価表'!CN54/'13生産者価格評価表'!CN$125</f>
        <v>3.4664370618032184E-4</v>
      </c>
      <c r="CO54" s="130">
        <f>+'13生産者価格評価表'!CO54/'13生産者価格評価表'!CO$125</f>
        <v>3.8977435454214224E-3</v>
      </c>
      <c r="CP54" s="130">
        <f>+'13生産者価格評価表'!CP54/'13生産者価格評価表'!CP$125</f>
        <v>1.3080310767114871E-3</v>
      </c>
      <c r="CQ54" s="130">
        <f>+'13生産者価格評価表'!CQ54/'13生産者価格評価表'!CQ$125</f>
        <v>3.3863232886818992E-5</v>
      </c>
      <c r="CR54" s="130">
        <f>+'13生産者価格評価表'!CR54/'13生産者価格評価表'!CR$125</f>
        <v>4.721132487693098E-3</v>
      </c>
      <c r="CS54" s="130">
        <f>+'13生産者価格評価表'!CS54/'13生産者価格評価表'!CS$125</f>
        <v>1.2159602072968961E-6</v>
      </c>
      <c r="CT54" s="130">
        <f>+'13生産者価格評価表'!CT54/'13生産者価格評価表'!CT$125</f>
        <v>0</v>
      </c>
      <c r="CU54" s="130">
        <f>+'13生産者価格評価表'!CU54/'13生産者価格評価表'!CU$125</f>
        <v>1.0323902104630683E-5</v>
      </c>
      <c r="CV54" s="130">
        <f>+'13生産者価格評価表'!CV54/'13生産者価格評価表'!CV$125</f>
        <v>0</v>
      </c>
      <c r="CW54" s="130">
        <f>+'13生産者価格評価表'!CW54/'13生産者価格評価表'!CW$125</f>
        <v>0</v>
      </c>
      <c r="CX54" s="130">
        <f>+'13生産者価格評価表'!CX54/'13生産者価格評価表'!CX$125</f>
        <v>7.7530799109946425E-6</v>
      </c>
      <c r="CY54" s="130">
        <f>+'13生産者価格評価表'!CY54/'13生産者価格評価表'!CY$125</f>
        <v>0</v>
      </c>
      <c r="CZ54" s="130">
        <f>+'13生産者価格評価表'!CZ54/'13生産者価格評価表'!CZ$125</f>
        <v>5.2575584182878901E-2</v>
      </c>
      <c r="DA54" s="130">
        <f>+'13生産者価格評価表'!DA54/'13生産者価格評価表'!DA$125</f>
        <v>3.6017769271686585E-5</v>
      </c>
      <c r="DB54" s="130">
        <f>+'13生産者価格評価表'!DB54/'13生産者価格評価表'!DB$125</f>
        <v>0</v>
      </c>
      <c r="DC54" s="130">
        <f>+'13生産者価格評価表'!DC54/'13生産者価格評価表'!DC$125</f>
        <v>0</v>
      </c>
      <c r="DD54" s="130">
        <f>+'13生産者価格評価表'!DD54/'13生産者価格評価表'!DD$125</f>
        <v>2.2249911000355997E-6</v>
      </c>
      <c r="DE54" s="130">
        <f>+'13生産者価格評価表'!DE54/'13生産者価格評価表'!DE$125</f>
        <v>0</v>
      </c>
      <c r="DF54" s="130">
        <f>+'13生産者価格評価表'!DF54/'13生産者価格評価表'!DF$125</f>
        <v>9.3419952987039876E-5</v>
      </c>
      <c r="DG54" s="130">
        <f>+'13生産者価格評価表'!DG54/'13生産者価格評価表'!DG$125</f>
        <v>3.5989249269185876E-2</v>
      </c>
      <c r="DH54" s="223">
        <f>+'13生産者価格評価表'!DH54/'13生産者価格評価表'!DH$125</f>
        <v>0</v>
      </c>
      <c r="DI54" s="289">
        <f>+'13生産者価格評価表'!DI54/'13生産者価格評価表'!DI$125</f>
        <v>4.5789041037752071E-3</v>
      </c>
    </row>
    <row r="55" spans="1:113" ht="17.5" customHeight="1">
      <c r="A55" s="25">
        <v>49</v>
      </c>
      <c r="B55" s="88" t="s">
        <v>209</v>
      </c>
      <c r="C55" s="87" t="s">
        <v>210</v>
      </c>
      <c r="D55" s="130">
        <f>+'13生産者価格評価表'!D55/'13生産者価格評価表'!D$125</f>
        <v>0</v>
      </c>
      <c r="E55" s="130">
        <f>+'13生産者価格評価表'!E55/'13生産者価格評価表'!E$125</f>
        <v>2.0330781820214895E-5</v>
      </c>
      <c r="F55" s="130">
        <f>+'13生産者価格評価表'!F55/'13生産者価格評価表'!F$125</f>
        <v>0</v>
      </c>
      <c r="G55" s="130">
        <f>+'13生産者価格評価表'!G55/'13生産者価格評価表'!G$125</f>
        <v>0</v>
      </c>
      <c r="H55" s="130">
        <f>+'13生産者価格評価表'!H55/'13生産者価格評価表'!H$125</f>
        <v>5.0858232676414498E-4</v>
      </c>
      <c r="I55" s="296">
        <v>0</v>
      </c>
      <c r="J55" s="130">
        <f>+'13生産者価格評価表'!J55/'13生産者価格評価表'!J$125</f>
        <v>1.9280205655526994E-4</v>
      </c>
      <c r="K55" s="130">
        <f>+'13生産者価格評価表'!K55/'13生産者価格評価表'!K$125</f>
        <v>0</v>
      </c>
      <c r="L55" s="130">
        <f>+'13生産者価格評価表'!L55/'13生産者価格評価表'!L$125</f>
        <v>0</v>
      </c>
      <c r="M55" s="130">
        <f>+'13生産者価格評価表'!M55/'13生産者価格評価表'!M$125</f>
        <v>0</v>
      </c>
      <c r="N55" s="296">
        <v>0</v>
      </c>
      <c r="O55" s="130">
        <f>+'13生産者価格評価表'!O55/'13生産者価格評価表'!O$125</f>
        <v>0</v>
      </c>
      <c r="P55" s="130">
        <f>+'13生産者価格評価表'!P55/'13生産者価格評価表'!P$125</f>
        <v>0</v>
      </c>
      <c r="Q55" s="130">
        <f>+'13生産者価格評価表'!Q55/'13生産者価格評価表'!Q$125</f>
        <v>2.9452695289777706E-5</v>
      </c>
      <c r="R55" s="130">
        <f>+'13生産者価格評価表'!R55/'13生産者価格評価表'!R$125</f>
        <v>1.710609497601428E-4</v>
      </c>
      <c r="S55" s="130">
        <f>+'13生産者価格評価表'!S55/'13生産者価格評価表'!S$125</f>
        <v>0</v>
      </c>
      <c r="T55" s="130">
        <f>+'13生産者価格評価表'!T55/'13生産者価格評価表'!T$125</f>
        <v>0</v>
      </c>
      <c r="U55" s="130">
        <f>+'13生産者価格評価表'!U55/'13生産者価格評価表'!U$125</f>
        <v>0</v>
      </c>
      <c r="V55" s="130">
        <f>+'13生産者価格評価表'!V55/'13生産者価格評価表'!V$125</f>
        <v>0</v>
      </c>
      <c r="W55" s="130">
        <f>+'13生産者価格評価表'!W55/'13生産者価格評価表'!W$125</f>
        <v>0</v>
      </c>
      <c r="X55" s="130">
        <f>+'13生産者価格評価表'!X55/'13生産者価格評価表'!X$125</f>
        <v>0</v>
      </c>
      <c r="Y55" s="130">
        <f>+'13生産者価格評価表'!Y55/'13生産者価格評価表'!Y$125</f>
        <v>0</v>
      </c>
      <c r="Z55" s="130">
        <f>+'13生産者価格評価表'!Z55/'13生産者価格評価表'!Z$125</f>
        <v>0</v>
      </c>
      <c r="AA55" s="130">
        <f>+'13生産者価格評価表'!AA55/'13生産者価格評価表'!AA$125</f>
        <v>0</v>
      </c>
      <c r="AB55" s="130">
        <f>+'13生産者価格評価表'!AB55/'13生産者価格評価表'!AB$125</f>
        <v>0</v>
      </c>
      <c r="AC55" s="130">
        <f>+'13生産者価格評価表'!AC55/'13生産者価格評価表'!AC$125</f>
        <v>0</v>
      </c>
      <c r="AD55" s="130">
        <f>+'13生産者価格評価表'!AD55/'13生産者価格評価表'!AD$125</f>
        <v>0</v>
      </c>
      <c r="AE55" s="130">
        <f>+'13生産者価格評価表'!AE55/'13生産者価格評価表'!AE$125</f>
        <v>0</v>
      </c>
      <c r="AF55" s="130">
        <f>+'13生産者価格評価表'!AF55/'13生産者価格評価表'!AF$125</f>
        <v>5.5730914425877538E-6</v>
      </c>
      <c r="AG55" s="130">
        <f>+'13生産者価格評価表'!AG55/'13生産者価格評価表'!AG$125</f>
        <v>0</v>
      </c>
      <c r="AH55" s="130">
        <f>+'13生産者価格評価表'!AH55/'13生産者価格評価表'!AH$125</f>
        <v>0</v>
      </c>
      <c r="AI55" s="130">
        <f>+'13生産者価格評価表'!AI55/'13生産者価格評価表'!AI$125</f>
        <v>0</v>
      </c>
      <c r="AJ55" s="130">
        <f>+'13生産者価格評価表'!AJ55/'13生産者価格評価表'!AJ$125</f>
        <v>8.7102702796867791E-6</v>
      </c>
      <c r="AK55" s="130">
        <f>+'13生産者価格評価表'!AK55/'13生産者価格評価表'!AK$125</f>
        <v>0</v>
      </c>
      <c r="AL55" s="130">
        <f>+'13生産者価格評価表'!AL55/'13生産者価格評価表'!AL$125</f>
        <v>0</v>
      </c>
      <c r="AM55" s="130">
        <f>+'13生産者価格評価表'!AM55/'13生産者価格評価表'!AM$125</f>
        <v>0</v>
      </c>
      <c r="AN55" s="130">
        <f>+'13生産者価格評価表'!AN55/'13生産者価格評価表'!AN$125</f>
        <v>0</v>
      </c>
      <c r="AO55" s="130">
        <f>+'13生産者価格評価表'!AO55/'13生産者価格評価表'!AO$125</f>
        <v>0</v>
      </c>
      <c r="AP55" s="130">
        <f>+'13生産者価格評価表'!AP55/'13生産者価格評価表'!AP$125</f>
        <v>0</v>
      </c>
      <c r="AQ55" s="130">
        <f>+'13生産者価格評価表'!AQ55/'13生産者価格評価表'!AQ$125</f>
        <v>0</v>
      </c>
      <c r="AR55" s="130">
        <f>+'13生産者価格評価表'!AR55/'13生産者価格評価表'!AR$125</f>
        <v>5.0260685421720659E-6</v>
      </c>
      <c r="AS55" s="130">
        <f>+'13生産者価格評価表'!AS55/'13生産者価格評価表'!AS$125</f>
        <v>1.0772361902020846E-3</v>
      </c>
      <c r="AT55" s="130">
        <f>+'13生産者価格評価表'!AT55/'13生産者価格評価表'!AT$125</f>
        <v>3.6059086372995647E-4</v>
      </c>
      <c r="AU55" s="130">
        <f>+'13生産者価格評価表'!AU55/'13生産者価格評価表'!AU$125</f>
        <v>2.5746630727762804E-2</v>
      </c>
      <c r="AV55" s="130">
        <f>+'13生産者価格評価表'!AV55/'13生産者価格評価表'!AV$125</f>
        <v>1.9814814346706167E-2</v>
      </c>
      <c r="AW55" s="130">
        <f>+'13生産者価格評価表'!AW55/'13生産者価格評価表'!AW$125</f>
        <v>1.6191255111670338E-2</v>
      </c>
      <c r="AX55" s="130">
        <f>+'13生産者価格評価表'!AX55/'13生産者価格評価表'!AX$125</f>
        <v>0</v>
      </c>
      <c r="AY55" s="130">
        <f>+'13生産者価格評価表'!AY55/'13生産者価格評価表'!AY$125</f>
        <v>1.0790600493480965E-3</v>
      </c>
      <c r="AZ55" s="130">
        <f>+'13生産者価格評価表'!AZ55/'13生産者価格評価表'!AZ$125</f>
        <v>0.16957900792829711</v>
      </c>
      <c r="BA55" s="130">
        <f>+'13生産者価格評価表'!BA55/'13生産者価格評価表'!BA$125</f>
        <v>1.5133908618970675E-2</v>
      </c>
      <c r="BB55" s="130">
        <f>+'13生産者価格評価表'!BB55/'13生産者価格評価表'!BB$125</f>
        <v>1.1560693641618497E-2</v>
      </c>
      <c r="BC55" s="130">
        <f>+'13生産者価格評価表'!BC55/'13生産者価格評価表'!BC$125</f>
        <v>8.0279820476621931E-3</v>
      </c>
      <c r="BD55" s="130">
        <f>+'13生産者価格評価表'!BD55/'13生産者価格評価表'!BD$125</f>
        <v>6.7675643722725455E-3</v>
      </c>
      <c r="BE55" s="130">
        <f>+'13生産者価格評価表'!BE55/'13生産者価格評価表'!BE$125</f>
        <v>1.1867883744303554E-2</v>
      </c>
      <c r="BF55" s="130">
        <f>+'13生産者価格評価表'!BF55/'13生産者価格評価表'!BF$125</f>
        <v>2.0914195805060602E-2</v>
      </c>
      <c r="BG55" s="130">
        <f>+'13生産者価格評価表'!BG55/'13生産者価格評価表'!BG$125</f>
        <v>8.4158885081473261E-3</v>
      </c>
      <c r="BH55" s="130">
        <f>+'13生産者価格評価表'!BH55/'13生産者価格評価表'!BH$125</f>
        <v>2.9503734899406817E-2</v>
      </c>
      <c r="BI55" s="130">
        <f>+'13生産者価格評価表'!BI55/'13生産者価格評価表'!BI$125</f>
        <v>1.5431821391431616E-2</v>
      </c>
      <c r="BJ55" s="130">
        <f>+'13生産者価格評価表'!BJ55/'13生産者価格評価表'!BJ$125</f>
        <v>1.7667260216985288E-3</v>
      </c>
      <c r="BK55" s="130">
        <f>+'13生産者価格評価表'!BK55/'13生産者価格評価表'!BK$125</f>
        <v>6.177128542416214E-3</v>
      </c>
      <c r="BL55" s="130">
        <f>+'13生産者価格評価表'!BL55/'13生産者価格評価表'!BL$125</f>
        <v>5.528976716503345E-5</v>
      </c>
      <c r="BM55" s="130">
        <f>+'13生産者価格評価表'!BM55/'13生産者価格評価表'!BM$125</f>
        <v>0</v>
      </c>
      <c r="BN55" s="130">
        <f>+'13生産者価格評価表'!BN55/'13生産者価格評価表'!BN$125</f>
        <v>1.1181873757032199E-3</v>
      </c>
      <c r="BO55" s="130">
        <f>+'13生産者価格評価表'!BO55/'13生産者価格評価表'!BO$125</f>
        <v>3.5001933137715985E-3</v>
      </c>
      <c r="BP55" s="130">
        <f>+'13生産者価格評価表'!BP55/'13生産者価格評価表'!BP$125</f>
        <v>3.5668011425542567E-3</v>
      </c>
      <c r="BQ55" s="130">
        <f>+'13生産者価格評価表'!BQ55/'13生産者価格評価表'!BQ$125</f>
        <v>1.407523978782E-3</v>
      </c>
      <c r="BR55" s="130">
        <f>+'13生産者価格評価表'!BR55/'13生産者価格評価表'!BR$125</f>
        <v>4.4092086749550428E-3</v>
      </c>
      <c r="BS55" s="130">
        <f>+'13生産者価格評価表'!BS55/'13生産者価格評価表'!BS$125</f>
        <v>0</v>
      </c>
      <c r="BT55" s="130">
        <f>+'13生産者価格評価表'!BT55/'13生産者価格評価表'!BT$125</f>
        <v>0</v>
      </c>
      <c r="BU55" s="130">
        <f>+'13生産者価格評価表'!BU55/'13生産者価格評価表'!BU$125</f>
        <v>0</v>
      </c>
      <c r="BV55" s="130">
        <f>+'13生産者価格評価表'!BV55/'13生産者価格評価表'!BV$125</f>
        <v>0</v>
      </c>
      <c r="BW55" s="130">
        <f>+'13生産者価格評価表'!BW55/'13生産者価格評価表'!BW$125</f>
        <v>2.298078737233311E-7</v>
      </c>
      <c r="BX55" s="130">
        <f>+'13生産者価格評価表'!BX55/'13生産者価格評価表'!BX$125</f>
        <v>0</v>
      </c>
      <c r="BY55" s="130">
        <f>+'13生産者価格評価表'!BY55/'13生産者価格評価表'!BY$125</f>
        <v>0</v>
      </c>
      <c r="BZ55" s="130">
        <f>+'13生産者価格評価表'!BZ55/'13生産者価格評価表'!BZ$125</f>
        <v>0</v>
      </c>
      <c r="CA55" s="130">
        <f>+'13生産者価格評価表'!CA55/'13生産者価格評価表'!CA$125</f>
        <v>0</v>
      </c>
      <c r="CB55" s="130">
        <f>+'13生産者価格評価表'!CB55/'13生産者価格評価表'!CB$125</f>
        <v>0</v>
      </c>
      <c r="CC55" s="130">
        <f>+'13生産者価格評価表'!CC55/'13生産者価格評価表'!CC$125</f>
        <v>6.0765250117610161E-5</v>
      </c>
      <c r="CD55" s="130">
        <f>+'13生産者価格評価表'!CD55/'13生産者価格評価表'!CD$125</f>
        <v>0</v>
      </c>
      <c r="CE55" s="130">
        <f>+'13生産者価格評価表'!CE55/'13生産者価格評価表'!CE$125</f>
        <v>8.2506617030685869E-6</v>
      </c>
      <c r="CF55" s="130">
        <f>+'13生産者価格評価表'!CF55/'13生産者価格評価表'!CF$125</f>
        <v>0</v>
      </c>
      <c r="CG55" s="130">
        <f>+'13生産者価格評価表'!CG55/'13生産者価格評価表'!CG$125</f>
        <v>0</v>
      </c>
      <c r="CH55" s="130">
        <f>+'13生産者価格評価表'!CH55/'13生産者価格評価表'!CH$125</f>
        <v>2.1065344699257096E-5</v>
      </c>
      <c r="CI55" s="130">
        <f>+'13生産者価格評価表'!CI55/'13生産者価格評価表'!CI$125</f>
        <v>0</v>
      </c>
      <c r="CJ55" s="130">
        <f>+'13生産者価格評価表'!CJ55/'13生産者価格評価表'!CJ$125</f>
        <v>0</v>
      </c>
      <c r="CK55" s="130">
        <f>+'13生産者価格評価表'!CK55/'13生産者価格評価表'!CK$125</f>
        <v>1.0731824581888115E-6</v>
      </c>
      <c r="CL55" s="130">
        <f>+'13生産者価格評価表'!CL55/'13生産者価格評価表'!CL$125</f>
        <v>0</v>
      </c>
      <c r="CM55" s="130">
        <f>+'13生産者価格評価表'!CM55/'13生産者価格評価表'!CM$125</f>
        <v>0</v>
      </c>
      <c r="CN55" s="130">
        <f>+'13生産者価格評価表'!CN55/'13生産者価格評価表'!CN$125</f>
        <v>0</v>
      </c>
      <c r="CO55" s="130">
        <f>+'13生産者価格評価表'!CO55/'13生産者価格評価表'!CO$125</f>
        <v>0</v>
      </c>
      <c r="CP55" s="130">
        <f>+'13生産者価格評価表'!CP55/'13生産者価格評価表'!CP$125</f>
        <v>7.3156100487219629E-7</v>
      </c>
      <c r="CQ55" s="130">
        <f>+'13生産者価格評価表'!CQ55/'13生産者価格評価表'!CQ$125</f>
        <v>0</v>
      </c>
      <c r="CR55" s="130">
        <f>+'13生産者価格評価表'!CR55/'13生産者価格評価表'!CR$125</f>
        <v>0</v>
      </c>
      <c r="CS55" s="130">
        <f>+'13生産者価格評価表'!CS55/'13生産者価格評価表'!CS$125</f>
        <v>0</v>
      </c>
      <c r="CT55" s="130">
        <f>+'13生産者価格評価表'!CT55/'13生産者価格評価表'!CT$125</f>
        <v>0</v>
      </c>
      <c r="CU55" s="130">
        <f>+'13生産者価格評価表'!CU55/'13生産者価格評価表'!CU$125</f>
        <v>0</v>
      </c>
      <c r="CV55" s="130">
        <f>+'13生産者価格評価表'!CV55/'13生産者価格評価表'!CV$125</f>
        <v>0</v>
      </c>
      <c r="CW55" s="130">
        <f>+'13生産者価格評価表'!CW55/'13生産者価格評価表'!CW$125</f>
        <v>0</v>
      </c>
      <c r="CX55" s="130">
        <f>+'13生産者価格評価表'!CX55/'13生産者価格評価表'!CX$125</f>
        <v>0</v>
      </c>
      <c r="CY55" s="130">
        <f>+'13生産者価格評価表'!CY55/'13生産者価格評価表'!CY$125</f>
        <v>0</v>
      </c>
      <c r="CZ55" s="130">
        <f>+'13生産者価格評価表'!CZ55/'13生産者価格評価表'!CZ$125</f>
        <v>2.0411258214023655E-2</v>
      </c>
      <c r="DA55" s="130">
        <f>+'13生産者価格評価表'!DA55/'13生産者価格評価表'!DA$125</f>
        <v>0</v>
      </c>
      <c r="DB55" s="130">
        <f>+'13生産者価格評価表'!DB55/'13生産者価格評価表'!DB$125</f>
        <v>0</v>
      </c>
      <c r="DC55" s="130">
        <f>+'13生産者価格評価表'!DC55/'13生産者価格評価表'!DC$125</f>
        <v>0</v>
      </c>
      <c r="DD55" s="130">
        <f>+'13生産者価格評価表'!DD55/'13生産者価格評価表'!DD$125</f>
        <v>0</v>
      </c>
      <c r="DE55" s="130">
        <f>+'13生産者価格評価表'!DE55/'13生産者価格評価表'!DE$125</f>
        <v>0</v>
      </c>
      <c r="DF55" s="130">
        <f>+'13生産者価格評価表'!DF55/'13生産者価格評価表'!DF$125</f>
        <v>1.5149181565465926E-5</v>
      </c>
      <c r="DG55" s="130">
        <f>+'13生産者価格評価表'!DG55/'13生産者価格評価表'!DG$125</f>
        <v>0</v>
      </c>
      <c r="DH55" s="223">
        <f>+'13生産者価格評価表'!DH55/'13生産者価格評価表'!DH$125</f>
        <v>7.2655145982352063E-5</v>
      </c>
      <c r="DI55" s="289">
        <f>+'13生産者価格評価表'!DI55/'13生産者価格評価表'!DI$125</f>
        <v>1.0334292172174887E-2</v>
      </c>
    </row>
    <row r="56" spans="1:113" ht="17.5" customHeight="1">
      <c r="A56" s="25">
        <v>50</v>
      </c>
      <c r="B56" s="88" t="s">
        <v>211</v>
      </c>
      <c r="C56" s="87" t="s">
        <v>212</v>
      </c>
      <c r="D56" s="130">
        <f>+'13生産者価格評価表'!D56/'13生産者価格評価表'!D$125</f>
        <v>0</v>
      </c>
      <c r="E56" s="130">
        <f>+'13生産者価格評価表'!E56/'13生産者価格評価表'!E$125</f>
        <v>0</v>
      </c>
      <c r="F56" s="130">
        <f>+'13生産者価格評価表'!F56/'13生産者価格評価表'!F$125</f>
        <v>0</v>
      </c>
      <c r="G56" s="130">
        <f>+'13生産者価格評価表'!G56/'13生産者価格評価表'!G$125</f>
        <v>0</v>
      </c>
      <c r="H56" s="130">
        <f>+'13生産者価格評価表'!H56/'13生産者価格評価表'!H$125</f>
        <v>0</v>
      </c>
      <c r="I56" s="296">
        <v>0</v>
      </c>
      <c r="J56" s="130">
        <f>+'13生産者価格評価表'!J56/'13生産者価格評価表'!J$125</f>
        <v>0</v>
      </c>
      <c r="K56" s="130">
        <f>+'13生産者価格評価表'!K56/'13生産者価格評価表'!K$125</f>
        <v>0</v>
      </c>
      <c r="L56" s="130">
        <f>+'13生産者価格評価表'!L56/'13生産者価格評価表'!L$125</f>
        <v>0</v>
      </c>
      <c r="M56" s="130">
        <f>+'13生産者価格評価表'!M56/'13生産者価格評価表'!M$125</f>
        <v>0</v>
      </c>
      <c r="N56" s="296">
        <v>0</v>
      </c>
      <c r="O56" s="130">
        <f>+'13生産者価格評価表'!O56/'13生産者価格評価表'!O$125</f>
        <v>0</v>
      </c>
      <c r="P56" s="130">
        <f>+'13生産者価格評価表'!P56/'13生産者価格評価表'!P$125</f>
        <v>0</v>
      </c>
      <c r="Q56" s="130">
        <f>+'13生産者価格評価表'!Q56/'13生産者価格評価表'!Q$125</f>
        <v>0</v>
      </c>
      <c r="R56" s="130">
        <f>+'13生産者価格評価表'!R56/'13生産者価格評価表'!R$125</f>
        <v>0</v>
      </c>
      <c r="S56" s="130">
        <f>+'13生産者価格評価表'!S56/'13生産者価格評価表'!S$125</f>
        <v>0</v>
      </c>
      <c r="T56" s="130">
        <f>+'13生産者価格評価表'!T56/'13生産者価格評価表'!T$125</f>
        <v>0</v>
      </c>
      <c r="U56" s="130">
        <f>+'13生産者価格評価表'!U56/'13生産者価格評価表'!U$125</f>
        <v>0</v>
      </c>
      <c r="V56" s="130">
        <f>+'13生産者価格評価表'!V56/'13生産者価格評価表'!V$125</f>
        <v>0</v>
      </c>
      <c r="W56" s="130">
        <f>+'13生産者価格評価表'!W56/'13生産者価格評価表'!W$125</f>
        <v>0</v>
      </c>
      <c r="X56" s="130">
        <f>+'13生産者価格評価表'!X56/'13生産者価格評価表'!X$125</f>
        <v>0</v>
      </c>
      <c r="Y56" s="130">
        <f>+'13生産者価格評価表'!Y56/'13生産者価格評価表'!Y$125</f>
        <v>0</v>
      </c>
      <c r="Z56" s="130">
        <f>+'13生産者価格評価表'!Z56/'13生産者価格評価表'!Z$125</f>
        <v>0</v>
      </c>
      <c r="AA56" s="130">
        <f>+'13生産者価格評価表'!AA56/'13生産者価格評価表'!AA$125</f>
        <v>0</v>
      </c>
      <c r="AB56" s="130">
        <f>+'13生産者価格評価表'!AB56/'13生産者価格評価表'!AB$125</f>
        <v>0</v>
      </c>
      <c r="AC56" s="130">
        <f>+'13生産者価格評価表'!AC56/'13生産者価格評価表'!AC$125</f>
        <v>0</v>
      </c>
      <c r="AD56" s="130">
        <f>+'13生産者価格評価表'!AD56/'13生産者価格評価表'!AD$125</f>
        <v>0</v>
      </c>
      <c r="AE56" s="130">
        <f>+'13生産者価格評価表'!AE56/'13生産者価格評価表'!AE$125</f>
        <v>0</v>
      </c>
      <c r="AF56" s="130">
        <f>+'13生産者価格評価表'!AF56/'13生産者価格評価表'!AF$125</f>
        <v>1.3932728606469384E-6</v>
      </c>
      <c r="AG56" s="130">
        <f>+'13生産者価格評価表'!AG56/'13生産者価格評価表'!AG$125</f>
        <v>0</v>
      </c>
      <c r="AH56" s="130">
        <f>+'13生産者価格評価表'!AH56/'13生産者価格評価表'!AH$125</f>
        <v>0</v>
      </c>
      <c r="AI56" s="130">
        <f>+'13生産者価格評価表'!AI56/'13生産者価格評価表'!AI$125</f>
        <v>0</v>
      </c>
      <c r="AJ56" s="130">
        <f>+'13生産者価格評価表'!AJ56/'13生産者価格評価表'!AJ$125</f>
        <v>0</v>
      </c>
      <c r="AK56" s="130">
        <f>+'13生産者価格評価表'!AK56/'13生産者価格評価表'!AK$125</f>
        <v>0</v>
      </c>
      <c r="AL56" s="130">
        <f>+'13生産者価格評価表'!AL56/'13生産者価格評価表'!AL$125</f>
        <v>0</v>
      </c>
      <c r="AM56" s="130">
        <f>+'13生産者価格評価表'!AM56/'13生産者価格評価表'!AM$125</f>
        <v>0</v>
      </c>
      <c r="AN56" s="130">
        <f>+'13生産者価格評価表'!AN56/'13生産者価格評価表'!AN$125</f>
        <v>0</v>
      </c>
      <c r="AO56" s="130">
        <f>+'13生産者価格評価表'!AO56/'13生産者価格評価表'!AO$125</f>
        <v>0</v>
      </c>
      <c r="AP56" s="130">
        <f>+'13生産者価格評価表'!AP56/'13生産者価格評価表'!AP$125</f>
        <v>0</v>
      </c>
      <c r="AQ56" s="130">
        <f>+'13生産者価格評価表'!AQ56/'13生産者価格評価表'!AQ$125</f>
        <v>0</v>
      </c>
      <c r="AR56" s="130">
        <f>+'13生産者価格評価表'!AR56/'13生産者価格評価表'!AR$125</f>
        <v>0</v>
      </c>
      <c r="AS56" s="130">
        <f>+'13生産者価格評価表'!AS56/'13生産者価格評価表'!AS$125</f>
        <v>0</v>
      </c>
      <c r="AT56" s="130">
        <f>+'13生産者価格評価表'!AT56/'13生産者価格評価表'!AT$125</f>
        <v>0</v>
      </c>
      <c r="AU56" s="130">
        <f>+'13生産者価格評価表'!AU56/'13生産者価格評価表'!AU$125</f>
        <v>0</v>
      </c>
      <c r="AV56" s="130">
        <f>+'13生産者価格評価表'!AV56/'13生産者価格評価表'!AV$125</f>
        <v>0</v>
      </c>
      <c r="AW56" s="130">
        <f>+'13生産者価格評価表'!AW56/'13生産者価格評価表'!AW$125</f>
        <v>0</v>
      </c>
      <c r="AX56" s="130">
        <f>+'13生産者価格評価表'!AX56/'13生産者価格評価表'!AX$125</f>
        <v>0</v>
      </c>
      <c r="AY56" s="130">
        <f>+'13生産者価格評価表'!AY56/'13生産者価格評価表'!AY$125</f>
        <v>0</v>
      </c>
      <c r="AZ56" s="130">
        <f>+'13生産者価格評価表'!AZ56/'13生産者価格評価表'!AZ$125</f>
        <v>0</v>
      </c>
      <c r="BA56" s="130">
        <f>+'13生産者価格評価表'!BA56/'13生産者価格評価表'!BA$125</f>
        <v>7.7519166638016987E-2</v>
      </c>
      <c r="BB56" s="130">
        <f>+'13生産者価格評価表'!BB56/'13生産者価格評価表'!BB$125</f>
        <v>0</v>
      </c>
      <c r="BC56" s="130">
        <f>+'13生産者価格評価表'!BC56/'13生産者価格評価表'!BC$125</f>
        <v>0</v>
      </c>
      <c r="BD56" s="130">
        <f>+'13生産者価格評価表'!BD56/'13生産者価格評価表'!BD$125</f>
        <v>0</v>
      </c>
      <c r="BE56" s="130">
        <f>+'13生産者価格評価表'!BE56/'13生産者価格評価表'!BE$125</f>
        <v>0</v>
      </c>
      <c r="BF56" s="130">
        <f>+'13生産者価格評価表'!BF56/'13生産者価格評価表'!BF$125</f>
        <v>0</v>
      </c>
      <c r="BG56" s="130">
        <f>+'13生産者価格評価表'!BG56/'13生産者価格評価表'!BG$125</f>
        <v>0</v>
      </c>
      <c r="BH56" s="130">
        <f>+'13生産者価格評価表'!BH56/'13生産者価格評価表'!BH$125</f>
        <v>0</v>
      </c>
      <c r="BI56" s="130">
        <f>+'13生産者価格評価表'!BI56/'13生産者価格評価表'!BI$125</f>
        <v>1.9257680604947941E-4</v>
      </c>
      <c r="BJ56" s="130">
        <f>+'13生産者価格評価表'!BJ56/'13生産者価格評価表'!BJ$125</f>
        <v>0</v>
      </c>
      <c r="BK56" s="130">
        <f>+'13生産者価格評価表'!BK56/'13生産者価格評価表'!BK$125</f>
        <v>8.9687947795429003E-4</v>
      </c>
      <c r="BL56" s="130">
        <f>+'13生産者価格評価表'!BL56/'13生産者価格評価表'!BL$125</f>
        <v>9.7570177350059025E-6</v>
      </c>
      <c r="BM56" s="130">
        <f>+'13生産者価格評価表'!BM56/'13生産者価格評価表'!BM$125</f>
        <v>0</v>
      </c>
      <c r="BN56" s="130">
        <f>+'13生産者価格評価表'!BN56/'13生産者価格評価表'!BN$125</f>
        <v>4.536590650560641E-3</v>
      </c>
      <c r="BO56" s="130">
        <f>+'13生産者価格評価表'!BO56/'13生産者価格評価表'!BO$125</f>
        <v>2.5700458910083881E-3</v>
      </c>
      <c r="BP56" s="130">
        <f>+'13生産者価格評価表'!BP56/'13生産者価格評価表'!BP$125</f>
        <v>0</v>
      </c>
      <c r="BQ56" s="130">
        <f>+'13生産者価格評価表'!BQ56/'13生産者価格評価表'!BQ$125</f>
        <v>0</v>
      </c>
      <c r="BR56" s="130">
        <f>+'13生産者価格評価表'!BR56/'13生産者価格評価表'!BR$125</f>
        <v>0</v>
      </c>
      <c r="BS56" s="130">
        <f>+'13生産者価格評価表'!BS56/'13生産者価格評価表'!BS$125</f>
        <v>0</v>
      </c>
      <c r="BT56" s="130">
        <f>+'13生産者価格評価表'!BT56/'13生産者価格評価表'!BT$125</f>
        <v>0</v>
      </c>
      <c r="BU56" s="130">
        <f>+'13生産者価格評価表'!BU56/'13生産者価格評価表'!BU$125</f>
        <v>0</v>
      </c>
      <c r="BV56" s="130">
        <f>+'13生産者価格評価表'!BV56/'13生産者価格評価表'!BV$125</f>
        <v>0</v>
      </c>
      <c r="BW56" s="130">
        <f>+'13生産者価格評価表'!BW56/'13生産者価格評価表'!BW$125</f>
        <v>0</v>
      </c>
      <c r="BX56" s="130">
        <f>+'13生産者価格評価表'!BX56/'13生産者価格評価表'!BX$125</f>
        <v>0</v>
      </c>
      <c r="BY56" s="130">
        <f>+'13生産者価格評価表'!BY56/'13生産者価格評価表'!BY$125</f>
        <v>0</v>
      </c>
      <c r="BZ56" s="130">
        <f>+'13生産者価格評価表'!BZ56/'13生産者価格評価表'!BZ$125</f>
        <v>0</v>
      </c>
      <c r="CA56" s="130">
        <f>+'13生産者価格評価表'!CA56/'13生産者価格評価表'!CA$125</f>
        <v>0</v>
      </c>
      <c r="CB56" s="130">
        <f>+'13生産者価格評価表'!CB56/'13生産者価格評価表'!CB$125</f>
        <v>0</v>
      </c>
      <c r="CC56" s="130">
        <f>+'13生産者価格評価表'!CC56/'13生産者価格評価表'!CC$125</f>
        <v>0</v>
      </c>
      <c r="CD56" s="130">
        <f>+'13生産者価格評価表'!CD56/'13生産者価格評価表'!CD$125</f>
        <v>5.7679058763211441E-5</v>
      </c>
      <c r="CE56" s="130">
        <f>+'13生産者価格評価表'!CE56/'13生産者価格評価表'!CE$125</f>
        <v>0</v>
      </c>
      <c r="CF56" s="130">
        <f>+'13生産者価格評価表'!CF56/'13生産者価格評価表'!CF$125</f>
        <v>0</v>
      </c>
      <c r="CG56" s="130">
        <f>+'13生産者価格評価表'!CG56/'13生産者価格評価表'!CG$125</f>
        <v>0</v>
      </c>
      <c r="CH56" s="130">
        <f>+'13生産者価格評価表'!CH56/'13生産者価格評価表'!CH$125</f>
        <v>0</v>
      </c>
      <c r="CI56" s="130">
        <f>+'13生産者価格評価表'!CI56/'13生産者価格評価表'!CI$125</f>
        <v>3.5336643891853242E-5</v>
      </c>
      <c r="CJ56" s="130">
        <f>+'13生産者価格評価表'!CJ56/'13生産者価格評価表'!CJ$125</f>
        <v>0</v>
      </c>
      <c r="CK56" s="130">
        <f>+'13生産者価格評価表'!CK56/'13生産者価格評価表'!CK$125</f>
        <v>0</v>
      </c>
      <c r="CL56" s="130">
        <f>+'13生産者価格評価表'!CL56/'13生産者価格評価表'!CL$125</f>
        <v>0</v>
      </c>
      <c r="CM56" s="130">
        <f>+'13生産者価格評価表'!CM56/'13生産者価格評価表'!CM$125</f>
        <v>0</v>
      </c>
      <c r="CN56" s="130">
        <f>+'13生産者価格評価表'!CN56/'13生産者価格評価表'!CN$125</f>
        <v>0</v>
      </c>
      <c r="CO56" s="130">
        <f>+'13生産者価格評価表'!CO56/'13生産者価格評価表'!CO$125</f>
        <v>5.2111136531177713E-4</v>
      </c>
      <c r="CP56" s="130">
        <f>+'13生産者価格評価表'!CP56/'13生産者価格評価表'!CP$125</f>
        <v>5.2891860652259795E-4</v>
      </c>
      <c r="CQ56" s="130">
        <f>+'13生産者価格評価表'!CQ56/'13生産者価格評価表'!CQ$125</f>
        <v>0</v>
      </c>
      <c r="CR56" s="130">
        <f>+'13生産者価格評価表'!CR56/'13生産者価格評価表'!CR$125</f>
        <v>0</v>
      </c>
      <c r="CS56" s="130">
        <f>+'13生産者価格評価表'!CS56/'13生産者価格評価表'!CS$125</f>
        <v>0</v>
      </c>
      <c r="CT56" s="130">
        <f>+'13生産者価格評価表'!CT56/'13生産者価格評価表'!CT$125</f>
        <v>0</v>
      </c>
      <c r="CU56" s="130">
        <f>+'13生産者価格評価表'!CU56/'13生産者価格評価表'!CU$125</f>
        <v>0</v>
      </c>
      <c r="CV56" s="130">
        <f>+'13生産者価格評価表'!CV56/'13生産者価格評価表'!CV$125</f>
        <v>0</v>
      </c>
      <c r="CW56" s="130">
        <f>+'13生産者価格評価表'!CW56/'13生産者価格評価表'!CW$125</f>
        <v>0</v>
      </c>
      <c r="CX56" s="130">
        <f>+'13生産者価格評価表'!CX56/'13生産者価格評価表'!CX$125</f>
        <v>8.9160418976438389E-5</v>
      </c>
      <c r="CY56" s="130">
        <f>+'13生産者価格評価表'!CY56/'13生産者価格評価表'!CY$125</f>
        <v>0</v>
      </c>
      <c r="CZ56" s="130">
        <f>+'13生産者価格評価表'!CZ56/'13生産者価格評価表'!CZ$125</f>
        <v>8.3758835215574003E-3</v>
      </c>
      <c r="DA56" s="130">
        <f>+'13生産者価格評価表'!DA56/'13生産者価格評価表'!DA$125</f>
        <v>1.8198451842536379E-5</v>
      </c>
      <c r="DB56" s="130">
        <f>+'13生産者価格評価表'!DB56/'13生産者価格評価表'!DB$125</f>
        <v>0</v>
      </c>
      <c r="DC56" s="130">
        <f>+'13生産者価格評価表'!DC56/'13生産者価格評価表'!DC$125</f>
        <v>0</v>
      </c>
      <c r="DD56" s="130">
        <f>+'13生産者価格評価表'!DD56/'13生産者価格評価表'!DD$125</f>
        <v>0</v>
      </c>
      <c r="DE56" s="130">
        <f>+'13生産者価格評価表'!DE56/'13生産者価格評価表'!DE$125</f>
        <v>2.3728277327066054E-4</v>
      </c>
      <c r="DF56" s="130">
        <f>+'13生産者価格評価表'!DF56/'13生産者価格評価表'!DF$125</f>
        <v>1.5149181565465926E-5</v>
      </c>
      <c r="DG56" s="130">
        <f>+'13生産者価格評価表'!DG56/'13生産者価格評価表'!DG$125</f>
        <v>0</v>
      </c>
      <c r="DH56" s="223">
        <f>+'13生産者価格評価表'!DH56/'13生産者価格評価表'!DH$125</f>
        <v>0</v>
      </c>
      <c r="DI56" s="289">
        <f>+'13生産者価格評価表'!DI56/'13生産者価格評価表'!DI$125</f>
        <v>3.3042436987919461E-4</v>
      </c>
    </row>
    <row r="57" spans="1:113" ht="17.5" customHeight="1">
      <c r="A57" s="25">
        <v>51</v>
      </c>
      <c r="B57" s="88" t="s">
        <v>213</v>
      </c>
      <c r="C57" s="87" t="s">
        <v>214</v>
      </c>
      <c r="D57" s="130">
        <f>+'13生産者価格評価表'!D57/'13生産者価格評価表'!D$125</f>
        <v>0</v>
      </c>
      <c r="E57" s="130">
        <f>+'13生産者価格評価表'!E57/'13生産者価格評価表'!E$125</f>
        <v>0</v>
      </c>
      <c r="F57" s="130">
        <f>+'13生産者価格評価表'!F57/'13生産者価格評価表'!F$125</f>
        <v>0</v>
      </c>
      <c r="G57" s="130">
        <f>+'13生産者価格評価表'!G57/'13生産者価格評価表'!G$125</f>
        <v>0</v>
      </c>
      <c r="H57" s="130">
        <f>+'13生産者価格評価表'!H57/'13生産者価格評価表'!H$125</f>
        <v>0</v>
      </c>
      <c r="I57" s="296">
        <v>0</v>
      </c>
      <c r="J57" s="130">
        <f>+'13生産者価格評価表'!J57/'13生産者価格評価表'!J$125</f>
        <v>0</v>
      </c>
      <c r="K57" s="130">
        <f>+'13生産者価格評価表'!K57/'13生産者価格評価表'!K$125</f>
        <v>0</v>
      </c>
      <c r="L57" s="130">
        <f>+'13生産者価格評価表'!L57/'13生産者価格評価表'!L$125</f>
        <v>0</v>
      </c>
      <c r="M57" s="130">
        <f>+'13生産者価格評価表'!M57/'13生産者価格評価表'!M$125</f>
        <v>0</v>
      </c>
      <c r="N57" s="296">
        <v>0</v>
      </c>
      <c r="O57" s="130">
        <f>+'13生産者価格評価表'!O57/'13生産者価格評価表'!O$125</f>
        <v>0</v>
      </c>
      <c r="P57" s="130">
        <f>+'13生産者価格評価表'!P57/'13生産者価格評価表'!P$125</f>
        <v>0</v>
      </c>
      <c r="Q57" s="130">
        <f>+'13生産者価格評価表'!Q57/'13生産者価格評価表'!Q$125</f>
        <v>0</v>
      </c>
      <c r="R57" s="130">
        <f>+'13生産者価格評価表'!R57/'13生産者価格評価表'!R$125</f>
        <v>0</v>
      </c>
      <c r="S57" s="130">
        <f>+'13生産者価格評価表'!S57/'13生産者価格評価表'!S$125</f>
        <v>0</v>
      </c>
      <c r="T57" s="130">
        <f>+'13生産者価格評価表'!T57/'13生産者価格評価表'!T$125</f>
        <v>0</v>
      </c>
      <c r="U57" s="130">
        <f>+'13生産者価格評価表'!U57/'13生産者価格評価表'!U$125</f>
        <v>0</v>
      </c>
      <c r="V57" s="130">
        <f>+'13生産者価格評価表'!V57/'13生産者価格評価表'!V$125</f>
        <v>0</v>
      </c>
      <c r="W57" s="130">
        <f>+'13生産者価格評価表'!W57/'13生産者価格評価表'!W$125</f>
        <v>0</v>
      </c>
      <c r="X57" s="130">
        <f>+'13生産者価格評価表'!X57/'13生産者価格評価表'!X$125</f>
        <v>0</v>
      </c>
      <c r="Y57" s="130">
        <f>+'13生産者価格評価表'!Y57/'13生産者価格評価表'!Y$125</f>
        <v>0</v>
      </c>
      <c r="Z57" s="130">
        <f>+'13生産者価格評価表'!Z57/'13生産者価格評価表'!Z$125</f>
        <v>0</v>
      </c>
      <c r="AA57" s="130">
        <f>+'13生産者価格評価表'!AA57/'13生産者価格評価表'!AA$125</f>
        <v>0</v>
      </c>
      <c r="AB57" s="130">
        <f>+'13生産者価格評価表'!AB57/'13生産者価格評価表'!AB$125</f>
        <v>0</v>
      </c>
      <c r="AC57" s="130">
        <f>+'13生産者価格評価表'!AC57/'13生産者価格評価表'!AC$125</f>
        <v>0</v>
      </c>
      <c r="AD57" s="130">
        <f>+'13生産者価格評価表'!AD57/'13生産者価格評価表'!AD$125</f>
        <v>0</v>
      </c>
      <c r="AE57" s="130">
        <f>+'13生産者価格評価表'!AE57/'13生産者価格評価表'!AE$125</f>
        <v>0</v>
      </c>
      <c r="AF57" s="130">
        <f>+'13生産者価格評価表'!AF57/'13生産者価格評価表'!AF$125</f>
        <v>0</v>
      </c>
      <c r="AG57" s="130">
        <f>+'13生産者価格評価表'!AG57/'13生産者価格評価表'!AG$125</f>
        <v>0</v>
      </c>
      <c r="AH57" s="130">
        <f>+'13生産者価格評価表'!AH57/'13生産者価格評価表'!AH$125</f>
        <v>0</v>
      </c>
      <c r="AI57" s="130">
        <f>+'13生産者価格評価表'!AI57/'13生産者価格評価表'!AI$125</f>
        <v>0</v>
      </c>
      <c r="AJ57" s="130">
        <f>+'13生産者価格評価表'!AJ57/'13生産者価格評価表'!AJ$125</f>
        <v>0</v>
      </c>
      <c r="AK57" s="130">
        <f>+'13生産者価格評価表'!AK57/'13生産者価格評価表'!AK$125</f>
        <v>0</v>
      </c>
      <c r="AL57" s="130">
        <f>+'13生産者価格評価表'!AL57/'13生産者価格評価表'!AL$125</f>
        <v>0</v>
      </c>
      <c r="AM57" s="130">
        <f>+'13生産者価格評価表'!AM57/'13生産者価格評価表'!AM$125</f>
        <v>0</v>
      </c>
      <c r="AN57" s="130">
        <f>+'13生産者価格評価表'!AN57/'13生産者価格評価表'!AN$125</f>
        <v>0</v>
      </c>
      <c r="AO57" s="130">
        <f>+'13生産者価格評価表'!AO57/'13生産者価格評価表'!AO$125</f>
        <v>0</v>
      </c>
      <c r="AP57" s="130">
        <f>+'13生産者価格評価表'!AP57/'13生産者価格評価表'!AP$125</f>
        <v>0</v>
      </c>
      <c r="AQ57" s="130">
        <f>+'13生産者価格評価表'!AQ57/'13生産者価格評価表'!AQ$125</f>
        <v>0</v>
      </c>
      <c r="AR57" s="130">
        <f>+'13生産者価格評価表'!AR57/'13生産者価格評価表'!AR$125</f>
        <v>0</v>
      </c>
      <c r="AS57" s="130">
        <f>+'13生産者価格評価表'!AS57/'13生産者価格評価表'!AS$125</f>
        <v>0</v>
      </c>
      <c r="AT57" s="130">
        <f>+'13生産者価格評価表'!AT57/'13生産者価格評価表'!AT$125</f>
        <v>0</v>
      </c>
      <c r="AU57" s="130">
        <f>+'13生産者価格評価表'!AU57/'13生産者価格評価表'!AU$125</f>
        <v>8.7896290591708381E-4</v>
      </c>
      <c r="AV57" s="130">
        <f>+'13生産者価格評価表'!AV57/'13生産者価格評価表'!AV$125</f>
        <v>7.942811353806721E-3</v>
      </c>
      <c r="AW57" s="130">
        <f>+'13生産者価格評価表'!AW57/'13生産者価格評価表'!AW$125</f>
        <v>1.7372339310055573E-3</v>
      </c>
      <c r="AX57" s="130">
        <f>+'13生産者価格評価表'!AX57/'13生産者価格評価表'!AX$125</f>
        <v>2.0586398322382997E-4</v>
      </c>
      <c r="AY57" s="130">
        <f>+'13生産者価格評価表'!AY57/'13生産者価格評価表'!AY$125</f>
        <v>0</v>
      </c>
      <c r="AZ57" s="130">
        <f>+'13生産者価格評価表'!AZ57/'13生産者価格評価表'!AZ$125</f>
        <v>3.2475233534022033E-3</v>
      </c>
      <c r="BA57" s="130">
        <f>+'13生産者価格評価表'!BA57/'13生産者価格評価表'!BA$125</f>
        <v>0</v>
      </c>
      <c r="BB57" s="130">
        <f>+'13生産者価格評価表'!BB57/'13生産者価格評価表'!BB$125</f>
        <v>4.0133464918464215E-2</v>
      </c>
      <c r="BC57" s="130">
        <f>+'13生産者価格評価表'!BC57/'13生産者価格評価表'!BC$125</f>
        <v>0</v>
      </c>
      <c r="BD57" s="130">
        <f>+'13生産者価格評価表'!BD57/'13生産者価格評価表'!BD$125</f>
        <v>1.0344767633916928E-3</v>
      </c>
      <c r="BE57" s="130">
        <f>+'13生産者価格評価表'!BE57/'13生産者価格評価表'!BE$125</f>
        <v>1.2391061914006029E-4</v>
      </c>
      <c r="BF57" s="130">
        <f>+'13生産者価格評価表'!BF57/'13生産者価格評価表'!BF$125</f>
        <v>1.8454765372391482E-5</v>
      </c>
      <c r="BG57" s="130">
        <f>+'13生産者価格評価表'!BG57/'13生産者価格評価表'!BG$125</f>
        <v>0</v>
      </c>
      <c r="BH57" s="130">
        <f>+'13生産者価格評価表'!BH57/'13生産者価格評価表'!BH$125</f>
        <v>2.2572766840906483E-6</v>
      </c>
      <c r="BI57" s="130">
        <f>+'13生産者価格評価表'!BI57/'13生産者価格評価表'!BI$125</f>
        <v>2.9785212668986148E-3</v>
      </c>
      <c r="BJ57" s="130">
        <f>+'13生産者価格評価表'!BJ57/'13生産者価格評価表'!BJ$125</f>
        <v>0</v>
      </c>
      <c r="BK57" s="130">
        <f>+'13生産者価格評価表'!BK57/'13生産者価格評価表'!BK$125</f>
        <v>1.2989288991062132E-4</v>
      </c>
      <c r="BL57" s="130">
        <f>+'13生産者価格評価表'!BL57/'13生産者価格評価表'!BL$125</f>
        <v>0</v>
      </c>
      <c r="BM57" s="130">
        <f>+'13生産者価格評価表'!BM57/'13生産者価格評価表'!BM$125</f>
        <v>0</v>
      </c>
      <c r="BN57" s="130">
        <f>+'13生産者価格評価表'!BN57/'13生産者価格評価表'!BN$125</f>
        <v>7.0612178569493997E-5</v>
      </c>
      <c r="BO57" s="130">
        <f>+'13生産者価格評価表'!BO57/'13生産者価格評価表'!BO$125</f>
        <v>2.0918978182626416E-4</v>
      </c>
      <c r="BP57" s="130">
        <f>+'13生産者価格評価表'!BP57/'13生産者価格評価表'!BP$125</f>
        <v>4.233045731617539E-5</v>
      </c>
      <c r="BQ57" s="130">
        <f>+'13生産者価格評価表'!BQ57/'13生産者価格評価表'!BQ$125</f>
        <v>3.5103308868418554E-4</v>
      </c>
      <c r="BR57" s="130">
        <f>+'13生産者価格評価表'!BR57/'13生産者価格評価表'!BR$125</f>
        <v>6.8721454888377796E-4</v>
      </c>
      <c r="BS57" s="130">
        <f>+'13生産者価格評価表'!BS57/'13生産者価格評価表'!BS$125</f>
        <v>0</v>
      </c>
      <c r="BT57" s="130">
        <f>+'13生産者価格評価表'!BT57/'13生産者価格評価表'!BT$125</f>
        <v>0</v>
      </c>
      <c r="BU57" s="130">
        <f>+'13生産者価格評価表'!BU57/'13生産者価格評価表'!BU$125</f>
        <v>0</v>
      </c>
      <c r="BV57" s="130">
        <f>+'13生産者価格評価表'!BV57/'13生産者価格評価表'!BV$125</f>
        <v>0</v>
      </c>
      <c r="BW57" s="130">
        <f>+'13生産者価格評価表'!BW57/'13生産者価格評価表'!BW$125</f>
        <v>0</v>
      </c>
      <c r="BX57" s="130">
        <f>+'13生産者価格評価表'!BX57/'13生産者価格評価表'!BX$125</f>
        <v>0</v>
      </c>
      <c r="BY57" s="130">
        <f>+'13生産者価格評価表'!BY57/'13生産者価格評価表'!BY$125</f>
        <v>0</v>
      </c>
      <c r="BZ57" s="130">
        <f>+'13生産者価格評価表'!BZ57/'13生産者価格評価表'!BZ$125</f>
        <v>0</v>
      </c>
      <c r="CA57" s="130">
        <f>+'13生産者価格評価表'!CA57/'13生産者価格評価表'!CA$125</f>
        <v>0</v>
      </c>
      <c r="CB57" s="130">
        <f>+'13生産者価格評価表'!CB57/'13生産者価格評価表'!CB$125</f>
        <v>0</v>
      </c>
      <c r="CC57" s="130">
        <f>+'13生産者価格評価表'!CC57/'13生産者価格評価表'!CC$125</f>
        <v>1.7641524227693274E-5</v>
      </c>
      <c r="CD57" s="130">
        <f>+'13生産者価格評価表'!CD57/'13生産者価格評価表'!CD$125</f>
        <v>0</v>
      </c>
      <c r="CE57" s="130">
        <f>+'13生産者価格評価表'!CE57/'13生産者価格評価表'!CE$125</f>
        <v>0</v>
      </c>
      <c r="CF57" s="130">
        <f>+'13生産者価格評価表'!CF57/'13生産者価格評価表'!CF$125</f>
        <v>0</v>
      </c>
      <c r="CG57" s="130">
        <f>+'13生産者価格評価表'!CG57/'13生産者価格評価表'!CG$125</f>
        <v>0</v>
      </c>
      <c r="CH57" s="130">
        <f>+'13生産者価格評価表'!CH57/'13生産者価格評価表'!CH$125</f>
        <v>0</v>
      </c>
      <c r="CI57" s="130">
        <f>+'13生産者価格評価表'!CI57/'13生産者価格評価表'!CI$125</f>
        <v>0</v>
      </c>
      <c r="CJ57" s="130">
        <f>+'13生産者価格評価表'!CJ57/'13生産者価格評価表'!CJ$125</f>
        <v>0</v>
      </c>
      <c r="CK57" s="130">
        <f>+'13生産者価格評価表'!CK57/'13生産者価格評価表'!CK$125</f>
        <v>0</v>
      </c>
      <c r="CL57" s="130">
        <f>+'13生産者価格評価表'!CL57/'13生産者価格評価表'!CL$125</f>
        <v>0</v>
      </c>
      <c r="CM57" s="130">
        <f>+'13生産者価格評価表'!CM57/'13生産者価格評価表'!CM$125</f>
        <v>8.4052595911891868E-6</v>
      </c>
      <c r="CN57" s="130">
        <f>+'13生産者価格評価表'!CN57/'13生産者価格評価表'!CN$125</f>
        <v>0</v>
      </c>
      <c r="CO57" s="130">
        <f>+'13生産者価格評価表'!CO57/'13生産者価格評価表'!CO$125</f>
        <v>0</v>
      </c>
      <c r="CP57" s="130">
        <f>+'13生産者価格評価表'!CP57/'13生産者価格評価表'!CP$125</f>
        <v>5.0989802039592079E-4</v>
      </c>
      <c r="CQ57" s="130">
        <f>+'13生産者価格評価表'!CQ57/'13生産者価格評価表'!CQ$125</f>
        <v>0</v>
      </c>
      <c r="CR57" s="130">
        <f>+'13生産者価格評価表'!CR57/'13生産者価格評価表'!CR$125</f>
        <v>0</v>
      </c>
      <c r="CS57" s="130">
        <f>+'13生産者価格評価表'!CS57/'13生産者価格評価表'!CS$125</f>
        <v>6.1203330433943774E-5</v>
      </c>
      <c r="CT57" s="130">
        <f>+'13生産者価格評価表'!CT57/'13生産者価格評価表'!CT$125</f>
        <v>0</v>
      </c>
      <c r="CU57" s="130">
        <f>+'13生産者価格評価表'!CU57/'13生産者価格評価表'!CU$125</f>
        <v>0</v>
      </c>
      <c r="CV57" s="130">
        <f>+'13生産者価格評価表'!CV57/'13生産者価格評価表'!CV$125</f>
        <v>0</v>
      </c>
      <c r="CW57" s="130">
        <f>+'13生産者価格評価表'!CW57/'13生産者価格評価表'!CW$125</f>
        <v>0</v>
      </c>
      <c r="CX57" s="130">
        <f>+'13生産者価格評価表'!CX57/'13生産者価格評価表'!CX$125</f>
        <v>0</v>
      </c>
      <c r="CY57" s="130">
        <f>+'13生産者価格評価表'!CY57/'13生産者価格評価表'!CY$125</f>
        <v>0</v>
      </c>
      <c r="CZ57" s="130">
        <f>+'13生産者価格評価表'!CZ57/'13生産者価格評価表'!CZ$125</f>
        <v>3.1870353455285263E-3</v>
      </c>
      <c r="DA57" s="130">
        <f>+'13生産者価格評価表'!DA57/'13生産者価格評価表'!DA$125</f>
        <v>5.383708670083679E-5</v>
      </c>
      <c r="DB57" s="130">
        <f>+'13生産者価格評価表'!DB57/'13生産者価格評価表'!DB$125</f>
        <v>0</v>
      </c>
      <c r="DC57" s="130">
        <f>+'13生産者価格評価表'!DC57/'13生産者価格評価表'!DC$125</f>
        <v>0</v>
      </c>
      <c r="DD57" s="130">
        <f>+'13生産者価格評価表'!DD57/'13生産者価格評価表'!DD$125</f>
        <v>0</v>
      </c>
      <c r="DE57" s="130">
        <f>+'13生産者価格評価表'!DE57/'13生産者価格評価表'!DE$125</f>
        <v>0</v>
      </c>
      <c r="DF57" s="130">
        <f>+'13生産者価格評価表'!DF57/'13生産者価格評価表'!DF$125</f>
        <v>0</v>
      </c>
      <c r="DG57" s="130">
        <f>+'13生産者価格評価表'!DG57/'13生産者価格評価表'!DG$125</f>
        <v>0</v>
      </c>
      <c r="DH57" s="223">
        <f>+'13生産者価格評価表'!DH57/'13生産者価格評価表'!DH$125</f>
        <v>0</v>
      </c>
      <c r="DI57" s="289">
        <f>+'13生産者価格評価表'!DI57/'13生産者価格評価表'!DI$125</f>
        <v>3.9880855280127492E-4</v>
      </c>
    </row>
    <row r="58" spans="1:113" ht="17.5" customHeight="1">
      <c r="A58" s="25">
        <v>52</v>
      </c>
      <c r="B58" s="88" t="s">
        <v>215</v>
      </c>
      <c r="C58" s="87" t="s">
        <v>216</v>
      </c>
      <c r="D58" s="130">
        <f>+'13生産者価格評価表'!D58/'13生産者価格評価表'!D$125</f>
        <v>4.9372076948626108E-5</v>
      </c>
      <c r="E58" s="130">
        <f>+'13生産者価格評価表'!E58/'13生産者価格評価表'!E$125</f>
        <v>6.0992345460644691E-5</v>
      </c>
      <c r="F58" s="130">
        <f>+'13生産者価格評価表'!F58/'13生産者価格評価表'!F$125</f>
        <v>0</v>
      </c>
      <c r="G58" s="130">
        <f>+'13生産者価格評価表'!G58/'13生産者価格評価表'!G$125</f>
        <v>0</v>
      </c>
      <c r="H58" s="130">
        <f>+'13生産者価格評価表'!H58/'13生産者価格評価表'!H$125</f>
        <v>6.1029879211697391E-4</v>
      </c>
      <c r="I58" s="296">
        <v>0</v>
      </c>
      <c r="J58" s="130">
        <f>+'13生産者価格評価表'!J58/'13生産者価格評価表'!J$125</f>
        <v>2.5706940874035988E-4</v>
      </c>
      <c r="K58" s="130">
        <f>+'13生産者価格評価表'!K58/'13生産者価格評価表'!K$125</f>
        <v>0</v>
      </c>
      <c r="L58" s="130">
        <f>+'13生産者価格評価表'!L58/'13生産者価格評価表'!L$125</f>
        <v>0</v>
      </c>
      <c r="M58" s="130">
        <f>+'13生産者価格評価表'!M58/'13生産者価格評価表'!M$125</f>
        <v>0</v>
      </c>
      <c r="N58" s="296">
        <v>0</v>
      </c>
      <c r="O58" s="130">
        <f>+'13生産者価格評価表'!O58/'13生産者価格評価表'!O$125</f>
        <v>0</v>
      </c>
      <c r="P58" s="130">
        <f>+'13生産者価格評価表'!P58/'13生産者価格評価表'!P$125</f>
        <v>0</v>
      </c>
      <c r="Q58" s="130">
        <f>+'13生産者価格評価表'!Q58/'13生産者価格評価表'!Q$125</f>
        <v>0</v>
      </c>
      <c r="R58" s="130">
        <f>+'13生産者価格評価表'!R58/'13生産者価格評価表'!R$125</f>
        <v>7.7349299021977616E-4</v>
      </c>
      <c r="S58" s="130">
        <f>+'13生産者価格評価表'!S58/'13生産者価格評価表'!S$125</f>
        <v>0</v>
      </c>
      <c r="T58" s="130">
        <f>+'13生産者価格評価表'!T58/'13生産者価格評価表'!T$125</f>
        <v>0</v>
      </c>
      <c r="U58" s="130">
        <f>+'13生産者価格評価表'!U58/'13生産者価格評価表'!U$125</f>
        <v>1.9574259848299486E-5</v>
      </c>
      <c r="V58" s="130">
        <f>+'13生産者価格評価表'!V58/'13生産者価格評価表'!V$125</f>
        <v>0</v>
      </c>
      <c r="W58" s="130">
        <f>+'13生産者価格評価表'!W58/'13生産者価格評価表'!W$125</f>
        <v>0</v>
      </c>
      <c r="X58" s="130">
        <f>+'13生産者価格評価表'!X58/'13生産者価格評価表'!X$125</f>
        <v>0</v>
      </c>
      <c r="Y58" s="130">
        <f>+'13生産者価格評価表'!Y58/'13生産者価格評価表'!Y$125</f>
        <v>0</v>
      </c>
      <c r="Z58" s="130">
        <f>+'13生産者価格評価表'!Z58/'13生産者価格評価表'!Z$125</f>
        <v>0</v>
      </c>
      <c r="AA58" s="130">
        <f>+'13生産者価格評価表'!AA58/'13生産者価格評価表'!AA$125</f>
        <v>0</v>
      </c>
      <c r="AB58" s="130">
        <f>+'13生産者価格評価表'!AB58/'13生産者価格評価表'!AB$125</f>
        <v>4.807253183603421E-6</v>
      </c>
      <c r="AC58" s="130">
        <f>+'13生産者価格評価表'!AC58/'13生産者価格評価表'!AC$125</f>
        <v>0</v>
      </c>
      <c r="AD58" s="130">
        <f>+'13生産者価格評価表'!AD58/'13生産者価格評価表'!AD$125</f>
        <v>0</v>
      </c>
      <c r="AE58" s="130">
        <f>+'13生産者価格評価表'!AE58/'13生産者価格評価表'!AE$125</f>
        <v>0</v>
      </c>
      <c r="AF58" s="130">
        <f>+'13生産者価格評価表'!AF58/'13生産者価格評価表'!AF$125</f>
        <v>2.0899092909704077E-5</v>
      </c>
      <c r="AG58" s="130">
        <f>+'13生産者価格評価表'!AG58/'13生産者価格評価表'!AG$125</f>
        <v>0</v>
      </c>
      <c r="AH58" s="130">
        <f>+'13生産者価格評価表'!AH58/'13生産者価格評価表'!AH$125</f>
        <v>0</v>
      </c>
      <c r="AI58" s="130">
        <f>+'13生産者価格評価表'!AI58/'13生産者価格評価表'!AI$125</f>
        <v>0</v>
      </c>
      <c r="AJ58" s="130">
        <f>+'13生産者価格評価表'!AJ58/'13生産者価格評価表'!AJ$125</f>
        <v>0</v>
      </c>
      <c r="AK58" s="130">
        <f>+'13生産者価格評価表'!AK58/'13生産者価格評価表'!AK$125</f>
        <v>0</v>
      </c>
      <c r="AL58" s="130">
        <f>+'13生産者価格評価表'!AL58/'13生産者価格評価表'!AL$125</f>
        <v>9.3004131341413269E-5</v>
      </c>
      <c r="AM58" s="130">
        <f>+'13生産者価格評価表'!AM58/'13生産者価格評価表'!AM$125</f>
        <v>0</v>
      </c>
      <c r="AN58" s="130">
        <f>+'13生産者価格評価表'!AN58/'13生産者価格評価表'!AN$125</f>
        <v>0</v>
      </c>
      <c r="AO58" s="130">
        <f>+'13生産者価格評価表'!AO58/'13生産者価格評価表'!AO$125</f>
        <v>0</v>
      </c>
      <c r="AP58" s="130">
        <f>+'13生産者価格評価表'!AP58/'13生産者価格評価表'!AP$125</f>
        <v>0</v>
      </c>
      <c r="AQ58" s="130">
        <f>+'13生産者価格評価表'!AQ58/'13生産者価格評価表'!AQ$125</f>
        <v>0</v>
      </c>
      <c r="AR58" s="130">
        <f>+'13生産者価格評価表'!AR58/'13生産者価格評価表'!AR$125</f>
        <v>0</v>
      </c>
      <c r="AS58" s="130">
        <f>+'13生産者価格評価表'!AS58/'13生産者価格評価表'!AS$125</f>
        <v>4.1115885122216969E-6</v>
      </c>
      <c r="AT58" s="130">
        <f>+'13生産者価格評価表'!AT58/'13生産者価格評価表'!AT$125</f>
        <v>4.7657709696793612E-4</v>
      </c>
      <c r="AU58" s="130">
        <f>+'13生産者価格評価表'!AU58/'13生産者価格評価表'!AU$125</f>
        <v>1.227056860480041E-3</v>
      </c>
      <c r="AV58" s="130">
        <f>+'13生産者価格評価表'!AV58/'13生産者価格評価表'!AV$125</f>
        <v>6.7289681827488674E-4</v>
      </c>
      <c r="AW58" s="130">
        <f>+'13生産者価格評価表'!AW58/'13生産者価格評価表'!AW$125</f>
        <v>5.6437034706930903E-3</v>
      </c>
      <c r="AX58" s="130">
        <f>+'13生産者価格評価表'!AX58/'13生産者価格評価表'!AX$125</f>
        <v>2.0111864394951797E-2</v>
      </c>
      <c r="AY58" s="130">
        <f>+'13生産者価格評価表'!AY58/'13生産者価格評価表'!AY$125</f>
        <v>9.9108572685347469E-3</v>
      </c>
      <c r="AZ58" s="130">
        <f>+'13生産者価格評価表'!AZ58/'13生産者価格評価表'!AZ$125</f>
        <v>7.8652139025288791E-3</v>
      </c>
      <c r="BA58" s="130">
        <f>+'13生産者価格評価表'!BA58/'13生産者価格評価表'!BA$125</f>
        <v>1.0733317289510777E-2</v>
      </c>
      <c r="BB58" s="130">
        <f>+'13生産者価格評価表'!BB58/'13生産者価格評価表'!BB$125</f>
        <v>3.007660134404812E-3</v>
      </c>
      <c r="BC58" s="130">
        <f>+'13生産者価格評価表'!BC58/'13生産者価格評価表'!BC$125</f>
        <v>0.1060283613224046</v>
      </c>
      <c r="BD58" s="130">
        <f>+'13生産者価格評価表'!BD58/'13生産者価格評価表'!BD$125</f>
        <v>1.2205087191612915E-2</v>
      </c>
      <c r="BE58" s="130">
        <f>+'13生産者価格評価表'!BE58/'13生産者価格評価表'!BE$125</f>
        <v>1.748516514531962E-3</v>
      </c>
      <c r="BF58" s="130">
        <f>+'13生産者価格評価表'!BF58/'13生産者価格評価表'!BF$125</f>
        <v>1.6388212161309871E-2</v>
      </c>
      <c r="BG58" s="130">
        <f>+'13生産者価格評価表'!BG58/'13生産者価格評価表'!BG$125</f>
        <v>8.7059925147421665E-3</v>
      </c>
      <c r="BH58" s="130">
        <f>+'13生産者価格評価表'!BH58/'13生産者価格評価表'!BH$125</f>
        <v>3.1581181874331577E-3</v>
      </c>
      <c r="BI58" s="130">
        <f>+'13生産者価格評価表'!BI58/'13生産者価格評価表'!BI$125</f>
        <v>1.9899603291779538E-3</v>
      </c>
      <c r="BJ58" s="130">
        <f>+'13生産者価格評価表'!BJ58/'13生産者価格評価表'!BJ$125</f>
        <v>1.3924934161170669E-5</v>
      </c>
      <c r="BK58" s="130">
        <f>+'13生産者価格評価表'!BK58/'13生産者価格評価表'!BK$125</f>
        <v>1.0911002752492191E-2</v>
      </c>
      <c r="BL58" s="130">
        <f>+'13生産者価格評価表'!BL58/'13生産者価格評価表'!BL$125</f>
        <v>1.8635903873861276E-3</v>
      </c>
      <c r="BM58" s="130">
        <f>+'13生産者価格評価表'!BM58/'13生産者価格評価表'!BM$125</f>
        <v>0</v>
      </c>
      <c r="BN58" s="130">
        <f>+'13生産者価格評価表'!BN58/'13生産者価格評価表'!BN$125</f>
        <v>3.7201977914832038E-3</v>
      </c>
      <c r="BO58" s="130">
        <f>+'13生産者価格評価表'!BO58/'13生産者価格評価表'!BO$125</f>
        <v>5.7545867661314273E-3</v>
      </c>
      <c r="BP58" s="130">
        <f>+'13生産者価格評価表'!BP58/'13生産者価格評価表'!BP$125</f>
        <v>3.7103566064960688E-3</v>
      </c>
      <c r="BQ58" s="130">
        <f>+'13生産者価格評価表'!BQ58/'13生産者価格評価表'!BQ$125</f>
        <v>1.2175930322475615E-3</v>
      </c>
      <c r="BR58" s="130">
        <f>+'13生産者価格評価表'!BR58/'13生産者価格評価表'!BR$125</f>
        <v>1.793278841065333E-3</v>
      </c>
      <c r="BS58" s="130">
        <f>+'13生産者価格評価表'!BS58/'13生産者価格評価表'!BS$125</f>
        <v>3.2420228406993175E-6</v>
      </c>
      <c r="BT58" s="130">
        <f>+'13生産者価格評価表'!BT58/'13生産者価格評価表'!BT$125</f>
        <v>0</v>
      </c>
      <c r="BU58" s="130">
        <f>+'13生産者価格評価表'!BU58/'13生産者価格評価表'!BU$125</f>
        <v>2.2177185476331826E-4</v>
      </c>
      <c r="BV58" s="130">
        <f>+'13生産者価格評価表'!BV58/'13生産者価格評価表'!BV$125</f>
        <v>0</v>
      </c>
      <c r="BW58" s="130">
        <f>+'13生産者価格評価表'!BW58/'13生産者価格評価表'!BW$125</f>
        <v>2.5393770046428085E-4</v>
      </c>
      <c r="BX58" s="130">
        <f>+'13生産者価格評価表'!BX58/'13生産者価格評価表'!BX$125</f>
        <v>1.7587488963850676E-4</v>
      </c>
      <c r="BY58" s="130">
        <f>+'13生産者価格評価表'!BY58/'13生産者価格評価表'!BY$125</f>
        <v>2.266891315596042E-6</v>
      </c>
      <c r="BZ58" s="130">
        <f>+'13生産者価格評価表'!BZ58/'13生産者価格評価表'!BZ$125</f>
        <v>5.021718934391242E-5</v>
      </c>
      <c r="CA58" s="130">
        <f>+'13生産者価格評価表'!CA58/'13生産者価格評価表'!CA$125</f>
        <v>1.6727622921144792E-5</v>
      </c>
      <c r="CB58" s="130">
        <f>+'13生産者価格評価表'!CB58/'13生産者価格評価表'!CB$125</f>
        <v>0</v>
      </c>
      <c r="CC58" s="130">
        <f>+'13生産者価格評価表'!CC58/'13生産者価格評価表'!CC$125</f>
        <v>3.3714912968480475E-4</v>
      </c>
      <c r="CD58" s="130">
        <f>+'13生産者価格評価表'!CD58/'13生産者価格評価表'!CD$125</f>
        <v>2.9907660099442971E-5</v>
      </c>
      <c r="CE58" s="130">
        <f>+'13生産者価格評価表'!CE58/'13生産者価格評価表'!CE$125</f>
        <v>1.4026124895216596E-4</v>
      </c>
      <c r="CF58" s="130">
        <f>+'13生産者価格評価表'!CF58/'13生産者価格評価表'!CF$125</f>
        <v>7.622394595321053E-5</v>
      </c>
      <c r="CG58" s="130">
        <f>+'13生産者価格評価表'!CG58/'13生産者価格評価表'!CG$125</f>
        <v>4.4140041638772611E-5</v>
      </c>
      <c r="CH58" s="130">
        <f>+'13生産者価格評価表'!CH58/'13生産者価格評価表'!CH$125</f>
        <v>2.8087126265676128E-5</v>
      </c>
      <c r="CI58" s="130">
        <f>+'13生産者価格評価表'!CI58/'13生産者価格評価表'!CI$125</f>
        <v>4.3651148336995181E-4</v>
      </c>
      <c r="CJ58" s="130">
        <f>+'13生産者価格評価表'!CJ58/'13生産者価格評価表'!CJ$125</f>
        <v>0</v>
      </c>
      <c r="CK58" s="130">
        <f>+'13生産者価格評価表'!CK58/'13生産者価格評価表'!CK$125</f>
        <v>0</v>
      </c>
      <c r="CL58" s="130">
        <f>+'13生産者価格評価表'!CL58/'13生産者価格評価表'!CL$125</f>
        <v>5.8779523351501549E-4</v>
      </c>
      <c r="CM58" s="130">
        <f>+'13生産者価格評価表'!CM58/'13生産者価格評価表'!CM$125</f>
        <v>2.8367751120263505E-5</v>
      </c>
      <c r="CN58" s="130">
        <f>+'13生産者価格評価表'!CN58/'13生産者価格評価表'!CN$125</f>
        <v>0</v>
      </c>
      <c r="CO58" s="130">
        <f>+'13生産者価格評価表'!CO58/'13生産者価格評価表'!CO$125</f>
        <v>5.4653143191235164E-4</v>
      </c>
      <c r="CP58" s="130">
        <f>+'13生産者価格評価表'!CP58/'13生産者価格評価表'!CP$125</f>
        <v>2.7140913280758482E-4</v>
      </c>
      <c r="CQ58" s="130">
        <f>+'13生産者価格評価表'!CQ58/'13生産者価格評価表'!CQ$125</f>
        <v>5.540601295736979E-4</v>
      </c>
      <c r="CR58" s="130">
        <f>+'13生産者価格評価表'!CR58/'13生産者価格評価表'!CR$125</f>
        <v>5.7287117980572925E-5</v>
      </c>
      <c r="CS58" s="130">
        <f>+'13生産者価格評価表'!CS58/'13生産者価格評価表'!CS$125</f>
        <v>3.6478806218906887E-5</v>
      </c>
      <c r="CT58" s="130">
        <f>+'13生産者価格評価表'!CT58/'13生産者価格評価表'!CT$125</f>
        <v>1.7694069537693284E-4</v>
      </c>
      <c r="CU58" s="130">
        <f>+'13生産者価格評価表'!CU58/'13生産者価格評価表'!CU$125</f>
        <v>4.1295608418522735E-6</v>
      </c>
      <c r="CV58" s="130">
        <f>+'13生産者価格評価表'!CV58/'13生産者価格評価表'!CV$125</f>
        <v>6.4107632441026322E-6</v>
      </c>
      <c r="CW58" s="130">
        <f>+'13生産者価格評価表'!CW58/'13生産者価格評価表'!CW$125</f>
        <v>0</v>
      </c>
      <c r="CX58" s="130">
        <f>+'13生産者価格評価表'!CX58/'13生産者価格評価表'!CX$125</f>
        <v>3.101231964397857E-5</v>
      </c>
      <c r="CY58" s="130">
        <f>+'13生産者価格評価表'!CY58/'13生産者価格評価表'!CY$125</f>
        <v>0</v>
      </c>
      <c r="CZ58" s="130">
        <f>+'13生産者価格評価表'!CZ58/'13生産者価格評価表'!CZ$125</f>
        <v>6.514057602280853E-3</v>
      </c>
      <c r="DA58" s="130">
        <f>+'13生産者価格評価表'!DA58/'13生産者価格評価表'!DA$125</f>
        <v>8.5305243011889282E-5</v>
      </c>
      <c r="DB58" s="130">
        <f>+'13生産者価格評価表'!DB58/'13生産者価格評価表'!DB$125</f>
        <v>9.8116169544740979E-5</v>
      </c>
      <c r="DC58" s="130">
        <f>+'13生産者価格評価表'!DC58/'13生産者価格評価表'!DC$125</f>
        <v>4.2145049952974995E-5</v>
      </c>
      <c r="DD58" s="130">
        <f>+'13生産者価格評価表'!DD58/'13生産者価格評価表'!DD$125</f>
        <v>1.7799928800284798E-5</v>
      </c>
      <c r="DE58" s="130">
        <f>+'13生産者価格評価表'!DE58/'13生産者価格評価表'!DE$125</f>
        <v>4.6100653092585479E-4</v>
      </c>
      <c r="DF58" s="130">
        <f>+'13生産者価格評価表'!DF58/'13生産者価格評価表'!DF$125</f>
        <v>9.5944816581284201E-5</v>
      </c>
      <c r="DG58" s="130">
        <f>+'13生産者価格評価表'!DG58/'13生産者価格評価表'!DG$125</f>
        <v>0</v>
      </c>
      <c r="DH58" s="223">
        <f>+'13生産者価格評価表'!DH58/'13生産者価格評価表'!DH$125</f>
        <v>1.0861944324361634E-3</v>
      </c>
      <c r="DI58" s="289">
        <f>+'13生産者価格評価表'!DI58/'13生産者価格評価表'!DI$125</f>
        <v>2.4532588222179893E-3</v>
      </c>
    </row>
    <row r="59" spans="1:113" ht="17.5" customHeight="1">
      <c r="A59" s="25">
        <v>53</v>
      </c>
      <c r="B59" s="88" t="s">
        <v>217</v>
      </c>
      <c r="C59" s="87" t="s">
        <v>218</v>
      </c>
      <c r="D59" s="130">
        <f>+'13生産者価格評価表'!D59/'13生産者価格評価表'!D$125</f>
        <v>0</v>
      </c>
      <c r="E59" s="130">
        <f>+'13生産者価格評価表'!E59/'13生産者価格評価表'!E$125</f>
        <v>0</v>
      </c>
      <c r="F59" s="130">
        <f>+'13生産者価格評価表'!F59/'13生産者価格評価表'!F$125</f>
        <v>5.0695799852982182E-5</v>
      </c>
      <c r="G59" s="130">
        <f>+'13生産者価格評価表'!G59/'13生産者価格評価表'!G$125</f>
        <v>0</v>
      </c>
      <c r="H59" s="130">
        <f>+'13生産者価格評価表'!H59/'13生産者価格評価表'!H$125</f>
        <v>7.6287349014621738E-5</v>
      </c>
      <c r="I59" s="296">
        <v>0</v>
      </c>
      <c r="J59" s="130">
        <f>+'13生産者価格評価表'!J59/'13生産者価格評価表'!J$125</f>
        <v>0</v>
      </c>
      <c r="K59" s="130">
        <f>+'13生産者価格評価表'!K59/'13生産者価格評価表'!K$125</f>
        <v>1.5376373648339875E-5</v>
      </c>
      <c r="L59" s="130">
        <f>+'13生産者価格評価表'!L59/'13生産者価格評価表'!L$125</f>
        <v>4.6314843675823882E-5</v>
      </c>
      <c r="M59" s="130">
        <f>+'13生産者価格評価表'!M59/'13生産者価格評価表'!M$125</f>
        <v>0</v>
      </c>
      <c r="N59" s="296">
        <v>0</v>
      </c>
      <c r="O59" s="130">
        <f>+'13生産者価格評価表'!O59/'13生産者価格評価表'!O$125</f>
        <v>6.137303759712283E-6</v>
      </c>
      <c r="P59" s="130">
        <f>+'13生産者価格評価表'!P59/'13生産者価格評価表'!P$125</f>
        <v>0</v>
      </c>
      <c r="Q59" s="130">
        <f>+'13生産者価格評価表'!Q59/'13生産者価格評価表'!Q$125</f>
        <v>7.3631738224444265E-6</v>
      </c>
      <c r="R59" s="130">
        <f>+'13生産者価格評価表'!R59/'13生産者価格評価表'!R$125</f>
        <v>7.437432598267078E-6</v>
      </c>
      <c r="S59" s="130">
        <f>+'13生産者価格評価表'!S59/'13生産者価格評価表'!S$125</f>
        <v>0</v>
      </c>
      <c r="T59" s="130">
        <f>+'13生産者価格評価表'!T59/'13生産者価格評価表'!T$125</f>
        <v>0</v>
      </c>
      <c r="U59" s="130">
        <f>+'13生産者価格評価表'!U59/'13生産者価格評価表'!U$125</f>
        <v>0</v>
      </c>
      <c r="V59" s="130">
        <f>+'13生産者価格評価表'!V59/'13生産者価格評価表'!V$125</f>
        <v>0</v>
      </c>
      <c r="W59" s="130">
        <f>+'13生産者価格評価表'!W59/'13生産者価格評価表'!W$125</f>
        <v>0</v>
      </c>
      <c r="X59" s="130">
        <f>+'13生産者価格評価表'!X59/'13生産者価格評価表'!X$125</f>
        <v>0</v>
      </c>
      <c r="Y59" s="130">
        <f>+'13生産者価格評価表'!Y59/'13生産者価格評価表'!Y$125</f>
        <v>4.8824310600734315E-6</v>
      </c>
      <c r="Z59" s="130">
        <f>+'13生産者価格評価表'!Z59/'13生産者価格評価表'!Z$125</f>
        <v>0</v>
      </c>
      <c r="AA59" s="130">
        <f>+'13生産者価格評価表'!AA59/'13生産者価格評価表'!AA$125</f>
        <v>0</v>
      </c>
      <c r="AB59" s="130">
        <f>+'13生産者価格評価表'!AB59/'13生産者価格評価表'!AB$125</f>
        <v>1.153740764064821E-4</v>
      </c>
      <c r="AC59" s="130">
        <f>+'13生産者価格評価表'!AC59/'13生産者価格評価表'!AC$125</f>
        <v>2.6873485007282716E-6</v>
      </c>
      <c r="AD59" s="130">
        <f>+'13生産者価格評価表'!AD59/'13生産者価格評価表'!AD$125</f>
        <v>2.2456821147139337E-6</v>
      </c>
      <c r="AE59" s="130">
        <f>+'13生産者価格評価表'!AE59/'13生産者価格評価表'!AE$125</f>
        <v>0</v>
      </c>
      <c r="AF59" s="130">
        <f>+'13生産者価格評価表'!AF59/'13生産者価格評価表'!AF$125</f>
        <v>1.3932728606469384E-6</v>
      </c>
      <c r="AG59" s="130">
        <f>+'13生産者価格評価表'!AG59/'13生産者価格評価表'!AG$125</f>
        <v>3.2740726189306877E-5</v>
      </c>
      <c r="AH59" s="130">
        <f>+'13生産者価格評価表'!AH59/'13生産者価格評価表'!AH$125</f>
        <v>7.224911494834188E-5</v>
      </c>
      <c r="AI59" s="130">
        <f>+'13生産者価格評価表'!AI59/'13生産者価格評価表'!AI$125</f>
        <v>8.8192754083324513E-6</v>
      </c>
      <c r="AJ59" s="130">
        <f>+'13生産者価格評価表'!AJ59/'13生産者価格評価表'!AJ$125</f>
        <v>0</v>
      </c>
      <c r="AK59" s="130">
        <f>+'13生産者価格評価表'!AK59/'13生産者価格評価表'!AK$125</f>
        <v>5.2271456125953297E-6</v>
      </c>
      <c r="AL59" s="130">
        <f>+'13生産者価格評価表'!AL59/'13生産者価格評価表'!AL$125</f>
        <v>2.9369725686762085E-5</v>
      </c>
      <c r="AM59" s="130">
        <f>+'13生産者価格評価表'!AM59/'13生産者価格評価表'!AM$125</f>
        <v>0</v>
      </c>
      <c r="AN59" s="130">
        <f>+'13生産者価格評価表'!AN59/'13生産者価格評価表'!AN$125</f>
        <v>0</v>
      </c>
      <c r="AO59" s="130">
        <f>+'13生産者価格評価表'!AO59/'13生産者価格評価表'!AO$125</f>
        <v>0</v>
      </c>
      <c r="AP59" s="130">
        <f>+'13生産者価格評価表'!AP59/'13生産者価格評価表'!AP$125</f>
        <v>2.3374425573491533E-6</v>
      </c>
      <c r="AQ59" s="130">
        <f>+'13生産者価格評価表'!AQ59/'13生産者価格評価表'!AQ$125</f>
        <v>0</v>
      </c>
      <c r="AR59" s="130">
        <f>+'13生産者価格評価表'!AR59/'13生産者価格評価表'!AR$125</f>
        <v>0</v>
      </c>
      <c r="AS59" s="130">
        <f>+'13生産者価格評価表'!AS59/'13生産者価格評価表'!AS$125</f>
        <v>1.274592438788726E-4</v>
      </c>
      <c r="AT59" s="130">
        <f>+'13生産者価格評価表'!AT59/'13生産者価格評価表'!AT$125</f>
        <v>1.7225678203660341E-5</v>
      </c>
      <c r="AU59" s="130">
        <f>+'13生産者価格評価表'!AU59/'13生産者価格評価表'!AU$125</f>
        <v>1.5956873315363881E-3</v>
      </c>
      <c r="AV59" s="130">
        <f>+'13生産者価格評価表'!AV59/'13生産者価格評価表'!AV$125</f>
        <v>1.9413401819500865E-4</v>
      </c>
      <c r="AW59" s="130">
        <f>+'13生産者価格評価表'!AW59/'13生産者価格評価表'!AW$125</f>
        <v>3.1037013735975676E-5</v>
      </c>
      <c r="AX59" s="130">
        <f>+'13生産者価格評価表'!AX59/'13生産者価格評価表'!AX$125</f>
        <v>1.011873815845944E-4</v>
      </c>
      <c r="AY59" s="130">
        <f>+'13生産者価格評価表'!AY59/'13生産者価格評価表'!AY$125</f>
        <v>3.4364969724461671E-5</v>
      </c>
      <c r="AZ59" s="130">
        <f>+'13生産者価格評価表'!AZ59/'13生産者価格評価表'!AZ$125</f>
        <v>4.9835731336203199E-5</v>
      </c>
      <c r="BA59" s="130">
        <f>+'13生産者価格評価表'!BA59/'13生産者価格評価表'!BA$125</f>
        <v>0</v>
      </c>
      <c r="BB59" s="130">
        <f>+'13生産者価格評価表'!BB59/'13生産者価格評価表'!BB$125</f>
        <v>6.2659586133433589E-5</v>
      </c>
      <c r="BC59" s="130">
        <f>+'13生産者価格評価表'!BC59/'13生産者価格評価表'!BC$125</f>
        <v>1.0535409511367707E-5</v>
      </c>
      <c r="BD59" s="130">
        <f>+'13生産者価格評価表'!BD59/'13生産者価格評価表'!BD$125</f>
        <v>1.4469635064415738E-2</v>
      </c>
      <c r="BE59" s="130">
        <f>+'13生産者価格評価表'!BE59/'13生産者価格評価表'!BE$125</f>
        <v>2.7535693142235625E-5</v>
      </c>
      <c r="BF59" s="130">
        <f>+'13生産者価格評価表'!BF59/'13生産者価格評価表'!BF$125</f>
        <v>1.7829015647548227E-2</v>
      </c>
      <c r="BG59" s="130">
        <f>+'13生産者価格評価表'!BG59/'13生産者価格評価表'!BG$125</f>
        <v>7.95344548773377E-3</v>
      </c>
      <c r="BH59" s="130">
        <f>+'13生産者価格評価表'!BH59/'13生産者価格評価表'!BH$125</f>
        <v>1.5142564422441431E-5</v>
      </c>
      <c r="BI59" s="130">
        <f>+'13生産者価格評価表'!BI59/'13生産者価格評価表'!BI$125</f>
        <v>4.7245509750805615E-3</v>
      </c>
      <c r="BJ59" s="130">
        <f>+'13生産者価格評価表'!BJ59/'13生産者価格評価表'!BJ$125</f>
        <v>2.9590485092487673E-5</v>
      </c>
      <c r="BK59" s="130">
        <f>+'13生産者価格評価表'!BK59/'13生産者価格評価表'!BK$125</f>
        <v>8.515200560807398E-4</v>
      </c>
      <c r="BL59" s="130">
        <f>+'13生産者価格評価表'!BL59/'13生産者価格評価表'!BL$125</f>
        <v>6.5046784900039359E-5</v>
      </c>
      <c r="BM59" s="130">
        <f>+'13生産者価格評価表'!BM59/'13生産者価格評価表'!BM$125</f>
        <v>7.6812500685825898E-5</v>
      </c>
      <c r="BN59" s="130">
        <f>+'13生産者価格評価表'!BN59/'13生産者価格評価表'!BN$125</f>
        <v>8.7733213647302806E-4</v>
      </c>
      <c r="BO59" s="130">
        <f>+'13生産者価格評価表'!BO59/'13生産者価格評価表'!BO$125</f>
        <v>1.9798318637128574E-3</v>
      </c>
      <c r="BP59" s="130">
        <f>+'13生産者価格評価表'!BP59/'13生産者価格評価表'!BP$125</f>
        <v>5.0980594246002528E-4</v>
      </c>
      <c r="BQ59" s="130">
        <f>+'13生産者価格評価表'!BQ59/'13生産者価格評価表'!BQ$125</f>
        <v>2.4877562371966194E-3</v>
      </c>
      <c r="BR59" s="130">
        <f>+'13生産者価格評価表'!BR59/'13生産者価格評価表'!BR$125</f>
        <v>2.982109848988365E-3</v>
      </c>
      <c r="BS59" s="130">
        <f>+'13生産者価格評価表'!BS59/'13生産者価格評価表'!BS$125</f>
        <v>1.4913305067216859E-5</v>
      </c>
      <c r="BT59" s="130">
        <f>+'13生産者価格評価表'!BT59/'13生産者価格評価表'!BT$125</f>
        <v>9.6598291176229096E-6</v>
      </c>
      <c r="BU59" s="130">
        <f>+'13生産者価格評価表'!BU59/'13生産者価格評価表'!BU$125</f>
        <v>1.0235624065999304E-5</v>
      </c>
      <c r="BV59" s="130">
        <f>+'13生産者価格評価表'!BV59/'13生産者価格評価表'!BV$125</f>
        <v>1.8578439720704124E-5</v>
      </c>
      <c r="BW59" s="130">
        <f>+'13生産者価格評価表'!BW59/'13生産者価格評価表'!BW$125</f>
        <v>3.6033874599818313E-4</v>
      </c>
      <c r="BX59" s="130">
        <f>+'13生産者価格評価表'!BX59/'13生産者価格評価表'!BX$125</f>
        <v>2.5482317343179198E-4</v>
      </c>
      <c r="BY59" s="130">
        <f>+'13生産者価格評価表'!BY59/'13生産者価格評価表'!BY$125</f>
        <v>1.3828037025135858E-4</v>
      </c>
      <c r="BZ59" s="130">
        <f>+'13生産者価格評価表'!BZ59/'13生産者価格評価表'!BZ$125</f>
        <v>2.5706418354621836E-4</v>
      </c>
      <c r="CA59" s="130">
        <f>+'13生産者価格評価表'!CA59/'13生産者価格評価表'!CA$125</f>
        <v>1.0275539794417515E-4</v>
      </c>
      <c r="CB59" s="130">
        <f>+'13生産者価格評価表'!CB59/'13生産者価格評価表'!CB$125</f>
        <v>0</v>
      </c>
      <c r="CC59" s="130">
        <f>+'13生産者価格評価表'!CC59/'13生産者価格評価表'!CC$125</f>
        <v>1.0388897600752706E-4</v>
      </c>
      <c r="CD59" s="130">
        <f>+'13生産者価格評価表'!CD59/'13生産者価格評価表'!CD$125</f>
        <v>2.2857997361717128E-4</v>
      </c>
      <c r="CE59" s="130">
        <f>+'13生産者価格評価表'!CE59/'13生産者価格評価表'!CE$125</f>
        <v>0</v>
      </c>
      <c r="CF59" s="130">
        <f>+'13生産者価格評価表'!CF59/'13生産者価格評価表'!CF$125</f>
        <v>8.023573258232688E-5</v>
      </c>
      <c r="CG59" s="130">
        <f>+'13生産者価格評価表'!CG59/'13生産者価格評価表'!CG$125</f>
        <v>3.6783368032310509E-5</v>
      </c>
      <c r="CH59" s="130">
        <f>+'13生産者価格評価表'!CH59/'13生産者価格評価表'!CH$125</f>
        <v>2.8087126265676128E-5</v>
      </c>
      <c r="CI59" s="130">
        <f>+'13生産者価格評価表'!CI59/'13生産者価格評価表'!CI$125</f>
        <v>5.1965652782137116E-5</v>
      </c>
      <c r="CJ59" s="130">
        <f>+'13生産者価格評価表'!CJ59/'13生産者価格評価表'!CJ$125</f>
        <v>0</v>
      </c>
      <c r="CK59" s="130">
        <f>+'13生産者価格評価表'!CK59/'13生産者価格評価表'!CK$125</f>
        <v>5.3659122909440572E-6</v>
      </c>
      <c r="CL59" s="130">
        <f>+'13生産者価格評価表'!CL59/'13生産者価格評価表'!CL$125</f>
        <v>1.7002341465310365E-4</v>
      </c>
      <c r="CM59" s="130">
        <f>+'13生産者価格評価表'!CM59/'13生産者価格評価表'!CM$125</f>
        <v>3.960978582347904E-4</v>
      </c>
      <c r="CN59" s="130">
        <f>+'13生産者価格評価表'!CN59/'13生産者価格評価表'!CN$125</f>
        <v>2.2364110076149796E-5</v>
      </c>
      <c r="CO59" s="130">
        <f>+'13生産者価格評価表'!CO59/'13生産者価格評価表'!CO$125</f>
        <v>3.2622418804070601E-4</v>
      </c>
      <c r="CP59" s="130">
        <f>+'13生産者価格評価表'!CP59/'13生産者価格評価表'!CP$125</f>
        <v>9.3859276925102781E-4</v>
      </c>
      <c r="CQ59" s="130">
        <f>+'13生産者価格評価表'!CQ59/'13生産者価格評価表'!CQ$125</f>
        <v>3.1701749936596499E-5</v>
      </c>
      <c r="CR59" s="130">
        <f>+'13生産者価格評価表'!CR59/'13生産者価格評価表'!CR$125</f>
        <v>3.0609293430796319E-4</v>
      </c>
      <c r="CS59" s="130">
        <f>+'13生産者価格評価表'!CS59/'13生産者価格評価表'!CS$125</f>
        <v>2.7561764698729647E-5</v>
      </c>
      <c r="CT59" s="130">
        <f>+'13生産者価格評価表'!CT59/'13生産者価格評価表'!CT$125</f>
        <v>0</v>
      </c>
      <c r="CU59" s="130">
        <f>+'13生産者価格評価表'!CU59/'13生産者価格評価表'!CU$125</f>
        <v>3.097170631389205E-5</v>
      </c>
      <c r="CV59" s="130">
        <f>+'13生産者価格評価表'!CV59/'13生産者価格評価表'!CV$125</f>
        <v>4.2738421627350881E-6</v>
      </c>
      <c r="CW59" s="130">
        <f>+'13生産者価格評価表'!CW59/'13生産者価格評価表'!CW$125</f>
        <v>7.7113264927441237E-5</v>
      </c>
      <c r="CX59" s="130">
        <f>+'13生産者価格評価表'!CX59/'13生産者価格評価表'!CX$125</f>
        <v>1.1435792868717098E-4</v>
      </c>
      <c r="CY59" s="130">
        <f>+'13生産者価格評価表'!CY59/'13生産者価格評価表'!CY$125</f>
        <v>3.1537900270744854E-4</v>
      </c>
      <c r="CZ59" s="130">
        <f>+'13生産者価格評価表'!CZ59/'13生産者価格評価表'!CZ$125</f>
        <v>1.5083589684364513E-3</v>
      </c>
      <c r="DA59" s="130">
        <f>+'13生産者価格評価表'!DA59/'13生産者価格評価表'!DA$125</f>
        <v>5.3344211963434764E-4</v>
      </c>
      <c r="DB59" s="130">
        <f>+'13生産者価格評価表'!DB59/'13生産者価格評価表'!DB$125</f>
        <v>1.2264521193092622E-5</v>
      </c>
      <c r="DC59" s="130">
        <f>+'13生産者価格評価表'!DC59/'13生産者価格評価表'!DC$125</f>
        <v>1.700589734944605E-4</v>
      </c>
      <c r="DD59" s="130">
        <f>+'13生産者価格評価表'!DD59/'13生産者価格評価表'!DD$125</f>
        <v>1.5574937700249198E-5</v>
      </c>
      <c r="DE59" s="130">
        <f>+'13生産者価格評価表'!DE59/'13生産者価格評価表'!DE$125</f>
        <v>3.3897539038665794E-4</v>
      </c>
      <c r="DF59" s="130">
        <f>+'13生産者価格評価表'!DF59/'13生産者価格評価表'!DF$125</f>
        <v>3.5348090319420496E-5</v>
      </c>
      <c r="DG59" s="130">
        <f>+'13生産者価格評価表'!DG59/'13生産者価格評価表'!DG$125</f>
        <v>0</v>
      </c>
      <c r="DH59" s="223">
        <f>+'13生産者価格評価表'!DH59/'13生産者価格評価表'!DH$125</f>
        <v>0</v>
      </c>
      <c r="DI59" s="289">
        <f>+'13生産者価格評価表'!DI59/'13生産者価格評価表'!DI$125</f>
        <v>1.4792811752487192E-3</v>
      </c>
    </row>
    <row r="60" spans="1:113" ht="17.5" customHeight="1">
      <c r="A60" s="25">
        <v>54</v>
      </c>
      <c r="B60" s="88" t="s">
        <v>219</v>
      </c>
      <c r="C60" s="87" t="s">
        <v>220</v>
      </c>
      <c r="D60" s="130">
        <f>+'13生産者価格評価表'!D60/'13生産者価格評価表'!D$125</f>
        <v>0</v>
      </c>
      <c r="E60" s="130">
        <f>+'13生産者価格評価表'!E60/'13生産者価格評価表'!E$125</f>
        <v>0</v>
      </c>
      <c r="F60" s="130">
        <f>+'13生産者価格評価表'!F60/'13生産者価格評価表'!F$125</f>
        <v>0</v>
      </c>
      <c r="G60" s="130">
        <f>+'13生産者価格評価表'!G60/'13生産者価格評価表'!G$125</f>
        <v>0</v>
      </c>
      <c r="H60" s="130">
        <f>+'13生産者価格評価表'!H60/'13生産者価格評価表'!H$125</f>
        <v>0</v>
      </c>
      <c r="I60" s="296">
        <v>0</v>
      </c>
      <c r="J60" s="130">
        <f>+'13生産者価格評価表'!J60/'13生産者価格評価表'!J$125</f>
        <v>0</v>
      </c>
      <c r="K60" s="130">
        <f>+'13生産者価格評価表'!K60/'13生産者価格評価表'!K$125</f>
        <v>0</v>
      </c>
      <c r="L60" s="130">
        <f>+'13生産者価格評価表'!L60/'13生産者価格評価表'!L$125</f>
        <v>0</v>
      </c>
      <c r="M60" s="130">
        <f>+'13生産者価格評価表'!M60/'13生産者価格評価表'!M$125</f>
        <v>0</v>
      </c>
      <c r="N60" s="296">
        <v>0</v>
      </c>
      <c r="O60" s="130">
        <f>+'13生産者価格評価表'!O60/'13生産者価格評価表'!O$125</f>
        <v>0</v>
      </c>
      <c r="P60" s="130">
        <f>+'13生産者価格評価表'!P60/'13生産者価格評価表'!P$125</f>
        <v>0</v>
      </c>
      <c r="Q60" s="130">
        <f>+'13生産者価格評価表'!Q60/'13生産者価格評価表'!Q$125</f>
        <v>0</v>
      </c>
      <c r="R60" s="130">
        <f>+'13生産者価格評価表'!R60/'13生産者価格評価表'!R$125</f>
        <v>0</v>
      </c>
      <c r="S60" s="130">
        <f>+'13生産者価格評価表'!S60/'13生産者価格評価表'!S$125</f>
        <v>0</v>
      </c>
      <c r="T60" s="130">
        <f>+'13生産者価格評価表'!T60/'13生産者価格評価表'!T$125</f>
        <v>0</v>
      </c>
      <c r="U60" s="130">
        <f>+'13生産者価格評価表'!U60/'13生産者価格評価表'!U$125</f>
        <v>0</v>
      </c>
      <c r="V60" s="130">
        <f>+'13生産者価格評価表'!V60/'13生産者価格評価表'!V$125</f>
        <v>0</v>
      </c>
      <c r="W60" s="130">
        <f>+'13生産者価格評価表'!W60/'13生産者価格評価表'!W$125</f>
        <v>0</v>
      </c>
      <c r="X60" s="130">
        <f>+'13生産者価格評価表'!X60/'13生産者価格評価表'!X$125</f>
        <v>0</v>
      </c>
      <c r="Y60" s="130">
        <f>+'13生産者価格評価表'!Y60/'13生産者価格評価表'!Y$125</f>
        <v>0</v>
      </c>
      <c r="Z60" s="130">
        <f>+'13生産者価格評価表'!Z60/'13生産者価格評価表'!Z$125</f>
        <v>0</v>
      </c>
      <c r="AA60" s="130">
        <f>+'13生産者価格評価表'!AA60/'13生産者価格評価表'!AA$125</f>
        <v>0</v>
      </c>
      <c r="AB60" s="130">
        <f>+'13生産者価格評価表'!AB60/'13生産者価格評価表'!AB$125</f>
        <v>0</v>
      </c>
      <c r="AC60" s="130">
        <f>+'13生産者価格評価表'!AC60/'13生産者価格評価表'!AC$125</f>
        <v>0</v>
      </c>
      <c r="AD60" s="130">
        <f>+'13生産者価格評価表'!AD60/'13生産者価格評価表'!AD$125</f>
        <v>0</v>
      </c>
      <c r="AE60" s="130">
        <f>+'13生産者価格評価表'!AE60/'13生産者価格評価表'!AE$125</f>
        <v>0</v>
      </c>
      <c r="AF60" s="130">
        <f>+'13生産者価格評価表'!AF60/'13生産者価格評価表'!AF$125</f>
        <v>0</v>
      </c>
      <c r="AG60" s="130">
        <f>+'13生産者価格評価表'!AG60/'13生産者価格評価表'!AG$125</f>
        <v>0</v>
      </c>
      <c r="AH60" s="130">
        <f>+'13生産者価格評価表'!AH60/'13生産者価格評価表'!AH$125</f>
        <v>0</v>
      </c>
      <c r="AI60" s="130">
        <f>+'13生産者価格評価表'!AI60/'13生産者価格評価表'!AI$125</f>
        <v>0</v>
      </c>
      <c r="AJ60" s="130">
        <f>+'13生産者価格評価表'!AJ60/'13生産者価格評価表'!AJ$125</f>
        <v>0</v>
      </c>
      <c r="AK60" s="130">
        <f>+'13生産者価格評価表'!AK60/'13生産者価格評価表'!AK$125</f>
        <v>0</v>
      </c>
      <c r="AL60" s="130">
        <f>+'13生産者価格評価表'!AL60/'13生産者価格評価表'!AL$125</f>
        <v>0</v>
      </c>
      <c r="AM60" s="130">
        <f>+'13生産者価格評価表'!AM60/'13生産者価格評価表'!AM$125</f>
        <v>0</v>
      </c>
      <c r="AN60" s="130">
        <f>+'13生産者価格評価表'!AN60/'13生産者価格評価表'!AN$125</f>
        <v>0</v>
      </c>
      <c r="AO60" s="130">
        <f>+'13生産者価格評価表'!AO60/'13生産者価格評価表'!AO$125</f>
        <v>0</v>
      </c>
      <c r="AP60" s="130">
        <f>+'13生産者価格評価表'!AP60/'13生産者価格評価表'!AP$125</f>
        <v>0</v>
      </c>
      <c r="AQ60" s="130">
        <f>+'13生産者価格評価表'!AQ60/'13生産者価格評価表'!AQ$125</f>
        <v>0</v>
      </c>
      <c r="AR60" s="130">
        <f>+'13生産者価格評価表'!AR60/'13生産者価格評価表'!AR$125</f>
        <v>0</v>
      </c>
      <c r="AS60" s="130">
        <f>+'13生産者価格評価表'!AS60/'13生産者価格評価表'!AS$125</f>
        <v>0</v>
      </c>
      <c r="AT60" s="130">
        <f>+'13生産者価格評価表'!AT60/'13生産者価格評価表'!AT$125</f>
        <v>0</v>
      </c>
      <c r="AU60" s="130">
        <f>+'13生産者価格評価表'!AU60/'13生産者価格評価表'!AU$125</f>
        <v>0</v>
      </c>
      <c r="AV60" s="130">
        <f>+'13生産者価格評価表'!AV60/'13生産者価格評価表'!AV$125</f>
        <v>8.3416960943167773E-5</v>
      </c>
      <c r="AW60" s="130">
        <f>+'13生産者価格評価表'!AW60/'13生産者価格評価表'!AW$125</f>
        <v>0</v>
      </c>
      <c r="AX60" s="130">
        <f>+'13生産者価格評価表'!AX60/'13生産者価格評価表'!AX$125</f>
        <v>0</v>
      </c>
      <c r="AY60" s="130">
        <f>+'13生産者価格評価表'!AY60/'13生産者価格評価表'!AY$125</f>
        <v>0</v>
      </c>
      <c r="AZ60" s="130">
        <f>+'13生産者価格評価表'!AZ60/'13生産者価格評価表'!AZ$125</f>
        <v>0</v>
      </c>
      <c r="BA60" s="130">
        <f>+'13生産者価格評価表'!BA60/'13生産者価格評価表'!BA$125</f>
        <v>0</v>
      </c>
      <c r="BB60" s="130">
        <f>+'13生産者価格評価表'!BB60/'13生産者価格評価表'!BB$125</f>
        <v>0</v>
      </c>
      <c r="BC60" s="130">
        <f>+'13生産者価格評価表'!BC60/'13生産者価格評価表'!BC$125</f>
        <v>0</v>
      </c>
      <c r="BD60" s="130">
        <f>+'13生産者価格評価表'!BD60/'13生産者価格評価表'!BD$125</f>
        <v>6.5198115339812579E-5</v>
      </c>
      <c r="BE60" s="130">
        <f>+'13生産者価格評価表'!BE60/'13生産者価格評価表'!BE$125</f>
        <v>5.6159046163589556E-2</v>
      </c>
      <c r="BF60" s="130">
        <f>+'13生産者価格評価表'!BF60/'13生産者価格評価表'!BF$125</f>
        <v>0</v>
      </c>
      <c r="BG60" s="130">
        <f>+'13生産者価格評価表'!BG60/'13生産者価格評価表'!BG$125</f>
        <v>0</v>
      </c>
      <c r="BH60" s="130">
        <f>+'13生産者価格評価表'!BH60/'13生産者価格評価表'!BH$125</f>
        <v>0</v>
      </c>
      <c r="BI60" s="130">
        <f>+'13生産者価格評価表'!BI60/'13生産者価格評価表'!BI$125</f>
        <v>0</v>
      </c>
      <c r="BJ60" s="130">
        <f>+'13生産者価格評価表'!BJ60/'13生産者価格評価表'!BJ$125</f>
        <v>0</v>
      </c>
      <c r="BK60" s="130">
        <f>+'13生産者価格評価表'!BK60/'13生産者価格評価表'!BK$125</f>
        <v>0</v>
      </c>
      <c r="BL60" s="130">
        <f>+'13生産者価格評価表'!BL60/'13生産者価格評価表'!BL$125</f>
        <v>0</v>
      </c>
      <c r="BM60" s="130">
        <f>+'13生産者価格評価表'!BM60/'13生産者価格評価表'!BM$125</f>
        <v>0</v>
      </c>
      <c r="BN60" s="130">
        <f>+'13生産者価格評価表'!BN60/'13生産者価格評価表'!BN$125</f>
        <v>0</v>
      </c>
      <c r="BO60" s="130">
        <f>+'13生産者価格評価表'!BO60/'13生産者価格評価表'!BO$125</f>
        <v>0</v>
      </c>
      <c r="BP60" s="130">
        <f>+'13生産者価格評価表'!BP60/'13生産者価格評価表'!BP$125</f>
        <v>0</v>
      </c>
      <c r="BQ60" s="130">
        <f>+'13生産者価格評価表'!BQ60/'13生産者価格評価表'!BQ$125</f>
        <v>0</v>
      </c>
      <c r="BR60" s="130">
        <f>+'13生産者価格評価表'!BR60/'13生産者価格評価表'!BR$125</f>
        <v>0</v>
      </c>
      <c r="BS60" s="130">
        <f>+'13生産者価格評価表'!BS60/'13生産者価格評価表'!BS$125</f>
        <v>0</v>
      </c>
      <c r="BT60" s="130">
        <f>+'13生産者価格評価表'!BT60/'13生産者価格評価表'!BT$125</f>
        <v>0</v>
      </c>
      <c r="BU60" s="130">
        <f>+'13生産者価格評価表'!BU60/'13生産者価格評価表'!BU$125</f>
        <v>0</v>
      </c>
      <c r="BV60" s="130">
        <f>+'13生産者価格評価表'!BV60/'13生産者価格評価表'!BV$125</f>
        <v>0</v>
      </c>
      <c r="BW60" s="130">
        <f>+'13生産者価格評価表'!BW60/'13生産者価格評価表'!BW$125</f>
        <v>0</v>
      </c>
      <c r="BX60" s="130">
        <f>+'13生産者価格評価表'!BX60/'13生産者価格評価表'!BX$125</f>
        <v>0</v>
      </c>
      <c r="BY60" s="130">
        <f>+'13生産者価格評価表'!BY60/'13生産者価格評価表'!BY$125</f>
        <v>0</v>
      </c>
      <c r="BZ60" s="130">
        <f>+'13生産者価格評価表'!BZ60/'13生産者価格評価表'!BZ$125</f>
        <v>0</v>
      </c>
      <c r="CA60" s="130">
        <f>+'13生産者価格評価表'!CA60/'13生産者価格評価表'!CA$125</f>
        <v>0</v>
      </c>
      <c r="CB60" s="130">
        <f>+'13生産者価格評価表'!CB60/'13生産者価格評価表'!CB$125</f>
        <v>0</v>
      </c>
      <c r="CC60" s="130">
        <f>+'13生産者価格評価表'!CC60/'13生産者価格評価表'!CC$125</f>
        <v>0</v>
      </c>
      <c r="CD60" s="130">
        <f>+'13生産者価格評価表'!CD60/'13生産者価格評価表'!CD$125</f>
        <v>0</v>
      </c>
      <c r="CE60" s="130">
        <f>+'13生産者価格評価表'!CE60/'13生産者価格評価表'!CE$125</f>
        <v>0</v>
      </c>
      <c r="CF60" s="130">
        <f>+'13生産者価格評価表'!CF60/'13生産者価格評価表'!CF$125</f>
        <v>0</v>
      </c>
      <c r="CG60" s="130">
        <f>+'13生産者価格評価表'!CG60/'13生産者価格評価表'!CG$125</f>
        <v>0</v>
      </c>
      <c r="CH60" s="130">
        <f>+'13生産者価格評価表'!CH60/'13生産者価格評価表'!CH$125</f>
        <v>0</v>
      </c>
      <c r="CI60" s="130">
        <f>+'13生産者価格評価表'!CI60/'13生産者価格評価表'!CI$125</f>
        <v>0</v>
      </c>
      <c r="CJ60" s="130">
        <f>+'13生産者価格評価表'!CJ60/'13生産者価格評価表'!CJ$125</f>
        <v>1.037548894491653E-5</v>
      </c>
      <c r="CK60" s="130">
        <f>+'13生産者価格評価表'!CK60/'13生産者価格評価表'!CK$125</f>
        <v>6.2244582574951058E-5</v>
      </c>
      <c r="CL60" s="130">
        <f>+'13生産者価格評価表'!CL60/'13生産者価格評価表'!CL$125</f>
        <v>1.2630310802801985E-4</v>
      </c>
      <c r="CM60" s="130">
        <f>+'13生産者価格評価表'!CM60/'13生産者価格評価表'!CM$125</f>
        <v>0</v>
      </c>
      <c r="CN60" s="130">
        <f>+'13生産者価格評価表'!CN60/'13生産者価格評価表'!CN$125</f>
        <v>0</v>
      </c>
      <c r="CO60" s="130">
        <f>+'13生産者価格評価表'!CO60/'13生産者価格評価表'!CO$125</f>
        <v>0</v>
      </c>
      <c r="CP60" s="130">
        <f>+'13生産者価格評価表'!CP60/'13生産者価格評価表'!CP$125</f>
        <v>0</v>
      </c>
      <c r="CQ60" s="130">
        <f>+'13生産者価格評価表'!CQ60/'13生産者価格評価表'!CQ$125</f>
        <v>0</v>
      </c>
      <c r="CR60" s="130">
        <f>+'13生産者価格評価表'!CR60/'13生産者価格評価表'!CR$125</f>
        <v>0</v>
      </c>
      <c r="CS60" s="130">
        <f>+'13生産者価格評価表'!CS60/'13生産者価格評価表'!CS$125</f>
        <v>0</v>
      </c>
      <c r="CT60" s="130">
        <f>+'13生産者価格評価表'!CT60/'13生産者価格評価表'!CT$125</f>
        <v>0</v>
      </c>
      <c r="CU60" s="130">
        <f>+'13生産者価格評価表'!CU60/'13生産者価格評価表'!CU$125</f>
        <v>0</v>
      </c>
      <c r="CV60" s="130">
        <f>+'13生産者価格評価表'!CV60/'13生産者価格評価表'!CV$125</f>
        <v>0</v>
      </c>
      <c r="CW60" s="130">
        <f>+'13生産者価格評価表'!CW60/'13生産者価格評価表'!CW$125</f>
        <v>0</v>
      </c>
      <c r="CX60" s="130">
        <f>+'13生産者価格評価表'!CX60/'13生産者価格評価表'!CX$125</f>
        <v>3.1903923833742956E-3</v>
      </c>
      <c r="CY60" s="130">
        <f>+'13生産者価格評価表'!CY60/'13生産者価格評価表'!CY$125</f>
        <v>0</v>
      </c>
      <c r="CZ60" s="130">
        <f>+'13生産者価格評価表'!CZ60/'13生産者価格評価表'!CZ$125</f>
        <v>2.0939708803893501E-3</v>
      </c>
      <c r="DA60" s="130">
        <f>+'13生産者価格評価表'!DA60/'13生産者価格評価表'!DA$125</f>
        <v>0</v>
      </c>
      <c r="DB60" s="130">
        <f>+'13生産者価格評価表'!DB60/'13生産者価格評価表'!DB$125</f>
        <v>0</v>
      </c>
      <c r="DC60" s="130">
        <f>+'13生産者価格評価表'!DC60/'13生産者価格評価表'!DC$125</f>
        <v>0</v>
      </c>
      <c r="DD60" s="130">
        <f>+'13生産者価格評価表'!DD60/'13生産者価格評価表'!DD$125</f>
        <v>0</v>
      </c>
      <c r="DE60" s="130">
        <f>+'13生産者価格評価表'!DE60/'13生産者価格評価表'!DE$125</f>
        <v>0</v>
      </c>
      <c r="DF60" s="130">
        <f>+'13生産者価格評価表'!DF60/'13生産者価格評価表'!DF$125</f>
        <v>0</v>
      </c>
      <c r="DG60" s="130">
        <f>+'13生産者価格評価表'!DG60/'13生産者価格評価表'!DG$125</f>
        <v>0</v>
      </c>
      <c r="DH60" s="223">
        <f>+'13生産者価格評価表'!DH60/'13生産者価格評価表'!DH$125</f>
        <v>0</v>
      </c>
      <c r="DI60" s="289">
        <f>+'13生産者価格評価表'!DI60/'13生産者価格評価表'!DI$125</f>
        <v>9.8568943537936552E-5</v>
      </c>
    </row>
    <row r="61" spans="1:113">
      <c r="A61" s="25">
        <v>55</v>
      </c>
      <c r="B61" s="88" t="s">
        <v>221</v>
      </c>
      <c r="C61" s="87" t="s">
        <v>222</v>
      </c>
      <c r="D61" s="130">
        <f>+'13生産者価格評価表'!D61/'13生産者価格評価表'!D$125</f>
        <v>0</v>
      </c>
      <c r="E61" s="130">
        <f>+'13生産者価格評価表'!E61/'13生産者価格評価表'!E$125</f>
        <v>0</v>
      </c>
      <c r="F61" s="130">
        <f>+'13生産者価格評価表'!F61/'13生産者価格評価表'!F$125</f>
        <v>0</v>
      </c>
      <c r="G61" s="130">
        <f>+'13生産者価格評価表'!G61/'13生産者価格評価表'!G$125</f>
        <v>0</v>
      </c>
      <c r="H61" s="130">
        <f>+'13生産者価格評価表'!H61/'13生産者価格評価表'!H$125</f>
        <v>0</v>
      </c>
      <c r="I61" s="296">
        <v>0</v>
      </c>
      <c r="J61" s="130">
        <f>+'13生産者価格評価表'!J61/'13生産者価格評価表'!J$125</f>
        <v>0</v>
      </c>
      <c r="K61" s="130">
        <f>+'13生産者価格評価表'!K61/'13生産者価格評価表'!K$125</f>
        <v>0</v>
      </c>
      <c r="L61" s="130">
        <f>+'13生産者価格評価表'!L61/'13生産者価格評価表'!L$125</f>
        <v>0</v>
      </c>
      <c r="M61" s="130">
        <f>+'13生産者価格評価表'!M61/'13生産者価格評価表'!M$125</f>
        <v>0</v>
      </c>
      <c r="N61" s="296">
        <v>0</v>
      </c>
      <c r="O61" s="130">
        <f>+'13生産者価格評価表'!O61/'13生産者価格評価表'!O$125</f>
        <v>0</v>
      </c>
      <c r="P61" s="130">
        <f>+'13生産者価格評価表'!P61/'13生産者価格評価表'!P$125</f>
        <v>0</v>
      </c>
      <c r="Q61" s="130">
        <f>+'13生産者価格評価表'!Q61/'13生産者価格評価表'!Q$125</f>
        <v>0</v>
      </c>
      <c r="R61" s="130">
        <f>+'13生産者価格評価表'!R61/'13生産者価格評価表'!R$125</f>
        <v>0</v>
      </c>
      <c r="S61" s="130">
        <f>+'13生産者価格評価表'!S61/'13生産者価格評価表'!S$125</f>
        <v>0</v>
      </c>
      <c r="T61" s="130">
        <f>+'13生産者価格評価表'!T61/'13生産者価格評価表'!T$125</f>
        <v>0</v>
      </c>
      <c r="U61" s="130">
        <f>+'13生産者価格評価表'!U61/'13生産者価格評価表'!U$125</f>
        <v>0</v>
      </c>
      <c r="V61" s="130">
        <f>+'13生産者価格評価表'!V61/'13生産者価格評価表'!V$125</f>
        <v>0</v>
      </c>
      <c r="W61" s="130">
        <f>+'13生産者価格評価表'!W61/'13生産者価格評価表'!W$125</f>
        <v>0</v>
      </c>
      <c r="X61" s="130">
        <f>+'13生産者価格評価表'!X61/'13生産者価格評価表'!X$125</f>
        <v>0</v>
      </c>
      <c r="Y61" s="130">
        <f>+'13生産者価格評価表'!Y61/'13生産者価格評価表'!Y$125</f>
        <v>0</v>
      </c>
      <c r="Z61" s="130">
        <f>+'13生産者価格評価表'!Z61/'13生産者価格評価表'!Z$125</f>
        <v>0</v>
      </c>
      <c r="AA61" s="130">
        <f>+'13生産者価格評価表'!AA61/'13生産者価格評価表'!AA$125</f>
        <v>0</v>
      </c>
      <c r="AB61" s="130">
        <f>+'13生産者価格評価表'!AB61/'13生産者価格評価表'!AB$125</f>
        <v>0</v>
      </c>
      <c r="AC61" s="130">
        <f>+'13生産者価格評価表'!AC61/'13生産者価格評価表'!AC$125</f>
        <v>0</v>
      </c>
      <c r="AD61" s="130">
        <f>+'13生産者価格評価表'!AD61/'13生産者価格評価表'!AD$125</f>
        <v>0</v>
      </c>
      <c r="AE61" s="130">
        <f>+'13生産者価格評価表'!AE61/'13生産者価格評価表'!AE$125</f>
        <v>0</v>
      </c>
      <c r="AF61" s="130">
        <f>+'13生産者価格評価表'!AF61/'13生産者価格評価表'!AF$125</f>
        <v>0</v>
      </c>
      <c r="AG61" s="130">
        <f>+'13生産者価格評価表'!AG61/'13生産者価格評価表'!AG$125</f>
        <v>0</v>
      </c>
      <c r="AH61" s="130">
        <f>+'13生産者価格評価表'!AH61/'13生産者価格評価表'!AH$125</f>
        <v>0</v>
      </c>
      <c r="AI61" s="130">
        <f>+'13生産者価格評価表'!AI61/'13生産者価格評価表'!AI$125</f>
        <v>0</v>
      </c>
      <c r="AJ61" s="130">
        <f>+'13生産者価格評価表'!AJ61/'13生産者価格評価表'!AJ$125</f>
        <v>0</v>
      </c>
      <c r="AK61" s="130">
        <f>+'13生産者価格評価表'!AK61/'13生産者価格評価表'!AK$125</f>
        <v>0</v>
      </c>
      <c r="AL61" s="130">
        <f>+'13生産者価格評価表'!AL61/'13生産者価格評価表'!AL$125</f>
        <v>0</v>
      </c>
      <c r="AM61" s="130">
        <f>+'13生産者価格評価表'!AM61/'13生産者価格評価表'!AM$125</f>
        <v>0</v>
      </c>
      <c r="AN61" s="130">
        <f>+'13生産者価格評価表'!AN61/'13生産者価格評価表'!AN$125</f>
        <v>0</v>
      </c>
      <c r="AO61" s="130">
        <f>+'13生産者価格評価表'!AO61/'13生産者価格評価表'!AO$125</f>
        <v>0</v>
      </c>
      <c r="AP61" s="130">
        <f>+'13生産者価格評価表'!AP61/'13生産者価格評価表'!AP$125</f>
        <v>0</v>
      </c>
      <c r="AQ61" s="130">
        <f>+'13生産者価格評価表'!AQ61/'13生産者価格評価表'!AQ$125</f>
        <v>0</v>
      </c>
      <c r="AR61" s="130">
        <f>+'13生産者価格評価表'!AR61/'13生産者価格評価表'!AR$125</f>
        <v>0</v>
      </c>
      <c r="AS61" s="130">
        <f>+'13生産者価格評価表'!AS61/'13生産者価格評価表'!AS$125</f>
        <v>0</v>
      </c>
      <c r="AT61" s="130">
        <f>+'13生産者価格評価表'!AT61/'13生産者価格評価表'!AT$125</f>
        <v>0</v>
      </c>
      <c r="AU61" s="130">
        <f>+'13生産者価格評価表'!AU61/'13生産者価格評価表'!AU$125</f>
        <v>0</v>
      </c>
      <c r="AV61" s="130">
        <f>+'13生産者価格評価表'!AV61/'13生産者価格評価表'!AV$125</f>
        <v>0</v>
      </c>
      <c r="AW61" s="130">
        <f>+'13生産者価格評価表'!AW61/'13生産者価格評価表'!AW$125</f>
        <v>0</v>
      </c>
      <c r="AX61" s="130">
        <f>+'13生産者価格評価表'!AX61/'13生産者価格評価表'!AX$125</f>
        <v>0</v>
      </c>
      <c r="AY61" s="130">
        <f>+'13生産者価格評価表'!AY61/'13生産者価格評価表'!AY$125</f>
        <v>0</v>
      </c>
      <c r="AZ61" s="130">
        <f>+'13生産者価格評価表'!AZ61/'13生産者価格評価表'!AZ$125</f>
        <v>0</v>
      </c>
      <c r="BA61" s="130">
        <f>+'13生産者価格評価表'!BA61/'13生産者価格評価表'!BA$125</f>
        <v>0</v>
      </c>
      <c r="BB61" s="130">
        <f>+'13生産者価格評価表'!BB61/'13生産者価格評価表'!BB$125</f>
        <v>0</v>
      </c>
      <c r="BC61" s="130">
        <f>+'13生産者価格評価表'!BC61/'13生産者価格評価表'!BC$125</f>
        <v>0</v>
      </c>
      <c r="BD61" s="130">
        <f>+'13生産者価格評価表'!BD61/'13生産者価格評価表'!BD$125</f>
        <v>0</v>
      </c>
      <c r="BE61" s="130">
        <f>+'13生産者価格評価表'!BE61/'13生産者価格評価表'!BE$125</f>
        <v>0</v>
      </c>
      <c r="BF61" s="130">
        <f>+'13生産者価格評価表'!BF61/'13生産者価格評価表'!BF$125</f>
        <v>0</v>
      </c>
      <c r="BG61" s="130">
        <f>+'13生産者価格評価表'!BG61/'13生産者価格評価表'!BG$125</f>
        <v>0</v>
      </c>
      <c r="BH61" s="130">
        <f>+'13生産者価格評価表'!BH61/'13生産者価格評価表'!BH$125</f>
        <v>0</v>
      </c>
      <c r="BI61" s="130">
        <f>+'13生産者価格評価表'!BI61/'13生産者価格評価表'!BI$125</f>
        <v>0</v>
      </c>
      <c r="BJ61" s="130">
        <f>+'13生産者価格評価表'!BJ61/'13生産者価格評価表'!BJ$125</f>
        <v>0</v>
      </c>
      <c r="BK61" s="130">
        <f>+'13生産者価格評価表'!BK61/'13生産者価格評価表'!BK$125</f>
        <v>0</v>
      </c>
      <c r="BL61" s="130">
        <f>+'13生産者価格評価表'!BL61/'13生産者価格評価表'!BL$125</f>
        <v>0</v>
      </c>
      <c r="BM61" s="130">
        <f>+'13生産者価格評価表'!BM61/'13生産者価格評価表'!BM$125</f>
        <v>0</v>
      </c>
      <c r="BN61" s="130">
        <f>+'13生産者価格評価表'!BN61/'13生産者価格評価表'!BN$125</f>
        <v>0</v>
      </c>
      <c r="BO61" s="130">
        <f>+'13生産者価格評価表'!BO61/'13生産者価格評価表'!BO$125</f>
        <v>0</v>
      </c>
      <c r="BP61" s="130">
        <f>+'13生産者価格評価表'!BP61/'13生産者価格評価表'!BP$125</f>
        <v>0</v>
      </c>
      <c r="BQ61" s="130">
        <f>+'13生産者価格評価表'!BQ61/'13生産者価格評価表'!BQ$125</f>
        <v>0</v>
      </c>
      <c r="BR61" s="130">
        <f>+'13生産者価格評価表'!BR61/'13生産者価格評価表'!BR$125</f>
        <v>0</v>
      </c>
      <c r="BS61" s="130">
        <f>+'13生産者価格評価表'!BS61/'13生産者価格評価表'!BS$125</f>
        <v>0</v>
      </c>
      <c r="BT61" s="130">
        <f>+'13生産者価格評価表'!BT61/'13生産者価格評価表'!BT$125</f>
        <v>0</v>
      </c>
      <c r="BU61" s="130">
        <f>+'13生産者価格評価表'!BU61/'13生産者価格評価表'!BU$125</f>
        <v>0</v>
      </c>
      <c r="BV61" s="130">
        <f>+'13生産者価格評価表'!BV61/'13生産者価格評価表'!BV$125</f>
        <v>0</v>
      </c>
      <c r="BW61" s="130">
        <f>+'13生産者価格評価表'!BW61/'13生産者価格評価表'!BW$125</f>
        <v>0</v>
      </c>
      <c r="BX61" s="130">
        <f>+'13生産者価格評価表'!BX61/'13生産者価格評価表'!BX$125</f>
        <v>0</v>
      </c>
      <c r="BY61" s="130">
        <f>+'13生産者価格評価表'!BY61/'13生産者価格評価表'!BY$125</f>
        <v>0</v>
      </c>
      <c r="BZ61" s="130">
        <f>+'13生産者価格評価表'!BZ61/'13生産者価格評価表'!BZ$125</f>
        <v>0</v>
      </c>
      <c r="CA61" s="130">
        <f>+'13生産者価格評価表'!CA61/'13生産者価格評価表'!CA$125</f>
        <v>0</v>
      </c>
      <c r="CB61" s="130">
        <f>+'13生産者価格評価表'!CB61/'13生産者価格評価表'!CB$125</f>
        <v>0</v>
      </c>
      <c r="CC61" s="130">
        <f>+'13生産者価格評価表'!CC61/'13生産者価格評価表'!CC$125</f>
        <v>0</v>
      </c>
      <c r="CD61" s="130">
        <f>+'13生産者価格評価表'!CD61/'13生産者価格評価表'!CD$125</f>
        <v>0</v>
      </c>
      <c r="CE61" s="130">
        <f>+'13生産者価格評価表'!CE61/'13生産者価格評価表'!CE$125</f>
        <v>0</v>
      </c>
      <c r="CF61" s="130">
        <f>+'13生産者価格評価表'!CF61/'13生産者価格評価表'!CF$125</f>
        <v>0</v>
      </c>
      <c r="CG61" s="130">
        <f>+'13生産者価格評価表'!CG61/'13生産者価格評価表'!CG$125</f>
        <v>0</v>
      </c>
      <c r="CH61" s="130">
        <f>+'13生産者価格評価表'!CH61/'13生産者価格評価表'!CH$125</f>
        <v>0</v>
      </c>
      <c r="CI61" s="130">
        <f>+'13生産者価格評価表'!CI61/'13生産者価格評価表'!CI$125</f>
        <v>0</v>
      </c>
      <c r="CJ61" s="130">
        <f>+'13生産者価格評価表'!CJ61/'13生産者価格評価表'!CJ$125</f>
        <v>0</v>
      </c>
      <c r="CK61" s="130">
        <f>+'13生産者価格評価表'!CK61/'13生産者価格評価表'!CK$125</f>
        <v>0</v>
      </c>
      <c r="CL61" s="130">
        <f>+'13生産者価格評価表'!CL61/'13生産者価格評価表'!CL$125</f>
        <v>0</v>
      </c>
      <c r="CM61" s="130">
        <f>+'13生産者価格評価表'!CM61/'13生産者価格評価表'!CM$125</f>
        <v>0</v>
      </c>
      <c r="CN61" s="130">
        <f>+'13生産者価格評価表'!CN61/'13生産者価格評価表'!CN$125</f>
        <v>0</v>
      </c>
      <c r="CO61" s="130">
        <f>+'13生産者価格評価表'!CO61/'13生産者価格評価表'!CO$125</f>
        <v>0</v>
      </c>
      <c r="CP61" s="130">
        <f>+'13生産者価格評価表'!CP61/'13生産者価格評価表'!CP$125</f>
        <v>0</v>
      </c>
      <c r="CQ61" s="130">
        <f>+'13生産者価格評価表'!CQ61/'13生産者価格評価表'!CQ$125</f>
        <v>0</v>
      </c>
      <c r="CR61" s="130">
        <f>+'13生産者価格評価表'!CR61/'13生産者価格評価表'!CR$125</f>
        <v>0</v>
      </c>
      <c r="CS61" s="130">
        <f>+'13生産者価格評価表'!CS61/'13生産者価格評価表'!CS$125</f>
        <v>0</v>
      </c>
      <c r="CT61" s="130">
        <f>+'13生産者価格評価表'!CT61/'13生産者価格評価表'!CT$125</f>
        <v>0</v>
      </c>
      <c r="CU61" s="130">
        <f>+'13生産者価格評価表'!CU61/'13生産者価格評価表'!CU$125</f>
        <v>0</v>
      </c>
      <c r="CV61" s="130">
        <f>+'13生産者価格評価表'!CV61/'13生産者価格評価表'!CV$125</f>
        <v>0</v>
      </c>
      <c r="CW61" s="130">
        <f>+'13生産者価格評価表'!CW61/'13生産者価格評価表'!CW$125</f>
        <v>0</v>
      </c>
      <c r="CX61" s="130">
        <f>+'13生産者価格評価表'!CX61/'13生産者価格評価表'!CX$125</f>
        <v>0</v>
      </c>
      <c r="CY61" s="130">
        <f>+'13生産者価格評価表'!CY61/'13生産者価格評価表'!CY$125</f>
        <v>0</v>
      </c>
      <c r="CZ61" s="130">
        <f>+'13生産者価格評価表'!CZ61/'13生産者価格評価表'!CZ$125</f>
        <v>0</v>
      </c>
      <c r="DA61" s="130">
        <f>+'13生産者価格評価表'!DA61/'13生産者価格評価表'!DA$125</f>
        <v>0</v>
      </c>
      <c r="DB61" s="130">
        <f>+'13生産者価格評価表'!DB61/'13生産者価格評価表'!DB$125</f>
        <v>0</v>
      </c>
      <c r="DC61" s="130">
        <f>+'13生産者価格評価表'!DC61/'13生産者価格評価表'!DC$125</f>
        <v>0</v>
      </c>
      <c r="DD61" s="130">
        <f>+'13生産者価格評価表'!DD61/'13生産者価格評価表'!DD$125</f>
        <v>0</v>
      </c>
      <c r="DE61" s="130">
        <f>+'13生産者価格評価表'!DE61/'13生産者価格評価表'!DE$125</f>
        <v>0</v>
      </c>
      <c r="DF61" s="130">
        <f>+'13生産者価格評価表'!DF61/'13生産者価格評価表'!DF$125</f>
        <v>0</v>
      </c>
      <c r="DG61" s="130">
        <f>+'13生産者価格評価表'!DG61/'13生産者価格評価表'!DG$125</f>
        <v>0</v>
      </c>
      <c r="DH61" s="223">
        <f>+'13生産者価格評価表'!DH61/'13生産者価格評価表'!DH$125</f>
        <v>0</v>
      </c>
      <c r="DI61" s="289">
        <f>+'13生産者価格評価表'!DI61/'13生産者価格評価表'!DI$125</f>
        <v>0</v>
      </c>
    </row>
    <row r="62" spans="1:113">
      <c r="A62" s="25">
        <v>56</v>
      </c>
      <c r="B62" s="88" t="s">
        <v>223</v>
      </c>
      <c r="C62" s="87" t="s">
        <v>224</v>
      </c>
      <c r="D62" s="130">
        <f>+'13生産者価格評価表'!D62/'13生産者価格評価表'!D$125</f>
        <v>0</v>
      </c>
      <c r="E62" s="130">
        <f>+'13生産者価格評価表'!E62/'13生産者価格評価表'!E$125</f>
        <v>0</v>
      </c>
      <c r="F62" s="130">
        <f>+'13生産者価格評価表'!F62/'13生産者価格評価表'!F$125</f>
        <v>0</v>
      </c>
      <c r="G62" s="130">
        <f>+'13生産者価格評価表'!G62/'13生産者価格評価表'!G$125</f>
        <v>0</v>
      </c>
      <c r="H62" s="130">
        <f>+'13生産者価格評価表'!H62/'13生産者価格評価表'!H$125</f>
        <v>0</v>
      </c>
      <c r="I62" s="296">
        <v>0</v>
      </c>
      <c r="J62" s="130">
        <f>+'13生産者価格評価表'!J62/'13生産者価格評価表'!J$125</f>
        <v>0</v>
      </c>
      <c r="K62" s="130">
        <f>+'13生産者価格評価表'!K62/'13生産者価格評価表'!K$125</f>
        <v>0</v>
      </c>
      <c r="L62" s="130">
        <f>+'13生産者価格評価表'!L62/'13生産者価格評価表'!L$125</f>
        <v>0</v>
      </c>
      <c r="M62" s="130">
        <f>+'13生産者価格評価表'!M62/'13生産者価格評価表'!M$125</f>
        <v>0</v>
      </c>
      <c r="N62" s="296">
        <v>0</v>
      </c>
      <c r="O62" s="130">
        <f>+'13生産者価格評価表'!O62/'13生産者価格評価表'!O$125</f>
        <v>0</v>
      </c>
      <c r="P62" s="130">
        <f>+'13生産者価格評価表'!P62/'13生産者価格評価表'!P$125</f>
        <v>0</v>
      </c>
      <c r="Q62" s="130">
        <f>+'13生産者価格評価表'!Q62/'13生産者価格評価表'!Q$125</f>
        <v>0</v>
      </c>
      <c r="R62" s="130">
        <f>+'13生産者価格評価表'!R62/'13生産者価格評価表'!R$125</f>
        <v>0</v>
      </c>
      <c r="S62" s="130">
        <f>+'13生産者価格評価表'!S62/'13生産者価格評価表'!S$125</f>
        <v>0</v>
      </c>
      <c r="T62" s="130">
        <f>+'13生産者価格評価表'!T62/'13生産者価格評価表'!T$125</f>
        <v>0</v>
      </c>
      <c r="U62" s="130">
        <f>+'13生産者価格評価表'!U62/'13生産者価格評価表'!U$125</f>
        <v>0</v>
      </c>
      <c r="V62" s="130">
        <f>+'13生産者価格評価表'!V62/'13生産者価格評価表'!V$125</f>
        <v>0</v>
      </c>
      <c r="W62" s="130">
        <f>+'13生産者価格評価表'!W62/'13生産者価格評価表'!W$125</f>
        <v>0</v>
      </c>
      <c r="X62" s="130">
        <f>+'13生産者価格評価表'!X62/'13生産者価格評価表'!X$125</f>
        <v>0</v>
      </c>
      <c r="Y62" s="130">
        <f>+'13生産者価格評価表'!Y62/'13生産者価格評価表'!Y$125</f>
        <v>0</v>
      </c>
      <c r="Z62" s="130">
        <f>+'13生産者価格評価表'!Z62/'13生産者価格評価表'!Z$125</f>
        <v>0</v>
      </c>
      <c r="AA62" s="130">
        <f>+'13生産者価格評価表'!AA62/'13生産者価格評価表'!AA$125</f>
        <v>0</v>
      </c>
      <c r="AB62" s="130">
        <f>+'13生産者価格評価表'!AB62/'13生産者価格評価表'!AB$125</f>
        <v>0</v>
      </c>
      <c r="AC62" s="130">
        <f>+'13生産者価格評価表'!AC62/'13生産者価格評価表'!AC$125</f>
        <v>0</v>
      </c>
      <c r="AD62" s="130">
        <f>+'13生産者価格評価表'!AD62/'13生産者価格評価表'!AD$125</f>
        <v>0</v>
      </c>
      <c r="AE62" s="130">
        <f>+'13生産者価格評価表'!AE62/'13生産者価格評価表'!AE$125</f>
        <v>0</v>
      </c>
      <c r="AF62" s="130">
        <f>+'13生産者価格評価表'!AF62/'13生産者価格評価表'!AF$125</f>
        <v>0</v>
      </c>
      <c r="AG62" s="130">
        <f>+'13生産者価格評価表'!AG62/'13生産者価格評価表'!AG$125</f>
        <v>0</v>
      </c>
      <c r="AH62" s="130">
        <f>+'13生産者価格評価表'!AH62/'13生産者価格評価表'!AH$125</f>
        <v>0</v>
      </c>
      <c r="AI62" s="130">
        <f>+'13生産者価格評価表'!AI62/'13生産者価格評価表'!AI$125</f>
        <v>0</v>
      </c>
      <c r="AJ62" s="130">
        <f>+'13生産者価格評価表'!AJ62/'13生産者価格評価表'!AJ$125</f>
        <v>0</v>
      </c>
      <c r="AK62" s="130">
        <f>+'13生産者価格評価表'!AK62/'13生産者価格評価表'!AK$125</f>
        <v>0</v>
      </c>
      <c r="AL62" s="130">
        <f>+'13生産者価格評価表'!AL62/'13生産者価格評価表'!AL$125</f>
        <v>0</v>
      </c>
      <c r="AM62" s="130">
        <f>+'13生産者価格評価表'!AM62/'13生産者価格評価表'!AM$125</f>
        <v>0</v>
      </c>
      <c r="AN62" s="130">
        <f>+'13生産者価格評価表'!AN62/'13生産者価格評価表'!AN$125</f>
        <v>0</v>
      </c>
      <c r="AO62" s="130">
        <f>+'13生産者価格評価表'!AO62/'13生産者価格評価表'!AO$125</f>
        <v>0</v>
      </c>
      <c r="AP62" s="130">
        <f>+'13生産者価格評価表'!AP62/'13生産者価格評価表'!AP$125</f>
        <v>0</v>
      </c>
      <c r="AQ62" s="130">
        <f>+'13生産者価格評価表'!AQ62/'13生産者価格評価表'!AQ$125</f>
        <v>0</v>
      </c>
      <c r="AR62" s="130">
        <f>+'13生産者価格評価表'!AR62/'13生産者価格評価表'!AR$125</f>
        <v>0</v>
      </c>
      <c r="AS62" s="130">
        <f>+'13生産者価格評価表'!AS62/'13生産者価格評価表'!AS$125</f>
        <v>0</v>
      </c>
      <c r="AT62" s="130">
        <f>+'13生産者価格評価表'!AT62/'13生産者価格評価表'!AT$125</f>
        <v>0</v>
      </c>
      <c r="AU62" s="130">
        <f>+'13生産者価格評価表'!AU62/'13生産者価格評価表'!AU$125</f>
        <v>0</v>
      </c>
      <c r="AV62" s="130">
        <f>+'13生産者価格評価表'!AV62/'13生産者価格評価表'!AV$125</f>
        <v>0</v>
      </c>
      <c r="AW62" s="130">
        <f>+'13生産者価格評価表'!AW62/'13生産者価格評価表'!AW$125</f>
        <v>0</v>
      </c>
      <c r="AX62" s="130">
        <f>+'13生産者価格評価表'!AX62/'13生産者価格評価表'!AX$125</f>
        <v>0</v>
      </c>
      <c r="AY62" s="130">
        <f>+'13生産者価格評価表'!AY62/'13生産者価格評価表'!AY$125</f>
        <v>0</v>
      </c>
      <c r="AZ62" s="130">
        <f>+'13生産者価格評価表'!AZ62/'13生産者価格評価表'!AZ$125</f>
        <v>0</v>
      </c>
      <c r="BA62" s="130">
        <f>+'13生産者価格評価表'!BA62/'13生産者価格評価表'!BA$125</f>
        <v>0</v>
      </c>
      <c r="BB62" s="130">
        <f>+'13生産者価格評価表'!BB62/'13生産者価格評価表'!BB$125</f>
        <v>0</v>
      </c>
      <c r="BC62" s="130">
        <f>+'13生産者価格評価表'!BC62/'13生産者価格評価表'!BC$125</f>
        <v>0</v>
      </c>
      <c r="BD62" s="130">
        <f>+'13生産者価格評価表'!BD62/'13生産者価格評価表'!BD$125</f>
        <v>0</v>
      </c>
      <c r="BE62" s="130">
        <f>+'13生産者価格評価表'!BE62/'13生産者価格評価表'!BE$125</f>
        <v>0</v>
      </c>
      <c r="BF62" s="130">
        <f>+'13生産者価格評価表'!BF62/'13生産者価格評価表'!BF$125</f>
        <v>0</v>
      </c>
      <c r="BG62" s="130">
        <f>+'13生産者価格評価表'!BG62/'13生産者価格評価表'!BG$125</f>
        <v>3.9209997960655003E-2</v>
      </c>
      <c r="BH62" s="130">
        <f>+'13生産者価格評価表'!BH62/'13生産者価格評価表'!BH$125</f>
        <v>0</v>
      </c>
      <c r="BI62" s="130">
        <f>+'13生産者価格評価表'!BI62/'13生産者価格評価表'!BI$125</f>
        <v>0</v>
      </c>
      <c r="BJ62" s="130">
        <f>+'13生産者価格評価表'!BJ62/'13生産者価格評価表'!BJ$125</f>
        <v>0</v>
      </c>
      <c r="BK62" s="130">
        <f>+'13生産者価格評価表'!BK62/'13生産者価格評価表'!BK$125</f>
        <v>0</v>
      </c>
      <c r="BL62" s="130">
        <f>+'13生産者価格評価表'!BL62/'13生産者価格評価表'!BL$125</f>
        <v>0</v>
      </c>
      <c r="BM62" s="130">
        <f>+'13生産者価格評価表'!BM62/'13生産者価格評価表'!BM$125</f>
        <v>0</v>
      </c>
      <c r="BN62" s="130">
        <f>+'13生産者価格評価表'!BN62/'13生産者価格評価表'!BN$125</f>
        <v>0</v>
      </c>
      <c r="BO62" s="130">
        <f>+'13生産者価格評価表'!BO62/'13生産者価格評価表'!BO$125</f>
        <v>0</v>
      </c>
      <c r="BP62" s="130">
        <f>+'13生産者価格評価表'!BP62/'13生産者価格評価表'!BP$125</f>
        <v>0</v>
      </c>
      <c r="BQ62" s="130">
        <f>+'13生産者価格評価表'!BQ62/'13生産者価格評価表'!BQ$125</f>
        <v>0</v>
      </c>
      <c r="BR62" s="130">
        <f>+'13生産者価格評価表'!BR62/'13生産者価格評価表'!BR$125</f>
        <v>0</v>
      </c>
      <c r="BS62" s="130">
        <f>+'13生産者価格評価表'!BS62/'13生産者価格評価表'!BS$125</f>
        <v>0</v>
      </c>
      <c r="BT62" s="130">
        <f>+'13生産者価格評価表'!BT62/'13生産者価格評価表'!BT$125</f>
        <v>0</v>
      </c>
      <c r="BU62" s="130">
        <f>+'13生産者価格評価表'!BU62/'13生産者価格評価表'!BU$125</f>
        <v>0</v>
      </c>
      <c r="BV62" s="130">
        <f>+'13生産者価格評価表'!BV62/'13生産者価格評価表'!BV$125</f>
        <v>0</v>
      </c>
      <c r="BW62" s="130">
        <f>+'13生産者価格評価表'!BW62/'13生産者価格評価表'!BW$125</f>
        <v>0</v>
      </c>
      <c r="BX62" s="130">
        <f>+'13生産者価格評価表'!BX62/'13生産者価格評価表'!BX$125</f>
        <v>0</v>
      </c>
      <c r="BY62" s="130">
        <f>+'13生産者価格評価表'!BY62/'13生産者価格評価表'!BY$125</f>
        <v>0</v>
      </c>
      <c r="BZ62" s="130">
        <f>+'13生産者価格評価表'!BZ62/'13生産者価格評価表'!BZ$125</f>
        <v>0</v>
      </c>
      <c r="CA62" s="130">
        <f>+'13生産者価格評価表'!CA62/'13生産者価格評価表'!CA$125</f>
        <v>0</v>
      </c>
      <c r="CB62" s="130">
        <f>+'13生産者価格評価表'!CB62/'13生産者価格評価表'!CB$125</f>
        <v>0</v>
      </c>
      <c r="CC62" s="130">
        <f>+'13生産者価格評価表'!CC62/'13生産者価格評価表'!CC$125</f>
        <v>0</v>
      </c>
      <c r="CD62" s="130">
        <f>+'13生産者価格評価表'!CD62/'13生産者価格評価表'!CD$125</f>
        <v>0</v>
      </c>
      <c r="CE62" s="130">
        <f>+'13生産者価格評価表'!CE62/'13生産者価格評価表'!CE$125</f>
        <v>0</v>
      </c>
      <c r="CF62" s="130">
        <f>+'13生産者価格評価表'!CF62/'13生産者価格評価表'!CF$125</f>
        <v>0</v>
      </c>
      <c r="CG62" s="130">
        <f>+'13生産者価格評価表'!CG62/'13生産者価格評価表'!CG$125</f>
        <v>0</v>
      </c>
      <c r="CH62" s="130">
        <f>+'13生産者価格評価表'!CH62/'13生産者価格評価表'!CH$125</f>
        <v>0</v>
      </c>
      <c r="CI62" s="130">
        <f>+'13生産者価格評価表'!CI62/'13生産者価格評価表'!CI$125</f>
        <v>0</v>
      </c>
      <c r="CJ62" s="130">
        <f>+'13生産者価格評価表'!CJ62/'13生産者価格評価表'!CJ$125</f>
        <v>0</v>
      </c>
      <c r="CK62" s="130">
        <f>+'13生産者価格評価表'!CK62/'13生産者価格評価表'!CK$125</f>
        <v>0</v>
      </c>
      <c r="CL62" s="130">
        <f>+'13生産者価格評価表'!CL62/'13生産者価格評価表'!CL$125</f>
        <v>0</v>
      </c>
      <c r="CM62" s="130">
        <f>+'13生産者価格評価表'!CM62/'13生産者価格評価表'!CM$125</f>
        <v>0</v>
      </c>
      <c r="CN62" s="130">
        <f>+'13生産者価格評価表'!CN62/'13生産者価格評価表'!CN$125</f>
        <v>0</v>
      </c>
      <c r="CO62" s="130">
        <f>+'13生産者価格評価表'!CO62/'13生産者価格評価表'!CO$125</f>
        <v>0</v>
      </c>
      <c r="CP62" s="130">
        <f>+'13生産者価格評価表'!CP62/'13生産者価格評価表'!CP$125</f>
        <v>1.9166898327651542E-4</v>
      </c>
      <c r="CQ62" s="130">
        <f>+'13生産者価格評価表'!CQ62/'13生産者価格評価表'!CQ$125</f>
        <v>0</v>
      </c>
      <c r="CR62" s="130">
        <f>+'13生産者価格評価表'!CR62/'13生産者価格評価表'!CR$125</f>
        <v>0</v>
      </c>
      <c r="CS62" s="130">
        <f>+'13生産者価格評価表'!CS62/'13生産者価格評価表'!CS$125</f>
        <v>0</v>
      </c>
      <c r="CT62" s="130">
        <f>+'13生産者価格評価表'!CT62/'13生産者価格評価表'!CT$125</f>
        <v>0</v>
      </c>
      <c r="CU62" s="130">
        <f>+'13生産者価格評価表'!CU62/'13生産者価格評価表'!CU$125</f>
        <v>0</v>
      </c>
      <c r="CV62" s="130">
        <f>+'13生産者価格評価表'!CV62/'13生産者価格評価表'!CV$125</f>
        <v>0</v>
      </c>
      <c r="CW62" s="130">
        <f>+'13生産者価格評価表'!CW62/'13生産者価格評価表'!CW$125</f>
        <v>0</v>
      </c>
      <c r="CX62" s="130">
        <f>+'13生産者価格評価表'!CX62/'13生産者価格評価表'!CX$125</f>
        <v>0</v>
      </c>
      <c r="CY62" s="130">
        <f>+'13生産者価格評価表'!CY62/'13生産者価格評価表'!CY$125</f>
        <v>0</v>
      </c>
      <c r="CZ62" s="130">
        <f>+'13生産者価格評価表'!CZ62/'13生産者価格評価表'!CZ$125</f>
        <v>3.0762123741430178E-3</v>
      </c>
      <c r="DA62" s="130">
        <f>+'13生産者価格評価表'!DA62/'13生産者価格評価表'!DA$125</f>
        <v>0</v>
      </c>
      <c r="DB62" s="130">
        <f>+'13生産者価格評価表'!DB62/'13生産者価格評価表'!DB$125</f>
        <v>0</v>
      </c>
      <c r="DC62" s="130">
        <f>+'13生産者価格評価表'!DC62/'13生産者価格評価表'!DC$125</f>
        <v>0</v>
      </c>
      <c r="DD62" s="130">
        <f>+'13生産者価格評価表'!DD62/'13生産者価格評価表'!DD$125</f>
        <v>0</v>
      </c>
      <c r="DE62" s="130">
        <f>+'13生産者価格評価表'!DE62/'13生産者価格評価表'!DE$125</f>
        <v>0</v>
      </c>
      <c r="DF62" s="130">
        <f>+'13生産者価格評価表'!DF62/'13生産者価格評価表'!DF$125</f>
        <v>0</v>
      </c>
      <c r="DG62" s="130">
        <f>+'13生産者価格評価表'!DG62/'13生産者価格評価表'!DG$125</f>
        <v>0</v>
      </c>
      <c r="DH62" s="223">
        <f>+'13生産者価格評価表'!DH62/'13生産者価格評価表'!DH$125</f>
        <v>0</v>
      </c>
      <c r="DI62" s="289">
        <f>+'13生産者価格評価表'!DI62/'13生産者価格評価表'!DI$125</f>
        <v>2.0954605209413615E-4</v>
      </c>
    </row>
    <row r="63" spans="1:113">
      <c r="A63" s="25">
        <v>57</v>
      </c>
      <c r="B63" s="88" t="s">
        <v>225</v>
      </c>
      <c r="C63" s="87" t="s">
        <v>226</v>
      </c>
      <c r="D63" s="130">
        <f>+'13生産者価格評価表'!D63/'13生産者価格評価表'!D$125</f>
        <v>0</v>
      </c>
      <c r="E63" s="130">
        <f>+'13生産者価格評価表'!E63/'13生産者価格評価表'!E$125</f>
        <v>0</v>
      </c>
      <c r="F63" s="130">
        <f>+'13生産者価格評価表'!F63/'13生産者価格評価表'!F$125</f>
        <v>0</v>
      </c>
      <c r="G63" s="130">
        <f>+'13生産者価格評価表'!G63/'13生産者価格評価表'!G$125</f>
        <v>0</v>
      </c>
      <c r="H63" s="130">
        <f>+'13生産者価格評価表'!H63/'13生産者価格評価表'!H$125</f>
        <v>0</v>
      </c>
      <c r="I63" s="296">
        <v>0</v>
      </c>
      <c r="J63" s="130">
        <f>+'13生産者価格評価表'!J63/'13生産者価格評価表'!J$125</f>
        <v>0</v>
      </c>
      <c r="K63" s="130">
        <f>+'13生産者価格評価表'!K63/'13生産者価格評価表'!K$125</f>
        <v>0</v>
      </c>
      <c r="L63" s="130">
        <f>+'13生産者価格評価表'!L63/'13生産者価格評価表'!L$125</f>
        <v>0</v>
      </c>
      <c r="M63" s="130">
        <f>+'13生産者価格評価表'!M63/'13生産者価格評価表'!M$125</f>
        <v>0</v>
      </c>
      <c r="N63" s="296">
        <v>0</v>
      </c>
      <c r="O63" s="130">
        <f>+'13生産者価格評価表'!O63/'13生産者価格評価表'!O$125</f>
        <v>0</v>
      </c>
      <c r="P63" s="130">
        <f>+'13生産者価格評価表'!P63/'13生産者価格評価表'!P$125</f>
        <v>0</v>
      </c>
      <c r="Q63" s="130">
        <f>+'13生産者価格評価表'!Q63/'13生産者価格評価表'!Q$125</f>
        <v>0</v>
      </c>
      <c r="R63" s="130">
        <f>+'13生産者価格評価表'!R63/'13生産者価格評価表'!R$125</f>
        <v>0</v>
      </c>
      <c r="S63" s="130">
        <f>+'13生産者価格評価表'!S63/'13生産者価格評価表'!S$125</f>
        <v>0</v>
      </c>
      <c r="T63" s="130">
        <f>+'13生産者価格評価表'!T63/'13生産者価格評価表'!T$125</f>
        <v>0</v>
      </c>
      <c r="U63" s="130">
        <f>+'13生産者価格評価表'!U63/'13生産者価格評価表'!U$125</f>
        <v>0</v>
      </c>
      <c r="V63" s="130">
        <f>+'13生産者価格評価表'!V63/'13生産者価格評価表'!V$125</f>
        <v>0</v>
      </c>
      <c r="W63" s="130">
        <f>+'13生産者価格評価表'!W63/'13生産者価格評価表'!W$125</f>
        <v>0</v>
      </c>
      <c r="X63" s="130">
        <f>+'13生産者価格評価表'!X63/'13生産者価格評価表'!X$125</f>
        <v>0</v>
      </c>
      <c r="Y63" s="130">
        <f>+'13生産者価格評価表'!Y63/'13生産者価格評価表'!Y$125</f>
        <v>0</v>
      </c>
      <c r="Z63" s="130">
        <f>+'13生産者価格評価表'!Z63/'13生産者価格評価表'!Z$125</f>
        <v>0</v>
      </c>
      <c r="AA63" s="130">
        <f>+'13生産者価格評価表'!AA63/'13生産者価格評価表'!AA$125</f>
        <v>0</v>
      </c>
      <c r="AB63" s="130">
        <f>+'13生産者価格評価表'!AB63/'13生産者価格評価表'!AB$125</f>
        <v>0</v>
      </c>
      <c r="AC63" s="130">
        <f>+'13生産者価格評価表'!AC63/'13生産者価格評価表'!AC$125</f>
        <v>0</v>
      </c>
      <c r="AD63" s="130">
        <f>+'13生産者価格評価表'!AD63/'13生産者価格評価表'!AD$125</f>
        <v>0</v>
      </c>
      <c r="AE63" s="130">
        <f>+'13生産者価格評価表'!AE63/'13生産者価格評価表'!AE$125</f>
        <v>0</v>
      </c>
      <c r="AF63" s="130">
        <f>+'13生産者価格評価表'!AF63/'13生産者価格評価表'!AF$125</f>
        <v>0</v>
      </c>
      <c r="AG63" s="130">
        <f>+'13生産者価格評価表'!AG63/'13生産者価格評価表'!AG$125</f>
        <v>0</v>
      </c>
      <c r="AH63" s="130">
        <f>+'13生産者価格評価表'!AH63/'13生産者価格評価表'!AH$125</f>
        <v>0</v>
      </c>
      <c r="AI63" s="130">
        <f>+'13生産者価格評価表'!AI63/'13生産者価格評価表'!AI$125</f>
        <v>0</v>
      </c>
      <c r="AJ63" s="130">
        <f>+'13生産者価格評価表'!AJ63/'13生産者価格評価表'!AJ$125</f>
        <v>0</v>
      </c>
      <c r="AK63" s="130">
        <f>+'13生産者価格評価表'!AK63/'13生産者価格評価表'!AK$125</f>
        <v>0</v>
      </c>
      <c r="AL63" s="130">
        <f>+'13生産者価格評価表'!AL63/'13生産者価格評価表'!AL$125</f>
        <v>0</v>
      </c>
      <c r="AM63" s="130">
        <f>+'13生産者価格評価表'!AM63/'13生産者価格評価表'!AM$125</f>
        <v>0</v>
      </c>
      <c r="AN63" s="130">
        <f>+'13生産者価格評価表'!AN63/'13生産者価格評価表'!AN$125</f>
        <v>0</v>
      </c>
      <c r="AO63" s="130">
        <f>+'13生産者価格評価表'!AO63/'13生産者価格評価表'!AO$125</f>
        <v>0</v>
      </c>
      <c r="AP63" s="130">
        <f>+'13生産者価格評価表'!AP63/'13生産者価格評価表'!AP$125</f>
        <v>0</v>
      </c>
      <c r="AQ63" s="130">
        <f>+'13生産者価格評価表'!AQ63/'13生産者価格評価表'!AQ$125</f>
        <v>0</v>
      </c>
      <c r="AR63" s="130">
        <f>+'13生産者価格評価表'!AR63/'13生産者価格評価表'!AR$125</f>
        <v>0</v>
      </c>
      <c r="AS63" s="130">
        <f>+'13生産者価格評価表'!AS63/'13生産者価格評価表'!AS$125</f>
        <v>0</v>
      </c>
      <c r="AT63" s="130">
        <f>+'13生産者価格評価表'!AT63/'13生産者価格評価表'!AT$125</f>
        <v>0</v>
      </c>
      <c r="AU63" s="130">
        <f>+'13生産者価格評価表'!AU63/'13生産者価格評価表'!AU$125</f>
        <v>0</v>
      </c>
      <c r="AV63" s="130">
        <f>+'13生産者価格評価表'!AV63/'13生産者価格評価表'!AV$125</f>
        <v>9.9594795792751827E-5</v>
      </c>
      <c r="AW63" s="130">
        <f>+'13生産者価格評価表'!AW63/'13生産者価格評価表'!AW$125</f>
        <v>0</v>
      </c>
      <c r="AX63" s="130">
        <f>+'13生産者価格評価表'!AX63/'13生産者価格評価表'!AX$125</f>
        <v>0</v>
      </c>
      <c r="AY63" s="130">
        <f>+'13生産者価格評価表'!AY63/'13生産者価格評価表'!AY$125</f>
        <v>0</v>
      </c>
      <c r="AZ63" s="130">
        <f>+'13生産者価格評価表'!AZ63/'13生産者価格評価表'!AZ$125</f>
        <v>0</v>
      </c>
      <c r="BA63" s="130">
        <f>+'13生産者価格評価表'!BA63/'13生産者価格評価表'!BA$125</f>
        <v>0</v>
      </c>
      <c r="BB63" s="130">
        <f>+'13生産者価格評価表'!BB63/'13生産者価格評価表'!BB$125</f>
        <v>0</v>
      </c>
      <c r="BC63" s="130">
        <f>+'13生産者価格評価表'!BC63/'13生産者価格評価表'!BC$125</f>
        <v>0</v>
      </c>
      <c r="BD63" s="130">
        <f>+'13生産者価格評価表'!BD63/'13生産者価格評価表'!BD$125</f>
        <v>0</v>
      </c>
      <c r="BE63" s="130">
        <f>+'13生産者価格評価表'!BE63/'13生産者価格評価表'!BE$125</f>
        <v>0</v>
      </c>
      <c r="BF63" s="130">
        <f>+'13生産者価格評価表'!BF63/'13生産者価格評価表'!BF$125</f>
        <v>0.58718953900186355</v>
      </c>
      <c r="BG63" s="130">
        <f>+'13生産者価格評価表'!BG63/'13生産者価格評価表'!BG$125</f>
        <v>0.53367360714172873</v>
      </c>
      <c r="BH63" s="130">
        <f>+'13生産者価格評価表'!BH63/'13生産者価格評価表'!BH$125</f>
        <v>0.40141753213633086</v>
      </c>
      <c r="BI63" s="130">
        <f>+'13生産者価格評価表'!BI63/'13生産者価格評価表'!BI$125</f>
        <v>0</v>
      </c>
      <c r="BJ63" s="130">
        <f>+'13生産者価格評価表'!BJ63/'13生産者価格評価表'!BJ$125</f>
        <v>0</v>
      </c>
      <c r="BK63" s="130">
        <f>+'13生産者価格評価表'!BK63/'13生産者価格評価表'!BK$125</f>
        <v>0.11769739080234631</v>
      </c>
      <c r="BL63" s="130">
        <f>+'13生産者価格評価表'!BL63/'13生産者価格評価表'!BL$125</f>
        <v>0</v>
      </c>
      <c r="BM63" s="130">
        <f>+'13生産者価格評価表'!BM63/'13生産者価格評価表'!BM$125</f>
        <v>0</v>
      </c>
      <c r="BN63" s="130">
        <f>+'13生産者価格評価表'!BN63/'13生産者価格評価表'!BN$125</f>
        <v>0</v>
      </c>
      <c r="BO63" s="130">
        <f>+'13生産者価格評価表'!BO63/'13生産者価格評価表'!BO$125</f>
        <v>0</v>
      </c>
      <c r="BP63" s="130">
        <f>+'13生産者価格評価表'!BP63/'13生産者価格評価表'!BP$125</f>
        <v>0</v>
      </c>
      <c r="BQ63" s="130">
        <f>+'13生産者価格評価表'!BQ63/'13生産者価格評価表'!BQ$125</f>
        <v>0</v>
      </c>
      <c r="BR63" s="130">
        <f>+'13生産者価格評価表'!BR63/'13生産者価格評価表'!BR$125</f>
        <v>0</v>
      </c>
      <c r="BS63" s="130">
        <f>+'13生産者価格評価表'!BS63/'13生産者価格評価表'!BS$125</f>
        <v>0</v>
      </c>
      <c r="BT63" s="130">
        <f>+'13生産者価格評価表'!BT63/'13生産者価格評価表'!BT$125</f>
        <v>0</v>
      </c>
      <c r="BU63" s="130">
        <f>+'13生産者価格評価表'!BU63/'13生産者価格評価表'!BU$125</f>
        <v>0</v>
      </c>
      <c r="BV63" s="130">
        <f>+'13生産者価格評価表'!BV63/'13生産者価格評価表'!BV$125</f>
        <v>0</v>
      </c>
      <c r="BW63" s="130">
        <f>+'13生産者価格評価表'!BW63/'13生産者価格評価表'!BW$125</f>
        <v>0</v>
      </c>
      <c r="BX63" s="130">
        <f>+'13生産者価格評価表'!BX63/'13生産者価格評価表'!BX$125</f>
        <v>0</v>
      </c>
      <c r="BY63" s="130">
        <f>+'13生産者価格評価表'!BY63/'13生産者価格評価表'!BY$125</f>
        <v>0</v>
      </c>
      <c r="BZ63" s="130">
        <f>+'13生産者価格評価表'!BZ63/'13生産者価格評価表'!BZ$125</f>
        <v>0</v>
      </c>
      <c r="CA63" s="130">
        <f>+'13生産者価格評価表'!CA63/'13生産者価格評価表'!CA$125</f>
        <v>0</v>
      </c>
      <c r="CB63" s="130">
        <f>+'13生産者価格評価表'!CB63/'13生産者価格評価表'!CB$125</f>
        <v>0</v>
      </c>
      <c r="CC63" s="130">
        <f>+'13生産者価格評価表'!CC63/'13生産者価格評価表'!CC$125</f>
        <v>0</v>
      </c>
      <c r="CD63" s="130">
        <f>+'13生産者価格評価表'!CD63/'13生産者価格評価表'!CD$125</f>
        <v>0</v>
      </c>
      <c r="CE63" s="130">
        <f>+'13生産者価格評価表'!CE63/'13生産者価格評価表'!CE$125</f>
        <v>1.2871032256786994E-4</v>
      </c>
      <c r="CF63" s="130">
        <f>+'13生産者価格評価表'!CF63/'13生産者価格評価表'!CF$125</f>
        <v>0</v>
      </c>
      <c r="CG63" s="130">
        <f>+'13生産者価格評価表'!CG63/'13生産者価格評価表'!CG$125</f>
        <v>0</v>
      </c>
      <c r="CH63" s="130">
        <f>+'13生産者価格評価表'!CH63/'13生産者価格評価表'!CH$125</f>
        <v>0</v>
      </c>
      <c r="CI63" s="130">
        <f>+'13生産者価格評価表'!CI63/'13生産者価格評価表'!CI$125</f>
        <v>0</v>
      </c>
      <c r="CJ63" s="130">
        <f>+'13生産者価格評価表'!CJ63/'13生産者価格評価表'!CJ$125</f>
        <v>0</v>
      </c>
      <c r="CK63" s="130">
        <f>+'13生産者価格評価表'!CK63/'13生産者価格評価表'!CK$125</f>
        <v>0</v>
      </c>
      <c r="CL63" s="130">
        <f>+'13生産者価格評価表'!CL63/'13生産者価格評価表'!CL$125</f>
        <v>0</v>
      </c>
      <c r="CM63" s="130">
        <f>+'13生産者価格評価表'!CM63/'13生産者価格評価表'!CM$125</f>
        <v>0</v>
      </c>
      <c r="CN63" s="130">
        <f>+'13生産者価格評価表'!CN63/'13生産者価格評価表'!CN$125</f>
        <v>0</v>
      </c>
      <c r="CO63" s="130">
        <f>+'13生産者価格評価表'!CO63/'13生産者価格評価表'!CO$125</f>
        <v>0</v>
      </c>
      <c r="CP63" s="130">
        <f>+'13生産者価格評価表'!CP63/'13生産者価格評価表'!CP$125</f>
        <v>0</v>
      </c>
      <c r="CQ63" s="130">
        <f>+'13生産者価格評価表'!CQ63/'13生産者価格評価表'!CQ$125</f>
        <v>0</v>
      </c>
      <c r="CR63" s="130">
        <f>+'13生産者価格評価表'!CR63/'13生産者価格評価表'!CR$125</f>
        <v>0</v>
      </c>
      <c r="CS63" s="130">
        <f>+'13生産者価格評価表'!CS63/'13生産者価格評価表'!CS$125</f>
        <v>0</v>
      </c>
      <c r="CT63" s="130">
        <f>+'13生産者価格評価表'!CT63/'13生産者価格評価表'!CT$125</f>
        <v>0</v>
      </c>
      <c r="CU63" s="130">
        <f>+'13生産者価格評価表'!CU63/'13生産者価格評価表'!CU$125</f>
        <v>0</v>
      </c>
      <c r="CV63" s="130">
        <f>+'13生産者価格評価表'!CV63/'13生産者価格評価表'!CV$125</f>
        <v>0</v>
      </c>
      <c r="CW63" s="130">
        <f>+'13生産者価格評価表'!CW63/'13生産者価格評価表'!CW$125</f>
        <v>0</v>
      </c>
      <c r="CX63" s="130">
        <f>+'13生産者価格評価表'!CX63/'13生産者価格評価表'!CX$125</f>
        <v>0</v>
      </c>
      <c r="CY63" s="130">
        <f>+'13生産者価格評価表'!CY63/'13生産者価格評価表'!CY$125</f>
        <v>0</v>
      </c>
      <c r="CZ63" s="130">
        <f>+'13生産者価格評価表'!CZ63/'13生産者価格評価表'!CZ$125</f>
        <v>0.12309749038464904</v>
      </c>
      <c r="DA63" s="130">
        <f>+'13生産者価格評価表'!DA63/'13生産者価格評価表'!DA$125</f>
        <v>0</v>
      </c>
      <c r="DB63" s="130">
        <f>+'13生産者価格評価表'!DB63/'13生産者価格評価表'!DB$125</f>
        <v>0</v>
      </c>
      <c r="DC63" s="130">
        <f>+'13生産者価格評価表'!DC63/'13生産者価格評価表'!DC$125</f>
        <v>0</v>
      </c>
      <c r="DD63" s="130">
        <f>+'13生産者価格評価表'!DD63/'13生産者価格評価表'!DD$125</f>
        <v>0</v>
      </c>
      <c r="DE63" s="130">
        <f>+'13生産者価格評価表'!DE63/'13生産者価格評価表'!DE$125</f>
        <v>0</v>
      </c>
      <c r="DF63" s="130">
        <f>+'13生産者価格評価表'!DF63/'13生産者価格評価表'!DF$125</f>
        <v>0</v>
      </c>
      <c r="DG63" s="130">
        <f>+'13生産者価格評価表'!DG63/'13生産者価格評価表'!DG$125</f>
        <v>0</v>
      </c>
      <c r="DH63" s="223">
        <f>+'13生産者価格評価表'!DH63/'13生産者価格評価表'!DH$125</f>
        <v>0</v>
      </c>
      <c r="DI63" s="289">
        <f>+'13生産者価格評価表'!DI63/'13生産者価格評価表'!DI$125</f>
        <v>9.753057004680106E-2</v>
      </c>
    </row>
    <row r="64" spans="1:113">
      <c r="A64" s="25">
        <v>58</v>
      </c>
      <c r="B64" s="88" t="s">
        <v>227</v>
      </c>
      <c r="C64" s="87" t="s">
        <v>228</v>
      </c>
      <c r="D64" s="130">
        <f>+'13生産者価格評価表'!D64/'13生産者価格評価表'!D$125</f>
        <v>0</v>
      </c>
      <c r="E64" s="130">
        <f>+'13生産者価格評価表'!E64/'13生産者価格評価表'!E$125</f>
        <v>0</v>
      </c>
      <c r="F64" s="130">
        <f>+'13生産者価格評価表'!F64/'13生産者価格評価表'!F$125</f>
        <v>0</v>
      </c>
      <c r="G64" s="130">
        <f>+'13生産者価格評価表'!G64/'13生産者価格評価表'!G$125</f>
        <v>0</v>
      </c>
      <c r="H64" s="130">
        <f>+'13生産者価格評価表'!H64/'13生産者価格評価表'!H$125</f>
        <v>2.9701207883026066E-2</v>
      </c>
      <c r="I64" s="296">
        <v>0</v>
      </c>
      <c r="J64" s="130">
        <f>+'13生産者価格評価表'!J64/'13生産者価格評価表'!J$125</f>
        <v>6.426735218508997E-5</v>
      </c>
      <c r="K64" s="130">
        <f>+'13生産者価格評価表'!K64/'13生産者価格評価表'!K$125</f>
        <v>0</v>
      </c>
      <c r="L64" s="130">
        <f>+'13生産者価格評価表'!L64/'13生産者価格評価表'!L$125</f>
        <v>0</v>
      </c>
      <c r="M64" s="130">
        <f>+'13生産者価格評価表'!M64/'13生産者価格評価表'!M$125</f>
        <v>0</v>
      </c>
      <c r="N64" s="296">
        <v>0</v>
      </c>
      <c r="O64" s="130">
        <f>+'13生産者価格評価表'!O64/'13生産者価格評価表'!O$125</f>
        <v>0</v>
      </c>
      <c r="P64" s="130">
        <f>+'13生産者価格評価表'!P64/'13生産者価格評価表'!P$125</f>
        <v>0</v>
      </c>
      <c r="Q64" s="130">
        <f>+'13生産者価格評価表'!Q64/'13生産者価格評価表'!Q$125</f>
        <v>0</v>
      </c>
      <c r="R64" s="130">
        <f>+'13生産者価格評価表'!R64/'13生産者価格評価表'!R$125</f>
        <v>0</v>
      </c>
      <c r="S64" s="130">
        <f>+'13生産者価格評価表'!S64/'13生産者価格評価表'!S$125</f>
        <v>0</v>
      </c>
      <c r="T64" s="130">
        <f>+'13生産者価格評価表'!T64/'13生産者価格評価表'!T$125</f>
        <v>0</v>
      </c>
      <c r="U64" s="130">
        <f>+'13生産者価格評価表'!U64/'13生産者価格評価表'!U$125</f>
        <v>0</v>
      </c>
      <c r="V64" s="130">
        <f>+'13生産者価格評価表'!V64/'13生産者価格評価表'!V$125</f>
        <v>0</v>
      </c>
      <c r="W64" s="130">
        <f>+'13生産者価格評価表'!W64/'13生産者価格評価表'!W$125</f>
        <v>0</v>
      </c>
      <c r="X64" s="130">
        <f>+'13生産者価格評価表'!X64/'13生産者価格評価表'!X$125</f>
        <v>0</v>
      </c>
      <c r="Y64" s="130">
        <f>+'13生産者価格評価表'!Y64/'13生産者価格評価表'!Y$125</f>
        <v>0</v>
      </c>
      <c r="Z64" s="130">
        <f>+'13生産者価格評価表'!Z64/'13生産者価格評価表'!Z$125</f>
        <v>0</v>
      </c>
      <c r="AA64" s="130">
        <f>+'13生産者価格評価表'!AA64/'13生産者価格評価表'!AA$125</f>
        <v>0</v>
      </c>
      <c r="AB64" s="130">
        <f>+'13生産者価格評価表'!AB64/'13生産者価格評価表'!AB$125</f>
        <v>0</v>
      </c>
      <c r="AC64" s="130">
        <f>+'13生産者価格評価表'!AC64/'13生産者価格評価表'!AC$125</f>
        <v>0</v>
      </c>
      <c r="AD64" s="130">
        <f>+'13生産者価格評価表'!AD64/'13生産者価格評価表'!AD$125</f>
        <v>0</v>
      </c>
      <c r="AE64" s="130">
        <f>+'13生産者価格評価表'!AE64/'13生産者価格評価表'!AE$125</f>
        <v>0</v>
      </c>
      <c r="AF64" s="130">
        <f>+'13生産者価格評価表'!AF64/'13生産者価格評価表'!AF$125</f>
        <v>0</v>
      </c>
      <c r="AG64" s="130">
        <f>+'13生産者価格評価表'!AG64/'13生産者価格評価表'!AG$125</f>
        <v>0</v>
      </c>
      <c r="AH64" s="130">
        <f>+'13生産者価格評価表'!AH64/'13生産者価格評価表'!AH$125</f>
        <v>0</v>
      </c>
      <c r="AI64" s="130">
        <f>+'13生産者価格評価表'!AI64/'13生産者価格評価表'!AI$125</f>
        <v>0</v>
      </c>
      <c r="AJ64" s="130">
        <f>+'13生産者価格評価表'!AJ64/'13生産者価格評価表'!AJ$125</f>
        <v>0</v>
      </c>
      <c r="AK64" s="130">
        <f>+'13生産者価格評価表'!AK64/'13生産者価格評価表'!AK$125</f>
        <v>0</v>
      </c>
      <c r="AL64" s="130">
        <f>+'13生産者価格評価表'!AL64/'13生産者価格評価表'!AL$125</f>
        <v>0</v>
      </c>
      <c r="AM64" s="130">
        <f>+'13生産者価格評価表'!AM64/'13生産者価格評価表'!AM$125</f>
        <v>0</v>
      </c>
      <c r="AN64" s="130">
        <f>+'13生産者価格評価表'!AN64/'13生産者価格評価表'!AN$125</f>
        <v>0</v>
      </c>
      <c r="AO64" s="130">
        <f>+'13生産者価格評価表'!AO64/'13生産者価格評価表'!AO$125</f>
        <v>0</v>
      </c>
      <c r="AP64" s="130">
        <f>+'13生産者価格評価表'!AP64/'13生産者価格評価表'!AP$125</f>
        <v>0</v>
      </c>
      <c r="AQ64" s="130">
        <f>+'13生産者価格評価表'!AQ64/'13生産者価格評価表'!AQ$125</f>
        <v>0</v>
      </c>
      <c r="AR64" s="130">
        <f>+'13生産者価格評価表'!AR64/'13生産者価格評価表'!AR$125</f>
        <v>0</v>
      </c>
      <c r="AS64" s="130">
        <f>+'13生産者価格評価表'!AS64/'13生産者価格評価表'!AS$125</f>
        <v>0</v>
      </c>
      <c r="AT64" s="130">
        <f>+'13生産者価格評価表'!AT64/'13生産者価格評価表'!AT$125</f>
        <v>0</v>
      </c>
      <c r="AU64" s="130">
        <f>+'13生産者価格評価表'!AU64/'13生産者価格評価表'!AU$125</f>
        <v>0</v>
      </c>
      <c r="AV64" s="130">
        <f>+'13生産者価格評価表'!AV64/'13生産者価格評価表'!AV$125</f>
        <v>0</v>
      </c>
      <c r="AW64" s="130">
        <f>+'13生産者価格評価表'!AW64/'13生産者価格評価表'!AW$125</f>
        <v>0</v>
      </c>
      <c r="AX64" s="130">
        <f>+'13生産者価格評価表'!AX64/'13生産者価格評価表'!AX$125</f>
        <v>0</v>
      </c>
      <c r="AY64" s="130">
        <f>+'13生産者価格評価表'!AY64/'13生産者価格評価表'!AY$125</f>
        <v>0</v>
      </c>
      <c r="AZ64" s="130">
        <f>+'13生産者価格評価表'!AZ64/'13生産者価格評価表'!AZ$125</f>
        <v>0</v>
      </c>
      <c r="BA64" s="130">
        <f>+'13生産者価格評価表'!BA64/'13生産者価格評価表'!BA$125</f>
        <v>0</v>
      </c>
      <c r="BB64" s="130">
        <f>+'13生産者価格評価表'!BB64/'13生産者価格評価表'!BB$125</f>
        <v>0</v>
      </c>
      <c r="BC64" s="130">
        <f>+'13生産者価格評価表'!BC64/'13生産者価格評価表'!BC$125</f>
        <v>0</v>
      </c>
      <c r="BD64" s="130">
        <f>+'13生産者価格評価表'!BD64/'13生産者価格評価表'!BD$125</f>
        <v>0</v>
      </c>
      <c r="BE64" s="130">
        <f>+'13生産者価格評価表'!BE64/'13生産者価格評価表'!BE$125</f>
        <v>0</v>
      </c>
      <c r="BF64" s="130">
        <f>+'13生産者価格評価表'!BF64/'13生産者価格評価表'!BF$125</f>
        <v>0</v>
      </c>
      <c r="BG64" s="130">
        <f>+'13生産者価格評価表'!BG64/'13生産者価格評価表'!BG$125</f>
        <v>0</v>
      </c>
      <c r="BH64" s="130">
        <f>+'13生産者価格評価表'!BH64/'13生産者価格評価表'!BH$125</f>
        <v>0</v>
      </c>
      <c r="BI64" s="130">
        <f>+'13生産者価格評価表'!BI64/'13生産者価格評価表'!BI$125</f>
        <v>0.16149490955309342</v>
      </c>
      <c r="BJ64" s="130">
        <f>+'13生産者価格評価表'!BJ64/'13生産者価格評価表'!BJ$125</f>
        <v>0</v>
      </c>
      <c r="BK64" s="130">
        <f>+'13生産者価格評価表'!BK64/'13生産者価格評価表'!BK$125</f>
        <v>0</v>
      </c>
      <c r="BL64" s="130">
        <f>+'13生産者価格評価表'!BL64/'13生産者価格評価表'!BL$125</f>
        <v>0</v>
      </c>
      <c r="BM64" s="130">
        <f>+'13生産者価格評価表'!BM64/'13生産者価格評価表'!BM$125</f>
        <v>0</v>
      </c>
      <c r="BN64" s="130">
        <f>+'13生産者価格評価表'!BN64/'13生産者価格評価表'!BN$125</f>
        <v>0</v>
      </c>
      <c r="BO64" s="130">
        <f>+'13生産者価格評価表'!BO64/'13生産者価格評価表'!BO$125</f>
        <v>0</v>
      </c>
      <c r="BP64" s="130">
        <f>+'13生産者価格評価表'!BP64/'13生産者価格評価表'!BP$125</f>
        <v>0</v>
      </c>
      <c r="BQ64" s="130">
        <f>+'13生産者価格評価表'!BQ64/'13生産者価格評価表'!BQ$125</f>
        <v>0</v>
      </c>
      <c r="BR64" s="130">
        <f>+'13生産者価格評価表'!BR64/'13生産者価格評価表'!BR$125</f>
        <v>0</v>
      </c>
      <c r="BS64" s="130">
        <f>+'13生産者価格評価表'!BS64/'13生産者価格評価表'!BS$125</f>
        <v>0</v>
      </c>
      <c r="BT64" s="130">
        <f>+'13生産者価格評価表'!BT64/'13生産者価格評価表'!BT$125</f>
        <v>0</v>
      </c>
      <c r="BU64" s="130">
        <f>+'13生産者価格評価表'!BU64/'13生産者価格評価表'!BU$125</f>
        <v>0</v>
      </c>
      <c r="BV64" s="130">
        <f>+'13生産者価格評価表'!BV64/'13生産者価格評価表'!BV$125</f>
        <v>0</v>
      </c>
      <c r="BW64" s="130">
        <f>+'13生産者価格評価表'!BW64/'13生産者価格評価表'!BW$125</f>
        <v>0</v>
      </c>
      <c r="BX64" s="130">
        <f>+'13生産者価格評価表'!BX64/'13生産者価格評価表'!BX$125</f>
        <v>0</v>
      </c>
      <c r="BY64" s="130">
        <f>+'13生産者価格評価表'!BY64/'13生産者価格評価表'!BY$125</f>
        <v>0</v>
      </c>
      <c r="BZ64" s="130">
        <f>+'13生産者価格評価表'!BZ64/'13生産者価格評価表'!BZ$125</f>
        <v>0</v>
      </c>
      <c r="CA64" s="130">
        <f>+'13生産者価格評価表'!CA64/'13生産者価格評価表'!CA$125</f>
        <v>0</v>
      </c>
      <c r="CB64" s="130">
        <f>+'13生産者価格評価表'!CB64/'13生産者価格評価表'!CB$125</f>
        <v>0</v>
      </c>
      <c r="CC64" s="130">
        <f>+'13生産者価格評価表'!CC64/'13生産者価格評価表'!CC$125</f>
        <v>0</v>
      </c>
      <c r="CD64" s="130">
        <f>+'13生産者価格評価表'!CD64/'13生産者価格評価表'!CD$125</f>
        <v>0</v>
      </c>
      <c r="CE64" s="130">
        <f>+'13生産者価格評価表'!CE64/'13生産者価格評価表'!CE$125</f>
        <v>0</v>
      </c>
      <c r="CF64" s="130">
        <f>+'13生産者価格評価表'!CF64/'13生産者価格評価表'!CF$125</f>
        <v>1.2462615163349922E-2</v>
      </c>
      <c r="CG64" s="130">
        <f>+'13生産者価格評価表'!CG64/'13生産者価格評価表'!CG$125</f>
        <v>0</v>
      </c>
      <c r="CH64" s="130">
        <f>+'13生産者価格評価表'!CH64/'13生産者価格評価表'!CH$125</f>
        <v>0</v>
      </c>
      <c r="CI64" s="130">
        <f>+'13生産者価格評価表'!CI64/'13生産者価格評価表'!CI$125</f>
        <v>2.9932216002510979E-4</v>
      </c>
      <c r="CJ64" s="130">
        <f>+'13生産者価格評価表'!CJ64/'13生産者価格評価表'!CJ$125</f>
        <v>0</v>
      </c>
      <c r="CK64" s="130">
        <f>+'13生産者価格評価表'!CK64/'13生産者価格評価表'!CK$125</f>
        <v>0</v>
      </c>
      <c r="CL64" s="130">
        <f>+'13生産者価格評価表'!CL64/'13生産者価格評価表'!CL$125</f>
        <v>0</v>
      </c>
      <c r="CM64" s="130">
        <f>+'13生産者価格評価表'!CM64/'13生産者価格評価表'!CM$125</f>
        <v>0</v>
      </c>
      <c r="CN64" s="130">
        <f>+'13生産者価格評価表'!CN64/'13生産者価格評価表'!CN$125</f>
        <v>0</v>
      </c>
      <c r="CO64" s="130">
        <f>+'13生産者価格評価表'!CO64/'13生産者価格評価表'!CO$125</f>
        <v>0</v>
      </c>
      <c r="CP64" s="130">
        <f>+'13生産者価格評価表'!CP64/'13生産者価格評価表'!CP$125</f>
        <v>7.1985602879424113E-4</v>
      </c>
      <c r="CQ64" s="130">
        <f>+'13生産者価格評価表'!CQ64/'13生産者価格評価表'!CQ$125</f>
        <v>3.7465704470523137E-5</v>
      </c>
      <c r="CR64" s="130">
        <f>+'13生産者価格評価表'!CR64/'13生産者価格評価表'!CR$125</f>
        <v>8.9862145851879095E-6</v>
      </c>
      <c r="CS64" s="130">
        <f>+'13生産者価格評価表'!CS64/'13生産者価格評価表'!CS$125</f>
        <v>0</v>
      </c>
      <c r="CT64" s="130">
        <f>+'13生産者価格評価表'!CT64/'13生産者価格評価表'!CT$125</f>
        <v>0</v>
      </c>
      <c r="CU64" s="130">
        <f>+'13生産者価格評価表'!CU64/'13生産者価格評価表'!CU$125</f>
        <v>0</v>
      </c>
      <c r="CV64" s="130">
        <f>+'13生産者価格評価表'!CV64/'13生産者価格評価表'!CV$125</f>
        <v>0</v>
      </c>
      <c r="CW64" s="130">
        <f>+'13生産者価格評価表'!CW64/'13生産者価格評価表'!CW$125</f>
        <v>0</v>
      </c>
      <c r="CX64" s="130">
        <f>+'13生産者価格評価表'!CX64/'13生産者価格評価表'!CX$125</f>
        <v>5.8148099332459819E-6</v>
      </c>
      <c r="CY64" s="130">
        <f>+'13生産者価格評価表'!CY64/'13生産者価格評価表'!CY$125</f>
        <v>0</v>
      </c>
      <c r="CZ64" s="130">
        <f>+'13生産者価格評価表'!CZ64/'13生産者価格評価表'!CZ$125</f>
        <v>0</v>
      </c>
      <c r="DA64" s="130">
        <f>+'13生産者価格評価表'!DA64/'13生産者価格評価表'!DA$125</f>
        <v>7.582688267723491E-7</v>
      </c>
      <c r="DB64" s="130">
        <f>+'13生産者価格評価表'!DB64/'13生産者価格評価表'!DB$125</f>
        <v>0</v>
      </c>
      <c r="DC64" s="130">
        <f>+'13生産者価格評価表'!DC64/'13生産者価格評価表'!DC$125</f>
        <v>0</v>
      </c>
      <c r="DD64" s="130">
        <f>+'13生産者価格評価表'!DD64/'13生産者価格評価表'!DD$125</f>
        <v>0</v>
      </c>
      <c r="DE64" s="130">
        <f>+'13生産者価格評価表'!DE64/'13生産者価格評価表'!DE$125</f>
        <v>1.3559015615466318E-5</v>
      </c>
      <c r="DF64" s="130">
        <f>+'13生産者価格評価表'!DF64/'13生産者価格評価表'!DF$125</f>
        <v>0</v>
      </c>
      <c r="DG64" s="130">
        <f>+'13生産者価格評価表'!DG64/'13生産者価格評価表'!DG$125</f>
        <v>0</v>
      </c>
      <c r="DH64" s="223">
        <f>+'13生産者価格評価表'!DH64/'13生産者価格評価表'!DH$125</f>
        <v>0</v>
      </c>
      <c r="DI64" s="289">
        <f>+'13生産者価格評価表'!DI64/'13生産者価格評価表'!DI$125</f>
        <v>2.6801636439448181E-4</v>
      </c>
    </row>
    <row r="65" spans="1:113">
      <c r="A65" s="25">
        <v>59</v>
      </c>
      <c r="B65" s="88">
        <v>355</v>
      </c>
      <c r="C65" s="87" t="s">
        <v>534</v>
      </c>
      <c r="D65" s="130">
        <f>+'13生産者価格評価表'!D65/'13生産者価格評価表'!D$125</f>
        <v>0</v>
      </c>
      <c r="E65" s="130">
        <f>+'13生産者価格評価表'!E65/'13生産者価格評価表'!E$125</f>
        <v>0</v>
      </c>
      <c r="F65" s="130">
        <f>+'13生産者価格評価表'!F65/'13生産者価格評価表'!F$125</f>
        <v>0</v>
      </c>
      <c r="G65" s="130">
        <f>+'13生産者価格評価表'!G65/'13生産者価格評価表'!G$125</f>
        <v>0</v>
      </c>
      <c r="H65" s="130">
        <f>+'13生産者価格評価表'!H65/'13生産者価格評価表'!H$125</f>
        <v>0</v>
      </c>
      <c r="I65" s="296">
        <v>0</v>
      </c>
      <c r="J65" s="130">
        <f>+'13生産者価格評価表'!J65/'13生産者価格評価表'!J$125</f>
        <v>0</v>
      </c>
      <c r="K65" s="130">
        <f>+'13生産者価格評価表'!K65/'13生産者価格評価表'!K$125</f>
        <v>0</v>
      </c>
      <c r="L65" s="130">
        <f>+'13生産者価格評価表'!L65/'13生産者価格評価表'!L$125</f>
        <v>0</v>
      </c>
      <c r="M65" s="130">
        <f>+'13生産者価格評価表'!M65/'13生産者価格評価表'!M$125</f>
        <v>0</v>
      </c>
      <c r="N65" s="296">
        <v>0</v>
      </c>
      <c r="O65" s="130">
        <f>+'13生産者価格評価表'!O65/'13生産者価格評価表'!O$125</f>
        <v>0</v>
      </c>
      <c r="P65" s="130">
        <f>+'13生産者価格評価表'!P65/'13生産者価格評価表'!P$125</f>
        <v>0</v>
      </c>
      <c r="Q65" s="130">
        <f>+'13生産者価格評価表'!Q65/'13生産者価格評価表'!Q$125</f>
        <v>0</v>
      </c>
      <c r="R65" s="130">
        <f>+'13生産者価格評価表'!R65/'13生産者価格評価表'!R$125</f>
        <v>0</v>
      </c>
      <c r="S65" s="130">
        <f>+'13生産者価格評価表'!S65/'13生産者価格評価表'!S$125</f>
        <v>0</v>
      </c>
      <c r="T65" s="130">
        <f>+'13生産者価格評価表'!T65/'13生産者価格評価表'!T$125</f>
        <v>0</v>
      </c>
      <c r="U65" s="130">
        <f>+'13生産者価格評価表'!U65/'13生産者価格評価表'!U$125</f>
        <v>0</v>
      </c>
      <c r="V65" s="130">
        <f>+'13生産者価格評価表'!V65/'13生産者価格評価表'!V$125</f>
        <v>0</v>
      </c>
      <c r="W65" s="130">
        <f>+'13生産者価格評価表'!W65/'13生産者価格評価表'!W$125</f>
        <v>0</v>
      </c>
      <c r="X65" s="130">
        <f>+'13生産者価格評価表'!X65/'13生産者価格評価表'!X$125</f>
        <v>0</v>
      </c>
      <c r="Y65" s="130">
        <f>+'13生産者価格評価表'!Y65/'13生産者価格評価表'!Y$125</f>
        <v>0</v>
      </c>
      <c r="Z65" s="130">
        <f>+'13生産者価格評価表'!Z65/'13生産者価格評価表'!Z$125</f>
        <v>0</v>
      </c>
      <c r="AA65" s="130">
        <f>+'13生産者価格評価表'!AA65/'13生産者価格評価表'!AA$125</f>
        <v>0</v>
      </c>
      <c r="AB65" s="130">
        <f>+'13生産者価格評価表'!AB65/'13生産者価格評価表'!AB$125</f>
        <v>0</v>
      </c>
      <c r="AC65" s="130">
        <f>+'13生産者価格評価表'!AC65/'13生産者価格評価表'!AC$125</f>
        <v>0</v>
      </c>
      <c r="AD65" s="130">
        <f>+'13生産者価格評価表'!AD65/'13生産者価格評価表'!AD$125</f>
        <v>0</v>
      </c>
      <c r="AE65" s="130">
        <f>+'13生産者価格評価表'!AE65/'13生産者価格評価表'!AE$125</f>
        <v>0</v>
      </c>
      <c r="AF65" s="130">
        <f>+'13生産者価格評価表'!AF65/'13生産者価格評価表'!AF$125</f>
        <v>0</v>
      </c>
      <c r="AG65" s="130">
        <f>+'13生産者価格評価表'!AG65/'13生産者価格評価表'!AG$125</f>
        <v>0</v>
      </c>
      <c r="AH65" s="130">
        <f>+'13生産者価格評価表'!AH65/'13生産者価格評価表'!AH$125</f>
        <v>0</v>
      </c>
      <c r="AI65" s="130">
        <f>+'13生産者価格評価表'!AI65/'13生産者価格評価表'!AI$125</f>
        <v>0</v>
      </c>
      <c r="AJ65" s="130">
        <f>+'13生産者価格評価表'!AJ65/'13生産者価格評価表'!AJ$125</f>
        <v>0</v>
      </c>
      <c r="AK65" s="130">
        <f>+'13生産者価格評価表'!AK65/'13生産者価格評価表'!AK$125</f>
        <v>0</v>
      </c>
      <c r="AL65" s="130">
        <f>+'13生産者価格評価表'!AL65/'13生産者価格評価表'!AL$125</f>
        <v>0</v>
      </c>
      <c r="AM65" s="130">
        <f>+'13生産者価格評価表'!AM65/'13生産者価格評価表'!AM$125</f>
        <v>0</v>
      </c>
      <c r="AN65" s="130">
        <f>+'13生産者価格評価表'!AN65/'13生産者価格評価表'!AN$125</f>
        <v>0</v>
      </c>
      <c r="AO65" s="130">
        <f>+'13生産者価格評価表'!AO65/'13生産者価格評価表'!AO$125</f>
        <v>0</v>
      </c>
      <c r="AP65" s="130">
        <f>+'13生産者価格評価表'!AP65/'13生産者価格評価表'!AP$125</f>
        <v>0</v>
      </c>
      <c r="AQ65" s="130">
        <f>+'13生産者価格評価表'!AQ65/'13生産者価格評価表'!AQ$125</f>
        <v>0</v>
      </c>
      <c r="AR65" s="130">
        <f>+'13生産者価格評価表'!AR65/'13生産者価格評価表'!AR$125</f>
        <v>0</v>
      </c>
      <c r="AS65" s="130">
        <f>+'13生産者価格評価表'!AS65/'13生産者価格評価表'!AS$125</f>
        <v>0</v>
      </c>
      <c r="AT65" s="130">
        <f>+'13生産者価格評価表'!AT65/'13生産者価格評価表'!AT$125</f>
        <v>0</v>
      </c>
      <c r="AU65" s="130">
        <f>+'13生産者価格評価表'!AU65/'13生産者価格評価表'!AU$125</f>
        <v>0</v>
      </c>
      <c r="AV65" s="130">
        <f>+'13生産者価格評価表'!AV65/'13生産者価格評価表'!AV$125</f>
        <v>0</v>
      </c>
      <c r="AW65" s="130">
        <f>+'13生産者価格評価表'!AW65/'13生産者価格評価表'!AW$125</f>
        <v>0</v>
      </c>
      <c r="AX65" s="130">
        <f>+'13生産者価格評価表'!AX65/'13生産者価格評価表'!AX$125</f>
        <v>0</v>
      </c>
      <c r="AY65" s="130">
        <f>+'13生産者価格評価表'!AY65/'13生産者価格評価表'!AY$125</f>
        <v>0</v>
      </c>
      <c r="AZ65" s="130">
        <f>+'13生産者価格評価表'!AZ65/'13生産者価格評価表'!AZ$125</f>
        <v>0</v>
      </c>
      <c r="BA65" s="130">
        <f>+'13生産者価格評価表'!BA65/'13生産者価格評価表'!BA$125</f>
        <v>0</v>
      </c>
      <c r="BB65" s="130">
        <f>+'13生産者価格評価表'!BB65/'13生産者価格評価表'!BB$125</f>
        <v>0</v>
      </c>
      <c r="BC65" s="130">
        <f>+'13生産者価格評価表'!BC65/'13生産者価格評価表'!BC$125</f>
        <v>0</v>
      </c>
      <c r="BD65" s="130">
        <f>+'13生産者価格評価表'!BD65/'13生産者価格評価表'!BD$125</f>
        <v>0</v>
      </c>
      <c r="BE65" s="130">
        <f>+'13生産者価格評価表'!BE65/'13生産者価格評価表'!BE$125</f>
        <v>0</v>
      </c>
      <c r="BF65" s="130">
        <f>+'13生産者価格評価表'!BF65/'13生産者価格評価表'!BF$125</f>
        <v>0</v>
      </c>
      <c r="BG65" s="130">
        <f>+'13生産者価格評価表'!BG65/'13生産者価格評価表'!BG$125</f>
        <v>0</v>
      </c>
      <c r="BH65" s="130">
        <f>+'13生産者価格評価表'!BH65/'13生産者価格評価表'!BH$125</f>
        <v>0</v>
      </c>
      <c r="BI65" s="130">
        <f>+'13生産者価格評価表'!BI65/'13生産者価格評価表'!BI$125</f>
        <v>0</v>
      </c>
      <c r="BJ65" s="130">
        <f>+'13生産者価格評価表'!BJ65/'13生産者価格評価表'!BJ$125</f>
        <v>0.34081624482819239</v>
      </c>
      <c r="BK65" s="130">
        <f>+'13生産者価格評価表'!BK65/'13生産者価格評価表'!BK$125</f>
        <v>0</v>
      </c>
      <c r="BL65" s="130">
        <f>+'13生産者価格評価表'!BL65/'13生産者価格評価表'!BL$125</f>
        <v>0</v>
      </c>
      <c r="BM65" s="130">
        <f>+'13生産者価格評価表'!BM65/'13生産者価格評価表'!BM$125</f>
        <v>0</v>
      </c>
      <c r="BN65" s="130">
        <f>+'13生産者価格評価表'!BN65/'13生産者価格評価表'!BN$125</f>
        <v>0</v>
      </c>
      <c r="BO65" s="130">
        <f>+'13生産者価格評価表'!BO65/'13生産者価格評価表'!BO$125</f>
        <v>0</v>
      </c>
      <c r="BP65" s="130">
        <f>+'13生産者価格評価表'!BP65/'13生産者価格評価表'!BP$125</f>
        <v>0</v>
      </c>
      <c r="BQ65" s="130">
        <f>+'13生産者価格評価表'!BQ65/'13生産者価格評価表'!BQ$125</f>
        <v>0</v>
      </c>
      <c r="BR65" s="130">
        <f>+'13生産者価格評価表'!BR65/'13生産者価格評価表'!BR$125</f>
        <v>0</v>
      </c>
      <c r="BS65" s="130">
        <f>+'13生産者価格評価表'!BS65/'13生産者価格評価表'!BS$125</f>
        <v>0</v>
      </c>
      <c r="BT65" s="130">
        <f>+'13生産者価格評価表'!BT65/'13生産者価格評価表'!BT$125</f>
        <v>0</v>
      </c>
      <c r="BU65" s="130">
        <f>+'13生産者価格評価表'!BU65/'13生産者価格評価表'!BU$125</f>
        <v>0</v>
      </c>
      <c r="BV65" s="130">
        <f>+'13生産者価格評価表'!BV65/'13生産者価格評価表'!BV$125</f>
        <v>0</v>
      </c>
      <c r="BW65" s="130">
        <f>+'13生産者価格評価表'!BW65/'13生産者価格評価表'!BW$125</f>
        <v>0</v>
      </c>
      <c r="BX65" s="130">
        <f>+'13生産者価格評価表'!BX65/'13生産者価格評価表'!BX$125</f>
        <v>0</v>
      </c>
      <c r="BY65" s="130">
        <f>+'13生産者価格評価表'!BY65/'13生産者価格評価表'!BY$125</f>
        <v>0</v>
      </c>
      <c r="BZ65" s="130">
        <f>+'13生産者価格評価表'!BZ65/'13生産者価格評価表'!BZ$125</f>
        <v>0</v>
      </c>
      <c r="CA65" s="130">
        <f>+'13生産者価格評価表'!CA65/'13生産者価格評価表'!CA$125</f>
        <v>0</v>
      </c>
      <c r="CB65" s="130">
        <f>+'13生産者価格評価表'!CB65/'13生産者価格評価表'!CB$125</f>
        <v>0</v>
      </c>
      <c r="CC65" s="130">
        <f>+'13生産者価格評価表'!CC65/'13生産者価格評価表'!CC$125</f>
        <v>0</v>
      </c>
      <c r="CD65" s="130">
        <f>+'13生産者価格評価表'!CD65/'13生産者価格評価表'!CD$125</f>
        <v>0</v>
      </c>
      <c r="CE65" s="130">
        <f>+'13生産者価格評価表'!CE65/'13生産者価格評価表'!CE$125</f>
        <v>0</v>
      </c>
      <c r="CF65" s="130">
        <f>+'13生産者価格評価表'!CF65/'13生産者価格評価表'!CF$125</f>
        <v>0</v>
      </c>
      <c r="CG65" s="130">
        <f>+'13生産者価格評価表'!CG65/'13生産者価格評価表'!CG$125</f>
        <v>0.11595588938505565</v>
      </c>
      <c r="CH65" s="130">
        <f>+'13生産者価格評価表'!CH65/'13生産者価格評価表'!CH$125</f>
        <v>0</v>
      </c>
      <c r="CI65" s="130">
        <f>+'13生産者価格評価表'!CI65/'13生産者価格評価表'!CI$125</f>
        <v>1.0497061861991699E-3</v>
      </c>
      <c r="CJ65" s="130">
        <f>+'13生産者価格評価表'!CJ65/'13生産者価格評価表'!CJ$125</f>
        <v>0</v>
      </c>
      <c r="CK65" s="130">
        <f>+'13生産者価格評価表'!CK65/'13生産者価格評価表'!CK$125</f>
        <v>0</v>
      </c>
      <c r="CL65" s="130">
        <f>+'13生産者価格評価表'!CL65/'13生産者価格評価表'!CL$125</f>
        <v>0</v>
      </c>
      <c r="CM65" s="130">
        <f>+'13生産者価格評価表'!CM65/'13生産者価格評価表'!CM$125</f>
        <v>0</v>
      </c>
      <c r="CN65" s="130">
        <f>+'13生産者価格評価表'!CN65/'13生産者価格評価表'!CN$125</f>
        <v>0</v>
      </c>
      <c r="CO65" s="130">
        <f>+'13生産者価格評価表'!CO65/'13生産者価格評価表'!CO$125</f>
        <v>0</v>
      </c>
      <c r="CP65" s="130">
        <f>+'13生産者価格評価表'!CP65/'13生産者価格評価表'!CP$125</f>
        <v>1.9386366629113201E-3</v>
      </c>
      <c r="CQ65" s="130">
        <f>+'13生産者価格評価表'!CQ65/'13生産者価格評価表'!CQ$125</f>
        <v>0</v>
      </c>
      <c r="CR65" s="130">
        <f>+'13生産者価格評価表'!CR65/'13生産者価格評価表'!CR$125</f>
        <v>0</v>
      </c>
      <c r="CS65" s="130">
        <f>+'13生産者価格評価表'!CS65/'13生産者価格評価表'!CS$125</f>
        <v>0</v>
      </c>
      <c r="CT65" s="130">
        <f>+'13生産者価格評価表'!CT65/'13生産者価格評価表'!CT$125</f>
        <v>0</v>
      </c>
      <c r="CU65" s="130">
        <f>+'13生産者価格評価表'!CU65/'13生産者価格評価表'!CU$125</f>
        <v>0</v>
      </c>
      <c r="CV65" s="130">
        <f>+'13生産者価格評価表'!CV65/'13生産者価格評価表'!CV$125</f>
        <v>0</v>
      </c>
      <c r="CW65" s="130">
        <f>+'13生産者価格評価表'!CW65/'13生産者価格評価表'!CW$125</f>
        <v>0</v>
      </c>
      <c r="CX65" s="130">
        <f>+'13生産者価格評価表'!CX65/'13生産者価格評価表'!CX$125</f>
        <v>0</v>
      </c>
      <c r="CY65" s="130">
        <f>+'13生産者価格評価表'!CY65/'13生産者価格評価表'!CY$125</f>
        <v>0</v>
      </c>
      <c r="CZ65" s="130">
        <f>+'13生産者価格評価表'!CZ65/'13生産者価格評価表'!CZ$125</f>
        <v>0</v>
      </c>
      <c r="DA65" s="130">
        <f>+'13生産者価格評価表'!DA65/'13生産者価格評価表'!DA$125</f>
        <v>0</v>
      </c>
      <c r="DB65" s="130">
        <f>+'13生産者価格評価表'!DB65/'13生産者価格評価表'!DB$125</f>
        <v>0</v>
      </c>
      <c r="DC65" s="130">
        <f>+'13生産者価格評価表'!DC65/'13生産者価格評価表'!DC$125</f>
        <v>0</v>
      </c>
      <c r="DD65" s="130">
        <f>+'13生産者価格評価表'!DD65/'13生産者価格評価表'!DD$125</f>
        <v>0</v>
      </c>
      <c r="DE65" s="130">
        <f>+'13生産者価格評価表'!DE65/'13生産者価格評価表'!DE$125</f>
        <v>0</v>
      </c>
      <c r="DF65" s="130">
        <f>+'13生産者価格評価表'!DF65/'13生産者価格評価表'!DF$125</f>
        <v>0</v>
      </c>
      <c r="DG65" s="130">
        <f>+'13生産者価格評価表'!DG65/'13生産者価格評価表'!DG$125</f>
        <v>0</v>
      </c>
      <c r="DH65" s="223">
        <f>+'13生産者価格評価表'!DH65/'13生産者価格評価表'!DH$125</f>
        <v>0</v>
      </c>
      <c r="DI65" s="289">
        <f>+'13生産者価格評価表'!DI65/'13生産者価格評価表'!DI$125</f>
        <v>2.718641616894309E-3</v>
      </c>
    </row>
    <row r="66" spans="1:113">
      <c r="A66" s="25">
        <v>60</v>
      </c>
      <c r="B66" s="88" t="s">
        <v>229</v>
      </c>
      <c r="C66" s="87" t="s">
        <v>230</v>
      </c>
      <c r="D66" s="130">
        <f>+'13生産者価格評価表'!D66/'13生産者価格評価表'!D$125</f>
        <v>0</v>
      </c>
      <c r="E66" s="130">
        <f>+'13生産者価格評価表'!E66/'13生産者価格評価表'!E$125</f>
        <v>0</v>
      </c>
      <c r="F66" s="130">
        <f>+'13生産者価格評価表'!F66/'13生産者価格評価表'!F$125</f>
        <v>0</v>
      </c>
      <c r="G66" s="130">
        <f>+'13生産者価格評価表'!G66/'13生産者価格評価表'!G$125</f>
        <v>0</v>
      </c>
      <c r="H66" s="130">
        <f>+'13生産者価格評価表'!H66/'13生産者価格評価表'!H$125</f>
        <v>0</v>
      </c>
      <c r="I66" s="296">
        <v>0</v>
      </c>
      <c r="J66" s="130">
        <f>+'13生産者価格評価表'!J66/'13生産者価格評価表'!J$125</f>
        <v>0</v>
      </c>
      <c r="K66" s="130">
        <f>+'13生産者価格評価表'!K66/'13生産者価格評価表'!K$125</f>
        <v>0</v>
      </c>
      <c r="L66" s="130">
        <f>+'13生産者価格評価表'!L66/'13生産者価格評価表'!L$125</f>
        <v>0</v>
      </c>
      <c r="M66" s="130">
        <f>+'13生産者価格評価表'!M66/'13生産者価格評価表'!M$125</f>
        <v>0</v>
      </c>
      <c r="N66" s="296">
        <v>0</v>
      </c>
      <c r="O66" s="130">
        <f>+'13生産者価格評価表'!O66/'13生産者価格評価表'!O$125</f>
        <v>0</v>
      </c>
      <c r="P66" s="130">
        <f>+'13生産者価格評価表'!P66/'13生産者価格評価表'!P$125</f>
        <v>0</v>
      </c>
      <c r="Q66" s="130">
        <f>+'13生産者価格評価表'!Q66/'13生産者価格評価表'!Q$125</f>
        <v>0</v>
      </c>
      <c r="R66" s="130">
        <f>+'13生産者価格評価表'!R66/'13生産者価格評価表'!R$125</f>
        <v>0</v>
      </c>
      <c r="S66" s="130">
        <f>+'13生産者価格評価表'!S66/'13生産者価格評価表'!S$125</f>
        <v>0</v>
      </c>
      <c r="T66" s="130">
        <f>+'13生産者価格評価表'!T66/'13生産者価格評価表'!T$125</f>
        <v>0</v>
      </c>
      <c r="U66" s="130">
        <f>+'13生産者価格評価表'!U66/'13生産者価格評価表'!U$125</f>
        <v>0</v>
      </c>
      <c r="V66" s="130">
        <f>+'13生産者価格評価表'!V66/'13生産者価格評価表'!V$125</f>
        <v>0</v>
      </c>
      <c r="W66" s="130">
        <f>+'13生産者価格評価表'!W66/'13生産者価格評価表'!W$125</f>
        <v>0</v>
      </c>
      <c r="X66" s="130">
        <f>+'13生産者価格評価表'!X66/'13生産者価格評価表'!X$125</f>
        <v>0</v>
      </c>
      <c r="Y66" s="130">
        <f>+'13生産者価格評価表'!Y66/'13生産者価格評価表'!Y$125</f>
        <v>0</v>
      </c>
      <c r="Z66" s="130">
        <f>+'13生産者価格評価表'!Z66/'13生産者価格評価表'!Z$125</f>
        <v>0</v>
      </c>
      <c r="AA66" s="130">
        <f>+'13生産者価格評価表'!AA66/'13生産者価格評価表'!AA$125</f>
        <v>0</v>
      </c>
      <c r="AB66" s="130">
        <f>+'13生産者価格評価表'!AB66/'13生産者価格評価表'!AB$125</f>
        <v>0</v>
      </c>
      <c r="AC66" s="130">
        <f>+'13生産者価格評価表'!AC66/'13生産者価格評価表'!AC$125</f>
        <v>0</v>
      </c>
      <c r="AD66" s="130">
        <f>+'13生産者価格評価表'!AD66/'13生産者価格評価表'!AD$125</f>
        <v>0</v>
      </c>
      <c r="AE66" s="130">
        <f>+'13生産者価格評価表'!AE66/'13生産者価格評価表'!AE$125</f>
        <v>0</v>
      </c>
      <c r="AF66" s="130">
        <f>+'13生産者価格評価表'!AF66/'13生産者価格評価表'!AF$125</f>
        <v>0</v>
      </c>
      <c r="AG66" s="130">
        <f>+'13生産者価格評価表'!AG66/'13生産者価格評価表'!AG$125</f>
        <v>0</v>
      </c>
      <c r="AH66" s="130">
        <f>+'13生産者価格評価表'!AH66/'13生産者価格評価表'!AH$125</f>
        <v>0</v>
      </c>
      <c r="AI66" s="130">
        <f>+'13生産者価格評価表'!AI66/'13生産者価格評価表'!AI$125</f>
        <v>0</v>
      </c>
      <c r="AJ66" s="130">
        <f>+'13生産者価格評価表'!AJ66/'13生産者価格評価表'!AJ$125</f>
        <v>0</v>
      </c>
      <c r="AK66" s="130">
        <f>+'13生産者価格評価表'!AK66/'13生産者価格評価表'!AK$125</f>
        <v>0</v>
      </c>
      <c r="AL66" s="130">
        <f>+'13生産者価格評価表'!AL66/'13生産者価格評価表'!AL$125</f>
        <v>0</v>
      </c>
      <c r="AM66" s="130">
        <f>+'13生産者価格評価表'!AM66/'13生産者価格評価表'!AM$125</f>
        <v>0</v>
      </c>
      <c r="AN66" s="130">
        <f>+'13生産者価格評価表'!AN66/'13生産者価格評価表'!AN$125</f>
        <v>0</v>
      </c>
      <c r="AO66" s="130">
        <f>+'13生産者価格評価表'!AO66/'13生産者価格評価表'!AO$125</f>
        <v>0</v>
      </c>
      <c r="AP66" s="130">
        <f>+'13生産者価格評価表'!AP66/'13生産者価格評価表'!AP$125</f>
        <v>0</v>
      </c>
      <c r="AQ66" s="130">
        <f>+'13生産者価格評価表'!AQ66/'13生産者価格評価表'!AQ$125</f>
        <v>0</v>
      </c>
      <c r="AR66" s="130">
        <f>+'13生産者価格評価表'!AR66/'13生産者価格評価表'!AR$125</f>
        <v>0</v>
      </c>
      <c r="AS66" s="130">
        <f>+'13生産者価格評価表'!AS66/'13生産者価格評価表'!AS$125</f>
        <v>0</v>
      </c>
      <c r="AT66" s="130">
        <f>+'13生産者価格評価表'!AT66/'13生産者価格評価表'!AT$125</f>
        <v>0</v>
      </c>
      <c r="AU66" s="130">
        <f>+'13生産者価格評価表'!AU66/'13生産者価格評価表'!AU$125</f>
        <v>0</v>
      </c>
      <c r="AV66" s="130">
        <f>+'13生産者価格評価表'!AV66/'13生産者価格評価表'!AV$125</f>
        <v>0</v>
      </c>
      <c r="AW66" s="130">
        <f>+'13生産者価格評価表'!AW66/'13生産者価格評価表'!AW$125</f>
        <v>0</v>
      </c>
      <c r="AX66" s="130">
        <f>+'13生産者価格評価表'!AX66/'13生産者価格評価表'!AX$125</f>
        <v>0</v>
      </c>
      <c r="AY66" s="130">
        <f>+'13生産者価格評価表'!AY66/'13生産者価格評価表'!AY$125</f>
        <v>0</v>
      </c>
      <c r="AZ66" s="130">
        <f>+'13生産者価格評価表'!AZ66/'13生産者価格評価表'!AZ$125</f>
        <v>0</v>
      </c>
      <c r="BA66" s="130">
        <f>+'13生産者価格評価表'!BA66/'13生産者価格評価表'!BA$125</f>
        <v>0</v>
      </c>
      <c r="BB66" s="130">
        <f>+'13生産者価格評価表'!BB66/'13生産者価格評価表'!BB$125</f>
        <v>0</v>
      </c>
      <c r="BC66" s="130">
        <f>+'13生産者価格評価表'!BC66/'13生産者価格評価表'!BC$125</f>
        <v>0</v>
      </c>
      <c r="BD66" s="130">
        <f>+'13生産者価格評価表'!BD66/'13生産者価格評価表'!BD$125</f>
        <v>0</v>
      </c>
      <c r="BE66" s="130">
        <f>+'13生産者価格評価表'!BE66/'13生産者価格評価表'!BE$125</f>
        <v>0</v>
      </c>
      <c r="BF66" s="130">
        <f>+'13生産者価格評価表'!BF66/'13生産者価格評価表'!BF$125</f>
        <v>0</v>
      </c>
      <c r="BG66" s="130">
        <f>+'13生産者価格評価表'!BG66/'13生産者価格評価表'!BG$125</f>
        <v>0</v>
      </c>
      <c r="BH66" s="130">
        <f>+'13生産者価格評価表'!BH66/'13生産者価格評価表'!BH$125</f>
        <v>0</v>
      </c>
      <c r="BI66" s="130">
        <f>+'13生産者価格評価表'!BI66/'13生産者価格評価表'!BI$125</f>
        <v>0</v>
      </c>
      <c r="BJ66" s="130">
        <f>+'13生産者価格評価表'!BJ66/'13生産者価格評価表'!BJ$125</f>
        <v>0</v>
      </c>
      <c r="BK66" s="130">
        <f>+'13生産者価格評価表'!BK66/'13生産者価格評価表'!BK$125</f>
        <v>0.19499190746677939</v>
      </c>
      <c r="BL66" s="130">
        <f>+'13生産者価格評価表'!BL66/'13生産者価格評価表'!BL$125</f>
        <v>0</v>
      </c>
      <c r="BM66" s="130">
        <f>+'13生産者価格評価表'!BM66/'13生産者価格評価表'!BM$125</f>
        <v>0</v>
      </c>
      <c r="BN66" s="130">
        <f>+'13生産者価格評価表'!BN66/'13生産者価格評価表'!BN$125</f>
        <v>0</v>
      </c>
      <c r="BO66" s="130">
        <f>+'13生産者価格評価表'!BO66/'13生産者価格評価表'!BO$125</f>
        <v>0</v>
      </c>
      <c r="BP66" s="130">
        <f>+'13生産者価格評価表'!BP66/'13生産者価格評価表'!BP$125</f>
        <v>0</v>
      </c>
      <c r="BQ66" s="130">
        <f>+'13生産者価格評価表'!BQ66/'13生産者価格評価表'!BQ$125</f>
        <v>0</v>
      </c>
      <c r="BR66" s="130">
        <f>+'13生産者価格評価表'!BR66/'13生産者価格評価表'!BR$125</f>
        <v>0</v>
      </c>
      <c r="BS66" s="130">
        <f>+'13生産者価格評価表'!BS66/'13生産者価格評価表'!BS$125</f>
        <v>0</v>
      </c>
      <c r="BT66" s="130">
        <f>+'13生産者価格評価表'!BT66/'13生産者価格評価表'!BT$125</f>
        <v>0</v>
      </c>
      <c r="BU66" s="130">
        <f>+'13生産者価格評価表'!BU66/'13生産者価格評価表'!BU$125</f>
        <v>0</v>
      </c>
      <c r="BV66" s="130">
        <f>+'13生産者価格評価表'!BV66/'13生産者価格評価表'!BV$125</f>
        <v>0</v>
      </c>
      <c r="BW66" s="130">
        <f>+'13生産者価格評価表'!BW66/'13生産者価格評価表'!BW$125</f>
        <v>0</v>
      </c>
      <c r="BX66" s="130">
        <f>+'13生産者価格評価表'!BX66/'13生産者価格評価表'!BX$125</f>
        <v>0</v>
      </c>
      <c r="BY66" s="130">
        <f>+'13生産者価格評価表'!BY66/'13生産者価格評価表'!BY$125</f>
        <v>0</v>
      </c>
      <c r="BZ66" s="130">
        <f>+'13生産者価格評価表'!BZ66/'13生産者価格評価表'!BZ$125</f>
        <v>0</v>
      </c>
      <c r="CA66" s="130">
        <f>+'13生産者価格評価表'!CA66/'13生産者価格評価表'!CA$125</f>
        <v>0</v>
      </c>
      <c r="CB66" s="130">
        <f>+'13生産者価格評価表'!CB66/'13生産者価格評価表'!CB$125</f>
        <v>0</v>
      </c>
      <c r="CC66" s="130">
        <f>+'13生産者価格評価表'!CC66/'13生産者価格評価表'!CC$125</f>
        <v>5.0642935549631486E-2</v>
      </c>
      <c r="CD66" s="130">
        <f>+'13生産者価格評価表'!CD66/'13生産者価格評価表'!CD$125</f>
        <v>0</v>
      </c>
      <c r="CE66" s="130">
        <f>+'13生産者価格評価表'!CE66/'13生産者価格評価表'!CE$125</f>
        <v>0</v>
      </c>
      <c r="CF66" s="130">
        <f>+'13生産者価格評価表'!CF66/'13生産者価格評価表'!CF$125</f>
        <v>0</v>
      </c>
      <c r="CG66" s="130">
        <f>+'13生産者価格評価表'!CG66/'13生産者価格評価表'!CG$125</f>
        <v>0</v>
      </c>
      <c r="CH66" s="130">
        <f>+'13生産者価格評価表'!CH66/'13生産者価格評価表'!CH$125</f>
        <v>0</v>
      </c>
      <c r="CI66" s="130">
        <f>+'13生産者価格評価表'!CI66/'13生産者価格評価表'!CI$125</f>
        <v>2.0786261112854846E-5</v>
      </c>
      <c r="CJ66" s="130">
        <f>+'13生産者価格評価表'!CJ66/'13生産者価格評価表'!CJ$125</f>
        <v>0</v>
      </c>
      <c r="CK66" s="130">
        <f>+'13生産者価格評価表'!CK66/'13生産者価格評価表'!CK$125</f>
        <v>0</v>
      </c>
      <c r="CL66" s="130">
        <f>+'13生産者価格評価表'!CL66/'13生産者価格評価表'!CL$125</f>
        <v>0</v>
      </c>
      <c r="CM66" s="130">
        <f>+'13生産者価格評価表'!CM66/'13生産者価格評価表'!CM$125</f>
        <v>0</v>
      </c>
      <c r="CN66" s="130">
        <f>+'13生産者価格評価表'!CN66/'13生産者価格評価表'!CN$125</f>
        <v>0</v>
      </c>
      <c r="CO66" s="130">
        <f>+'13生産者価格評価表'!CO66/'13生産者価格評価表'!CO$125</f>
        <v>0</v>
      </c>
      <c r="CP66" s="130">
        <f>+'13生産者価格評価表'!CP66/'13生産者価格評価表'!CP$125</f>
        <v>4.2650006584049046E-4</v>
      </c>
      <c r="CQ66" s="130">
        <f>+'13生産者価格評価表'!CQ66/'13生産者価格評価表'!CQ$125</f>
        <v>0</v>
      </c>
      <c r="CR66" s="130">
        <f>+'13生産者価格評価表'!CR66/'13生産者価格評価表'!CR$125</f>
        <v>0</v>
      </c>
      <c r="CS66" s="130">
        <f>+'13生産者価格評価表'!CS66/'13生産者価格評価表'!CS$125</f>
        <v>0</v>
      </c>
      <c r="CT66" s="130">
        <f>+'13生産者価格評価表'!CT66/'13生産者価格評価表'!CT$125</f>
        <v>0</v>
      </c>
      <c r="CU66" s="130">
        <f>+'13生産者価格評価表'!CU66/'13生産者価格評価表'!CU$125</f>
        <v>0</v>
      </c>
      <c r="CV66" s="130">
        <f>+'13生産者価格評価表'!CV66/'13生産者価格評価表'!CV$125</f>
        <v>0</v>
      </c>
      <c r="CW66" s="130">
        <f>+'13生産者価格評価表'!CW66/'13生産者価格評価表'!CW$125</f>
        <v>0</v>
      </c>
      <c r="CX66" s="130">
        <f>+'13生産者価格評価表'!CX66/'13生産者価格評価表'!CX$125</f>
        <v>1.9382699777486606E-6</v>
      </c>
      <c r="CY66" s="130">
        <f>+'13生産者価格評価表'!CY66/'13生産者価格評価表'!CY$125</f>
        <v>0</v>
      </c>
      <c r="CZ66" s="130">
        <f>+'13生産者価格評価表'!CZ66/'13生産者価格評価表'!CZ$125</f>
        <v>9.6252667042298207E-3</v>
      </c>
      <c r="DA66" s="130">
        <f>+'13生産者価格評価表'!DA66/'13生産者価格評価表'!DA$125</f>
        <v>9.8574947480405391E-6</v>
      </c>
      <c r="DB66" s="130">
        <f>+'13生産者価格評価表'!DB66/'13生産者価格評価表'!DB$125</f>
        <v>0</v>
      </c>
      <c r="DC66" s="130">
        <f>+'13生産者価格評価表'!DC66/'13生産者価格評価表'!DC$125</f>
        <v>0</v>
      </c>
      <c r="DD66" s="130">
        <f>+'13生産者価格評価表'!DD66/'13生産者価格評価表'!DD$125</f>
        <v>0</v>
      </c>
      <c r="DE66" s="130">
        <f>+'13生産者価格評価表'!DE66/'13生産者価格評価表'!DE$125</f>
        <v>2.2598359359110529E-6</v>
      </c>
      <c r="DF66" s="130">
        <f>+'13生産者価格評価表'!DF66/'13生産者価格評価表'!DF$125</f>
        <v>1.8936476956832408E-4</v>
      </c>
      <c r="DG66" s="130">
        <f>+'13生産者価格評価表'!DG66/'13生産者価格評価表'!DG$125</f>
        <v>0</v>
      </c>
      <c r="DH66" s="223">
        <f>+'13生産者価格評価表'!DH66/'13生産者価格評価表'!DH$125</f>
        <v>0</v>
      </c>
      <c r="DI66" s="289">
        <f>+'13生産者価格評価表'!DI66/'13生産者価格評価表'!DI$125</f>
        <v>1.6378397982320949E-3</v>
      </c>
    </row>
    <row r="67" spans="1:113">
      <c r="A67" s="25">
        <v>61</v>
      </c>
      <c r="B67" s="88" t="s">
        <v>231</v>
      </c>
      <c r="C67" s="87" t="s">
        <v>3</v>
      </c>
      <c r="D67" s="130">
        <f>+'13生産者価格評価表'!D67/'13生産者価格評価表'!D$125</f>
        <v>7.1813930107092526E-5</v>
      </c>
      <c r="E67" s="130">
        <f>+'13生産者価格評価表'!E67/'13生産者価格評価表'!E$125</f>
        <v>5.0826954550537244E-5</v>
      </c>
      <c r="F67" s="130">
        <f>+'13生産者価格評価表'!F67/'13生産者価格評価表'!F$125</f>
        <v>5.0695799852982182E-5</v>
      </c>
      <c r="G67" s="130">
        <f>+'13生産者価格評価表'!G67/'13生産者価格評価表'!G$125</f>
        <v>1.8005041411595248E-4</v>
      </c>
      <c r="H67" s="130">
        <f>+'13生産者価格評価表'!H67/'13生産者価格評価表'!H$125</f>
        <v>4.3738080101716464E-3</v>
      </c>
      <c r="I67" s="296">
        <v>0</v>
      </c>
      <c r="J67" s="130">
        <f>+'13生産者価格評価表'!J67/'13生産者価格評価表'!J$125</f>
        <v>1.9922879177377891E-3</v>
      </c>
      <c r="K67" s="130">
        <f>+'13生産者価格評価表'!K67/'13生産者価格評価表'!K$125</f>
        <v>3.4935120929028196E-4</v>
      </c>
      <c r="L67" s="130">
        <f>+'13生産者価格評価表'!L67/'13生産者価格評価表'!L$125</f>
        <v>1.9961697624280095E-3</v>
      </c>
      <c r="M67" s="130">
        <f>+'13生産者価格評価表'!M67/'13生産者価格評価表'!M$125</f>
        <v>0</v>
      </c>
      <c r="N67" s="296">
        <v>0</v>
      </c>
      <c r="O67" s="130">
        <f>+'13生産者価格評価表'!O67/'13生産者価格評価表'!O$125</f>
        <v>4.4188587069928442E-4</v>
      </c>
      <c r="P67" s="130">
        <f>+'13生産者価格評価表'!P67/'13生産者価格評価表'!P$125</f>
        <v>1.1565059755606285E-2</v>
      </c>
      <c r="Q67" s="130">
        <f>+'13生産者価格評価表'!Q67/'13生産者価格評価表'!Q$125</f>
        <v>2.1132308870415503E-3</v>
      </c>
      <c r="R67" s="130">
        <f>+'13生産者価格評価表'!R67/'13生産者価格評価表'!R$125</f>
        <v>1.0025659142464021E-2</v>
      </c>
      <c r="S67" s="130">
        <f>+'13生産者価格評価表'!S67/'13生産者価格評価表'!S$125</f>
        <v>4.1305245766212311E-4</v>
      </c>
      <c r="T67" s="130">
        <f>+'13生産者価格評価表'!T67/'13生産者価格評価表'!T$125</f>
        <v>1.6607004465438979E-4</v>
      </c>
      <c r="U67" s="130">
        <f>+'13生産者価格評価表'!U67/'13生産者価格評価表'!U$125</f>
        <v>5.8722779544898459E-5</v>
      </c>
      <c r="V67" s="130">
        <f>+'13生産者価格評価表'!V67/'13生産者価格評価表'!V$125</f>
        <v>0</v>
      </c>
      <c r="W67" s="130">
        <f>+'13生産者価格評価表'!W67/'13生産者価格評価表'!W$125</f>
        <v>1.2350863325346442E-5</v>
      </c>
      <c r="X67" s="130">
        <f>+'13生産者価格評価表'!X67/'13生産者価格評価表'!X$125</f>
        <v>2.6548085219353554E-5</v>
      </c>
      <c r="Y67" s="130">
        <f>+'13生産者価格評価表'!Y67/'13生産者価格評価表'!Y$125</f>
        <v>1.0887821263963753E-3</v>
      </c>
      <c r="Z67" s="130">
        <f>+'13生産者価格評価表'!Z67/'13生産者価格評価表'!Z$125</f>
        <v>1.0491993801652893E-4</v>
      </c>
      <c r="AA67" s="130">
        <f>+'13生産者価格評価表'!AA67/'13生産者価格評価表'!AA$125</f>
        <v>4.8692603593514147E-5</v>
      </c>
      <c r="AB67" s="130">
        <f>+'13生産者価格評価表'!AB67/'13生産者価格評価表'!AB$125</f>
        <v>8.6530557304861574E-5</v>
      </c>
      <c r="AC67" s="130">
        <f>+'13生産者価格評価表'!AC67/'13生産者価格評価表'!AC$125</f>
        <v>5.4015704864638259E-4</v>
      </c>
      <c r="AD67" s="130">
        <f>+'13生産者価格評価表'!AD67/'13生産者価格評価表'!AD$125</f>
        <v>0</v>
      </c>
      <c r="AE67" s="130">
        <f>+'13生産者価格評価表'!AE67/'13生産者価格評価表'!AE$125</f>
        <v>1.4500692810878743E-4</v>
      </c>
      <c r="AF67" s="130">
        <f>+'13生産者価格評価表'!AF67/'13生産者価格評価表'!AF$125</f>
        <v>2.4033956846159686E-4</v>
      </c>
      <c r="AG67" s="130">
        <f>+'13生産者価格評価表'!AG67/'13生産者価格評価表'!AG$125</f>
        <v>3.9990458416939116E-4</v>
      </c>
      <c r="AH67" s="130">
        <f>+'13生産者価格評価表'!AH67/'13生産者価格評価表'!AH$125</f>
        <v>4.4794451267971963E-3</v>
      </c>
      <c r="AI67" s="130">
        <f>+'13生産者価格評価表'!AI67/'13生産者価格評価表'!AI$125</f>
        <v>4.1715172681412492E-3</v>
      </c>
      <c r="AJ67" s="130">
        <f>+'13生産者価格評価表'!AJ67/'13生産者価格評価表'!AJ$125</f>
        <v>1.3065405419530169E-4</v>
      </c>
      <c r="AK67" s="130">
        <f>+'13生産者価格評価表'!AK67/'13生産者価格評価表'!AK$125</f>
        <v>4.6573867408224393E-3</v>
      </c>
      <c r="AL67" s="130">
        <f>+'13生産者価格評価表'!AL67/'13生産者価格評価表'!AL$125</f>
        <v>2.3299982378164586E-3</v>
      </c>
      <c r="AM67" s="130">
        <f>+'13生産者価格評価表'!AM67/'13生産者価格評価表'!AM$125</f>
        <v>4.3325303710379011E-6</v>
      </c>
      <c r="AN67" s="130">
        <f>+'13生産者価格評価表'!AN67/'13生産者価格評価表'!AN$125</f>
        <v>1.4923382338251768E-3</v>
      </c>
      <c r="AO67" s="130">
        <f>+'13生産者価格評価表'!AO67/'13生産者価格評価表'!AO$125</f>
        <v>3.3778565028886854E-3</v>
      </c>
      <c r="AP67" s="130">
        <f>+'13生産者価格評価表'!AP67/'13生産者価格評価表'!AP$125</f>
        <v>4.6748851146983061E-5</v>
      </c>
      <c r="AQ67" s="130">
        <f>+'13生産者価格評価表'!AQ67/'13生産者価格評価表'!AQ$125</f>
        <v>7.3011886335095355E-6</v>
      </c>
      <c r="AR67" s="130">
        <f>+'13生産者価格評価表'!AR67/'13生産者価格評価表'!AR$125</f>
        <v>1.913256758386833E-3</v>
      </c>
      <c r="AS67" s="130">
        <f>+'13生産者価格評価表'!AS67/'13生産者価格評価表'!AS$125</f>
        <v>5.3450650658882057E-5</v>
      </c>
      <c r="AT67" s="130">
        <f>+'13生産者価格評価表'!AT67/'13生産者価格評価表'!AT$125</f>
        <v>9.9908933581229989E-5</v>
      </c>
      <c r="AU67" s="130">
        <f>+'13生産者価格評価表'!AU67/'13生産者価格評価表'!AU$125</f>
        <v>6.9824156077525349E-5</v>
      </c>
      <c r="AV67" s="130">
        <f>+'13生産者価格評価表'!AV67/'13生産者価格評価表'!AV$125</f>
        <v>3.8275746139437771E-3</v>
      </c>
      <c r="AW67" s="130">
        <f>+'13生産者価格評価表'!AW67/'13生産者価格評価表'!AW$125</f>
        <v>1.142497640767537E-3</v>
      </c>
      <c r="AX67" s="130">
        <f>+'13生産者価格評価表'!AX67/'13生産者価格評価表'!AX$125</f>
        <v>4.1870640655694233E-4</v>
      </c>
      <c r="AY67" s="130">
        <f>+'13生産者価格評価表'!AY67/'13生産者価格評価表'!AY$125</f>
        <v>1.1546629827419122E-3</v>
      </c>
      <c r="AZ67" s="130">
        <f>+'13生産者価格評価表'!AZ67/'13生産者価格評価表'!AZ$125</f>
        <v>7.5447512250758264E-4</v>
      </c>
      <c r="BA67" s="130">
        <f>+'13生産者価格評価表'!BA67/'13生産者価格評価表'!BA$125</f>
        <v>2.0627771856843264E-4</v>
      </c>
      <c r="BB67" s="130">
        <f>+'13生産者価格評価表'!BB67/'13生産者価格評価表'!BB$125</f>
        <v>2.2557451008036094E-3</v>
      </c>
      <c r="BC67" s="130">
        <f>+'13生産者価格評価表'!BC67/'13生産者価格評価表'!BC$125</f>
        <v>8.1122653237531339E-4</v>
      </c>
      <c r="BD67" s="130">
        <f>+'13生産者価格評価表'!BD67/'13生産者価格評価表'!BD$125</f>
        <v>1.8994384268998731E-3</v>
      </c>
      <c r="BE67" s="130">
        <f>+'13生産者価格評価表'!BE67/'13生産者価格評価表'!BE$125</f>
        <v>8.949100271226577E-4</v>
      </c>
      <c r="BF67" s="130">
        <f>+'13生産者価格評価表'!BF67/'13生産者価格評価表'!BF$125</f>
        <v>5.6068240775708966E-4</v>
      </c>
      <c r="BG67" s="130">
        <f>+'13生産者価格評価表'!BG67/'13生産者価格評価表'!BG$125</f>
        <v>5.3712325973500003E-4</v>
      </c>
      <c r="BH67" s="130">
        <f>+'13生産者価格評価表'!BH67/'13生産者価格評価表'!BH$125</f>
        <v>5.4231072335277823E-4</v>
      </c>
      <c r="BI67" s="130">
        <f>+'13生産者価格評価表'!BI67/'13生産者価格評価表'!BI$125</f>
        <v>3.7231515836232685E-4</v>
      </c>
      <c r="BJ67" s="130">
        <f>+'13生産者価格評価表'!BJ67/'13生産者価格評価表'!BJ$125</f>
        <v>1.7406167701463338E-5</v>
      </c>
      <c r="BK67" s="130">
        <f>+'13生産者価格評価表'!BK67/'13生産者価格評価表'!BK$125</f>
        <v>5.4018947867591721E-4</v>
      </c>
      <c r="BL67" s="130">
        <f>+'13生産者価格評価表'!BL67/'13生産者価格評価表'!BL$125</f>
        <v>2.4307983517144707E-2</v>
      </c>
      <c r="BM67" s="130">
        <f>+'13生産者価格評価表'!BM67/'13生産者価格評価表'!BM$125</f>
        <v>3.2919643151068245E-5</v>
      </c>
      <c r="BN67" s="130">
        <f>+'13生産者価格評価表'!BN67/'13生産者価格評価表'!BN$125</f>
        <v>2.0313092465196903E-3</v>
      </c>
      <c r="BO67" s="130">
        <f>+'13生産者価格評価表'!BO67/'13生産者価格評価表'!BO$125</f>
        <v>6.6679242957121696E-4</v>
      </c>
      <c r="BP67" s="130">
        <f>+'13生産者価格評価表'!BP67/'13生産者価格評価表'!BP$125</f>
        <v>5.3630848964928294E-3</v>
      </c>
      <c r="BQ67" s="130">
        <f>+'13生産者価格評価表'!BQ67/'13生産者価格評価表'!BQ$125</f>
        <v>3.337358060533706E-3</v>
      </c>
      <c r="BR67" s="130">
        <f>+'13生産者価格評価表'!BR67/'13生産者価格評価表'!BR$125</f>
        <v>3.6442435749201802E-3</v>
      </c>
      <c r="BS67" s="130">
        <f>+'13生産者価格評価表'!BS67/'13生産者価格評価表'!BS$125</f>
        <v>1.1022877658377679E-5</v>
      </c>
      <c r="BT67" s="130">
        <f>+'13生産者価格評価表'!BT67/'13生産者価格評価表'!BT$125</f>
        <v>2.4149572794057274E-6</v>
      </c>
      <c r="BU67" s="130">
        <f>+'13生産者価格評価表'!BU67/'13生産者価格評価表'!BU$125</f>
        <v>7.6084805557261493E-4</v>
      </c>
      <c r="BV67" s="130">
        <f>+'13生産者価格評価表'!BV67/'13生産者価格評価表'!BV$125</f>
        <v>7.5552321530863433E-4</v>
      </c>
      <c r="BW67" s="130">
        <f>+'13生産者価格評価表'!BW67/'13生産者価格評価表'!BW$125</f>
        <v>3.2288006258128016E-4</v>
      </c>
      <c r="BX67" s="130">
        <f>+'13生産者価格評価表'!BX67/'13生産者価格評価表'!BX$125</f>
        <v>3.462781160438155E-4</v>
      </c>
      <c r="BY67" s="130">
        <f>+'13生産者価格評価表'!BY67/'13生産者価格評価表'!BY$125</f>
        <v>2.1478795215272499E-4</v>
      </c>
      <c r="BZ67" s="130">
        <f>+'13生産者価格評価表'!BZ67/'13生産者価格評価表'!BZ$125</f>
        <v>3.108683149861245E-5</v>
      </c>
      <c r="CA67" s="130">
        <f>+'13生産者価格評価表'!CA67/'13生産者価格評価表'!CA$125</f>
        <v>1.4337962503838392E-5</v>
      </c>
      <c r="CB67" s="130">
        <f>+'13生産者価格評価表'!CB67/'13生産者価格評価表'!CB$125</f>
        <v>0</v>
      </c>
      <c r="CC67" s="130">
        <f>+'13生産者価格評価表'!CC67/'13生産者価格評価表'!CC$125</f>
        <v>2.9402540379488786E-5</v>
      </c>
      <c r="CD67" s="130">
        <f>+'13生産者価格評価表'!CD67/'13生産者価格評価表'!CD$125</f>
        <v>2.2751184289933403E-4</v>
      </c>
      <c r="CE67" s="130">
        <f>+'13生産者価格評価表'!CE67/'13生産者価格評価表'!CE$125</f>
        <v>1.4851191065523455E-5</v>
      </c>
      <c r="CF67" s="130">
        <f>+'13生産者価格評価表'!CF67/'13生産者価格評価表'!CF$125</f>
        <v>1.644832517937701E-4</v>
      </c>
      <c r="CG67" s="130">
        <f>+'13生産者価格評価表'!CG67/'13生産者価格評価表'!CG$125</f>
        <v>2.9426694425848407E-5</v>
      </c>
      <c r="CH67" s="130">
        <f>+'13生産者価格評価表'!CH67/'13生産者価格評価表'!CH$125</f>
        <v>4.9152470964933224E-5</v>
      </c>
      <c r="CI67" s="130">
        <f>+'13生産者価格評価表'!CI67/'13生産者価格評価表'!CI$125</f>
        <v>1.2679619278841456E-4</v>
      </c>
      <c r="CJ67" s="130">
        <f>+'13生産者価格評価表'!CJ67/'13生産者価格評価表'!CJ$125</f>
        <v>7.2628422614415709E-5</v>
      </c>
      <c r="CK67" s="130">
        <f>+'13生産者価格評価表'!CK67/'13生産者価格評価表'!CK$125</f>
        <v>1.2041107180878463E-3</v>
      </c>
      <c r="CL67" s="130">
        <f>+'13生産者価格評価表'!CL67/'13生産者価格評価表'!CL$125</f>
        <v>1.7973903834756673E-3</v>
      </c>
      <c r="CM67" s="130">
        <f>+'13生産者価格評価表'!CM67/'13生産者価格評価表'!CM$125</f>
        <v>7.0751272608834976E-3</v>
      </c>
      <c r="CN67" s="130">
        <f>+'13生産者価格評価表'!CN67/'13生産者価格評価表'!CN$125</f>
        <v>7.3801563251294324E-4</v>
      </c>
      <c r="CO67" s="130">
        <f>+'13生産者価格評価表'!CO67/'13生産者価格評価表'!CO$125</f>
        <v>7.5370497470703375E-3</v>
      </c>
      <c r="CP67" s="130">
        <f>+'13生産者価格評価表'!CP67/'13生産者価格評価表'!CP$125</f>
        <v>1.2129281460781015E-3</v>
      </c>
      <c r="CQ67" s="130">
        <f>+'13生産者価格評価表'!CQ67/'13生産者価格評価表'!CQ$125</f>
        <v>2.9352938464021396E-3</v>
      </c>
      <c r="CR67" s="130">
        <f>+'13生産者価格評価表'!CR67/'13生産者価格評価表'!CR$125</f>
        <v>1.1537737888969703E-2</v>
      </c>
      <c r="CS67" s="130">
        <f>+'13生産者価格評価表'!CS67/'13生産者価格評価表'!CS$125</f>
        <v>2.2333135807352993E-4</v>
      </c>
      <c r="CT67" s="130">
        <f>+'13生産者価格評価表'!CT67/'13生産者価格評価表'!CT$125</f>
        <v>5.5048216339490213E-4</v>
      </c>
      <c r="CU67" s="130">
        <f>+'13生産者価格評価表'!CU67/'13生産者価格評価表'!CU$125</f>
        <v>3.8384268025016877E-3</v>
      </c>
      <c r="CV67" s="130">
        <f>+'13生産者価格評価表'!CV67/'13生産者価格評価表'!CV$125</f>
        <v>2.0728134489265177E-3</v>
      </c>
      <c r="CW67" s="130">
        <f>+'13生産者価格評価表'!CW67/'13生産者価格評価表'!CW$125</f>
        <v>4.9111510600664135E-3</v>
      </c>
      <c r="CX67" s="130">
        <f>+'13生産者価格評価表'!CX67/'13生産者価格評価表'!CX$125</f>
        <v>6.9564509501399427E-3</v>
      </c>
      <c r="CY67" s="130">
        <f>+'13生産者価格評価表'!CY67/'13生産者価格評価表'!CY$125</f>
        <v>2.4348328090380137E-3</v>
      </c>
      <c r="CZ67" s="130">
        <f>+'13生産者価格評価表'!CZ67/'13生産者価格評価表'!CZ$125</f>
        <v>1.0697333132685426E-3</v>
      </c>
      <c r="DA67" s="130">
        <f>+'13生産者価格評価表'!DA67/'13生産者価格評価表'!DA$125</f>
        <v>3.3803624297511323E-3</v>
      </c>
      <c r="DB67" s="130">
        <f>+'13生産者価格評価表'!DB67/'13生産者価格評価表'!DB$125</f>
        <v>2.2014815541601257E-3</v>
      </c>
      <c r="DC67" s="130">
        <f>+'13生産者価格評価表'!DC67/'13生産者価格評価表'!DC$125</f>
        <v>2.0909859871405842E-3</v>
      </c>
      <c r="DD67" s="130">
        <f>+'13生産者価格評価表'!DD67/'13生産者価格評価表'!DD$125</f>
        <v>3.3508365966536135E-3</v>
      </c>
      <c r="DE67" s="130">
        <f>+'13生産者価格評価表'!DE67/'13生産者価格評価表'!DE$125</f>
        <v>6.7456102686944928E-3</v>
      </c>
      <c r="DF67" s="130">
        <f>+'13生産者価格評価表'!DF67/'13生産者価格評価表'!DF$125</f>
        <v>9.4328903880967832E-3</v>
      </c>
      <c r="DG67" s="130">
        <f>+'13生産者価格評価表'!DG67/'13生産者価格評価表'!DG$125</f>
        <v>0.14685883776461897</v>
      </c>
      <c r="DH67" s="223">
        <f>+'13生産者価格評価表'!DH67/'13生産者価格評価表'!DH$125</f>
        <v>5.194842937738173E-4</v>
      </c>
      <c r="DI67" s="289">
        <f>+'13生産者価格評価表'!DI67/'13生産者価格評価表'!DI$125</f>
        <v>1.6910556324889923E-3</v>
      </c>
    </row>
    <row r="68" spans="1:113">
      <c r="A68" s="25">
        <v>62</v>
      </c>
      <c r="B68" s="88" t="s">
        <v>232</v>
      </c>
      <c r="C68" s="87" t="s">
        <v>233</v>
      </c>
      <c r="D68" s="130">
        <f>+'13生産者価格評価表'!D68/'13生産者価格評価表'!D$125</f>
        <v>3.0072083232344994E-4</v>
      </c>
      <c r="E68" s="130">
        <f>+'13生産者価格評価表'!E68/'13生産者価格評価表'!E$125</f>
        <v>2.6430016366279364E-3</v>
      </c>
      <c r="F68" s="130">
        <f>+'13生産者価格評価表'!F68/'13生産者価格評価表'!F$125</f>
        <v>0</v>
      </c>
      <c r="G68" s="130">
        <f>+'13生産者価格評価表'!G68/'13生産者価格評価表'!G$125</f>
        <v>3.781058696435002E-3</v>
      </c>
      <c r="H68" s="130">
        <f>+'13生産者価格評価表'!H68/'13生産者価格評価表'!H$125</f>
        <v>2.5429116338207246E-5</v>
      </c>
      <c r="I68" s="296">
        <v>0</v>
      </c>
      <c r="J68" s="130">
        <f>+'13生産者価格評価表'!J68/'13生産者価格評価表'!J$125</f>
        <v>0</v>
      </c>
      <c r="K68" s="130">
        <f>+'13生産者価格評価表'!K68/'13生産者価格評価表'!K$125</f>
        <v>0</v>
      </c>
      <c r="L68" s="130">
        <f>+'13生産者価格評価表'!L68/'13生産者価格評価表'!L$125</f>
        <v>5.9630361232623254E-3</v>
      </c>
      <c r="M68" s="130">
        <f>+'13生産者価格評価表'!M68/'13生産者価格評価表'!M$125</f>
        <v>9.7947856370351723E-4</v>
      </c>
      <c r="N68" s="296">
        <v>0</v>
      </c>
      <c r="O68" s="130">
        <f>+'13生産者価格評価表'!O68/'13生産者価格評価表'!O$125</f>
        <v>2.6390406166762817E-4</v>
      </c>
      <c r="P68" s="130">
        <f>+'13生産者価格評価表'!P68/'13生産者価格評価表'!P$125</f>
        <v>0</v>
      </c>
      <c r="Q68" s="130">
        <f>+'13生産者価格評価表'!Q68/'13生産者価格評価表'!Q$125</f>
        <v>2.5697476640331048E-3</v>
      </c>
      <c r="R68" s="130">
        <f>+'13生産者価格評価表'!R68/'13生産者価格評価表'!R$125</f>
        <v>0</v>
      </c>
      <c r="S68" s="130">
        <f>+'13生産者価格評価表'!S68/'13生産者価格評価表'!S$125</f>
        <v>1.4482022143641511E-2</v>
      </c>
      <c r="T68" s="130">
        <f>+'13生産者価格評価表'!T68/'13生産者価格評価表'!T$125</f>
        <v>0</v>
      </c>
      <c r="U68" s="130">
        <f>+'13生産者価格評価表'!U68/'13生産者価格評価表'!U$125</f>
        <v>0</v>
      </c>
      <c r="V68" s="130">
        <f>+'13生産者価格評価表'!V68/'13生産者価格評価表'!V$125</f>
        <v>2.7158631095260954E-2</v>
      </c>
      <c r="W68" s="130">
        <f>+'13生産者価格評価表'!W68/'13生産者価格評価表'!W$125</f>
        <v>9.0161302275029026E-4</v>
      </c>
      <c r="X68" s="130">
        <f>+'13生産者価格評価表'!X68/'13生産者価格評価表'!X$125</f>
        <v>0</v>
      </c>
      <c r="Y68" s="130">
        <f>+'13生産者価格評価表'!Y68/'13生産者価格評価表'!Y$125</f>
        <v>2.0457386141707677E-3</v>
      </c>
      <c r="Z68" s="130">
        <f>+'13生産者価格評価表'!Z68/'13生産者価格評価表'!Z$125</f>
        <v>0</v>
      </c>
      <c r="AA68" s="130">
        <f>+'13生産者価格評価表'!AA68/'13生産者価格評価表'!AA$125</f>
        <v>4.2200256447712259E-4</v>
      </c>
      <c r="AB68" s="130">
        <f>+'13生産者価格評価表'!AB68/'13生産者価格評価表'!AB$125</f>
        <v>0</v>
      </c>
      <c r="AC68" s="130">
        <f>+'13生産者価格評価表'!AC68/'13生産者価格評価表'!AC$125</f>
        <v>2.6873485007282716E-6</v>
      </c>
      <c r="AD68" s="130">
        <f>+'13生産者価格評価表'!AD68/'13生産者価格評価表'!AD$125</f>
        <v>3.9299437007493843E-5</v>
      </c>
      <c r="AE68" s="130">
        <f>+'13生産者価格評価表'!AE68/'13生産者価格評価表'!AE$125</f>
        <v>1.1358876035188347E-2</v>
      </c>
      <c r="AF68" s="130">
        <f>+'13生産者価格評価表'!AF68/'13生産者価格評価表'!AF$125</f>
        <v>1.5256337824083976E-3</v>
      </c>
      <c r="AG68" s="130">
        <f>+'13生産者価格評価表'!AG68/'13生産者価格評価表'!AG$125</f>
        <v>1.1693116496181028E-5</v>
      </c>
      <c r="AH68" s="130">
        <f>+'13生産者価格評価表'!AH68/'13生産者価格評価表'!AH$125</f>
        <v>0</v>
      </c>
      <c r="AI68" s="130">
        <f>+'13生産者価格評価表'!AI68/'13生産者価格評価表'!AI$125</f>
        <v>1.1147564116132219E-2</v>
      </c>
      <c r="AJ68" s="130">
        <f>+'13生産者価格評価表'!AJ68/'13生産者価格評価表'!AJ$125</f>
        <v>2.134016218523261E-3</v>
      </c>
      <c r="AK68" s="130">
        <f>+'13生産者価格評価表'!AK68/'13生産者価格評価表'!AK$125</f>
        <v>1.3705575796224955E-2</v>
      </c>
      <c r="AL68" s="130">
        <f>+'13生産者価格評価表'!AL68/'13生産者価格評価表'!AL$125</f>
        <v>1.5419105985550094E-3</v>
      </c>
      <c r="AM68" s="130">
        <f>+'13生産者価格評価表'!AM68/'13生産者価格評価表'!AM$125</f>
        <v>1.7702719096060863E-2</v>
      </c>
      <c r="AN68" s="130">
        <f>+'13生産者価格評価表'!AN68/'13生産者価格評価表'!AN$125</f>
        <v>3.588789339860145E-3</v>
      </c>
      <c r="AO68" s="130">
        <f>+'13生産者価格評価表'!AO68/'13生産者価格評価表'!AO$125</f>
        <v>6.1120665684891301E-3</v>
      </c>
      <c r="AP68" s="130">
        <f>+'13生産者価格評価表'!AP68/'13生産者価格評価表'!AP$125</f>
        <v>1.5660865134239327E-4</v>
      </c>
      <c r="AQ68" s="130">
        <f>+'13生産者価格評価表'!AQ68/'13生産者価格評価表'!AQ$125</f>
        <v>9.0082065360240646E-2</v>
      </c>
      <c r="AR68" s="130">
        <f>+'13生産者価格評価表'!AR68/'13生産者価格評価表'!AR$125</f>
        <v>2.4932650681534895E-2</v>
      </c>
      <c r="AS68" s="130">
        <f>+'13生産者価格評価表'!AS68/'13生産者価格評価表'!AS$125</f>
        <v>0</v>
      </c>
      <c r="AT68" s="130">
        <f>+'13生産者価格評価表'!AT68/'13生産者価格評価表'!AT$125</f>
        <v>3.272878858695465E-4</v>
      </c>
      <c r="AU68" s="130">
        <f>+'13生産者価格評価表'!AU68/'13生産者価格評価表'!AU$125</f>
        <v>0</v>
      </c>
      <c r="AV68" s="130">
        <f>+'13生産者価格評価表'!AV68/'13生産者価格評価表'!AV$125</f>
        <v>0</v>
      </c>
      <c r="AW68" s="130">
        <f>+'13生産者価格評価表'!AW68/'13生産者価格評価表'!AW$125</f>
        <v>0</v>
      </c>
      <c r="AX68" s="130">
        <f>+'13生産者価格評価表'!AX68/'13生産者価格評価表'!AX$125</f>
        <v>3.4892200546411862E-6</v>
      </c>
      <c r="AY68" s="130">
        <f>+'13生産者価格評価表'!AY68/'13生産者価格評価表'!AY$125</f>
        <v>0</v>
      </c>
      <c r="AZ68" s="130">
        <f>+'13生産者価格評価表'!AZ68/'13生産者価格評価表'!AZ$125</f>
        <v>0</v>
      </c>
      <c r="BA68" s="130">
        <f>+'13生産者価格評価表'!BA68/'13生産者価格評価表'!BA$125</f>
        <v>0</v>
      </c>
      <c r="BB68" s="130">
        <f>+'13生産者価格評価表'!BB68/'13生産者価格評価表'!BB$125</f>
        <v>0</v>
      </c>
      <c r="BC68" s="130">
        <f>+'13生産者価格評価表'!BC68/'13生産者価格評価表'!BC$125</f>
        <v>1.0535409511367707E-5</v>
      </c>
      <c r="BD68" s="130">
        <f>+'13生産者価格評価表'!BD68/'13生産者価格評価表'!BD$125</f>
        <v>0</v>
      </c>
      <c r="BE68" s="130">
        <f>+'13生産者価格評価表'!BE68/'13生産者価格評価表'!BE$125</f>
        <v>0</v>
      </c>
      <c r="BF68" s="130">
        <f>+'13生産者価格評価表'!BF68/'13生産者価格評価表'!BF$125</f>
        <v>0</v>
      </c>
      <c r="BG68" s="130">
        <f>+'13生産者価格評価表'!BG68/'13生産者価格評価表'!BG$125</f>
        <v>0</v>
      </c>
      <c r="BH68" s="130">
        <f>+'13生産者価格評価表'!BH68/'13生産者価格評価表'!BH$125</f>
        <v>3.4856114130166427E-4</v>
      </c>
      <c r="BI68" s="130">
        <f>+'13生産者価格評価表'!BI68/'13生産者価格評価表'!BI$125</f>
        <v>0</v>
      </c>
      <c r="BJ68" s="130">
        <f>+'13生産者価格評価表'!BJ68/'13生産者価格評価表'!BJ$125</f>
        <v>0</v>
      </c>
      <c r="BK68" s="130">
        <f>+'13生産者価格評価表'!BK68/'13生産者価格評価表'!BK$125</f>
        <v>0</v>
      </c>
      <c r="BL68" s="130">
        <f>+'13生産者価格評価表'!BL68/'13生産者価格評価表'!BL$125</f>
        <v>2.2766374715013774E-5</v>
      </c>
      <c r="BM68" s="130">
        <f>+'13生産者価格評価表'!BM68/'13生産者価格評価表'!BM$125</f>
        <v>0</v>
      </c>
      <c r="BN68" s="130">
        <f>+'13生産者価格評価表'!BN68/'13生産者価格評価表'!BN$125</f>
        <v>0</v>
      </c>
      <c r="BO68" s="130">
        <f>+'13生産者価格評価表'!BO68/'13生産者価格評価表'!BO$125</f>
        <v>0</v>
      </c>
      <c r="BP68" s="130">
        <f>+'13生産者価格評価表'!BP68/'13生産者価格評価表'!BP$125</f>
        <v>0</v>
      </c>
      <c r="BQ68" s="130">
        <f>+'13生産者価格評価表'!BQ68/'13生産者価格評価表'!BQ$125</f>
        <v>3.0694197609583375E-4</v>
      </c>
      <c r="BR68" s="130">
        <f>+'13生産者価格評価表'!BR68/'13生産者価格評価表'!BR$125</f>
        <v>1.755657606637389E-5</v>
      </c>
      <c r="BS68" s="130">
        <f>+'13生産者価格評価表'!BS68/'13生産者価格評価表'!BS$125</f>
        <v>7.3217843834353378E-3</v>
      </c>
      <c r="BT68" s="130">
        <f>+'13生産者価格評価表'!BT68/'13生産者価格評価表'!BT$125</f>
        <v>5.3273957583690346E-3</v>
      </c>
      <c r="BU68" s="130">
        <f>+'13生産者価格評価表'!BU68/'13生産者価格評価表'!BU$125</f>
        <v>0</v>
      </c>
      <c r="BV68" s="130">
        <f>+'13生産者価格評価表'!BV68/'13生産者価格評価表'!BV$125</f>
        <v>0</v>
      </c>
      <c r="BW68" s="130">
        <f>+'13生産者価格評価表'!BW68/'13生産者価格評価表'!BW$125</f>
        <v>0</v>
      </c>
      <c r="BX68" s="130">
        <f>+'13生産者価格評価表'!BX68/'13生産者価格評価表'!BX$125</f>
        <v>0</v>
      </c>
      <c r="BY68" s="130">
        <f>+'13生産者価格評価表'!BY68/'13生産者価格評価表'!BY$125</f>
        <v>0</v>
      </c>
      <c r="BZ68" s="130">
        <f>+'13生産者価格評価表'!BZ68/'13生産者価格評価表'!BZ$125</f>
        <v>0</v>
      </c>
      <c r="CA68" s="130">
        <f>+'13生産者価格評価表'!CA68/'13生産者価格評価表'!CA$125</f>
        <v>0</v>
      </c>
      <c r="CB68" s="130">
        <f>+'13生産者価格評価表'!CB68/'13生産者価格評価表'!CB$125</f>
        <v>0</v>
      </c>
      <c r="CC68" s="130">
        <f>+'13生産者価格評価表'!CC68/'13生産者価格評価表'!CC$125</f>
        <v>0</v>
      </c>
      <c r="CD68" s="130">
        <f>+'13生産者価格評価表'!CD68/'13生産者価格評価表'!CD$125</f>
        <v>3.6743696693601364E-4</v>
      </c>
      <c r="CE68" s="130">
        <f>+'13生産者価格評価表'!CE68/'13生産者価格評価表'!CE$125</f>
        <v>0</v>
      </c>
      <c r="CF68" s="130">
        <f>+'13生産者価格評価表'!CF68/'13生産者価格評価表'!CF$125</f>
        <v>0</v>
      </c>
      <c r="CG68" s="130">
        <f>+'13生産者価格評価表'!CG68/'13生産者価格評価表'!CG$125</f>
        <v>0</v>
      </c>
      <c r="CH68" s="130">
        <f>+'13生産者価格評価表'!CH68/'13生産者価格評価表'!CH$125</f>
        <v>0</v>
      </c>
      <c r="CI68" s="130">
        <f>+'13生産者価格評価表'!CI68/'13生産者価格評価表'!CI$125</f>
        <v>0</v>
      </c>
      <c r="CJ68" s="130">
        <f>+'13生産者価格評価表'!CJ68/'13生産者価格評価表'!CJ$125</f>
        <v>0</v>
      </c>
      <c r="CK68" s="130">
        <f>+'13生産者価格評価表'!CK68/'13生産者価格評価表'!CK$125</f>
        <v>0</v>
      </c>
      <c r="CL68" s="130">
        <f>+'13生産者価格評価表'!CL68/'13生産者価格評価表'!CL$125</f>
        <v>0</v>
      </c>
      <c r="CM68" s="130">
        <f>+'13生産者価格評価表'!CM68/'13生産者価格評価表'!CM$125</f>
        <v>0</v>
      </c>
      <c r="CN68" s="130">
        <f>+'13生産者価格評価表'!CN68/'13生産者価格評価表'!CN$125</f>
        <v>0</v>
      </c>
      <c r="CO68" s="130">
        <f>+'13生産者価格評価表'!CO68/'13生産者価格評価表'!CO$125</f>
        <v>0</v>
      </c>
      <c r="CP68" s="130">
        <f>+'13生産者価格評価表'!CP68/'13生産者価格評価表'!CP$125</f>
        <v>0</v>
      </c>
      <c r="CQ68" s="130">
        <f>+'13生産者価格評価表'!CQ68/'13生産者価格評価表'!CQ$125</f>
        <v>0</v>
      </c>
      <c r="CR68" s="130">
        <f>+'13生産者価格評価表'!CR68/'13生産者価格評価表'!CR$125</f>
        <v>0</v>
      </c>
      <c r="CS68" s="130">
        <f>+'13生産者価格評価表'!CS68/'13生産者価格評価表'!CS$125</f>
        <v>0</v>
      </c>
      <c r="CT68" s="130">
        <f>+'13生産者価格評価表'!CT68/'13生産者価格評価表'!CT$125</f>
        <v>0</v>
      </c>
      <c r="CU68" s="130">
        <f>+'13生産者価格評価表'!CU68/'13生産者価格評価表'!CU$125</f>
        <v>0</v>
      </c>
      <c r="CV68" s="130">
        <f>+'13生産者価格評価表'!CV68/'13生産者価格評価表'!CV$125</f>
        <v>0</v>
      </c>
      <c r="CW68" s="130">
        <f>+'13生産者価格評価表'!CW68/'13生産者価格評価表'!CW$125</f>
        <v>0</v>
      </c>
      <c r="CX68" s="130">
        <f>+'13生産者価格評価表'!CX68/'13生産者価格評価表'!CX$125</f>
        <v>0</v>
      </c>
      <c r="CY68" s="130">
        <f>+'13生産者価格評価表'!CY68/'13生産者価格評価表'!CY$125</f>
        <v>0</v>
      </c>
      <c r="CZ68" s="130">
        <f>+'13生産者価格評価表'!CZ68/'13生産者価格評価表'!CZ$125</f>
        <v>0</v>
      </c>
      <c r="DA68" s="130">
        <f>+'13生産者価格評価表'!DA68/'13生産者価格評価表'!DA$125</f>
        <v>0</v>
      </c>
      <c r="DB68" s="130">
        <f>+'13生産者価格評価表'!DB68/'13生産者価格評価表'!DB$125</f>
        <v>0</v>
      </c>
      <c r="DC68" s="130">
        <f>+'13生産者価格評価表'!DC68/'13生産者価格評価表'!DC$125</f>
        <v>6.6544815715223685E-5</v>
      </c>
      <c r="DD68" s="130">
        <f>+'13生産者価格評価表'!DD68/'13生産者価格評価表'!DD$125</f>
        <v>0</v>
      </c>
      <c r="DE68" s="130">
        <f>+'13生産者価格評価表'!DE68/'13生産者価格評価表'!DE$125</f>
        <v>0</v>
      </c>
      <c r="DF68" s="130">
        <f>+'13生産者価格評価表'!DF68/'13生産者価格評価表'!DF$125</f>
        <v>0</v>
      </c>
      <c r="DG68" s="130">
        <f>+'13生産者価格評価表'!DG68/'13生産者価格評価表'!DG$125</f>
        <v>0</v>
      </c>
      <c r="DH68" s="223">
        <f>+'13生産者価格評価表'!DH68/'13生産者価格評価表'!DH$125</f>
        <v>0</v>
      </c>
      <c r="DI68" s="289">
        <f>+'13生産者価格評価表'!DI68/'13生産者価格評価表'!DI$125</f>
        <v>1.0731290145794927E-3</v>
      </c>
    </row>
    <row r="69" spans="1:113">
      <c r="A69" s="25">
        <v>63</v>
      </c>
      <c r="B69" s="88">
        <v>410</v>
      </c>
      <c r="C69" s="87" t="s">
        <v>542</v>
      </c>
      <c r="D69" s="130">
        <f>+'13生産者価格評価表'!D69/'13生産者価格評価表'!D$125</f>
        <v>0</v>
      </c>
      <c r="E69" s="130">
        <f>+'13生産者価格評価表'!E69/'13生産者価格評価表'!E$125</f>
        <v>0</v>
      </c>
      <c r="F69" s="130">
        <f>+'13生産者価格評価表'!F69/'13生産者価格評価表'!F$125</f>
        <v>0</v>
      </c>
      <c r="G69" s="130">
        <f>+'13生産者価格評価表'!G69/'13生産者価格評価表'!G$125</f>
        <v>0</v>
      </c>
      <c r="H69" s="130">
        <f>+'13生産者価格評価表'!H69/'13生産者価格評価表'!H$125</f>
        <v>0</v>
      </c>
      <c r="I69" s="296">
        <v>0</v>
      </c>
      <c r="J69" s="130">
        <f>+'13生産者価格評価表'!J69/'13生産者価格評価表'!J$125</f>
        <v>0</v>
      </c>
      <c r="K69" s="130">
        <f>+'13生産者価格評価表'!K69/'13生産者価格評価表'!K$125</f>
        <v>0</v>
      </c>
      <c r="L69" s="130">
        <f>+'13生産者価格評価表'!L69/'13生産者価格評価表'!L$125</f>
        <v>0</v>
      </c>
      <c r="M69" s="130">
        <f>+'13生産者価格評価表'!M69/'13生産者価格評価表'!M$125</f>
        <v>0</v>
      </c>
      <c r="N69" s="296">
        <v>0</v>
      </c>
      <c r="O69" s="130">
        <f>+'13生産者価格評価表'!O69/'13生産者価格評価表'!O$125</f>
        <v>0</v>
      </c>
      <c r="P69" s="130">
        <f>+'13生産者価格評価表'!P69/'13生産者価格評価表'!P$125</f>
        <v>0</v>
      </c>
      <c r="Q69" s="130">
        <f>+'13生産者価格評価表'!Q69/'13生産者価格評価表'!Q$125</f>
        <v>0</v>
      </c>
      <c r="R69" s="130">
        <f>+'13生産者価格評価表'!R69/'13生産者価格評価表'!R$125</f>
        <v>0</v>
      </c>
      <c r="S69" s="130">
        <f>+'13生産者価格評価表'!S69/'13生産者価格評価表'!S$125</f>
        <v>0</v>
      </c>
      <c r="T69" s="130">
        <f>+'13生産者価格評価表'!T69/'13生産者価格評価表'!T$125</f>
        <v>0</v>
      </c>
      <c r="U69" s="130">
        <f>+'13生産者価格評価表'!U69/'13生産者価格評価表'!U$125</f>
        <v>0</v>
      </c>
      <c r="V69" s="130">
        <f>+'13生産者価格評価表'!V69/'13生産者価格評価表'!V$125</f>
        <v>0</v>
      </c>
      <c r="W69" s="130">
        <f>+'13生産者価格評価表'!W69/'13生産者価格評価表'!W$125</f>
        <v>0</v>
      </c>
      <c r="X69" s="130">
        <f>+'13生産者価格評価表'!X69/'13生産者価格評価表'!X$125</f>
        <v>0</v>
      </c>
      <c r="Y69" s="130">
        <f>+'13生産者価格評価表'!Y69/'13生産者価格評価表'!Y$125</f>
        <v>0</v>
      </c>
      <c r="Z69" s="130">
        <f>+'13生産者価格評価表'!Z69/'13生産者価格評価表'!Z$125</f>
        <v>0</v>
      </c>
      <c r="AA69" s="130">
        <f>+'13生産者価格評価表'!AA69/'13生産者価格評価表'!AA$125</f>
        <v>0</v>
      </c>
      <c r="AB69" s="130">
        <f>+'13生産者価格評価表'!AB69/'13生産者価格評価表'!AB$125</f>
        <v>0</v>
      </c>
      <c r="AC69" s="130">
        <f>+'13生産者価格評価表'!AC69/'13生産者価格評価表'!AC$125</f>
        <v>0</v>
      </c>
      <c r="AD69" s="130">
        <f>+'13生産者価格評価表'!AD69/'13生産者価格評価表'!AD$125</f>
        <v>0</v>
      </c>
      <c r="AE69" s="130">
        <f>+'13生産者価格評価表'!AE69/'13生産者価格評価表'!AE$125</f>
        <v>0</v>
      </c>
      <c r="AF69" s="130">
        <f>+'13生産者価格評価表'!AF69/'13生産者価格評価表'!AF$125</f>
        <v>0</v>
      </c>
      <c r="AG69" s="130">
        <f>+'13生産者価格評価表'!AG69/'13生産者価格評価表'!AG$125</f>
        <v>0</v>
      </c>
      <c r="AH69" s="130">
        <f>+'13生産者価格評価表'!AH69/'13生産者価格評価表'!AH$125</f>
        <v>0</v>
      </c>
      <c r="AI69" s="130">
        <f>+'13生産者価格評価表'!AI69/'13生産者価格評価表'!AI$125</f>
        <v>0</v>
      </c>
      <c r="AJ69" s="130">
        <f>+'13生産者価格評価表'!AJ69/'13生産者価格評価表'!AJ$125</f>
        <v>0</v>
      </c>
      <c r="AK69" s="130">
        <f>+'13生産者価格評価表'!AK69/'13生産者価格評価表'!AK$125</f>
        <v>0</v>
      </c>
      <c r="AL69" s="130">
        <f>+'13生産者価格評価表'!AL69/'13生産者価格評価表'!AL$125</f>
        <v>0</v>
      </c>
      <c r="AM69" s="130">
        <f>+'13生産者価格評価表'!AM69/'13生産者価格評価表'!AM$125</f>
        <v>0</v>
      </c>
      <c r="AN69" s="130">
        <f>+'13生産者価格評価表'!AN69/'13生産者価格評価表'!AN$125</f>
        <v>0</v>
      </c>
      <c r="AO69" s="130">
        <f>+'13生産者価格評価表'!AO69/'13生産者価格評価表'!AO$125</f>
        <v>0</v>
      </c>
      <c r="AP69" s="130">
        <f>+'13生産者価格評価表'!AP69/'13生産者価格評価表'!AP$125</f>
        <v>0</v>
      </c>
      <c r="AQ69" s="130">
        <f>+'13生産者価格評価表'!AQ69/'13生産者価格評価表'!AQ$125</f>
        <v>0</v>
      </c>
      <c r="AR69" s="130">
        <f>+'13生産者価格評価表'!AR69/'13生産者価格評価表'!AR$125</f>
        <v>0</v>
      </c>
      <c r="AS69" s="130">
        <f>+'13生産者価格評価表'!AS69/'13生産者価格評価表'!AS$125</f>
        <v>0</v>
      </c>
      <c r="AT69" s="130">
        <f>+'13生産者価格評価表'!AT69/'13生産者価格評価表'!AT$125</f>
        <v>0</v>
      </c>
      <c r="AU69" s="130">
        <f>+'13生産者価格評価表'!AU69/'13生産者価格評価表'!AU$125</f>
        <v>0</v>
      </c>
      <c r="AV69" s="130">
        <f>+'13生産者価格評価表'!AV69/'13生産者価格評価表'!AV$125</f>
        <v>0</v>
      </c>
      <c r="AW69" s="130">
        <f>+'13生産者価格評価表'!AW69/'13生産者価格評価表'!AW$125</f>
        <v>0</v>
      </c>
      <c r="AX69" s="130">
        <f>+'13生産者価格評価表'!AX69/'13生産者価格評価表'!AX$125</f>
        <v>0</v>
      </c>
      <c r="AY69" s="130">
        <f>+'13生産者価格評価表'!AY69/'13生産者価格評価表'!AY$125</f>
        <v>0</v>
      </c>
      <c r="AZ69" s="130">
        <f>+'13生産者価格評価表'!AZ69/'13生産者価格評価表'!AZ$125</f>
        <v>0</v>
      </c>
      <c r="BA69" s="130">
        <f>+'13生産者価格評価表'!BA69/'13生産者価格評価表'!BA$125</f>
        <v>0</v>
      </c>
      <c r="BB69" s="130">
        <f>+'13生産者価格評価表'!BB69/'13生産者価格評価表'!BB$125</f>
        <v>0</v>
      </c>
      <c r="BC69" s="130">
        <f>+'13生産者価格評価表'!BC69/'13生産者価格評価表'!BC$125</f>
        <v>0</v>
      </c>
      <c r="BD69" s="130">
        <f>+'13生産者価格評価表'!BD69/'13生産者価格評価表'!BD$125</f>
        <v>0</v>
      </c>
      <c r="BE69" s="130">
        <f>+'13生産者価格評価表'!BE69/'13生産者価格評価表'!BE$125</f>
        <v>0</v>
      </c>
      <c r="BF69" s="130">
        <f>+'13生産者価格評価表'!BF69/'13生産者価格評価表'!BF$125</f>
        <v>0</v>
      </c>
      <c r="BG69" s="130">
        <f>+'13生産者価格評価表'!BG69/'13生産者価格評価表'!BG$125</f>
        <v>0</v>
      </c>
      <c r="BH69" s="130">
        <f>+'13生産者価格評価表'!BH69/'13生産者価格評価表'!BH$125</f>
        <v>0</v>
      </c>
      <c r="BI69" s="130">
        <f>+'13生産者価格評価表'!BI69/'13生産者価格評価表'!BI$125</f>
        <v>0</v>
      </c>
      <c r="BJ69" s="130">
        <f>+'13生産者価格評価表'!BJ69/'13生産者価格評価表'!BJ$125</f>
        <v>0</v>
      </c>
      <c r="BK69" s="130">
        <f>+'13生産者価格評価表'!BK69/'13生産者価格評価表'!BK$125</f>
        <v>0</v>
      </c>
      <c r="BL69" s="130">
        <f>+'13生産者価格評価表'!BL69/'13生産者価格評価表'!BL$125</f>
        <v>0</v>
      </c>
      <c r="BM69" s="130">
        <f>+'13生産者価格評価表'!BM69/'13生産者価格評価表'!BM$125</f>
        <v>0</v>
      </c>
      <c r="BN69" s="130">
        <f>+'13生産者価格評価表'!BN69/'13生産者価格評価表'!BN$125</f>
        <v>0</v>
      </c>
      <c r="BO69" s="130">
        <f>+'13生産者価格評価表'!BO69/'13生産者価格評価表'!BO$125</f>
        <v>0</v>
      </c>
      <c r="BP69" s="130">
        <f>+'13生産者価格評価表'!BP69/'13生産者価格評価表'!BP$125</f>
        <v>0</v>
      </c>
      <c r="BQ69" s="130">
        <f>+'13生産者価格評価表'!BQ69/'13生産者価格評価表'!BQ$125</f>
        <v>0</v>
      </c>
      <c r="BR69" s="130">
        <f>+'13生産者価格評価表'!BR69/'13生産者価格評価表'!BR$125</f>
        <v>0</v>
      </c>
      <c r="BS69" s="130">
        <f>+'13生産者価格評価表'!BS69/'13生産者価格評価表'!BS$125</f>
        <v>0</v>
      </c>
      <c r="BT69" s="130">
        <f>+'13生産者価格評価表'!BT69/'13生産者価格評価表'!BT$125</f>
        <v>0</v>
      </c>
      <c r="BU69" s="130">
        <f>+'13生産者価格評価表'!BU69/'13生産者価格評価表'!BU$125</f>
        <v>0</v>
      </c>
      <c r="BV69" s="130">
        <f>+'13生産者価格評価表'!BV69/'13生産者価格評価表'!BV$125</f>
        <v>0</v>
      </c>
      <c r="BW69" s="130">
        <f>+'13生産者価格評価表'!BW69/'13生産者価格評価表'!BW$125</f>
        <v>0</v>
      </c>
      <c r="BX69" s="130">
        <f>+'13生産者価格評価表'!BX69/'13生産者価格評価表'!BX$125</f>
        <v>0</v>
      </c>
      <c r="BY69" s="130">
        <f>+'13生産者価格評価表'!BY69/'13生産者価格評価表'!BY$125</f>
        <v>0</v>
      </c>
      <c r="BZ69" s="130">
        <f>+'13生産者価格評価表'!BZ69/'13生産者価格評価表'!BZ$125</f>
        <v>0</v>
      </c>
      <c r="CA69" s="130">
        <f>+'13生産者価格評価表'!CA69/'13生産者価格評価表'!CA$125</f>
        <v>0</v>
      </c>
      <c r="CB69" s="130">
        <f>+'13生産者価格評価表'!CB69/'13生産者価格評価表'!CB$125</f>
        <v>0</v>
      </c>
      <c r="CC69" s="130">
        <f>+'13生産者価格評価表'!CC69/'13生産者価格評価表'!CC$125</f>
        <v>0</v>
      </c>
      <c r="CD69" s="130">
        <f>+'13生産者価格評価表'!CD69/'13生産者価格評価表'!CD$125</f>
        <v>0</v>
      </c>
      <c r="CE69" s="130">
        <f>+'13生産者価格評価表'!CE69/'13生産者価格評価表'!CE$125</f>
        <v>0</v>
      </c>
      <c r="CF69" s="130">
        <f>+'13生産者価格評価表'!CF69/'13生産者価格評価表'!CF$125</f>
        <v>0</v>
      </c>
      <c r="CG69" s="130">
        <f>+'13生産者価格評価表'!CG69/'13生産者価格評価表'!CG$125</f>
        <v>0</v>
      </c>
      <c r="CH69" s="130">
        <f>+'13生産者価格評価表'!CH69/'13生産者価格評価表'!CH$125</f>
        <v>0</v>
      </c>
      <c r="CI69" s="130">
        <f>+'13生産者価格評価表'!CI69/'13生産者価格評価表'!CI$125</f>
        <v>0</v>
      </c>
      <c r="CJ69" s="130">
        <f>+'13生産者価格評価表'!CJ69/'13生産者価格評価表'!CJ$125</f>
        <v>0</v>
      </c>
      <c r="CK69" s="130">
        <f>+'13生産者価格評価表'!CK69/'13生産者価格評価表'!CK$125</f>
        <v>0</v>
      </c>
      <c r="CL69" s="130">
        <f>+'13生産者価格評価表'!CL69/'13生産者価格評価表'!CL$125</f>
        <v>0</v>
      </c>
      <c r="CM69" s="130">
        <f>+'13生産者価格評価表'!CM69/'13生産者価格評価表'!CM$125</f>
        <v>0</v>
      </c>
      <c r="CN69" s="130">
        <f>+'13生産者価格評価表'!CN69/'13生産者価格評価表'!CN$125</f>
        <v>0</v>
      </c>
      <c r="CO69" s="130">
        <f>+'13生産者価格評価表'!CO69/'13生産者価格評価表'!CO$125</f>
        <v>0</v>
      </c>
      <c r="CP69" s="130">
        <f>+'13生産者価格評価表'!CP69/'13生産者価格評価表'!CP$125</f>
        <v>0</v>
      </c>
      <c r="CQ69" s="130">
        <f>+'13生産者価格評価表'!CQ69/'13生産者価格評価表'!CQ$125</f>
        <v>0</v>
      </c>
      <c r="CR69" s="130">
        <f>+'13生産者価格評価表'!CR69/'13生産者価格評価表'!CR$125</f>
        <v>0</v>
      </c>
      <c r="CS69" s="130">
        <f>+'13生産者価格評価表'!CS69/'13生産者価格評価表'!CS$125</f>
        <v>0</v>
      </c>
      <c r="CT69" s="130">
        <f>+'13生産者価格評価表'!CT69/'13生産者価格評価表'!CT$125</f>
        <v>0</v>
      </c>
      <c r="CU69" s="130">
        <f>+'13生産者価格評価表'!CU69/'13生産者価格評価表'!CU$125</f>
        <v>0</v>
      </c>
      <c r="CV69" s="130">
        <f>+'13生産者価格評価表'!CV69/'13生産者価格評価表'!CV$125</f>
        <v>0</v>
      </c>
      <c r="CW69" s="130">
        <f>+'13生産者価格評価表'!CW69/'13生産者価格評価表'!CW$125</f>
        <v>0</v>
      </c>
      <c r="CX69" s="130">
        <f>+'13生産者価格評価表'!CX69/'13生産者価格評価表'!CX$125</f>
        <v>0</v>
      </c>
      <c r="CY69" s="130">
        <f>+'13生産者価格評価表'!CY69/'13生産者価格評価表'!CY$125</f>
        <v>0</v>
      </c>
      <c r="CZ69" s="130">
        <f>+'13生産者価格評価表'!CZ69/'13生産者価格評価表'!CZ$125</f>
        <v>0</v>
      </c>
      <c r="DA69" s="130">
        <f>+'13生産者価格評価表'!DA69/'13生産者価格評価表'!DA$125</f>
        <v>0</v>
      </c>
      <c r="DB69" s="130">
        <f>+'13生産者価格評価表'!DB69/'13生産者価格評価表'!DB$125</f>
        <v>0</v>
      </c>
      <c r="DC69" s="130">
        <f>+'13生産者価格評価表'!DC69/'13生産者価格評価表'!DC$125</f>
        <v>0</v>
      </c>
      <c r="DD69" s="130">
        <f>+'13生産者価格評価表'!DD69/'13生産者価格評価表'!DD$125</f>
        <v>0</v>
      </c>
      <c r="DE69" s="130">
        <f>+'13生産者価格評価表'!DE69/'13生産者価格評価表'!DE$125</f>
        <v>0</v>
      </c>
      <c r="DF69" s="130">
        <f>+'13生産者価格評価表'!DF69/'13生産者価格評価表'!DF$125</f>
        <v>0</v>
      </c>
      <c r="DG69" s="130">
        <f>+'13生産者価格評価表'!DG69/'13生産者価格評価表'!DG$125</f>
        <v>0</v>
      </c>
      <c r="DH69" s="223">
        <f>+'13生産者価格評価表'!DH69/'13生産者価格評価表'!DH$125</f>
        <v>0</v>
      </c>
      <c r="DI69" s="289">
        <f>+'13生産者価格評価表'!DI69/'13生産者価格評価表'!DI$125</f>
        <v>0</v>
      </c>
    </row>
    <row r="70" spans="1:113">
      <c r="A70" s="25">
        <v>64</v>
      </c>
      <c r="B70" s="88">
        <v>411</v>
      </c>
      <c r="C70" s="87" t="s">
        <v>544</v>
      </c>
      <c r="D70" s="130">
        <f>+'13生産者価格評価表'!D70/'13生産者価格評価表'!D$125</f>
        <v>0</v>
      </c>
      <c r="E70" s="130">
        <f>+'13生産者価格評価表'!E70/'13生産者価格評価表'!E$125</f>
        <v>0</v>
      </c>
      <c r="F70" s="130">
        <f>+'13生産者価格評価表'!F70/'13生産者価格評価表'!F$125</f>
        <v>0</v>
      </c>
      <c r="G70" s="130">
        <f>+'13生産者価格評価表'!G70/'13生産者価格評価表'!G$125</f>
        <v>0</v>
      </c>
      <c r="H70" s="130">
        <f>+'13生産者価格評価表'!H70/'13生産者価格評価表'!H$125</f>
        <v>0</v>
      </c>
      <c r="I70" s="296">
        <v>0</v>
      </c>
      <c r="J70" s="130">
        <f>+'13生産者価格評価表'!J70/'13生産者価格評価表'!J$125</f>
        <v>0</v>
      </c>
      <c r="K70" s="130">
        <f>+'13生産者価格評価表'!K70/'13生産者価格評価表'!K$125</f>
        <v>0</v>
      </c>
      <c r="L70" s="130">
        <f>+'13生産者価格評価表'!L70/'13生産者価格評価表'!L$125</f>
        <v>0</v>
      </c>
      <c r="M70" s="130">
        <f>+'13生産者価格評価表'!M70/'13生産者価格評価表'!M$125</f>
        <v>0</v>
      </c>
      <c r="N70" s="296">
        <v>0</v>
      </c>
      <c r="O70" s="130">
        <f>+'13生産者価格評価表'!O70/'13生産者価格評価表'!O$125</f>
        <v>0</v>
      </c>
      <c r="P70" s="130">
        <f>+'13生産者価格評価表'!P70/'13生産者価格評価表'!P$125</f>
        <v>0</v>
      </c>
      <c r="Q70" s="130">
        <f>+'13生産者価格評価表'!Q70/'13生産者価格評価表'!Q$125</f>
        <v>0</v>
      </c>
      <c r="R70" s="130">
        <f>+'13生産者価格評価表'!R70/'13生産者価格評価表'!R$125</f>
        <v>0</v>
      </c>
      <c r="S70" s="130">
        <f>+'13生産者価格評価表'!S70/'13生産者価格評価表'!S$125</f>
        <v>0</v>
      </c>
      <c r="T70" s="130">
        <f>+'13生産者価格評価表'!T70/'13生産者価格評価表'!T$125</f>
        <v>0</v>
      </c>
      <c r="U70" s="130">
        <f>+'13生産者価格評価表'!U70/'13生産者価格評価表'!U$125</f>
        <v>0</v>
      </c>
      <c r="V70" s="130">
        <f>+'13生産者価格評価表'!V70/'13生産者価格評価表'!V$125</f>
        <v>0</v>
      </c>
      <c r="W70" s="130">
        <f>+'13生産者価格評価表'!W70/'13生産者価格評価表'!W$125</f>
        <v>0</v>
      </c>
      <c r="X70" s="130">
        <f>+'13生産者価格評価表'!X70/'13生産者価格評価表'!X$125</f>
        <v>0</v>
      </c>
      <c r="Y70" s="130">
        <f>+'13生産者価格評価表'!Y70/'13生産者価格評価表'!Y$125</f>
        <v>0</v>
      </c>
      <c r="Z70" s="130">
        <f>+'13生産者価格評価表'!Z70/'13生産者価格評価表'!Z$125</f>
        <v>0</v>
      </c>
      <c r="AA70" s="130">
        <f>+'13生産者価格評価表'!AA70/'13生産者価格評価表'!AA$125</f>
        <v>0</v>
      </c>
      <c r="AB70" s="130">
        <f>+'13生産者価格評価表'!AB70/'13生産者価格評価表'!AB$125</f>
        <v>0</v>
      </c>
      <c r="AC70" s="130">
        <f>+'13生産者価格評価表'!AC70/'13生産者価格評価表'!AC$125</f>
        <v>0</v>
      </c>
      <c r="AD70" s="130">
        <f>+'13生産者価格評価表'!AD70/'13生産者価格評価表'!AD$125</f>
        <v>0</v>
      </c>
      <c r="AE70" s="130">
        <f>+'13生産者価格評価表'!AE70/'13生産者価格評価表'!AE$125</f>
        <v>0</v>
      </c>
      <c r="AF70" s="130">
        <f>+'13生産者価格評価表'!AF70/'13生産者価格評価表'!AF$125</f>
        <v>0</v>
      </c>
      <c r="AG70" s="130">
        <f>+'13生産者価格評価表'!AG70/'13生産者価格評価表'!AG$125</f>
        <v>0</v>
      </c>
      <c r="AH70" s="130">
        <f>+'13生産者価格評価表'!AH70/'13生産者価格評価表'!AH$125</f>
        <v>0</v>
      </c>
      <c r="AI70" s="130">
        <f>+'13生産者価格評価表'!AI70/'13生産者価格評価表'!AI$125</f>
        <v>0</v>
      </c>
      <c r="AJ70" s="130">
        <f>+'13生産者価格評価表'!AJ70/'13生産者価格評価表'!AJ$125</f>
        <v>0</v>
      </c>
      <c r="AK70" s="130">
        <f>+'13生産者価格評価表'!AK70/'13生産者価格評価表'!AK$125</f>
        <v>0</v>
      </c>
      <c r="AL70" s="130">
        <f>+'13生産者価格評価表'!AL70/'13生産者価格評価表'!AL$125</f>
        <v>0</v>
      </c>
      <c r="AM70" s="130">
        <f>+'13生産者価格評価表'!AM70/'13生産者価格評価表'!AM$125</f>
        <v>0</v>
      </c>
      <c r="AN70" s="130">
        <f>+'13生産者価格評価表'!AN70/'13生産者価格評価表'!AN$125</f>
        <v>0</v>
      </c>
      <c r="AO70" s="130">
        <f>+'13生産者価格評価表'!AO70/'13生産者価格評価表'!AO$125</f>
        <v>0</v>
      </c>
      <c r="AP70" s="130">
        <f>+'13生産者価格評価表'!AP70/'13生産者価格評価表'!AP$125</f>
        <v>0</v>
      </c>
      <c r="AQ70" s="130">
        <f>+'13生産者価格評価表'!AQ70/'13生産者価格評価表'!AQ$125</f>
        <v>0</v>
      </c>
      <c r="AR70" s="130">
        <f>+'13生産者価格評価表'!AR70/'13生産者価格評価表'!AR$125</f>
        <v>0</v>
      </c>
      <c r="AS70" s="130">
        <f>+'13生産者価格評価表'!AS70/'13生産者価格評価表'!AS$125</f>
        <v>0</v>
      </c>
      <c r="AT70" s="130">
        <f>+'13生産者価格評価表'!AT70/'13生産者価格評価表'!AT$125</f>
        <v>0</v>
      </c>
      <c r="AU70" s="130">
        <f>+'13生産者価格評価表'!AU70/'13生産者価格評価表'!AU$125</f>
        <v>0</v>
      </c>
      <c r="AV70" s="130">
        <f>+'13生産者価格評価表'!AV70/'13生産者価格評価表'!AV$125</f>
        <v>0</v>
      </c>
      <c r="AW70" s="130">
        <f>+'13生産者価格評価表'!AW70/'13生産者価格評価表'!AW$125</f>
        <v>0</v>
      </c>
      <c r="AX70" s="130">
        <f>+'13生産者価格評価表'!AX70/'13生産者価格評価表'!AX$125</f>
        <v>0</v>
      </c>
      <c r="AY70" s="130">
        <f>+'13生産者価格評価表'!AY70/'13生産者価格評価表'!AY$125</f>
        <v>0</v>
      </c>
      <c r="AZ70" s="130">
        <f>+'13生産者価格評価表'!AZ70/'13生産者価格評価表'!AZ$125</f>
        <v>0</v>
      </c>
      <c r="BA70" s="130">
        <f>+'13生産者価格評価表'!BA70/'13生産者価格評価表'!BA$125</f>
        <v>0</v>
      </c>
      <c r="BB70" s="130">
        <f>+'13生産者価格評価表'!BB70/'13生産者価格評価表'!BB$125</f>
        <v>0</v>
      </c>
      <c r="BC70" s="130">
        <f>+'13生産者価格評価表'!BC70/'13生産者価格評価表'!BC$125</f>
        <v>0</v>
      </c>
      <c r="BD70" s="130">
        <f>+'13生産者価格評価表'!BD70/'13生産者価格評価表'!BD$125</f>
        <v>0</v>
      </c>
      <c r="BE70" s="130">
        <f>+'13生産者価格評価表'!BE70/'13生産者価格評価表'!BE$125</f>
        <v>0</v>
      </c>
      <c r="BF70" s="130">
        <f>+'13生産者価格評価表'!BF70/'13生産者価格評価表'!BF$125</f>
        <v>0</v>
      </c>
      <c r="BG70" s="130">
        <f>+'13生産者価格評価表'!BG70/'13生産者価格評価表'!BG$125</f>
        <v>0</v>
      </c>
      <c r="BH70" s="130">
        <f>+'13生産者価格評価表'!BH70/'13生産者価格評価表'!BH$125</f>
        <v>0</v>
      </c>
      <c r="BI70" s="130">
        <f>+'13生産者価格評価表'!BI70/'13生産者価格評価表'!BI$125</f>
        <v>0</v>
      </c>
      <c r="BJ70" s="130">
        <f>+'13生産者価格評価表'!BJ70/'13生産者価格評価表'!BJ$125</f>
        <v>0</v>
      </c>
      <c r="BK70" s="130">
        <f>+'13生産者価格評価表'!BK70/'13生産者価格評価表'!BK$125</f>
        <v>0</v>
      </c>
      <c r="BL70" s="130">
        <f>+'13生産者価格評価表'!BL70/'13生産者価格評価表'!BL$125</f>
        <v>0</v>
      </c>
      <c r="BM70" s="130">
        <f>+'13生産者価格評価表'!BM70/'13生産者価格評価表'!BM$125</f>
        <v>0</v>
      </c>
      <c r="BN70" s="130">
        <f>+'13生産者価格評価表'!BN70/'13生産者価格評価表'!BN$125</f>
        <v>0</v>
      </c>
      <c r="BO70" s="130">
        <f>+'13生産者価格評価表'!BO70/'13生産者価格評価表'!BO$125</f>
        <v>0</v>
      </c>
      <c r="BP70" s="130">
        <f>+'13生産者価格評価表'!BP70/'13生産者価格評価表'!BP$125</f>
        <v>0</v>
      </c>
      <c r="BQ70" s="130">
        <f>+'13生産者価格評価表'!BQ70/'13生産者価格評価表'!BQ$125</f>
        <v>0</v>
      </c>
      <c r="BR70" s="130">
        <f>+'13生産者価格評価表'!BR70/'13生産者価格評価表'!BR$125</f>
        <v>0</v>
      </c>
      <c r="BS70" s="130">
        <f>+'13生産者価格評価表'!BS70/'13生産者価格評価表'!BS$125</f>
        <v>0</v>
      </c>
      <c r="BT70" s="130">
        <f>+'13生産者価格評価表'!BT70/'13生産者価格評価表'!BT$125</f>
        <v>0</v>
      </c>
      <c r="BU70" s="130">
        <f>+'13生産者価格評価表'!BU70/'13生産者価格評価表'!BU$125</f>
        <v>0</v>
      </c>
      <c r="BV70" s="130">
        <f>+'13生産者価格評価表'!BV70/'13生産者価格評価表'!BV$125</f>
        <v>0</v>
      </c>
      <c r="BW70" s="130">
        <f>+'13生産者価格評価表'!BW70/'13生産者価格評価表'!BW$125</f>
        <v>0</v>
      </c>
      <c r="BX70" s="130">
        <f>+'13生産者価格評価表'!BX70/'13生産者価格評価表'!BX$125</f>
        <v>0</v>
      </c>
      <c r="BY70" s="130">
        <f>+'13生産者価格評価表'!BY70/'13生産者価格評価表'!BY$125</f>
        <v>0</v>
      </c>
      <c r="BZ70" s="130">
        <f>+'13生産者価格評価表'!BZ70/'13生産者価格評価表'!BZ$125</f>
        <v>0</v>
      </c>
      <c r="CA70" s="130">
        <f>+'13生産者価格評価表'!CA70/'13生産者価格評価表'!CA$125</f>
        <v>0</v>
      </c>
      <c r="CB70" s="130">
        <f>+'13生産者価格評価表'!CB70/'13生産者価格評価表'!CB$125</f>
        <v>0</v>
      </c>
      <c r="CC70" s="130">
        <f>+'13生産者価格評価表'!CC70/'13生産者価格評価表'!CC$125</f>
        <v>0</v>
      </c>
      <c r="CD70" s="130">
        <f>+'13生産者価格評価表'!CD70/'13生産者価格評価表'!CD$125</f>
        <v>0</v>
      </c>
      <c r="CE70" s="130">
        <f>+'13生産者価格評価表'!CE70/'13生産者価格評価表'!CE$125</f>
        <v>0</v>
      </c>
      <c r="CF70" s="130">
        <f>+'13生産者価格評価表'!CF70/'13生産者価格評価表'!CF$125</f>
        <v>0</v>
      </c>
      <c r="CG70" s="130">
        <f>+'13生産者価格評価表'!CG70/'13生産者価格評価表'!CG$125</f>
        <v>0</v>
      </c>
      <c r="CH70" s="130">
        <f>+'13生産者価格評価表'!CH70/'13生産者価格評価表'!CH$125</f>
        <v>0</v>
      </c>
      <c r="CI70" s="130">
        <f>+'13生産者価格評価表'!CI70/'13生産者価格評価表'!CI$125</f>
        <v>0</v>
      </c>
      <c r="CJ70" s="130">
        <f>+'13生産者価格評価表'!CJ70/'13生産者価格評価表'!CJ$125</f>
        <v>0</v>
      </c>
      <c r="CK70" s="130">
        <f>+'13生産者価格評価表'!CK70/'13生産者価格評価表'!CK$125</f>
        <v>0</v>
      </c>
      <c r="CL70" s="130">
        <f>+'13生産者価格評価表'!CL70/'13生産者価格評価表'!CL$125</f>
        <v>0</v>
      </c>
      <c r="CM70" s="130">
        <f>+'13生産者価格評価表'!CM70/'13生産者価格評価表'!CM$125</f>
        <v>0</v>
      </c>
      <c r="CN70" s="130">
        <f>+'13生産者価格評価表'!CN70/'13生産者価格評価表'!CN$125</f>
        <v>0</v>
      </c>
      <c r="CO70" s="130">
        <f>+'13生産者価格評価表'!CO70/'13生産者価格評価表'!CO$125</f>
        <v>0</v>
      </c>
      <c r="CP70" s="130">
        <f>+'13生産者価格評価表'!CP70/'13生産者価格評価表'!CP$125</f>
        <v>0</v>
      </c>
      <c r="CQ70" s="130">
        <f>+'13生産者価格評価表'!CQ70/'13生産者価格評価表'!CQ$125</f>
        <v>0</v>
      </c>
      <c r="CR70" s="130">
        <f>+'13生産者価格評価表'!CR70/'13生産者価格評価表'!CR$125</f>
        <v>0</v>
      </c>
      <c r="CS70" s="130">
        <f>+'13生産者価格評価表'!CS70/'13生産者価格評価表'!CS$125</f>
        <v>0</v>
      </c>
      <c r="CT70" s="130">
        <f>+'13生産者価格評価表'!CT70/'13生産者価格評価表'!CT$125</f>
        <v>0</v>
      </c>
      <c r="CU70" s="130">
        <f>+'13生産者価格評価表'!CU70/'13生産者価格評価表'!CU$125</f>
        <v>0</v>
      </c>
      <c r="CV70" s="130">
        <f>+'13生産者価格評価表'!CV70/'13生産者価格評価表'!CV$125</f>
        <v>0</v>
      </c>
      <c r="CW70" s="130">
        <f>+'13生産者価格評価表'!CW70/'13生産者価格評価表'!CW$125</f>
        <v>0</v>
      </c>
      <c r="CX70" s="130">
        <f>+'13生産者価格評価表'!CX70/'13生産者価格評価表'!CX$125</f>
        <v>0</v>
      </c>
      <c r="CY70" s="130">
        <f>+'13生産者価格評価表'!CY70/'13生産者価格評価表'!CY$125</f>
        <v>0</v>
      </c>
      <c r="CZ70" s="130">
        <f>+'13生産者価格評価表'!CZ70/'13生産者価格評価表'!CZ$125</f>
        <v>0</v>
      </c>
      <c r="DA70" s="130">
        <f>+'13生産者価格評価表'!DA70/'13生産者価格評価表'!DA$125</f>
        <v>0</v>
      </c>
      <c r="DB70" s="130">
        <f>+'13生産者価格評価表'!DB70/'13生産者価格評価表'!DB$125</f>
        <v>0</v>
      </c>
      <c r="DC70" s="130">
        <f>+'13生産者価格評価表'!DC70/'13生産者価格評価表'!DC$125</f>
        <v>0</v>
      </c>
      <c r="DD70" s="130">
        <f>+'13生産者価格評価表'!DD70/'13生産者価格評価表'!DD$125</f>
        <v>0</v>
      </c>
      <c r="DE70" s="130">
        <f>+'13生産者価格評価表'!DE70/'13生産者価格評価表'!DE$125</f>
        <v>0</v>
      </c>
      <c r="DF70" s="130">
        <f>+'13生産者価格評価表'!DF70/'13生産者価格評価表'!DF$125</f>
        <v>0</v>
      </c>
      <c r="DG70" s="130">
        <f>+'13生産者価格評価表'!DG70/'13生産者価格評価表'!DG$125</f>
        <v>0</v>
      </c>
      <c r="DH70" s="223">
        <f>+'13生産者価格評価表'!DH70/'13生産者価格評価表'!DH$125</f>
        <v>0</v>
      </c>
      <c r="DI70" s="289">
        <f>+'13生産者価格評価表'!DI70/'13生産者価格評価表'!DI$125</f>
        <v>0</v>
      </c>
    </row>
    <row r="71" spans="1:113">
      <c r="A71" s="25">
        <v>65</v>
      </c>
      <c r="B71" s="88" t="s">
        <v>234</v>
      </c>
      <c r="C71" s="87" t="s">
        <v>235</v>
      </c>
      <c r="D71" s="130">
        <f>+'13生産者価格評価表'!D71/'13生産者価格評価表'!D$125</f>
        <v>4.5332543380102155E-4</v>
      </c>
      <c r="E71" s="130">
        <f>+'13生産者価格評価表'!E71/'13生産者価格評価表'!E$125</f>
        <v>2.2363860002236387E-4</v>
      </c>
      <c r="F71" s="130">
        <f>+'13生産者価格評価表'!F71/'13生産者価格評価表'!F$125</f>
        <v>1.2673949963245545E-4</v>
      </c>
      <c r="G71" s="130">
        <f>+'13生産者価格評価表'!G71/'13生産者価格評価表'!G$125</f>
        <v>0</v>
      </c>
      <c r="H71" s="130">
        <f>+'13生産者価格評価表'!H71/'13生産者価格評価表'!H$125</f>
        <v>7.6287349014621738E-5</v>
      </c>
      <c r="I71" s="296">
        <v>0</v>
      </c>
      <c r="J71" s="130">
        <f>+'13生産者価格評価表'!J71/'13生産者価格評価表'!J$125</f>
        <v>3.8560411311053987E-4</v>
      </c>
      <c r="K71" s="130">
        <f>+'13生産者価格評価表'!K71/'13生産者価格評価表'!K$125</f>
        <v>6.4580769323027478E-5</v>
      </c>
      <c r="L71" s="130">
        <f>+'13生産者価格評価表'!L71/'13生産者価格評価表'!L$125</f>
        <v>6.484078114615344E-5</v>
      </c>
      <c r="M71" s="130">
        <f>+'13生産者価格評価表'!M71/'13生産者価格評価表'!M$125</f>
        <v>1.3603868940326629E-5</v>
      </c>
      <c r="N71" s="296">
        <v>0</v>
      </c>
      <c r="O71" s="130">
        <f>+'13生産者価格評価表'!O71/'13生産者価格評価表'!O$125</f>
        <v>3.5596361806331244E-4</v>
      </c>
      <c r="P71" s="130">
        <f>+'13生産者価格評価表'!P71/'13生産者価格評価表'!P$125</f>
        <v>1.7624546797368067E-4</v>
      </c>
      <c r="Q71" s="130">
        <f>+'13生産者価格評価表'!Q71/'13生産者価格評価表'!Q$125</f>
        <v>1.4726347644888852E-4</v>
      </c>
      <c r="R71" s="130">
        <f>+'13生産者価格評価表'!R71/'13生産者価格評価表'!R$125</f>
        <v>2.4543527574281358E-4</v>
      </c>
      <c r="S71" s="130">
        <f>+'13生産者価格評価表'!S71/'13生産者価格評価表'!S$125</f>
        <v>7.1528596326855462E-4</v>
      </c>
      <c r="T71" s="130">
        <f>+'13生産者価格評価表'!T71/'13生産者価格評価表'!T$125</f>
        <v>3.9672288445215335E-4</v>
      </c>
      <c r="U71" s="130">
        <f>+'13生産者価格評価表'!U71/'13生産者価格評価表'!U$125</f>
        <v>1.990049751243781E-4</v>
      </c>
      <c r="V71" s="130">
        <f>+'13生産者価格評価表'!V71/'13生産者価格評価表'!V$125</f>
        <v>3.429120087785474E-4</v>
      </c>
      <c r="W71" s="130">
        <f>+'13生産者価格評価表'!W71/'13生産者価格評価表'!W$125</f>
        <v>6.7929748289405432E-4</v>
      </c>
      <c r="X71" s="130">
        <f>+'13生産者価格評価表'!X71/'13生産者価格評価表'!X$125</f>
        <v>1.9911063914515166E-4</v>
      </c>
      <c r="Y71" s="130">
        <f>+'13生産者価格評価表'!Y71/'13生産者価格評価表'!Y$125</f>
        <v>4.9800796812749003E-4</v>
      </c>
      <c r="Z71" s="130">
        <f>+'13生産者価格評価表'!Z71/'13生産者価格評価表'!Z$125</f>
        <v>6.9408574380165286E-4</v>
      </c>
      <c r="AA71" s="130">
        <f>+'13生産者価格評価表'!AA71/'13生産者価格評価表'!AA$125</f>
        <v>1.1199298826508252E-3</v>
      </c>
      <c r="AB71" s="130">
        <f>+'13生産者価格評価表'!AB71/'13生産者価格評価表'!AB$125</f>
        <v>1.6825386142611972E-4</v>
      </c>
      <c r="AC71" s="130">
        <f>+'13生産者価格評価表'!AC71/'13生産者価格評価表'!AC$125</f>
        <v>3.4666795659394701E-4</v>
      </c>
      <c r="AD71" s="130">
        <f>+'13生産者価格評価表'!AD71/'13生産者価格評価表'!AD$125</f>
        <v>2.2456821147139339E-5</v>
      </c>
      <c r="AE71" s="130">
        <f>+'13生産者価格評価表'!AE71/'13生産者価格評価表'!AE$125</f>
        <v>3.0612573711855123E-4</v>
      </c>
      <c r="AF71" s="130">
        <f>+'13生産者価格評価表'!AF71/'13生産者価格評価表'!AF$125</f>
        <v>4.2634149535796315E-4</v>
      </c>
      <c r="AG71" s="130">
        <f>+'13生産者価格評価表'!AG71/'13生産者価格評価表'!AG$125</f>
        <v>1.9176711053736886E-4</v>
      </c>
      <c r="AH71" s="130">
        <f>+'13生産者価格評価表'!AH71/'13生産者価格評価表'!AH$125</f>
        <v>7.224911494834188E-5</v>
      </c>
      <c r="AI71" s="130">
        <f>+'13生産者価格評価表'!AI71/'13生産者価格評価表'!AI$125</f>
        <v>4.6742159664161994E-4</v>
      </c>
      <c r="AJ71" s="130">
        <f>+'13生産者価格評価表'!AJ71/'13生産者価格評価表'!AJ$125</f>
        <v>7.8392432517181013E-4</v>
      </c>
      <c r="AK71" s="130">
        <f>+'13生産者価格評価表'!AK71/'13生産者価格評価表'!AK$125</f>
        <v>4.9657883319655636E-4</v>
      </c>
      <c r="AL71" s="130">
        <f>+'13生産者価格評価表'!AL71/'13生産者価格評価表'!AL$125</f>
        <v>8.2724727351046539E-4</v>
      </c>
      <c r="AM71" s="130">
        <f>+'13生産者価格評価表'!AM71/'13生産者価格評価表'!AM$125</f>
        <v>9.0766511273244024E-4</v>
      </c>
      <c r="AN71" s="130">
        <f>+'13生産者価格評価表'!AN71/'13生産者価格評価表'!AN$125</f>
        <v>3.6964530200559495E-4</v>
      </c>
      <c r="AO71" s="130">
        <f>+'13生産者価格評価表'!AO71/'13生産者価格評価表'!AO$125</f>
        <v>6.951381522712995E-4</v>
      </c>
      <c r="AP71" s="130">
        <f>+'13生産者価格評価表'!AP71/'13生産者価格評価表'!AP$125</f>
        <v>2.7815566432454924E-4</v>
      </c>
      <c r="AQ71" s="130">
        <f>+'13生産者価格評価表'!AQ71/'13生産者価格評価表'!AQ$125</f>
        <v>4.5997488391110071E-4</v>
      </c>
      <c r="AR71" s="130">
        <f>+'13生産者価格評価表'!AR71/'13生産者価格評価表'!AR$125</f>
        <v>3.8868263392797311E-4</v>
      </c>
      <c r="AS71" s="130">
        <f>+'13生産者価格評価表'!AS71/'13生産者価格評価表'!AS$125</f>
        <v>5.3450650658882061E-4</v>
      </c>
      <c r="AT71" s="130">
        <f>+'13生産者価格評価表'!AT71/'13生産者価格評価表'!AT$125</f>
        <v>3.4451356407320683E-4</v>
      </c>
      <c r="AU71" s="130">
        <f>+'13生産者価格評価表'!AU71/'13生産者価格評価表'!AU$125</f>
        <v>2.0228468745988961E-4</v>
      </c>
      <c r="AV71" s="130">
        <f>+'13生産者価格評価表'!AV71/'13生産者価格評価表'!AV$125</f>
        <v>1.9059511682166213E-4</v>
      </c>
      <c r="AW71" s="130">
        <f>+'13生産者価格評価表'!AW71/'13生産者価格評価表'!AW$125</f>
        <v>1.4176365733459159E-4</v>
      </c>
      <c r="AX71" s="130">
        <f>+'13生産者価格評価表'!AX71/'13生産者価格評価表'!AX$125</f>
        <v>1.8143944284134168E-4</v>
      </c>
      <c r="AY71" s="130">
        <f>+'13生産者価格評価表'!AY71/'13生産者価格評価表'!AY$125</f>
        <v>5.6358550348117149E-4</v>
      </c>
      <c r="AZ71" s="130">
        <f>+'13生産者価格評価表'!AZ71/'13生産者価格評価表'!AZ$125</f>
        <v>2.5044032076547684E-4</v>
      </c>
      <c r="BA71" s="130">
        <f>+'13生産者価格評価表'!BA71/'13生産者価格評価表'!BA$125</f>
        <v>1.3064255509334066E-4</v>
      </c>
      <c r="BB71" s="130">
        <f>+'13生産者価格評価表'!BB71/'13生産者価格評価表'!BB$125</f>
        <v>1.5664896533358396E-4</v>
      </c>
      <c r="BC71" s="130">
        <f>+'13生産者価格評価表'!BC71/'13生産者価格評価表'!BC$125</f>
        <v>1.369603236477802E-4</v>
      </c>
      <c r="BD71" s="130">
        <f>+'13生産者価格評価表'!BD71/'13生産者価格評価表'!BD$125</f>
        <v>1.7386164090616688E-4</v>
      </c>
      <c r="BE71" s="130">
        <f>+'13生産者価格評価表'!BE71/'13生産者価格評価表'!BE$125</f>
        <v>1.3767846571117811E-4</v>
      </c>
      <c r="BF71" s="130">
        <f>+'13生産者価格評価表'!BF71/'13生産者価格評価表'!BF$125</f>
        <v>2.796753102826338E-5</v>
      </c>
      <c r="BG71" s="130">
        <f>+'13生産者価格評価表'!BG71/'13生産者価格評価表'!BG$125</f>
        <v>8.9041823806336912E-5</v>
      </c>
      <c r="BH71" s="130">
        <f>+'13生産者価格評価表'!BH71/'13生産者価格評価表'!BH$125</f>
        <v>6.7153981351696776E-5</v>
      </c>
      <c r="BI71" s="130">
        <f>+'13生産者価格評価表'!BI71/'13生産者価格評価表'!BI$125</f>
        <v>1.6689989857621547E-4</v>
      </c>
      <c r="BJ71" s="130">
        <f>+'13生産者価格評価表'!BJ71/'13生産者価格評価表'!BJ$125</f>
        <v>1.9494907825638936E-4</v>
      </c>
      <c r="BK71" s="130">
        <f>+'13生産者価格評価表'!BK71/'13生産者価格評価表'!BK$125</f>
        <v>1.9174664701091719E-4</v>
      </c>
      <c r="BL71" s="130">
        <f>+'13生産者価格評価表'!BL71/'13生産者価格評価表'!BL$125</f>
        <v>1.6586930149510036E-4</v>
      </c>
      <c r="BM71" s="130">
        <f>+'13生産者価格評価表'!BM71/'13生産者価格評価表'!BM$125</f>
        <v>3.2919643151068245E-5</v>
      </c>
      <c r="BN71" s="130">
        <f>+'13生産者価格評価表'!BN71/'13生産者価格評価表'!BN$125</f>
        <v>7.3514048921664979E-5</v>
      </c>
      <c r="BO71" s="130">
        <f>+'13生産者価格評価表'!BO71/'13生産者価格評価表'!BO$125</f>
        <v>8.9652763639827494E-5</v>
      </c>
      <c r="BP71" s="130">
        <f>+'13生産者価格評価表'!BP71/'13生産者価格評価表'!BP$125</f>
        <v>1.3987455460997086E-4</v>
      </c>
      <c r="BQ71" s="130">
        <f>+'13生産者価格評価表'!BQ71/'13生産者価格評価表'!BQ$125</f>
        <v>5.4265984724125304E-5</v>
      </c>
      <c r="BR71" s="130">
        <f>+'13生産者価格評価表'!BR71/'13生産者価格評価表'!BR$125</f>
        <v>3.0096987542355241E-5</v>
      </c>
      <c r="BS71" s="130">
        <f>+'13生産者価格評価表'!BS71/'13生産者価格評価表'!BS$125</f>
        <v>1.5730294823073088E-3</v>
      </c>
      <c r="BT71" s="130">
        <f>+'13生産者価格評価表'!BT71/'13生産者価格評価表'!BT$125</f>
        <v>3.0959752321981426E-3</v>
      </c>
      <c r="BU71" s="130">
        <f>+'13生産者価格評価表'!BU71/'13生産者価格評価表'!BU$125</f>
        <v>3.7257671600237465E-3</v>
      </c>
      <c r="BV71" s="130">
        <f>+'13生産者価格評価表'!BV71/'13生産者価格評価表'!BV$125</f>
        <v>3.5299035469337831E-4</v>
      </c>
      <c r="BW71" s="130">
        <f>+'13生産者価格評価表'!BW71/'13生産者価格評価表'!BW$125</f>
        <v>3.021973539461804E-4</v>
      </c>
      <c r="BX71" s="130">
        <f>+'13生産者価格評価表'!BX71/'13生産者価格評価表'!BX$125</f>
        <v>4.3890555792009572E-4</v>
      </c>
      <c r="BY71" s="130">
        <f>+'13生産者価格評価表'!BY71/'13生産者価格評価表'!BY$125</f>
        <v>3.3153285490592117E-4</v>
      </c>
      <c r="BZ71" s="130">
        <f>+'13生産者価格評価表'!BZ71/'13生産者価格評価表'!BZ$125</f>
        <v>4.9738930397779919E-4</v>
      </c>
      <c r="CA71" s="130">
        <f>+'13生産者価格評価表'!CA71/'13生産者価格評価表'!CA$125</f>
        <v>1.3394046639002364E-3</v>
      </c>
      <c r="CB71" s="130">
        <f>+'13生産者価格評価表'!CB71/'13生産者価格評価表'!CB$125</f>
        <v>1.262602443723178E-3</v>
      </c>
      <c r="CC71" s="130">
        <f>+'13生産者価格評価表'!CC71/'13生産者価格評価表'!CC$125</f>
        <v>1.8190371648110397E-3</v>
      </c>
      <c r="CD71" s="130">
        <f>+'13生産者価格評価表'!CD71/'13生産者価格評価表'!CD$125</f>
        <v>1.2390316326912088E-4</v>
      </c>
      <c r="CE71" s="130">
        <f>+'13生産者価格評価表'!CE71/'13生産者価格評価表'!CE$125</f>
        <v>1.4290146069714791E-3</v>
      </c>
      <c r="CF71" s="130">
        <f>+'13生産者価格評価表'!CF71/'13生産者価格評価表'!CF$125</f>
        <v>1.9858343814125901E-4</v>
      </c>
      <c r="CG71" s="130">
        <f>+'13生産者価格評価表'!CG71/'13生産者価格評価表'!CG$125</f>
        <v>7.3566736064621018E-6</v>
      </c>
      <c r="CH71" s="130">
        <f>+'13生産者価格評価表'!CH71/'13生産者価格評価表'!CH$125</f>
        <v>1.5096830367800919E-3</v>
      </c>
      <c r="CI71" s="130">
        <f>+'13生産者価格評価表'!CI71/'13生産者価格評価表'!CI$125</f>
        <v>1.6275642451365345E-3</v>
      </c>
      <c r="CJ71" s="130">
        <f>+'13生産者価格評価表'!CJ71/'13生産者価格評価表'!CJ$125</f>
        <v>1.8675880100849752E-4</v>
      </c>
      <c r="CK71" s="130">
        <f>+'13生産者価格評価表'!CK71/'13生産者価格評価表'!CK$125</f>
        <v>5.0654212026511895E-4</v>
      </c>
      <c r="CL71" s="130">
        <f>+'13生産者価格評価表'!CL71/'13生産者価格評価表'!CL$125</f>
        <v>1.841110690100751E-3</v>
      </c>
      <c r="CM71" s="130">
        <f>+'13生産者価格評価表'!CM71/'13生産者価格評価表'!CM$125</f>
        <v>6.6191419280614843E-5</v>
      </c>
      <c r="CN71" s="130">
        <f>+'13生産者価格評価表'!CN71/'13生産者価格評価表'!CN$125</f>
        <v>7.9392590770331769E-4</v>
      </c>
      <c r="CO71" s="130">
        <f>+'13生産者価格評価表'!CO71/'13生産者価格評価表'!CO$125</f>
        <v>3.0927747697365632E-4</v>
      </c>
      <c r="CP71" s="130">
        <f>+'13生産者価格評価表'!CP71/'13生産者価格評価表'!CP$125</f>
        <v>1.2465799523022226E-3</v>
      </c>
      <c r="CQ71" s="130">
        <f>+'13生産者価格評価表'!CQ71/'13生産者価格評価表'!CQ$125</f>
        <v>8.6675466303921789E-4</v>
      </c>
      <c r="CR71" s="130">
        <f>+'13生産者価格評価表'!CR71/'13生産者価格評価表'!CR$125</f>
        <v>4.6110513590245467E-4</v>
      </c>
      <c r="CS71" s="130">
        <f>+'13生産者価格評価表'!CS71/'13生産者価格評価表'!CS$125</f>
        <v>2.4765056221946784E-4</v>
      </c>
      <c r="CT71" s="130">
        <f>+'13生産者価格評価表'!CT71/'13生産者価格評価表'!CT$125</f>
        <v>1.9660077264103647E-4</v>
      </c>
      <c r="CU71" s="130">
        <f>+'13生産者価格評価表'!CU71/'13生産者価格評価表'!CU$125</f>
        <v>5.058712031269035E-4</v>
      </c>
      <c r="CV71" s="130">
        <f>+'13生産者価格評価表'!CV71/'13生産者価格評価表'!CV$125</f>
        <v>2.9916895139145617E-4</v>
      </c>
      <c r="CW71" s="130">
        <f>+'13生産者価格評価表'!CW71/'13生産者価格評価表'!CW$125</f>
        <v>1.8796358326063801E-4</v>
      </c>
      <c r="CX71" s="130">
        <f>+'13生産者価格評価表'!CX71/'13生産者価格評価表'!CX$125</f>
        <v>1.9964180770811206E-4</v>
      </c>
      <c r="CY71" s="130">
        <f>+'13生産者価格評価表'!CY71/'13生産者価格評価表'!CY$125</f>
        <v>2.6727034127749878E-5</v>
      </c>
      <c r="CZ71" s="130">
        <f>+'13生産者価格評価表'!CZ71/'13生産者価格評価表'!CZ$125</f>
        <v>8.3992146734280344E-5</v>
      </c>
      <c r="DA71" s="130">
        <f>+'13生産者価格評価表'!DA71/'13生産者価格評価表'!DA$125</f>
        <v>1.626486633426689E-4</v>
      </c>
      <c r="DB71" s="130">
        <f>+'13生産者価格評価表'!DB71/'13生産者価格評価表'!DB$125</f>
        <v>2.207613814756672E-4</v>
      </c>
      <c r="DC71" s="130">
        <f>+'13生産者価格評価表'!DC71/'13生産者価格評価表'!DC$125</f>
        <v>1.5822878403397631E-4</v>
      </c>
      <c r="DD71" s="130">
        <f>+'13生産者価格評価表'!DD71/'13生産者価格評価表'!DD$125</f>
        <v>3.0259878960484159E-4</v>
      </c>
      <c r="DE71" s="130">
        <f>+'13生産者価格評価表'!DE71/'13生産者価格評価表'!DE$125</f>
        <v>4.8586472622087637E-4</v>
      </c>
      <c r="DF71" s="130">
        <f>+'13生産者価格評価表'!DF71/'13生産者価格評価表'!DF$125</f>
        <v>3.762046755424038E-4</v>
      </c>
      <c r="DG71" s="130">
        <f>+'13生産者価格評価表'!DG71/'13生産者価格評価表'!DG$125</f>
        <v>0</v>
      </c>
      <c r="DH71" s="223">
        <f>+'13生産者価格評価表'!DH71/'13生産者価格評価表'!DH$125</f>
        <v>0</v>
      </c>
      <c r="DI71" s="289">
        <f>+'13生産者価格評価表'!DI71/'13生産者価格評価表'!DI$125</f>
        <v>3.9495948936703822E-4</v>
      </c>
    </row>
    <row r="72" spans="1:113">
      <c r="A72" s="25">
        <v>66</v>
      </c>
      <c r="B72" s="88" t="s">
        <v>236</v>
      </c>
      <c r="C72" s="87" t="s">
        <v>237</v>
      </c>
      <c r="D72" s="130">
        <f>+'13生産者価格評価表'!D72/'13生産者価格評価表'!D$125</f>
        <v>0</v>
      </c>
      <c r="E72" s="130">
        <f>+'13生産者価格評価表'!E72/'13生産者価格評価表'!E$125</f>
        <v>0</v>
      </c>
      <c r="F72" s="130">
        <f>+'13生産者価格評価表'!F72/'13生産者価格評価表'!F$125</f>
        <v>0</v>
      </c>
      <c r="G72" s="130">
        <f>+'13生産者価格評価表'!G72/'13生産者価格評価表'!G$125</f>
        <v>0</v>
      </c>
      <c r="H72" s="130">
        <f>+'13生産者価格評価表'!H72/'13生産者価格評価表'!H$125</f>
        <v>0</v>
      </c>
      <c r="I72" s="296">
        <v>0</v>
      </c>
      <c r="J72" s="130">
        <f>+'13生産者価格評価表'!J72/'13生産者価格評価表'!J$125</f>
        <v>0</v>
      </c>
      <c r="K72" s="130">
        <f>+'13生産者価格評価表'!K72/'13生産者価格評価表'!K$125</f>
        <v>0</v>
      </c>
      <c r="L72" s="130">
        <f>+'13生産者価格評価表'!L72/'13生産者価格評価表'!L$125</f>
        <v>0</v>
      </c>
      <c r="M72" s="130">
        <f>+'13生産者価格評価表'!M72/'13生産者価格評価表'!M$125</f>
        <v>0</v>
      </c>
      <c r="N72" s="296">
        <v>0</v>
      </c>
      <c r="O72" s="130">
        <f>+'13生産者価格評価表'!O72/'13生産者価格評価表'!O$125</f>
        <v>0</v>
      </c>
      <c r="P72" s="130">
        <f>+'13生産者価格評価表'!P72/'13生産者価格評価表'!P$125</f>
        <v>0</v>
      </c>
      <c r="Q72" s="130">
        <f>+'13生産者価格評価表'!Q72/'13生産者価格評価表'!Q$125</f>
        <v>0</v>
      </c>
      <c r="R72" s="130">
        <f>+'13生産者価格評価表'!R72/'13生産者価格評価表'!R$125</f>
        <v>0</v>
      </c>
      <c r="S72" s="130">
        <f>+'13生産者価格評価表'!S72/'13生産者価格評価表'!S$125</f>
        <v>0</v>
      </c>
      <c r="T72" s="130">
        <f>+'13生産者価格評価表'!T72/'13生産者価格評価表'!T$125</f>
        <v>0</v>
      </c>
      <c r="U72" s="130">
        <f>+'13生産者価格評価表'!U72/'13生産者価格評価表'!U$125</f>
        <v>0</v>
      </c>
      <c r="V72" s="130">
        <f>+'13生産者価格評価表'!V72/'13生産者価格評価表'!V$125</f>
        <v>0</v>
      </c>
      <c r="W72" s="130">
        <f>+'13生産者価格評価表'!W72/'13生産者価格評価表'!W$125</f>
        <v>0</v>
      </c>
      <c r="X72" s="130">
        <f>+'13生産者価格評価表'!X72/'13生産者価格評価表'!X$125</f>
        <v>0</v>
      </c>
      <c r="Y72" s="130">
        <f>+'13生産者価格評価表'!Y72/'13生産者価格評価表'!Y$125</f>
        <v>0</v>
      </c>
      <c r="Z72" s="130">
        <f>+'13生産者価格評価表'!Z72/'13生産者価格評価表'!Z$125</f>
        <v>0</v>
      </c>
      <c r="AA72" s="130">
        <f>+'13生産者価格評価表'!AA72/'13生産者価格評価表'!AA$125</f>
        <v>0</v>
      </c>
      <c r="AB72" s="130">
        <f>+'13生産者価格評価表'!AB72/'13生産者価格評価表'!AB$125</f>
        <v>0</v>
      </c>
      <c r="AC72" s="130">
        <f>+'13生産者価格評価表'!AC72/'13生産者価格評価表'!AC$125</f>
        <v>0</v>
      </c>
      <c r="AD72" s="130">
        <f>+'13生産者価格評価表'!AD72/'13生産者価格評価表'!AD$125</f>
        <v>0</v>
      </c>
      <c r="AE72" s="130">
        <f>+'13生産者価格評価表'!AE72/'13生産者価格評価表'!AE$125</f>
        <v>0</v>
      </c>
      <c r="AF72" s="130">
        <f>+'13生産者価格評価表'!AF72/'13生産者価格評価表'!AF$125</f>
        <v>0</v>
      </c>
      <c r="AG72" s="130">
        <f>+'13生産者価格評価表'!AG72/'13生産者価格評価表'!AG$125</f>
        <v>0</v>
      </c>
      <c r="AH72" s="130">
        <f>+'13生産者価格評価表'!AH72/'13生産者価格評価表'!AH$125</f>
        <v>0</v>
      </c>
      <c r="AI72" s="130">
        <f>+'13生産者価格評価表'!AI72/'13生産者価格評価表'!AI$125</f>
        <v>0</v>
      </c>
      <c r="AJ72" s="130">
        <f>+'13生産者価格評価表'!AJ72/'13生産者価格評価表'!AJ$125</f>
        <v>0</v>
      </c>
      <c r="AK72" s="130">
        <f>+'13生産者価格評価表'!AK72/'13生産者価格評価表'!AK$125</f>
        <v>0</v>
      </c>
      <c r="AL72" s="130">
        <f>+'13生産者価格評価表'!AL72/'13生産者価格評価表'!AL$125</f>
        <v>0</v>
      </c>
      <c r="AM72" s="130">
        <f>+'13生産者価格評価表'!AM72/'13生産者価格評価表'!AM$125</f>
        <v>0</v>
      </c>
      <c r="AN72" s="130">
        <f>+'13生産者価格評価表'!AN72/'13生産者価格評価表'!AN$125</f>
        <v>0</v>
      </c>
      <c r="AO72" s="130">
        <f>+'13生産者価格評価表'!AO72/'13生産者価格評価表'!AO$125</f>
        <v>0</v>
      </c>
      <c r="AP72" s="130">
        <f>+'13生産者価格評価表'!AP72/'13生産者価格評価表'!AP$125</f>
        <v>0</v>
      </c>
      <c r="AQ72" s="130">
        <f>+'13生産者価格評価表'!AQ72/'13生産者価格評価表'!AQ$125</f>
        <v>0</v>
      </c>
      <c r="AR72" s="130">
        <f>+'13生産者価格評価表'!AR72/'13生産者価格評価表'!AR$125</f>
        <v>0</v>
      </c>
      <c r="AS72" s="130">
        <f>+'13生産者価格評価表'!AS72/'13生産者価格評価表'!AS$125</f>
        <v>0</v>
      </c>
      <c r="AT72" s="130">
        <f>+'13生産者価格評価表'!AT72/'13生産者価格評価表'!AT$125</f>
        <v>0</v>
      </c>
      <c r="AU72" s="130">
        <f>+'13生産者価格評価表'!AU72/'13生産者価格評価表'!AU$125</f>
        <v>0</v>
      </c>
      <c r="AV72" s="130">
        <f>+'13生産者価格評価表'!AV72/'13生産者価格評価表'!AV$125</f>
        <v>0</v>
      </c>
      <c r="AW72" s="130">
        <f>+'13生産者価格評価表'!AW72/'13生産者価格評価表'!AW$125</f>
        <v>0</v>
      </c>
      <c r="AX72" s="130">
        <f>+'13生産者価格評価表'!AX72/'13生産者価格評価表'!AX$125</f>
        <v>0</v>
      </c>
      <c r="AY72" s="130">
        <f>+'13生産者価格評価表'!AY72/'13生産者価格評価表'!AY$125</f>
        <v>0</v>
      </c>
      <c r="AZ72" s="130">
        <f>+'13生産者価格評価表'!AZ72/'13生産者価格評価表'!AZ$125</f>
        <v>0</v>
      </c>
      <c r="BA72" s="130">
        <f>+'13生産者価格評価表'!BA72/'13生産者価格評価表'!BA$125</f>
        <v>0</v>
      </c>
      <c r="BB72" s="130">
        <f>+'13生産者価格評価表'!BB72/'13生産者価格評価表'!BB$125</f>
        <v>0</v>
      </c>
      <c r="BC72" s="130">
        <f>+'13生産者価格評価表'!BC72/'13生産者価格評価表'!BC$125</f>
        <v>0</v>
      </c>
      <c r="BD72" s="130">
        <f>+'13生産者価格評価表'!BD72/'13生産者価格評価表'!BD$125</f>
        <v>0</v>
      </c>
      <c r="BE72" s="130">
        <f>+'13生産者価格評価表'!BE72/'13生産者価格評価表'!BE$125</f>
        <v>0</v>
      </c>
      <c r="BF72" s="130">
        <f>+'13生産者価格評価表'!BF72/'13生産者価格評価表'!BF$125</f>
        <v>0</v>
      </c>
      <c r="BG72" s="130">
        <f>+'13生産者価格評価表'!BG72/'13生産者価格評価表'!BG$125</f>
        <v>0</v>
      </c>
      <c r="BH72" s="130">
        <f>+'13生産者価格評価表'!BH72/'13生産者価格評価表'!BH$125</f>
        <v>0</v>
      </c>
      <c r="BI72" s="130">
        <f>+'13生産者価格評価表'!BI72/'13生産者価格評価表'!BI$125</f>
        <v>0</v>
      </c>
      <c r="BJ72" s="130">
        <f>+'13生産者価格評価表'!BJ72/'13生産者価格評価表'!BJ$125</f>
        <v>0</v>
      </c>
      <c r="BK72" s="130">
        <f>+'13生産者価格評価表'!BK72/'13生産者価格評価表'!BK$125</f>
        <v>0</v>
      </c>
      <c r="BL72" s="130">
        <f>+'13生産者価格評価表'!BL72/'13生産者価格評価表'!BL$125</f>
        <v>0</v>
      </c>
      <c r="BM72" s="130">
        <f>+'13生産者価格評価表'!BM72/'13生産者価格評価表'!BM$125</f>
        <v>0</v>
      </c>
      <c r="BN72" s="130">
        <f>+'13生産者価格評価表'!BN72/'13生産者価格評価表'!BN$125</f>
        <v>0</v>
      </c>
      <c r="BO72" s="130">
        <f>+'13生産者価格評価表'!BO72/'13生産者価格評価表'!BO$125</f>
        <v>0</v>
      </c>
      <c r="BP72" s="130">
        <f>+'13生産者価格評価表'!BP72/'13生産者価格評価表'!BP$125</f>
        <v>0</v>
      </c>
      <c r="BQ72" s="130">
        <f>+'13生産者価格評価表'!BQ72/'13生産者価格評価表'!BQ$125</f>
        <v>0</v>
      </c>
      <c r="BR72" s="130">
        <f>+'13生産者価格評価表'!BR72/'13生産者価格評価表'!BR$125</f>
        <v>0</v>
      </c>
      <c r="BS72" s="130">
        <f>+'13生産者価格評価表'!BS72/'13生産者価格評価表'!BS$125</f>
        <v>0</v>
      </c>
      <c r="BT72" s="130">
        <f>+'13生産者価格評価表'!BT72/'13生産者価格評価表'!BT$125</f>
        <v>0</v>
      </c>
      <c r="BU72" s="130">
        <f>+'13生産者価格評価表'!BU72/'13生産者価格評価表'!BU$125</f>
        <v>0</v>
      </c>
      <c r="BV72" s="130">
        <f>+'13生産者価格評価表'!BV72/'13生産者価格評価表'!BV$125</f>
        <v>0</v>
      </c>
      <c r="BW72" s="130">
        <f>+'13生産者価格評価表'!BW72/'13生産者価格評価表'!BW$125</f>
        <v>0</v>
      </c>
      <c r="BX72" s="130">
        <f>+'13生産者価格評価表'!BX72/'13生産者価格評価表'!BX$125</f>
        <v>0</v>
      </c>
      <c r="BY72" s="130">
        <f>+'13生産者価格評価表'!BY72/'13生産者価格評価表'!BY$125</f>
        <v>0</v>
      </c>
      <c r="BZ72" s="130">
        <f>+'13生産者価格評価表'!BZ72/'13生産者価格評価表'!BZ$125</f>
        <v>0</v>
      </c>
      <c r="CA72" s="130">
        <f>+'13生産者価格評価表'!CA72/'13生産者価格評価表'!CA$125</f>
        <v>0</v>
      </c>
      <c r="CB72" s="130">
        <f>+'13生産者価格評価表'!CB72/'13生産者価格評価表'!CB$125</f>
        <v>0</v>
      </c>
      <c r="CC72" s="130">
        <f>+'13生産者価格評価表'!CC72/'13生産者価格評価表'!CC$125</f>
        <v>0</v>
      </c>
      <c r="CD72" s="130">
        <f>+'13生産者価格評価表'!CD72/'13生産者価格評価表'!CD$125</f>
        <v>0</v>
      </c>
      <c r="CE72" s="130">
        <f>+'13生産者価格評価表'!CE72/'13生産者価格評価表'!CE$125</f>
        <v>0</v>
      </c>
      <c r="CF72" s="130">
        <f>+'13生産者価格評価表'!CF72/'13生産者価格評価表'!CF$125</f>
        <v>0</v>
      </c>
      <c r="CG72" s="130">
        <f>+'13生産者価格評価表'!CG72/'13生産者価格評価表'!CG$125</f>
        <v>0</v>
      </c>
      <c r="CH72" s="130">
        <f>+'13生産者価格評価表'!CH72/'13生産者価格評価表'!CH$125</f>
        <v>0</v>
      </c>
      <c r="CI72" s="130">
        <f>+'13生産者価格評価表'!CI72/'13生産者価格評価表'!CI$125</f>
        <v>0</v>
      </c>
      <c r="CJ72" s="130">
        <f>+'13生産者価格評価表'!CJ72/'13生産者価格評価表'!CJ$125</f>
        <v>0</v>
      </c>
      <c r="CK72" s="130">
        <f>+'13生産者価格評価表'!CK72/'13生産者価格評価表'!CK$125</f>
        <v>0</v>
      </c>
      <c r="CL72" s="130">
        <f>+'13生産者価格評価表'!CL72/'13生産者価格評価表'!CL$125</f>
        <v>0</v>
      </c>
      <c r="CM72" s="130">
        <f>+'13生産者価格評価表'!CM72/'13生産者価格評価表'!CM$125</f>
        <v>0</v>
      </c>
      <c r="CN72" s="130">
        <f>+'13生産者価格評価表'!CN72/'13生産者価格評価表'!CN$125</f>
        <v>0</v>
      </c>
      <c r="CO72" s="130">
        <f>+'13生産者価格評価表'!CO72/'13生産者価格評価表'!CO$125</f>
        <v>0</v>
      </c>
      <c r="CP72" s="130">
        <f>+'13生産者価格評価表'!CP72/'13生産者価格評価表'!CP$125</f>
        <v>0</v>
      </c>
      <c r="CQ72" s="130">
        <f>+'13生産者価格評価表'!CQ72/'13生産者価格評価表'!CQ$125</f>
        <v>0</v>
      </c>
      <c r="CR72" s="130">
        <f>+'13生産者価格評価表'!CR72/'13生産者価格評価表'!CR$125</f>
        <v>0</v>
      </c>
      <c r="CS72" s="130">
        <f>+'13生産者価格評価表'!CS72/'13生産者価格評価表'!CS$125</f>
        <v>0</v>
      </c>
      <c r="CT72" s="130">
        <f>+'13生産者価格評価表'!CT72/'13生産者価格評価表'!CT$125</f>
        <v>0</v>
      </c>
      <c r="CU72" s="130">
        <f>+'13生産者価格評価表'!CU72/'13生産者価格評価表'!CU$125</f>
        <v>0</v>
      </c>
      <c r="CV72" s="130">
        <f>+'13生産者価格評価表'!CV72/'13生産者価格評価表'!CV$125</f>
        <v>0</v>
      </c>
      <c r="CW72" s="130">
        <f>+'13生産者価格評価表'!CW72/'13生産者価格評価表'!CW$125</f>
        <v>0</v>
      </c>
      <c r="CX72" s="130">
        <f>+'13生産者価格評価表'!CX72/'13生産者価格評価表'!CX$125</f>
        <v>0</v>
      </c>
      <c r="CY72" s="130">
        <f>+'13生産者価格評価表'!CY72/'13生産者価格評価表'!CY$125</f>
        <v>0</v>
      </c>
      <c r="CZ72" s="130">
        <f>+'13生産者価格評価表'!CZ72/'13生産者価格評価表'!CZ$125</f>
        <v>0</v>
      </c>
      <c r="DA72" s="130">
        <f>+'13生産者価格評価表'!DA72/'13生産者価格評価表'!DA$125</f>
        <v>0</v>
      </c>
      <c r="DB72" s="130">
        <f>+'13生産者価格評価表'!DB72/'13生産者価格評価表'!DB$125</f>
        <v>0</v>
      </c>
      <c r="DC72" s="130">
        <f>+'13生産者価格評価表'!DC72/'13生産者価格評価表'!DC$125</f>
        <v>0</v>
      </c>
      <c r="DD72" s="130">
        <f>+'13生産者価格評価表'!DD72/'13生産者価格評価表'!DD$125</f>
        <v>0</v>
      </c>
      <c r="DE72" s="130">
        <f>+'13生産者価格評価表'!DE72/'13生産者価格評価表'!DE$125</f>
        <v>0</v>
      </c>
      <c r="DF72" s="130">
        <f>+'13生産者価格評価表'!DF72/'13生産者価格評価表'!DF$125</f>
        <v>0</v>
      </c>
      <c r="DG72" s="130">
        <f>+'13生産者価格評価表'!DG72/'13生産者価格評価表'!DG$125</f>
        <v>0</v>
      </c>
      <c r="DH72" s="223">
        <f>+'13生産者価格評価表'!DH72/'13生産者価格評価表'!DH$125</f>
        <v>0</v>
      </c>
      <c r="DI72" s="289">
        <f>+'13生産者価格評価表'!DI72/'13生産者価格評価表'!DI$125</f>
        <v>0</v>
      </c>
    </row>
    <row r="73" spans="1:113">
      <c r="A73" s="25">
        <v>67</v>
      </c>
      <c r="B73" s="88" t="s">
        <v>238</v>
      </c>
      <c r="C73" s="87" t="s">
        <v>239</v>
      </c>
      <c r="D73" s="130">
        <f>+'13生産者価格評価表'!D73/'13生産者価格評価表'!D$125</f>
        <v>0</v>
      </c>
      <c r="E73" s="130">
        <f>+'13生産者価格評価表'!E73/'13生産者価格評価表'!E$125</f>
        <v>0</v>
      </c>
      <c r="F73" s="130">
        <f>+'13生産者価格評価表'!F73/'13生産者価格評価表'!F$125</f>
        <v>0</v>
      </c>
      <c r="G73" s="130">
        <f>+'13生産者価格評価表'!G73/'13生産者価格評価表'!G$125</f>
        <v>0</v>
      </c>
      <c r="H73" s="130">
        <f>+'13生産者価格評価表'!H73/'13生産者価格評価表'!H$125</f>
        <v>0</v>
      </c>
      <c r="I73" s="296">
        <v>0</v>
      </c>
      <c r="J73" s="130">
        <f>+'13生産者価格評価表'!J73/'13生産者価格評価表'!J$125</f>
        <v>0</v>
      </c>
      <c r="K73" s="130">
        <f>+'13生産者価格評価表'!K73/'13生産者価格評価表'!K$125</f>
        <v>0</v>
      </c>
      <c r="L73" s="130">
        <f>+'13生産者価格評価表'!L73/'13生産者価格評価表'!L$125</f>
        <v>0</v>
      </c>
      <c r="M73" s="130">
        <f>+'13生産者価格評価表'!M73/'13生産者価格評価表'!M$125</f>
        <v>0</v>
      </c>
      <c r="N73" s="296">
        <v>0</v>
      </c>
      <c r="O73" s="130">
        <f>+'13生産者価格評価表'!O73/'13生産者価格評価表'!O$125</f>
        <v>0</v>
      </c>
      <c r="P73" s="130">
        <f>+'13生産者価格評価表'!P73/'13生産者価格評価表'!P$125</f>
        <v>0</v>
      </c>
      <c r="Q73" s="130">
        <f>+'13生産者価格評価表'!Q73/'13生産者価格評価表'!Q$125</f>
        <v>0</v>
      </c>
      <c r="R73" s="130">
        <f>+'13生産者価格評価表'!R73/'13生産者価格評価表'!R$125</f>
        <v>0</v>
      </c>
      <c r="S73" s="130">
        <f>+'13生産者価格評価表'!S73/'13生産者価格評価表'!S$125</f>
        <v>0</v>
      </c>
      <c r="T73" s="130">
        <f>+'13生産者価格評価表'!T73/'13生産者価格評価表'!T$125</f>
        <v>0</v>
      </c>
      <c r="U73" s="130">
        <f>+'13生産者価格評価表'!U73/'13生産者価格評価表'!U$125</f>
        <v>0</v>
      </c>
      <c r="V73" s="130">
        <f>+'13生産者価格評価表'!V73/'13生産者価格評価表'!V$125</f>
        <v>0</v>
      </c>
      <c r="W73" s="130">
        <f>+'13生産者価格評価表'!W73/'13生産者価格評価表'!W$125</f>
        <v>0</v>
      </c>
      <c r="X73" s="130">
        <f>+'13生産者価格評価表'!X73/'13生産者価格評価表'!X$125</f>
        <v>0</v>
      </c>
      <c r="Y73" s="130">
        <f>+'13生産者価格評価表'!Y73/'13生産者価格評価表'!Y$125</f>
        <v>0</v>
      </c>
      <c r="Z73" s="130">
        <f>+'13生産者価格評価表'!Z73/'13生産者価格評価表'!Z$125</f>
        <v>0</v>
      </c>
      <c r="AA73" s="130">
        <f>+'13生産者価格評価表'!AA73/'13生産者価格評価表'!AA$125</f>
        <v>0</v>
      </c>
      <c r="AB73" s="130">
        <f>+'13生産者価格評価表'!AB73/'13生産者価格評価表'!AB$125</f>
        <v>0</v>
      </c>
      <c r="AC73" s="130">
        <f>+'13生産者価格評価表'!AC73/'13生産者価格評価表'!AC$125</f>
        <v>0</v>
      </c>
      <c r="AD73" s="130">
        <f>+'13生産者価格評価表'!AD73/'13生産者価格評価表'!AD$125</f>
        <v>0</v>
      </c>
      <c r="AE73" s="130">
        <f>+'13生産者価格評価表'!AE73/'13生産者価格評価表'!AE$125</f>
        <v>0</v>
      </c>
      <c r="AF73" s="130">
        <f>+'13生産者価格評価表'!AF73/'13生産者価格評価表'!AF$125</f>
        <v>0</v>
      </c>
      <c r="AG73" s="130">
        <f>+'13生産者価格評価表'!AG73/'13生産者価格評価表'!AG$125</f>
        <v>0</v>
      </c>
      <c r="AH73" s="130">
        <f>+'13生産者価格評価表'!AH73/'13生産者価格評価表'!AH$125</f>
        <v>0</v>
      </c>
      <c r="AI73" s="130">
        <f>+'13生産者価格評価表'!AI73/'13生産者価格評価表'!AI$125</f>
        <v>0</v>
      </c>
      <c r="AJ73" s="130">
        <f>+'13生産者価格評価表'!AJ73/'13生産者価格評価表'!AJ$125</f>
        <v>0</v>
      </c>
      <c r="AK73" s="130">
        <f>+'13生産者価格評価表'!AK73/'13生産者価格評価表'!AK$125</f>
        <v>0</v>
      </c>
      <c r="AL73" s="130">
        <f>+'13生産者価格評価表'!AL73/'13生産者価格評価表'!AL$125</f>
        <v>0</v>
      </c>
      <c r="AM73" s="130">
        <f>+'13生産者価格評価表'!AM73/'13生産者価格評価表'!AM$125</f>
        <v>0</v>
      </c>
      <c r="AN73" s="130">
        <f>+'13生産者価格評価表'!AN73/'13生産者価格評価表'!AN$125</f>
        <v>0</v>
      </c>
      <c r="AO73" s="130">
        <f>+'13生産者価格評価表'!AO73/'13生産者価格評価表'!AO$125</f>
        <v>0</v>
      </c>
      <c r="AP73" s="130">
        <f>+'13生産者価格評価表'!AP73/'13生産者価格評価表'!AP$125</f>
        <v>0</v>
      </c>
      <c r="AQ73" s="130">
        <f>+'13生産者価格評価表'!AQ73/'13生産者価格評価表'!AQ$125</f>
        <v>0</v>
      </c>
      <c r="AR73" s="130">
        <f>+'13生産者価格評価表'!AR73/'13生産者価格評価表'!AR$125</f>
        <v>0</v>
      </c>
      <c r="AS73" s="130">
        <f>+'13生産者価格評価表'!AS73/'13生産者価格評価表'!AS$125</f>
        <v>0</v>
      </c>
      <c r="AT73" s="130">
        <f>+'13生産者価格評価表'!AT73/'13生産者価格評価表'!AT$125</f>
        <v>0</v>
      </c>
      <c r="AU73" s="130">
        <f>+'13生産者価格評価表'!AU73/'13生産者価格評価表'!AU$125</f>
        <v>0</v>
      </c>
      <c r="AV73" s="130">
        <f>+'13生産者価格評価表'!AV73/'13生産者価格評価表'!AV$125</f>
        <v>0</v>
      </c>
      <c r="AW73" s="130">
        <f>+'13生産者価格評価表'!AW73/'13生産者価格評価表'!AW$125</f>
        <v>0</v>
      </c>
      <c r="AX73" s="130">
        <f>+'13生産者価格評価表'!AX73/'13生産者価格評価表'!AX$125</f>
        <v>0</v>
      </c>
      <c r="AY73" s="130">
        <f>+'13生産者価格評価表'!AY73/'13生産者価格評価表'!AY$125</f>
        <v>0</v>
      </c>
      <c r="AZ73" s="130">
        <f>+'13生産者価格評価表'!AZ73/'13生産者価格評価表'!AZ$125</f>
        <v>0</v>
      </c>
      <c r="BA73" s="130">
        <f>+'13生産者価格評価表'!BA73/'13生産者価格評価表'!BA$125</f>
        <v>0</v>
      </c>
      <c r="BB73" s="130">
        <f>+'13生産者価格評価表'!BB73/'13生産者価格評価表'!BB$125</f>
        <v>0</v>
      </c>
      <c r="BC73" s="130">
        <f>+'13生産者価格評価表'!BC73/'13生産者価格評価表'!BC$125</f>
        <v>0</v>
      </c>
      <c r="BD73" s="130">
        <f>+'13生産者価格評価表'!BD73/'13生産者価格評価表'!BD$125</f>
        <v>0</v>
      </c>
      <c r="BE73" s="130">
        <f>+'13生産者価格評価表'!BE73/'13生産者価格評価表'!BE$125</f>
        <v>0</v>
      </c>
      <c r="BF73" s="130">
        <f>+'13生産者価格評価表'!BF73/'13生産者価格評価表'!BF$125</f>
        <v>0</v>
      </c>
      <c r="BG73" s="130">
        <f>+'13生産者価格評価表'!BG73/'13生産者価格評価表'!BG$125</f>
        <v>0</v>
      </c>
      <c r="BH73" s="130">
        <f>+'13生産者価格評価表'!BH73/'13生産者価格評価表'!BH$125</f>
        <v>0</v>
      </c>
      <c r="BI73" s="130">
        <f>+'13生産者価格評価表'!BI73/'13生産者価格評価表'!BI$125</f>
        <v>0</v>
      </c>
      <c r="BJ73" s="130">
        <f>+'13生産者価格評価表'!BJ73/'13生産者価格評価表'!BJ$125</f>
        <v>0</v>
      </c>
      <c r="BK73" s="130">
        <f>+'13生産者価格評価表'!BK73/'13生産者価格評価表'!BK$125</f>
        <v>0</v>
      </c>
      <c r="BL73" s="130">
        <f>+'13生産者価格評価表'!BL73/'13生産者価格評価表'!BL$125</f>
        <v>0</v>
      </c>
      <c r="BM73" s="130">
        <f>+'13生産者価格評価表'!BM73/'13生産者価格評価表'!BM$125</f>
        <v>0</v>
      </c>
      <c r="BN73" s="130">
        <f>+'13生産者価格評価表'!BN73/'13生産者価格評価表'!BN$125</f>
        <v>0</v>
      </c>
      <c r="BO73" s="130">
        <f>+'13生産者価格評価表'!BO73/'13生産者価格評価表'!BO$125</f>
        <v>0</v>
      </c>
      <c r="BP73" s="130">
        <f>+'13生産者価格評価表'!BP73/'13生産者価格評価表'!BP$125</f>
        <v>0</v>
      </c>
      <c r="BQ73" s="130">
        <f>+'13生産者価格評価表'!BQ73/'13生産者価格評価表'!BQ$125</f>
        <v>0</v>
      </c>
      <c r="BR73" s="130">
        <f>+'13生産者価格評価表'!BR73/'13生産者価格評価表'!BR$125</f>
        <v>0</v>
      </c>
      <c r="BS73" s="130">
        <f>+'13生産者価格評価表'!BS73/'13生産者価格評価表'!BS$125</f>
        <v>0</v>
      </c>
      <c r="BT73" s="130">
        <f>+'13生産者価格評価表'!BT73/'13生産者価格評価表'!BT$125</f>
        <v>0</v>
      </c>
      <c r="BU73" s="130">
        <f>+'13生産者価格評価表'!BU73/'13生産者価格評価表'!BU$125</f>
        <v>0</v>
      </c>
      <c r="BV73" s="130">
        <f>+'13生産者価格評価表'!BV73/'13生産者価格評価表'!BV$125</f>
        <v>0</v>
      </c>
      <c r="BW73" s="130">
        <f>+'13生産者価格評価表'!BW73/'13生産者価格評価表'!BW$125</f>
        <v>0</v>
      </c>
      <c r="BX73" s="130">
        <f>+'13生産者価格評価表'!BX73/'13生産者価格評価表'!BX$125</f>
        <v>0</v>
      </c>
      <c r="BY73" s="130">
        <f>+'13生産者価格評価表'!BY73/'13生産者価格評価表'!BY$125</f>
        <v>0</v>
      </c>
      <c r="BZ73" s="130">
        <f>+'13生産者価格評価表'!BZ73/'13生産者価格評価表'!BZ$125</f>
        <v>0</v>
      </c>
      <c r="CA73" s="130">
        <f>+'13生産者価格評価表'!CA73/'13生産者価格評価表'!CA$125</f>
        <v>0</v>
      </c>
      <c r="CB73" s="130">
        <f>+'13生産者価格評価表'!CB73/'13生産者価格評価表'!CB$125</f>
        <v>0</v>
      </c>
      <c r="CC73" s="130">
        <f>+'13生産者価格評価表'!CC73/'13生産者価格評価表'!CC$125</f>
        <v>0</v>
      </c>
      <c r="CD73" s="130">
        <f>+'13生産者価格評価表'!CD73/'13生産者価格評価表'!CD$125</f>
        <v>0</v>
      </c>
      <c r="CE73" s="130">
        <f>+'13生産者価格評価表'!CE73/'13生産者価格評価表'!CE$125</f>
        <v>0</v>
      </c>
      <c r="CF73" s="130">
        <f>+'13生産者価格評価表'!CF73/'13生産者価格評価表'!CF$125</f>
        <v>0</v>
      </c>
      <c r="CG73" s="130">
        <f>+'13生産者価格評価表'!CG73/'13生産者価格評価表'!CG$125</f>
        <v>0</v>
      </c>
      <c r="CH73" s="130">
        <f>+'13生産者価格評価表'!CH73/'13生産者価格評価表'!CH$125</f>
        <v>0</v>
      </c>
      <c r="CI73" s="130">
        <f>+'13生産者価格評価表'!CI73/'13生産者価格評価表'!CI$125</f>
        <v>0</v>
      </c>
      <c r="CJ73" s="130">
        <f>+'13生産者価格評価表'!CJ73/'13生産者価格評価表'!CJ$125</f>
        <v>0</v>
      </c>
      <c r="CK73" s="130">
        <f>+'13生産者価格評価表'!CK73/'13生産者価格評価表'!CK$125</f>
        <v>0</v>
      </c>
      <c r="CL73" s="130">
        <f>+'13生産者価格評価表'!CL73/'13生産者価格評価表'!CL$125</f>
        <v>0</v>
      </c>
      <c r="CM73" s="130">
        <f>+'13生産者価格評価表'!CM73/'13生産者価格評価表'!CM$125</f>
        <v>0</v>
      </c>
      <c r="CN73" s="130">
        <f>+'13生産者価格評価表'!CN73/'13生産者価格評価表'!CN$125</f>
        <v>0</v>
      </c>
      <c r="CO73" s="130">
        <f>+'13生産者価格評価表'!CO73/'13生産者価格評価表'!CO$125</f>
        <v>0</v>
      </c>
      <c r="CP73" s="130">
        <f>+'13生産者価格評価表'!CP73/'13生産者価格評価表'!CP$125</f>
        <v>0</v>
      </c>
      <c r="CQ73" s="130">
        <f>+'13生産者価格評価表'!CQ73/'13生産者価格評価表'!CQ$125</f>
        <v>0</v>
      </c>
      <c r="CR73" s="130">
        <f>+'13生産者価格評価表'!CR73/'13生産者価格評価表'!CR$125</f>
        <v>0</v>
      </c>
      <c r="CS73" s="130">
        <f>+'13生産者価格評価表'!CS73/'13生産者価格評価表'!CS$125</f>
        <v>0</v>
      </c>
      <c r="CT73" s="130">
        <f>+'13生産者価格評価表'!CT73/'13生産者価格評価表'!CT$125</f>
        <v>0</v>
      </c>
      <c r="CU73" s="130">
        <f>+'13生産者価格評価表'!CU73/'13生産者価格評価表'!CU$125</f>
        <v>0</v>
      </c>
      <c r="CV73" s="130">
        <f>+'13生産者価格評価表'!CV73/'13生産者価格評価表'!CV$125</f>
        <v>0</v>
      </c>
      <c r="CW73" s="130">
        <f>+'13生産者価格評価表'!CW73/'13生産者価格評価表'!CW$125</f>
        <v>0</v>
      </c>
      <c r="CX73" s="130">
        <f>+'13生産者価格評価表'!CX73/'13生産者価格評価表'!CX$125</f>
        <v>0</v>
      </c>
      <c r="CY73" s="130">
        <f>+'13生産者価格評価表'!CY73/'13生産者価格評価表'!CY$125</f>
        <v>0</v>
      </c>
      <c r="CZ73" s="130">
        <f>+'13生産者価格評価表'!CZ73/'13生産者価格評価表'!CZ$125</f>
        <v>0</v>
      </c>
      <c r="DA73" s="130">
        <f>+'13生産者価格評価表'!DA73/'13生産者価格評価表'!DA$125</f>
        <v>0</v>
      </c>
      <c r="DB73" s="130">
        <f>+'13生産者価格評価表'!DB73/'13生産者価格評価表'!DB$125</f>
        <v>0</v>
      </c>
      <c r="DC73" s="130">
        <f>+'13生産者価格評価表'!DC73/'13生産者価格評価表'!DC$125</f>
        <v>0</v>
      </c>
      <c r="DD73" s="130">
        <f>+'13生産者価格評価表'!DD73/'13生産者価格評価表'!DD$125</f>
        <v>0</v>
      </c>
      <c r="DE73" s="130">
        <f>+'13生産者価格評価表'!DE73/'13生産者価格評価表'!DE$125</f>
        <v>0</v>
      </c>
      <c r="DF73" s="130">
        <f>+'13生産者価格評価表'!DF73/'13生産者価格評価表'!DF$125</f>
        <v>0</v>
      </c>
      <c r="DG73" s="130">
        <f>+'13生産者価格評価表'!DG73/'13生産者価格評価表'!DG$125</f>
        <v>0</v>
      </c>
      <c r="DH73" s="223">
        <f>+'13生産者価格評価表'!DH73/'13生産者価格評価表'!DH$125</f>
        <v>0</v>
      </c>
      <c r="DI73" s="289">
        <f>+'13生産者価格評価表'!DI73/'13生産者価格評価表'!DI$125</f>
        <v>0</v>
      </c>
    </row>
    <row r="74" spans="1:113">
      <c r="A74" s="25">
        <v>68</v>
      </c>
      <c r="B74" s="88" t="s">
        <v>240</v>
      </c>
      <c r="C74" s="87" t="s">
        <v>629</v>
      </c>
      <c r="D74" s="130">
        <f>+'13生産者価格評価表'!D74/'13生産者価格評価表'!D$125</f>
        <v>1.4528855734791157E-2</v>
      </c>
      <c r="E74" s="130">
        <f>+'13生産者価格評価表'!E74/'13生産者価格評価表'!E$125</f>
        <v>1.0378864119219705E-2</v>
      </c>
      <c r="F74" s="130">
        <f>+'13生産者価格評価表'!F74/'13生産者価格評価表'!F$125</f>
        <v>2.0379711540898838E-2</v>
      </c>
      <c r="G74" s="130">
        <f>+'13生産者価格評価表'!G74/'13生産者価格評価表'!G$125</f>
        <v>4.5012603528988117E-3</v>
      </c>
      <c r="H74" s="130">
        <f>+'13生産者価格評価表'!H74/'13生産者価格評価表'!H$125</f>
        <v>2.6700572155117609E-2</v>
      </c>
      <c r="I74" s="296">
        <v>0</v>
      </c>
      <c r="J74" s="130">
        <f>+'13生産者価格評価表'!J74/'13生産者価格評価表'!J$125</f>
        <v>3.2133676092544985E-2</v>
      </c>
      <c r="K74" s="130">
        <f>+'13生産者価格評価表'!K74/'13生産者価格評価表'!K$125</f>
        <v>1.1870560456518383E-2</v>
      </c>
      <c r="L74" s="130">
        <f>+'13生産者価格評価表'!L74/'13生産者価格評価表'!L$125</f>
        <v>6.880070028043638E-3</v>
      </c>
      <c r="M74" s="130">
        <f>+'13生産者価格評価表'!M74/'13生産者価格評価表'!M$125</f>
        <v>7.1012195868505002E-3</v>
      </c>
      <c r="N74" s="296">
        <v>0</v>
      </c>
      <c r="O74" s="130">
        <f>+'13生産者価格評価表'!O74/'13生産者価格評価表'!O$125</f>
        <v>3.212264787833409E-2</v>
      </c>
      <c r="P74" s="130">
        <f>+'13生産者価格評価表'!P74/'13生産者価格評価表'!P$125</f>
        <v>1.5157110245736538E-2</v>
      </c>
      <c r="Q74" s="130">
        <f>+'13生産者価格評価表'!Q74/'13生産者価格評価表'!Q$125</f>
        <v>1.9991016927936617E-2</v>
      </c>
      <c r="R74" s="130">
        <f>+'13生産者価格評価表'!R74/'13生産者価格評価表'!R$125</f>
        <v>1.1751143505261984E-2</v>
      </c>
      <c r="S74" s="130">
        <f>+'13生産者価格評価表'!S74/'13生産者価格評価表'!S$125</f>
        <v>7.6822719900061454E-2</v>
      </c>
      <c r="T74" s="130">
        <f>+'13生産者価格評価表'!T74/'13生産者価格評価表'!T$125</f>
        <v>1.2575192825774071E-2</v>
      </c>
      <c r="U74" s="130">
        <f>+'13生産者価格評価表'!U74/'13生産者価格評価表'!U$125</f>
        <v>2.2777913710137834E-2</v>
      </c>
      <c r="V74" s="130">
        <f>+'13生産者価格評価表'!V74/'13生産者価格評価表'!V$125</f>
        <v>4.2589671490295591E-2</v>
      </c>
      <c r="W74" s="130">
        <f>+'13生産者価格評価表'!W74/'13生産者価格評価表'!W$125</f>
        <v>0.14771632537114343</v>
      </c>
      <c r="X74" s="130">
        <f>+'13生産者価格評価表'!X74/'13生産者価格評価表'!X$125</f>
        <v>3.7963761863675583E-3</v>
      </c>
      <c r="Y74" s="130">
        <f>+'13生産者価格評価表'!Y74/'13生産者価格評価表'!Y$125</f>
        <v>3.0778845402702915E-2</v>
      </c>
      <c r="Z74" s="130">
        <f>+'13生産者価格評価表'!Z74/'13生産者価格評価表'!Z$125</f>
        <v>1.2461260330578513E-2</v>
      </c>
      <c r="AA74" s="130">
        <f>+'13生産者価格評価表'!AA74/'13生産者価格評価表'!AA$125</f>
        <v>7.3314830143967794E-2</v>
      </c>
      <c r="AB74" s="130">
        <f>+'13生産者価格評価表'!AB74/'13生産者価格評価表'!AB$125</f>
        <v>8.1915594248602296E-3</v>
      </c>
      <c r="AC74" s="130">
        <f>+'13生産者価格評価表'!AC74/'13生産者価格評価表'!AC$125</f>
        <v>8.9273717194193174E-3</v>
      </c>
      <c r="AD74" s="130">
        <f>+'13生産者価格評価表'!AD74/'13生産者価格評価表'!AD$125</f>
        <v>7.1165666215284558E-3</v>
      </c>
      <c r="AE74" s="130">
        <f>+'13生産者価格評価表'!AE74/'13生産者価格評価表'!AE$125</f>
        <v>1.4307350240067025E-2</v>
      </c>
      <c r="AF74" s="130">
        <f>+'13生産者価格評価表'!AF74/'13生産者価格評価表'!AF$125</f>
        <v>2.7623027735186201E-2</v>
      </c>
      <c r="AG74" s="130">
        <f>+'13生産者価格評価表'!AG74/'13生産者価格評価表'!AG$125</f>
        <v>2.4454983840113003E-2</v>
      </c>
      <c r="AH74" s="130">
        <f>+'13生産者価格評価表'!AH74/'13生産者価格評価表'!AH$125</f>
        <v>8.3808973340076583E-3</v>
      </c>
      <c r="AI74" s="130">
        <f>+'13生産者価格評価表'!AI74/'13生産者価格評価表'!AI$125</f>
        <v>2.7560235651038909E-2</v>
      </c>
      <c r="AJ74" s="130">
        <f>+'13生産者価格評価表'!AJ74/'13生産者価格評価表'!AJ$125</f>
        <v>3.8473263825376504E-2</v>
      </c>
      <c r="AK74" s="130">
        <f>+'13生産者価格評価表'!AK74/'13生産者価格評価表'!AK$125</f>
        <v>3.3040787417215084E-2</v>
      </c>
      <c r="AL74" s="130">
        <f>+'13生産者価格評価表'!AL74/'13生産者価格評価表'!AL$125</f>
        <v>4.6418851447927477E-2</v>
      </c>
      <c r="AM74" s="130">
        <f>+'13生産者価格評価表'!AM74/'13生産者価格評価表'!AM$125</f>
        <v>6.415286033655096E-2</v>
      </c>
      <c r="AN74" s="130">
        <f>+'13生産者価格評価表'!AN74/'13生産者価格評価表'!AN$125</f>
        <v>3.0234353925208433E-2</v>
      </c>
      <c r="AO74" s="130">
        <f>+'13生産者価格評価表'!AO74/'13生産者価格評価表'!AO$125</f>
        <v>0.11641504381944945</v>
      </c>
      <c r="AP74" s="130">
        <f>+'13生産者価格評価表'!AP74/'13生産者価格評価表'!AP$125</f>
        <v>1.3636639879574959E-2</v>
      </c>
      <c r="AQ74" s="130">
        <f>+'13生産者価格評価表'!AQ74/'13生産者価格評価表'!AQ$125</f>
        <v>4.1076487252124649E-2</v>
      </c>
      <c r="AR74" s="130">
        <f>+'13生産者価格評価表'!AR74/'13生産者価格評価表'!AR$125</f>
        <v>2.288536542869014E-2</v>
      </c>
      <c r="AS74" s="130">
        <f>+'13生産者価格評価表'!AS74/'13生産者価格評価表'!AS$125</f>
        <v>1.2001726867175133E-2</v>
      </c>
      <c r="AT74" s="130">
        <f>+'13生産者価格評価表'!AT74/'13生産者価格評価表'!AT$125</f>
        <v>2.0591575724655573E-2</v>
      </c>
      <c r="AU74" s="130">
        <f>+'13生産者価格評価表'!AU74/'13生産者価格評価表'!AU$125</f>
        <v>1.0006417661404185E-2</v>
      </c>
      <c r="AV74" s="130">
        <f>+'13生産者価格評価表'!AV74/'13生産者価格評価表'!AV$125</f>
        <v>1.1313867690588798E-2</v>
      </c>
      <c r="AW74" s="130">
        <f>+'13生産者価格評価表'!AW74/'13生産者価格評価表'!AW$125</f>
        <v>4.2864632484009646E-3</v>
      </c>
      <c r="AX74" s="130">
        <f>+'13生産者価格評価表'!AX74/'13生産者価格評価表'!AX$125</f>
        <v>3.1692585756305895E-2</v>
      </c>
      <c r="AY74" s="130">
        <f>+'13生産者価格評価表'!AY74/'13生産者価格評価表'!AY$125</f>
        <v>2.6845914348749458E-2</v>
      </c>
      <c r="AZ74" s="130">
        <f>+'13生産者価格評価表'!AZ74/'13生産者価格評価表'!AZ$125</f>
        <v>6.8867934050294973E-3</v>
      </c>
      <c r="BA74" s="130">
        <f>+'13生産者価格評価表'!BA74/'13生産者価格評価表'!BA$125</f>
        <v>6.4427407432873793E-3</v>
      </c>
      <c r="BB74" s="130">
        <f>+'13生産者価格評価表'!BB74/'13生産者価格評価表'!BB$125</f>
        <v>4.3861710293403508E-3</v>
      </c>
      <c r="BC74" s="130">
        <f>+'13生産者価格評価表'!BC74/'13生産者価格評価表'!BC$125</f>
        <v>1.1768052424197728E-2</v>
      </c>
      <c r="BD74" s="130">
        <f>+'13生産者価格評価表'!BD74/'13生産者価格評価表'!BD$125</f>
        <v>4.8246605351461311E-3</v>
      </c>
      <c r="BE74" s="130">
        <f>+'13生産者価格評価表'!BE74/'13生産者価格評価表'!BE$125</f>
        <v>6.5397271212809605E-3</v>
      </c>
      <c r="BF74" s="130">
        <f>+'13生産者価格評価表'!BF74/'13生産者価格評価表'!BF$125</f>
        <v>5.4766894433985686E-3</v>
      </c>
      <c r="BG74" s="130">
        <f>+'13生産者価格評価表'!BG74/'13生産者価格評価表'!BG$125</f>
        <v>4.5842177675778613E-3</v>
      </c>
      <c r="BH74" s="130">
        <f>+'13生産者価格評価表'!BH74/'13生産者価格評価表'!BH$125</f>
        <v>1.0585781169628605E-2</v>
      </c>
      <c r="BI74" s="130">
        <f>+'13生産者価格評価表'!BI74/'13生産者価格評価表'!BI$125</f>
        <v>1.6946758932354186E-2</v>
      </c>
      <c r="BJ74" s="130">
        <f>+'13生産者価格評価表'!BJ74/'13生産者価格評価表'!BJ$125</f>
        <v>1.4941454354936127E-2</v>
      </c>
      <c r="BK74" s="130">
        <f>+'13生産者価格評価表'!BK74/'13生産者価格評価表'!BK$125</f>
        <v>1.1362535179324351E-2</v>
      </c>
      <c r="BL74" s="130">
        <f>+'13生産者価格評価表'!BL74/'13生産者価格評価表'!BL$125</f>
        <v>5.5907711621583827E-3</v>
      </c>
      <c r="BM74" s="130">
        <f>+'13生産者価格評価表'!BM74/'13生産者価格評価表'!BM$125</f>
        <v>2.7202598457166056E-2</v>
      </c>
      <c r="BN74" s="130">
        <f>+'13生産者価格評価表'!BN74/'13生産者価格評価表'!BN$125</f>
        <v>4.1641839553653651E-3</v>
      </c>
      <c r="BO74" s="130">
        <f>+'13生産者価格評価表'!BO74/'13生産者価格評価表'!BO$125</f>
        <v>8.3675912730505665E-4</v>
      </c>
      <c r="BP74" s="130">
        <f>+'13生産者価格評価表'!BP74/'13生産者価格評価表'!BP$125</f>
        <v>1.5993551046850614E-3</v>
      </c>
      <c r="BQ74" s="130">
        <f>+'13生産者価格評価表'!BQ74/'13生産者価格評価表'!BQ$125</f>
        <v>1.6941162106062868E-3</v>
      </c>
      <c r="BR74" s="130">
        <f>+'13生産者価格評価表'!BR74/'13生産者価格評価表'!BR$125</f>
        <v>3.5790334352450771E-3</v>
      </c>
      <c r="BS74" s="130">
        <f>+'13生産者価格評価表'!BS74/'13生産者価格評価表'!BS$125</f>
        <v>9.1534624479736384E-2</v>
      </c>
      <c r="BT74" s="130">
        <f>+'13生産者価格評価表'!BT74/'13生産者価格評価表'!BT$125</f>
        <v>1.515385692827094E-2</v>
      </c>
      <c r="BU74" s="130">
        <f>+'13生産者価格評価表'!BU74/'13生産者価格評価表'!BU$125</f>
        <v>4.5647471459668229E-2</v>
      </c>
      <c r="BV74" s="130">
        <f>+'13生産者価格評価表'!BV74/'13生産者価格評価表'!BV$125</f>
        <v>6.9966403988171721E-2</v>
      </c>
      <c r="BW74" s="130">
        <f>+'13生産者価格評価表'!BW74/'13生産者価格評価表'!BW$125</f>
        <v>4.3835851912725401E-3</v>
      </c>
      <c r="BX74" s="130">
        <f>+'13生産者価格評価表'!BX74/'13生産者価格評価表'!BX$125</f>
        <v>3.4020847818584658E-2</v>
      </c>
      <c r="BY74" s="130">
        <f>+'13生産者価格評価表'!BY74/'13生産者価格評価表'!BY$125</f>
        <v>4.468042783039799E-3</v>
      </c>
      <c r="BZ74" s="130">
        <f>+'13生産者価格評価表'!BZ74/'13生産者価格評価表'!BZ$125</f>
        <v>1.4371681331281602E-2</v>
      </c>
      <c r="CA74" s="130">
        <f>+'13生産者価格評価表'!CA74/'13生産者価格評価表'!CA$125</f>
        <v>5.1497181992952888E-3</v>
      </c>
      <c r="CB74" s="130">
        <f>+'13生産者価格評価表'!CB74/'13生産者価格評価表'!CB$125</f>
        <v>0</v>
      </c>
      <c r="CC74" s="130">
        <f>+'13生産者価格評価表'!CC74/'13生産者価格評価表'!CC$125</f>
        <v>5.3879175160733886E-2</v>
      </c>
      <c r="CD74" s="130">
        <f>+'13生産者価格評価表'!CD74/'13生産者価格評価表'!CD$125</f>
        <v>4.3729271588256969E-3</v>
      </c>
      <c r="CE74" s="130">
        <f>+'13生産者価格評価表'!CE74/'13生産者価格評価表'!CE$125</f>
        <v>1.5560747971987354E-3</v>
      </c>
      <c r="CF74" s="130">
        <f>+'13生産者価格評価表'!CF74/'13生産者価格評価表'!CF$125</f>
        <v>6.5191532723140591E-4</v>
      </c>
      <c r="CG74" s="130">
        <f>+'13生産者価格評価表'!CG74/'13生産者価格評価表'!CG$125</f>
        <v>2.7440392552103639E-3</v>
      </c>
      <c r="CH74" s="130">
        <f>+'13生産者価格評価表'!CH74/'13生産者価格評価表'!CH$125</f>
        <v>4.7305742412965014E-2</v>
      </c>
      <c r="CI74" s="130">
        <f>+'13生産者価格評価表'!CI74/'13生産者価格評価表'!CI$125</f>
        <v>8.6553991273927589E-3</v>
      </c>
      <c r="CJ74" s="130">
        <f>+'13生産者価格評価表'!CJ74/'13生産者価格評価表'!CJ$125</f>
        <v>5.6546414749795082E-3</v>
      </c>
      <c r="CK74" s="130">
        <f>+'13生産者価格評価表'!CK74/'13生産者価格評価表'!CK$125</f>
        <v>9.2476132422129875E-3</v>
      </c>
      <c r="CL74" s="130">
        <f>+'13生産者価格評価表'!CL74/'13生産者価格評価表'!CL$125</f>
        <v>5.304730537176834E-3</v>
      </c>
      <c r="CM74" s="130">
        <f>+'13生産者価格評価表'!CM74/'13生産者価格評価表'!CM$125</f>
        <v>2.1286319914686617E-3</v>
      </c>
      <c r="CN74" s="130">
        <f>+'13生産者価格評価表'!CN74/'13生産者価格評価表'!CN$125</f>
        <v>3.7571704927931654E-3</v>
      </c>
      <c r="CO74" s="130">
        <f>+'13生産者価格評価表'!CO74/'13生産者価格評価表'!CO$125</f>
        <v>3.9782404229899079E-3</v>
      </c>
      <c r="CP74" s="130">
        <f>+'13生産者価格評価表'!CP74/'13生産者価格評価表'!CP$125</f>
        <v>8.9623538706892769E-3</v>
      </c>
      <c r="CQ74" s="130">
        <f>+'13生産者価格評価表'!CQ74/'13生産者価格評価表'!CQ$125</f>
        <v>1.9174515251423697E-2</v>
      </c>
      <c r="CR74" s="130">
        <f>+'13生産者価格評価表'!CR74/'13生産者価格評価表'!CR$125</f>
        <v>6.0207637720758999E-3</v>
      </c>
      <c r="CS74" s="130">
        <f>+'13生産者価格評価表'!CS74/'13生産者価格評価表'!CS$125</f>
        <v>7.2167238303070787E-3</v>
      </c>
      <c r="CT74" s="130">
        <f>+'13生産者価格評価表'!CT74/'13生産者価格評価表'!CT$125</f>
        <v>1.1098113615586509E-2</v>
      </c>
      <c r="CU74" s="130">
        <f>+'13生産者価格評価表'!CU74/'13生産者価格評価表'!CU$125</f>
        <v>1.4294474854071643E-2</v>
      </c>
      <c r="CV74" s="130">
        <f>+'13生産者価格評価表'!CV74/'13生産者価格評価表'!CV$125</f>
        <v>1.1793667448067476E-2</v>
      </c>
      <c r="CW74" s="130">
        <f>+'13生産者価格評価表'!CW74/'13生産者価格評価表'!CW$125</f>
        <v>3.0170564902861382E-3</v>
      </c>
      <c r="CX74" s="130">
        <f>+'13生産者価格評価表'!CX74/'13生産者価格評価表'!CX$125</f>
        <v>3.3764663012381671E-3</v>
      </c>
      <c r="CY74" s="130">
        <f>+'13生産者価格評価表'!CY74/'13生産者価格評価表'!CY$125</f>
        <v>4.9418286102209524E-3</v>
      </c>
      <c r="CZ74" s="130">
        <f>+'13生産者価格評価表'!CZ74/'13生産者価格評価表'!CZ$125</f>
        <v>3.4238465370154559E-3</v>
      </c>
      <c r="DA74" s="130">
        <f>+'13生産者価格評価表'!DA74/'13生産者価格評価表'!DA$125</f>
        <v>3.5824410720859635E-3</v>
      </c>
      <c r="DB74" s="130">
        <f>+'13生産者価格評価表'!DB74/'13生産者価格評価表'!DB$125</f>
        <v>3.8437009419152277E-2</v>
      </c>
      <c r="DC74" s="130">
        <f>+'13生産者価格評価表'!DC74/'13生産者価格評価表'!DC$125</f>
        <v>1.9119064941825043E-2</v>
      </c>
      <c r="DD74" s="130">
        <f>+'13生産者価格評価表'!DD74/'13生産者価格評価表'!DD$125</f>
        <v>2.6397294410822357E-2</v>
      </c>
      <c r="DE74" s="130">
        <f>+'13生産者価格評価表'!DE74/'13生産者価格評価表'!DE$125</f>
        <v>3.2742762875415242E-2</v>
      </c>
      <c r="DF74" s="130">
        <f>+'13生産者価格評価表'!DF74/'13生産者価格評価表'!DF$125</f>
        <v>2.0077715301430842E-2</v>
      </c>
      <c r="DG74" s="130">
        <f>+'13生産者価格評価表'!DG74/'13生産者価格評価表'!DG$125</f>
        <v>0</v>
      </c>
      <c r="DH74" s="223">
        <f>+'13生産者価格評価表'!DH74/'13生産者価格評価表'!DH$125</f>
        <v>4.3629415162402419E-3</v>
      </c>
      <c r="DI74" s="289">
        <f>+'13生産者価格評価表'!DI74/'13生産者価格評価表'!DI$125</f>
        <v>1.4567489604869834E-2</v>
      </c>
    </row>
    <row r="75" spans="1:113">
      <c r="A75" s="25">
        <v>69</v>
      </c>
      <c r="B75" s="88" t="s">
        <v>241</v>
      </c>
      <c r="C75" s="87" t="s">
        <v>242</v>
      </c>
      <c r="D75" s="130">
        <f>+'13生産者価格評価表'!D75/'13生産者価格評価表'!D$125</f>
        <v>4.4883706316932829E-6</v>
      </c>
      <c r="E75" s="130">
        <f>+'13生産者価格評価表'!E75/'13生産者価格評価表'!E$125</f>
        <v>0</v>
      </c>
      <c r="F75" s="130">
        <f>+'13生産者価格評価表'!F75/'13生産者価格評価表'!F$125</f>
        <v>1.9264403944133229E-3</v>
      </c>
      <c r="G75" s="130">
        <f>+'13生産者価格評価表'!G75/'13生産者価格評価表'!G$125</f>
        <v>1.8005041411595248E-4</v>
      </c>
      <c r="H75" s="130">
        <f>+'13生産者価格評価表'!H75/'13生産者価格評価表'!H$125</f>
        <v>7.6287349014621738E-5</v>
      </c>
      <c r="I75" s="296">
        <v>0</v>
      </c>
      <c r="J75" s="130">
        <f>+'13生産者価格評価表'!J75/'13生産者価格評価表'!J$125</f>
        <v>6.426735218508997E-5</v>
      </c>
      <c r="K75" s="130">
        <f>+'13生産者価格評価表'!K75/'13生産者価格評価表'!K$125</f>
        <v>4.5058925339095165E-3</v>
      </c>
      <c r="L75" s="130">
        <f>+'13生産者価格評価表'!L75/'13生産者価格評価表'!L$125</f>
        <v>3.8742366734826677E-3</v>
      </c>
      <c r="M75" s="130">
        <f>+'13生産者価格評価表'!M75/'13生産者価格評価表'!M$125</f>
        <v>9.386669568825374E-4</v>
      </c>
      <c r="N75" s="296">
        <v>0</v>
      </c>
      <c r="O75" s="130">
        <f>+'13生産者価格評価表'!O75/'13生産者価格評価表'!O$125</f>
        <v>1.2434177417177086E-2</v>
      </c>
      <c r="P75" s="130">
        <f>+'13生産者価格評価表'!P75/'13生産者価格評価表'!P$125</f>
        <v>1.2924667651403249E-3</v>
      </c>
      <c r="Q75" s="130">
        <f>+'13生産者価格評価表'!Q75/'13生産者価格評価表'!Q$125</f>
        <v>1.399003026264441E-4</v>
      </c>
      <c r="R75" s="130">
        <f>+'13生産者価格評価表'!R75/'13生産者価格評価表'!R$125</f>
        <v>4.3880852329775762E-4</v>
      </c>
      <c r="S75" s="130">
        <f>+'13生産者価格評価表'!S75/'13生産者価格評価表'!S$125</f>
        <v>1.5313164284059197E-3</v>
      </c>
      <c r="T75" s="130">
        <f>+'13生産者価格評価表'!T75/'13生産者価格評価表'!T$125</f>
        <v>1.0425508358858915E-3</v>
      </c>
      <c r="U75" s="130">
        <f>+'13生産者価格評価表'!U75/'13生産者価格評価表'!U$125</f>
        <v>8.1559416034581193E-4</v>
      </c>
      <c r="V75" s="130">
        <f>+'13生産者価格評価表'!V75/'13生産者価格評価表'!V$125</f>
        <v>1.4333721966943283E-2</v>
      </c>
      <c r="W75" s="130">
        <f>+'13生産者価格評価表'!W75/'13生産者価格評価表'!W$125</f>
        <v>2.6924882049255243E-3</v>
      </c>
      <c r="X75" s="130">
        <f>+'13生産者価格評価表'!X75/'13生産者価格評価表'!X$125</f>
        <v>6.6370213048383883E-5</v>
      </c>
      <c r="Y75" s="130">
        <f>+'13生産者価格評価表'!Y75/'13生産者価格評価表'!Y$125</f>
        <v>2.3142723224748069E-3</v>
      </c>
      <c r="Z75" s="130">
        <f>+'13生産者価格評価表'!Z75/'13生産者価格評価表'!Z$125</f>
        <v>1.9369834710743802E-3</v>
      </c>
      <c r="AA75" s="130">
        <f>+'13生産者価格評価表'!AA75/'13生産者価格評価表'!AA$125</f>
        <v>1.6068559185859668E-3</v>
      </c>
      <c r="AB75" s="130">
        <f>+'13生産者価格評価表'!AB75/'13生産者価格評価表'!AB$125</f>
        <v>3.3794989880732047E-3</v>
      </c>
      <c r="AC75" s="130">
        <f>+'13生産者価格評価表'!AC75/'13生産者価格評価表'!AC$125</f>
        <v>2.2224372101022805E-3</v>
      </c>
      <c r="AD75" s="130">
        <f>+'13生産者価格評価表'!AD75/'13生産者価格評価表'!AD$125</f>
        <v>5.6142052867848348E-6</v>
      </c>
      <c r="AE75" s="130">
        <f>+'13生産者価格評価表'!AE75/'13生産者価格評価表'!AE$125</f>
        <v>5.9613959333612609E-4</v>
      </c>
      <c r="AF75" s="130">
        <f>+'13生産者価格評価表'!AF75/'13生産者価格評価表'!AF$125</f>
        <v>5.4400338843959709E-3</v>
      </c>
      <c r="AG75" s="130">
        <f>+'13生産者価格評価表'!AG75/'13生産者価格評価表'!AG$125</f>
        <v>5.8278492616966248E-3</v>
      </c>
      <c r="AH75" s="130">
        <f>+'13生産者価格評価表'!AH75/'13生産者価格評価表'!AH$125</f>
        <v>3.6124557474170941E-4</v>
      </c>
      <c r="AI75" s="130">
        <f>+'13生産者価格評価表'!AI75/'13生産者価格評価表'!AI$125</f>
        <v>5.803083218682753E-3</v>
      </c>
      <c r="AJ75" s="130">
        <f>+'13生産者価格評価表'!AJ75/'13生産者価格評価表'!AJ$125</f>
        <v>5.2261621678120675E-4</v>
      </c>
      <c r="AK75" s="130">
        <f>+'13生産者価格評価表'!AK75/'13生産者価格評価表'!AK$125</f>
        <v>1.8901358535144713E-2</v>
      </c>
      <c r="AL75" s="130">
        <f>+'13生産者価格評価表'!AL75/'13生産者価格評価表'!AL$125</f>
        <v>6.0061089029428468E-3</v>
      </c>
      <c r="AM75" s="130">
        <f>+'13生産者価格評価表'!AM75/'13生産者価格評価表'!AM$125</f>
        <v>1.9474724017815364E-3</v>
      </c>
      <c r="AN75" s="130">
        <f>+'13生産者価格評価表'!AN75/'13生産者価格評価表'!AN$125</f>
        <v>5.9256893316657422E-3</v>
      </c>
      <c r="AO75" s="130">
        <f>+'13生産者価格評価表'!AO75/'13生産者価格評価表'!AO$125</f>
        <v>1.7816133384138493E-2</v>
      </c>
      <c r="AP75" s="130">
        <f>+'13生産者価格評価表'!AP75/'13生産者価格評価表'!AP$125</f>
        <v>4.6515106891248148E-4</v>
      </c>
      <c r="AQ75" s="130">
        <f>+'13生産者価格評価表'!AQ75/'13生産者価格評価表'!AQ$125</f>
        <v>6.7901054291638683E-4</v>
      </c>
      <c r="AR75" s="130">
        <f>+'13生産者価格評価表'!AR75/'13生産者価格評価表'!AR$125</f>
        <v>3.8080845987857018E-3</v>
      </c>
      <c r="AS75" s="130">
        <f>+'13生産者価格評価表'!AS75/'13生産者価格評価表'!AS$125</f>
        <v>2.2901548013074852E-3</v>
      </c>
      <c r="AT75" s="130">
        <f>+'13生産者価格評価表'!AT75/'13生産者価格評価表'!AT$125</f>
        <v>4.700313392505452E-3</v>
      </c>
      <c r="AU75" s="130">
        <f>+'13生産者価格評価表'!AU75/'13生産者価格評価表'!AU$125</f>
        <v>1.5926068540623797E-3</v>
      </c>
      <c r="AV75" s="130">
        <f>+'13生産者価格評価表'!AV75/'13生産者価格評価表'!AV$125</f>
        <v>1.0505481505448644E-3</v>
      </c>
      <c r="AW75" s="130">
        <f>+'13生産者価格評価表'!AW75/'13生産者価格評価表'!AW$125</f>
        <v>1.3345915906469539E-3</v>
      </c>
      <c r="AX75" s="130">
        <f>+'13生産者価格評価表'!AX75/'13生産者価格評価表'!AX$125</f>
        <v>2.5750444003251952E-3</v>
      </c>
      <c r="AY75" s="130">
        <f>+'13生産者価格評価表'!AY75/'13生産者価格評価表'!AY$125</f>
        <v>1.4295827405376056E-3</v>
      </c>
      <c r="AZ75" s="130">
        <f>+'13生産者価格評価表'!AZ75/'13生産者価格評価表'!AZ$125</f>
        <v>9.1849145348749182E-4</v>
      </c>
      <c r="BA75" s="130">
        <f>+'13生産者価格評価表'!BA75/'13生産者価格評価表'!BA$125</f>
        <v>1.0313885928421632E-4</v>
      </c>
      <c r="BB75" s="130">
        <f>+'13生産者価格評価表'!BB75/'13生産者価格評価表'!BB$125</f>
        <v>2.3497344800037595E-4</v>
      </c>
      <c r="BC75" s="130">
        <f>+'13生産者価格評価表'!BC75/'13生産者価格評価表'!BC$125</f>
        <v>1.295855369898228E-3</v>
      </c>
      <c r="BD75" s="130">
        <f>+'13生産者価格評価表'!BD75/'13生産者価格評価表'!BD$125</f>
        <v>7.9107046612305926E-4</v>
      </c>
      <c r="BE75" s="130">
        <f>+'13生産者価格評価表'!BE75/'13生産者価格評価表'!BE$125</f>
        <v>6.3332094227141935E-4</v>
      </c>
      <c r="BF75" s="130">
        <f>+'13生産者価格評価表'!BF75/'13生産者価格評価表'!BF$125</f>
        <v>1.5294624621510836E-3</v>
      </c>
      <c r="BG75" s="130">
        <f>+'13生産者価格評価表'!BG75/'13生産者価格評価表'!BG$125</f>
        <v>4.7709183658814708E-3</v>
      </c>
      <c r="BH75" s="130">
        <f>+'13生産者価格評価表'!BH75/'13生産者価格評価表'!BH$125</f>
        <v>3.4232541446186384E-3</v>
      </c>
      <c r="BI75" s="130">
        <f>+'13生産者価格評価表'!BI75/'13生産者価格評価表'!BI$125</f>
        <v>3.3893517864708373E-3</v>
      </c>
      <c r="BJ75" s="130">
        <f>+'13生産者価格評価表'!BJ75/'13生産者価格評価表'!BJ$125</f>
        <v>3.3332811148302291E-3</v>
      </c>
      <c r="BK75" s="130">
        <f>+'13生産者価格評価表'!BK75/'13生産者価格評価表'!BK$125</f>
        <v>3.9710112058389943E-3</v>
      </c>
      <c r="BL75" s="130">
        <f>+'13生産者価格評価表'!BL75/'13生産者価格評価表'!BL$125</f>
        <v>8.3585118596550567E-4</v>
      </c>
      <c r="BM75" s="130">
        <f>+'13生産者価格評価表'!BM75/'13生産者価格評価表'!BM$125</f>
        <v>3.1602857425025513E-3</v>
      </c>
      <c r="BN75" s="130">
        <f>+'13生産者価格評価表'!BN75/'13生産者価格評価表'!BN$125</f>
        <v>9.3343496328166713E-4</v>
      </c>
      <c r="BO75" s="130">
        <f>+'13生産者価格評価表'!BO75/'13生産者価格評価表'!BO$125</f>
        <v>7.8259391593932747E-4</v>
      </c>
      <c r="BP75" s="130">
        <f>+'13生産者価格評価表'!BP75/'13生産者価格評価表'!BP$125</f>
        <v>1.0140905209222886E-3</v>
      </c>
      <c r="BQ75" s="130">
        <f>+'13生産者価格評価表'!BQ75/'13生産者価格評価表'!BQ$125</f>
        <v>5.4096403521862414E-4</v>
      </c>
      <c r="BR75" s="130">
        <f>+'13生産者価格評価表'!BR75/'13生産者価格評価表'!BR$125</f>
        <v>5.2418919969602045E-4</v>
      </c>
      <c r="BS75" s="130">
        <f>+'13生産者価格評価表'!BS75/'13生産者価格評価表'!BS$125</f>
        <v>1.2040872830357265E-3</v>
      </c>
      <c r="BT75" s="130">
        <f>+'13生産者価格評価表'!BT75/'13生産者価格評価表'!BT$125</f>
        <v>8.6479620175519099E-3</v>
      </c>
      <c r="BU75" s="130">
        <f>+'13生産者価格評価表'!BU75/'13生産者価格評価表'!BU$125</f>
        <v>1.5046367377018978E-3</v>
      </c>
      <c r="BV75" s="130">
        <f>+'13生産者価格評価表'!BV75/'13生産者価格評価表'!BV$125</f>
        <v>3.6475669984982429E-3</v>
      </c>
      <c r="BW75" s="130">
        <f>+'13生産者価格評価表'!BW75/'13生産者価格評価表'!BW$125</f>
        <v>8.9785936263705459E-4</v>
      </c>
      <c r="BX75" s="130">
        <f>+'13生産者価格評価表'!BX75/'13生産者価格評価表'!BX$125</f>
        <v>8.007779141785255E-3</v>
      </c>
      <c r="BY75" s="130">
        <f>+'13生産者価格評価表'!BY75/'13生産者価格評価表'!BY$125</f>
        <v>9.0732324906731595E-4</v>
      </c>
      <c r="BZ75" s="130">
        <f>+'13生産者価格評価表'!BZ75/'13生産者価格評価表'!BZ$125</f>
        <v>2.0206440474098094E-3</v>
      </c>
      <c r="CA75" s="130">
        <f>+'13生産者価格評価表'!CA75/'13生産者価格評価表'!CA$125</f>
        <v>1.8041936150663311E-4</v>
      </c>
      <c r="CB75" s="130">
        <f>+'13生産者価格評価表'!CB75/'13生産者価格評価表'!CB$125</f>
        <v>0</v>
      </c>
      <c r="CC75" s="130">
        <f>+'13生産者価格評価表'!CC75/'13生産者価格評価表'!CC$125</f>
        <v>5.8413046887251057E-4</v>
      </c>
      <c r="CD75" s="130">
        <f>+'13生産者価格評価表'!CD75/'13生産者価格評価表'!CD$125</f>
        <v>6.2592460065262782E-4</v>
      </c>
      <c r="CE75" s="130">
        <f>+'13生産者価格評価表'!CE75/'13生産者価格評価表'!CE$125</f>
        <v>2.4586971875144385E-4</v>
      </c>
      <c r="CF75" s="130">
        <f>+'13生産者価格評価表'!CF75/'13生産者価格評価表'!CF$125</f>
        <v>2.2867183785963159E-4</v>
      </c>
      <c r="CG75" s="130">
        <f>+'13生産者価格評価表'!CG75/'13生産者価格評価表'!CG$125</f>
        <v>5.0761047884588506E-4</v>
      </c>
      <c r="CH75" s="130">
        <f>+'13生産者価格評価表'!CH75/'13生産者価格評価表'!CH$125</f>
        <v>1.4745741289479966E-4</v>
      </c>
      <c r="CI75" s="130">
        <f>+'13生産者価格評価表'!CI75/'13生産者価格評価表'!CI$125</f>
        <v>8.6886571451733259E-4</v>
      </c>
      <c r="CJ75" s="130">
        <f>+'13生産者価格評価表'!CJ75/'13生産者価格評価表'!CJ$125</f>
        <v>9.7529596082215377E-4</v>
      </c>
      <c r="CK75" s="130">
        <f>+'13生産者価格評価表'!CK75/'13生産者価格評価表'!CK$125</f>
        <v>8.6605824375837086E-4</v>
      </c>
      <c r="CL75" s="130">
        <f>+'13生産者価格評価表'!CL75/'13生産者価格評価表'!CL$125</f>
        <v>9.8613580498800113E-4</v>
      </c>
      <c r="CM75" s="130">
        <f>+'13生産者価格評価表'!CM75/'13生産者価格評価表'!CM$125</f>
        <v>1.5969993223259455E-4</v>
      </c>
      <c r="CN75" s="130">
        <f>+'13生産者価格評価表'!CN75/'13生産者価格評価表'!CN$125</f>
        <v>9.1692851312214158E-4</v>
      </c>
      <c r="CO75" s="130">
        <f>+'13生産者価格評価表'!CO75/'13生産者価格評価表'!CO$125</f>
        <v>5.6771482074616372E-4</v>
      </c>
      <c r="CP75" s="130">
        <f>+'13生産者価格評価表'!CP75/'13生産者価格評価表'!CP$125</f>
        <v>3.1032817826678566E-3</v>
      </c>
      <c r="CQ75" s="130">
        <f>+'13生産者価格評価表'!CQ75/'13生産者価格評価表'!CQ$125</f>
        <v>5.0485036774029924E-3</v>
      </c>
      <c r="CR75" s="130">
        <f>+'13生産者価格評価表'!CR75/'13生産者価格評価表'!CR$125</f>
        <v>4.582969438445834E-4</v>
      </c>
      <c r="CS75" s="130">
        <f>+'13生産者価格評価表'!CS75/'13生産者価格評価表'!CS$125</f>
        <v>1.8377211932947091E-3</v>
      </c>
      <c r="CT75" s="130">
        <f>+'13生産者価格評価表'!CT75/'13生産者価格評価表'!CT$125</f>
        <v>3.2439127485771021E-3</v>
      </c>
      <c r="CU75" s="130">
        <f>+'13生産者価格評価表'!CU75/'13生産者価格評価表'!CU$125</f>
        <v>6.1447865326761828E-3</v>
      </c>
      <c r="CV75" s="130">
        <f>+'13生産者価格評価表'!CV75/'13生産者価格評価表'!CV$125</f>
        <v>5.5709532591251875E-3</v>
      </c>
      <c r="CW75" s="130">
        <f>+'13生産者価格評価表'!CW75/'13生産者価格評価表'!CW$125</f>
        <v>1.619378563476266E-3</v>
      </c>
      <c r="CX75" s="130">
        <f>+'13生産者価格評価表'!CX75/'13生産者価格評価表'!CX$125</f>
        <v>1.1435792868717098E-4</v>
      </c>
      <c r="CY75" s="130">
        <f>+'13生産者価格評価表'!CY75/'13生産者価格評価表'!CY$125</f>
        <v>3.0736089246912357E-4</v>
      </c>
      <c r="CZ75" s="130">
        <f>+'13生産者価格評価表'!CZ75/'13生産者価格評価表'!CZ$125</f>
        <v>2.8568995465590632E-3</v>
      </c>
      <c r="DA75" s="130">
        <f>+'13生産者価格評価表'!DA75/'13生産者価格評価表'!DA$125</f>
        <v>1.6530260423637212E-3</v>
      </c>
      <c r="DB75" s="130">
        <f>+'13生産者価格評価表'!DB75/'13生産者価格評価表'!DB$125</f>
        <v>1.8176020408163265E-2</v>
      </c>
      <c r="DC75" s="130">
        <f>+'13生産者価格評価表'!DC75/'13生産者価格評価表'!DC$125</f>
        <v>1.7065048296748472E-2</v>
      </c>
      <c r="DD75" s="130">
        <f>+'13生産者価格評価表'!DD75/'13生産者価格評価表'!DD$125</f>
        <v>7.9854930580277681E-3</v>
      </c>
      <c r="DE75" s="130">
        <f>+'13生産者価格評価表'!DE75/'13生産者価格評価表'!DE$125</f>
        <v>2.0089941470249261E-3</v>
      </c>
      <c r="DF75" s="130">
        <f>+'13生産者価格評価表'!DF75/'13生産者価格評価表'!DF$125</f>
        <v>6.142993124796433E-3</v>
      </c>
      <c r="DG75" s="130">
        <f>+'13生産者価格評価表'!DG75/'13生産者価格評価表'!DG$125</f>
        <v>0</v>
      </c>
      <c r="DH75" s="223">
        <f>+'13生産者価格評価表'!DH75/'13生産者価格評価表'!DH$125</f>
        <v>1.7437235035764494E-4</v>
      </c>
      <c r="DI75" s="289">
        <f>+'13生産者価格評価表'!DI75/'13生産者価格評価表'!DI$125</f>
        <v>2.7709458308641508E-3</v>
      </c>
    </row>
    <row r="76" spans="1:113">
      <c r="A76" s="25">
        <v>70</v>
      </c>
      <c r="B76" s="88" t="s">
        <v>243</v>
      </c>
      <c r="C76" s="87" t="s">
        <v>4</v>
      </c>
      <c r="D76" s="130">
        <f>+'13生産者価格評価表'!D76/'13生産者価格評価表'!D$125</f>
        <v>3.2765105611360962E-4</v>
      </c>
      <c r="E76" s="130">
        <f>+'13生産者価格評価表'!E76/'13生産者価格評価表'!E$125</f>
        <v>1.2198469092128937E-3</v>
      </c>
      <c r="F76" s="130">
        <f>+'13生産者価格評価表'!F76/'13生産者価格評価表'!F$125</f>
        <v>1.672961395148412E-3</v>
      </c>
      <c r="G76" s="130">
        <f>+'13生産者価格評価表'!G76/'13生産者価格評価表'!G$125</f>
        <v>1.8005041411595248E-4</v>
      </c>
      <c r="H76" s="130">
        <f>+'13生産者価格評価表'!H76/'13生産者価格評価表'!H$125</f>
        <v>3.0514939605848695E-4</v>
      </c>
      <c r="I76" s="296">
        <v>0</v>
      </c>
      <c r="J76" s="130">
        <f>+'13生産者価格評価表'!J76/'13生産者価格評価表'!J$125</f>
        <v>2.1850899742930593E-3</v>
      </c>
      <c r="K76" s="130">
        <f>+'13生産者価格評価表'!K76/'13生産者価格評価表'!K$125</f>
        <v>2.0641243985531446E-3</v>
      </c>
      <c r="L76" s="130">
        <f>+'13生産者価格評価表'!L76/'13生産者価格評価表'!L$125</f>
        <v>2.1443772621906458E-3</v>
      </c>
      <c r="M76" s="130">
        <f>+'13生産者価格評価表'!M76/'13生産者価格評価表'!M$125</f>
        <v>8.8425148112123092E-5</v>
      </c>
      <c r="N76" s="296">
        <v>0</v>
      </c>
      <c r="O76" s="130">
        <f>+'13生産者価格評価表'!O76/'13生産者価格評価表'!O$125</f>
        <v>2.3689992512489415E-3</v>
      </c>
      <c r="P76" s="130">
        <f>+'13生産者価格評価表'!P76/'13生産者価格評価表'!P$125</f>
        <v>1.0658654491741641E-3</v>
      </c>
      <c r="Q76" s="130">
        <f>+'13生産者価格評価表'!Q76/'13生産者価格評価表'!Q$125</f>
        <v>4.9333264610377657E-4</v>
      </c>
      <c r="R76" s="130">
        <f>+'13生産者価格評価表'!R76/'13生産者価格評価表'!R$125</f>
        <v>5.8011974266483212E-4</v>
      </c>
      <c r="S76" s="130">
        <f>+'13生産者価格評価表'!S76/'13生産者価格評価表'!S$125</f>
        <v>3.3950897129789142E-3</v>
      </c>
      <c r="T76" s="130">
        <f>+'13生産者価格評価表'!T76/'13生産者価格評価表'!T$125</f>
        <v>1.0794552902535337E-3</v>
      </c>
      <c r="U76" s="130">
        <f>+'13生産者価格評価表'!U76/'13生産者価格評価表'!U$125</f>
        <v>5.2524263926270287E-4</v>
      </c>
      <c r="V76" s="130">
        <f>+'13生産者価格評価表'!V76/'13生産者価格評価表'!V$125</f>
        <v>3.7034496948083122E-3</v>
      </c>
      <c r="W76" s="130">
        <f>+'13生産者価格評価表'!W76/'13生産者価格評価表'!W$125</f>
        <v>4.2733987105698689E-3</v>
      </c>
      <c r="X76" s="130">
        <f>+'13生産者価格評価表'!X76/'13生産者価格評価表'!X$125</f>
        <v>9.2918298267737444E-4</v>
      </c>
      <c r="Y76" s="130">
        <f>+'13生産者価格評価表'!Y76/'13生産者価格評価表'!Y$125</f>
        <v>3.2126396375283181E-3</v>
      </c>
      <c r="Z76" s="130">
        <f>+'13生産者価格評価表'!Z76/'13生産者価格評価表'!Z$125</f>
        <v>2.4857954545454545E-3</v>
      </c>
      <c r="AA76" s="130">
        <f>+'13生産者価格評価表'!AA76/'13生産者価格評価表'!AA$125</f>
        <v>3.9927934946681603E-3</v>
      </c>
      <c r="AB76" s="130">
        <f>+'13生産者価格評価表'!AB76/'13生産者価格評価表'!AB$125</f>
        <v>3.1872088607290678E-3</v>
      </c>
      <c r="AC76" s="130">
        <f>+'13生産者価格評価表'!AC76/'13生産者価格評価表'!AC$125</f>
        <v>8.2232864122285107E-4</v>
      </c>
      <c r="AD76" s="130">
        <f>+'13生産者価格評価表'!AD76/'13生産者価格評価表'!AD$125</f>
        <v>3.3011527086294825E-4</v>
      </c>
      <c r="AE76" s="130">
        <f>+'13生産者価格評価表'!AE76/'13生産者価格評価表'!AE$125</f>
        <v>1.7723068991074018E-3</v>
      </c>
      <c r="AF76" s="130">
        <f>+'13生産者価格評価表'!AF76/'13生産者価格評価表'!AF$125</f>
        <v>1.0414714633335865E-3</v>
      </c>
      <c r="AG76" s="130">
        <f>+'13生産者価格評価表'!AG76/'13生産者価格評価表'!AG$125</f>
        <v>5.6594683841516174E-4</v>
      </c>
      <c r="AH76" s="130">
        <f>+'13生産者価格評価表'!AH76/'13生産者価格評価表'!AH$125</f>
        <v>5.0574380463839315E-4</v>
      </c>
      <c r="AI76" s="130">
        <f>+'13生産者価格評価表'!AI76/'13生産者価格評価表'!AI$125</f>
        <v>1.7991321832998201E-3</v>
      </c>
      <c r="AJ76" s="130">
        <f>+'13生産者価格評価表'!AJ76/'13生産者価格評価表'!AJ$125</f>
        <v>1.1845967580374019E-3</v>
      </c>
      <c r="AK76" s="130">
        <f>+'13生産者価格評価表'!AK76/'13生産者価格評価表'!AK$125</f>
        <v>8.5202473485303883E-4</v>
      </c>
      <c r="AL76" s="130">
        <f>+'13生産者価格評価表'!AL76/'13生産者価格評価表'!AL$125</f>
        <v>1.2971628844986587E-3</v>
      </c>
      <c r="AM76" s="130">
        <f>+'13生産者価格評価表'!AM76/'13生産者価格評価表'!AM$125</f>
        <v>2.6211808744779303E-4</v>
      </c>
      <c r="AN76" s="130">
        <f>+'13生産者価格評価表'!AN76/'13生産者価格評価表'!AN$125</f>
        <v>1.4654223137762258E-3</v>
      </c>
      <c r="AO76" s="130">
        <f>+'13生産者価格評価表'!AO76/'13生産者価格評価表'!AO$125</f>
        <v>7.2603318126113507E-4</v>
      </c>
      <c r="AP76" s="130">
        <f>+'13生産者価格評価表'!AP76/'13生産者価格評価表'!AP$125</f>
        <v>2.1504471527612209E-4</v>
      </c>
      <c r="AQ76" s="130">
        <f>+'13生産者価格評価表'!AQ76/'13生産者価格評価表'!AQ$125</f>
        <v>6.9361292018340584E-4</v>
      </c>
      <c r="AR76" s="130">
        <f>+'13生産者価格評価表'!AR76/'13生産者価格評価表'!AR$125</f>
        <v>7.7568991167522216E-4</v>
      </c>
      <c r="AS76" s="130">
        <f>+'13生産者価格評価表'!AS76/'13生産者価格評価表'!AS$125</f>
        <v>5.7973398022325925E-4</v>
      </c>
      <c r="AT76" s="130">
        <f>+'13生産者価格評価表'!AT76/'13生産者価格評価表'!AT$125</f>
        <v>6.2816306516014708E-4</v>
      </c>
      <c r="AU76" s="130">
        <f>+'13生産者価格評価表'!AU76/'13生産者価格評価表'!AU$125</f>
        <v>6.3971248876909254E-4</v>
      </c>
      <c r="AV76" s="130">
        <f>+'13生産者価格評価表'!AV76/'13生産者価格評価表'!AV$125</f>
        <v>6.6430234351104521E-4</v>
      </c>
      <c r="AW76" s="130">
        <f>+'13生産者価格評価表'!AW76/'13生産者価格評価表'!AW$125</f>
        <v>7.4824368249973782E-4</v>
      </c>
      <c r="AX76" s="130">
        <f>+'13生産者価格評価表'!AX76/'13生産者価格評価表'!AX$125</f>
        <v>1.8911572696155229E-3</v>
      </c>
      <c r="AY76" s="130">
        <f>+'13生産者価格評価表'!AY76/'13生産者価格評価表'!AY$125</f>
        <v>1.4227097465927133E-3</v>
      </c>
      <c r="AZ76" s="130">
        <f>+'13生産者価格評価表'!AZ76/'13生産者価格評価表'!AZ$125</f>
        <v>4.340124450545291E-4</v>
      </c>
      <c r="BA76" s="130">
        <f>+'13生産者価格評価表'!BA76/'13生産者価格評価表'!BA$125</f>
        <v>6.0508130780073568E-4</v>
      </c>
      <c r="BB76" s="130">
        <f>+'13生産者価格評価表'!BB76/'13生産者価格評価表'!BB$125</f>
        <v>3.1329793066716793E-4</v>
      </c>
      <c r="BC76" s="130">
        <f>+'13生産者価格評価表'!BC76/'13生産者価格評価表'!BC$125</f>
        <v>1.1378242272277123E-3</v>
      </c>
      <c r="BD76" s="130">
        <f>+'13生産者価格評価表'!BD76/'13生産者価格評価表'!BD$125</f>
        <v>1.8255472295147522E-4</v>
      </c>
      <c r="BE76" s="130">
        <f>+'13生産者価格評価表'!BE76/'13生産者価格評価表'!BE$125</f>
        <v>3.0289262456459186E-4</v>
      </c>
      <c r="BF76" s="130">
        <f>+'13生産者価格評価表'!BF76/'13生産者価格評価表'!BF$125</f>
        <v>3.3770318078345235E-4</v>
      </c>
      <c r="BG76" s="130">
        <f>+'13生産者価格評価表'!BG76/'13生産者価格評価表'!BG$125</f>
        <v>3.4755034453441181E-4</v>
      </c>
      <c r="BH76" s="130">
        <f>+'13生産者価格評価表'!BH76/'13生産者価格評価表'!BH$125</f>
        <v>2.7689260658178615E-4</v>
      </c>
      <c r="BI76" s="130">
        <f>+'13生産者価格評価表'!BI76/'13生産者価格評価表'!BI$125</f>
        <v>5.9056887188507019E-4</v>
      </c>
      <c r="BJ76" s="130">
        <f>+'13生産者価格評価表'!BJ76/'13生産者価格評価表'!BJ$125</f>
        <v>2.2105832980858438E-4</v>
      </c>
      <c r="BK76" s="130">
        <f>+'13生産者価格評価表'!BK76/'13生産者価格評価表'!BK$125</f>
        <v>6.2266115480964508E-4</v>
      </c>
      <c r="BL76" s="130">
        <f>+'13生産者価格評価表'!BL76/'13生産者価格評価表'!BL$125</f>
        <v>5.268789576903188E-4</v>
      </c>
      <c r="BM76" s="130">
        <f>+'13生産者価格評価表'!BM76/'13生産者価格評価表'!BM$125</f>
        <v>3.072500027433036E-3</v>
      </c>
      <c r="BN76" s="130">
        <f>+'13生産者価格評価表'!BN76/'13生産者価格評価表'!BN$125</f>
        <v>7.1676197698623356E-4</v>
      </c>
      <c r="BO76" s="130">
        <f>+'13生産者価格評価表'!BO76/'13生産者価格評価表'!BO$125</f>
        <v>6.088916863871617E-4</v>
      </c>
      <c r="BP76" s="130">
        <f>+'13生産者価格評価表'!BP76/'13生産者価格評価表'!BP$125</f>
        <v>1.2864778114785476E-3</v>
      </c>
      <c r="BQ76" s="130">
        <f>+'13生産者価格評価表'!BQ76/'13生産者価格評価表'!BQ$125</f>
        <v>5.1213523083393252E-4</v>
      </c>
      <c r="BR76" s="130">
        <f>+'13生産者価格評価表'!BR76/'13生産者価格評価表'!BR$125</f>
        <v>6.7467413740779662E-4</v>
      </c>
      <c r="BS76" s="130">
        <f>+'13生産者価格評価表'!BS76/'13生産者価格評価表'!BS$125</f>
        <v>3.4365442111412766E-4</v>
      </c>
      <c r="BT76" s="130">
        <f>+'13生産者価格評価表'!BT76/'13生産者価格評価表'!BT$125</f>
        <v>2.0672034311713028E-3</v>
      </c>
      <c r="BU76" s="130">
        <f>+'13生産者価格評価表'!BU76/'13生産者価格評価表'!BU$125</f>
        <v>7.9087255283287958E-2</v>
      </c>
      <c r="BV76" s="130">
        <f>+'13生産者価格評価表'!BV76/'13生産者価格評価表'!BV$125</f>
        <v>9.4873898840395713E-3</v>
      </c>
      <c r="BW76" s="130">
        <f>+'13生産者価格評価表'!BW76/'13生産者価格評価表'!BW$125</f>
        <v>5.945129693222575E-4</v>
      </c>
      <c r="BX76" s="130">
        <f>+'13生産者価格評価表'!BX76/'13生産者価格評価表'!BX$125</f>
        <v>4.1178174160695713E-3</v>
      </c>
      <c r="BY76" s="130">
        <f>+'13生産者価格評価表'!BY76/'13生産者価格評価表'!BY$125</f>
        <v>1.233188875684247E-3</v>
      </c>
      <c r="BZ76" s="130">
        <f>+'13生産者価格評価表'!BZ76/'13生産者価格評価表'!BZ$125</f>
        <v>1.8962967214153595E-3</v>
      </c>
      <c r="CA76" s="130">
        <f>+'13生産者価格評価表'!CA76/'13生産者価格評価表'!CA$125</f>
        <v>2.4971951360851864E-4</v>
      </c>
      <c r="CB76" s="130">
        <f>+'13生産者価格評価表'!CB76/'13生産者価格評価表'!CB$125</f>
        <v>0</v>
      </c>
      <c r="CC76" s="130">
        <f>+'13生産者価格評価表'!CC76/'13生産者価格評価表'!CC$125</f>
        <v>6.6116512466677119E-3</v>
      </c>
      <c r="CD76" s="130">
        <f>+'13生産者価格評価表'!CD76/'13生産者価格評価表'!CD$125</f>
        <v>9.9442969830647885E-4</v>
      </c>
      <c r="CE76" s="130">
        <f>+'13生産者価格評価表'!CE76/'13生産者価格評価表'!CE$125</f>
        <v>1.0161514953499271E-2</v>
      </c>
      <c r="CF76" s="130">
        <f>+'13生産者価格評価表'!CF76/'13生産者価格評価表'!CF$125</f>
        <v>2.6678381083623684E-4</v>
      </c>
      <c r="CG76" s="130">
        <f>+'13生産者価格評価表'!CG76/'13生産者価格評価表'!CG$125</f>
        <v>1.9863018737447676E-4</v>
      </c>
      <c r="CH76" s="130">
        <f>+'13生産者価格評価表'!CH76/'13生産者価格評価表'!CH$125</f>
        <v>1.7203364837726628E-3</v>
      </c>
      <c r="CI76" s="130">
        <f>+'13生産者価格評価表'!CI76/'13生産者価格評価表'!CI$125</f>
        <v>3.7020331041994485E-3</v>
      </c>
      <c r="CJ76" s="130">
        <f>+'13生産者価格評価表'!CJ76/'13生産者価格評価表'!CJ$125</f>
        <v>6.9515775930940741E-4</v>
      </c>
      <c r="CK76" s="130">
        <f>+'13生産者価格評価表'!CK76/'13生産者価格評価表'!CK$125</f>
        <v>4.544927710429616E-3</v>
      </c>
      <c r="CL76" s="130">
        <f>+'13生産者価格評価表'!CL76/'13生産者価格評価表'!CL$125</f>
        <v>6.0722648090394166E-4</v>
      </c>
      <c r="CM76" s="130">
        <f>+'13生産者価格評価表'!CM76/'13生産者価格評価表'!CM$125</f>
        <v>1.5444664498810132E-4</v>
      </c>
      <c r="CN76" s="130">
        <f>+'13生産者価格評価表'!CN76/'13生産者価格評価表'!CN$125</f>
        <v>1.3977568797593621E-3</v>
      </c>
      <c r="CO76" s="130">
        <f>+'13生産者価格評価表'!CO76/'13生産者価格評価表'!CO$125</f>
        <v>8.9393900878686973E-4</v>
      </c>
      <c r="CP76" s="130">
        <f>+'13生産者価格評価表'!CP76/'13生産者価格評価表'!CP$125</f>
        <v>4.2276910471564224E-3</v>
      </c>
      <c r="CQ76" s="130">
        <f>+'13生産者価格評価表'!CQ76/'13生産者価格評価表'!CQ$125</f>
        <v>8.4809386023563041E-3</v>
      </c>
      <c r="CR76" s="130">
        <f>+'13生産者価格評価表'!CR76/'13生産者価格評価表'!CR$125</f>
        <v>7.0463155116104702E-3</v>
      </c>
      <c r="CS76" s="130">
        <f>+'13生産者価格評価表'!CS76/'13生産者価格評価表'!CS$125</f>
        <v>3.9003950249393436E-3</v>
      </c>
      <c r="CT76" s="130">
        <f>+'13生産者価格評価表'!CT76/'13生産者価格評価表'!CT$125</f>
        <v>3.4896637143783976E-3</v>
      </c>
      <c r="CU76" s="130">
        <f>+'13生産者価格評価表'!CU76/'13生産者価格評価表'!CU$125</f>
        <v>6.0642600962600634E-3</v>
      </c>
      <c r="CV76" s="130">
        <f>+'13生産者価格評価表'!CV76/'13生産者価格評価表'!CV$125</f>
        <v>7.2292040182664018E-3</v>
      </c>
      <c r="CW76" s="130">
        <f>+'13生産者価格評価表'!CW76/'13生産者価格評価表'!CW$125</f>
        <v>2.2652021572435862E-3</v>
      </c>
      <c r="CX76" s="130">
        <f>+'13生産者価格評価表'!CX76/'13生産者価格評価表'!CX$125</f>
        <v>3.3338243617276963E-4</v>
      </c>
      <c r="CY76" s="130">
        <f>+'13生産者価格評価表'!CY76/'13生産者価格評価表'!CY$125</f>
        <v>1.6570761159204924E-4</v>
      </c>
      <c r="CZ76" s="130">
        <f>+'13生産者価格評価表'!CZ76/'13生産者価格評価表'!CZ$125</f>
        <v>8.2592277622042343E-4</v>
      </c>
      <c r="DA76" s="130">
        <f>+'13生産者価格評価表'!DA76/'13生産者価格評価表'!DA$125</f>
        <v>8.3106263414249463E-4</v>
      </c>
      <c r="DB76" s="130">
        <f>+'13生産者価格評価表'!DB76/'13生産者価格評価表'!DB$125</f>
        <v>1.1547046703296704E-2</v>
      </c>
      <c r="DC76" s="130">
        <f>+'13生産者価格評価表'!DC76/'13生産者価格評価表'!DC$125</f>
        <v>9.2253296186538426E-3</v>
      </c>
      <c r="DD76" s="130">
        <f>+'13生産者価格評価表'!DD76/'13生産者価格評価表'!DD$125</f>
        <v>1.4991990032039873E-2</v>
      </c>
      <c r="DE76" s="130">
        <f>+'13生産者価格評価表'!DE76/'13生産者価格評価表'!DE$125</f>
        <v>5.3309529728141737E-3</v>
      </c>
      <c r="DF76" s="130">
        <f>+'13生産者価格評価表'!DF76/'13生産者価格評価表'!DF$125</f>
        <v>4.6482738770037947E-3</v>
      </c>
      <c r="DG76" s="130">
        <f>+'13生産者価格評価表'!DG76/'13生産者価格評価表'!DG$125</f>
        <v>0</v>
      </c>
      <c r="DH76" s="223">
        <f>+'13生産者価格評価表'!DH76/'13生産者価格評価表'!DH$125</f>
        <v>1.3840805309638068E-3</v>
      </c>
      <c r="DI76" s="289">
        <f>+'13生産者価格評価表'!DI76/'13生産者価格評価表'!DI$125</f>
        <v>2.1119963000371281E-3</v>
      </c>
    </row>
    <row r="77" spans="1:113">
      <c r="A77" s="25">
        <v>71</v>
      </c>
      <c r="B77" s="88" t="s">
        <v>244</v>
      </c>
      <c r="C77" s="87" t="s">
        <v>5</v>
      </c>
      <c r="D77" s="130">
        <f>+'13生産者価格評価表'!D77/'13生産者価格評価表'!D$125</f>
        <v>8.9767412633865658E-6</v>
      </c>
      <c r="E77" s="130">
        <f>+'13生産者価格評価表'!E77/'13生産者価格評価表'!E$125</f>
        <v>7.6240431825805863E-4</v>
      </c>
      <c r="F77" s="130">
        <f>+'13生産者価格評価表'!F77/'13生産者価格評価表'!F$125</f>
        <v>1.5969176953689386E-3</v>
      </c>
      <c r="G77" s="130">
        <f>+'13生産者価格評価表'!G77/'13生産者価格評価表'!G$125</f>
        <v>0</v>
      </c>
      <c r="H77" s="130">
        <f>+'13生産者価格評価表'!H77/'13生産者価格評価表'!H$125</f>
        <v>3.3057851239669424E-4</v>
      </c>
      <c r="I77" s="296">
        <v>0</v>
      </c>
      <c r="J77" s="130">
        <f>+'13生産者価格評価表'!J77/'13生産者価格評価表'!J$125</f>
        <v>1.9922879177377891E-3</v>
      </c>
      <c r="K77" s="130">
        <f>+'13生産者価格評価表'!K77/'13生産者価格評価表'!K$125</f>
        <v>9.9269868273682235E-4</v>
      </c>
      <c r="L77" s="130">
        <f>+'13生産者価格評価表'!L77/'13生産者価格評価表'!L$125</f>
        <v>2.1767976527637225E-4</v>
      </c>
      <c r="M77" s="130">
        <f>+'13生産者価格評価表'!M77/'13生産者価格評価表'!M$125</f>
        <v>2.6527544433636928E-4</v>
      </c>
      <c r="N77" s="296">
        <v>0</v>
      </c>
      <c r="O77" s="130">
        <f>+'13生産者価格評価表'!O77/'13生産者価格評価表'!O$125</f>
        <v>2.3935484662877905E-4</v>
      </c>
      <c r="P77" s="130">
        <f>+'13生産者価格評価表'!P77/'13生産者価格評価表'!P$125</f>
        <v>1.6785282664160065E-4</v>
      </c>
      <c r="Q77" s="130">
        <f>+'13生産者価格評価表'!Q77/'13生産者価格評価表'!Q$125</f>
        <v>2.208952146733328E-4</v>
      </c>
      <c r="R77" s="130">
        <f>+'13生産者価格評価表'!R77/'13生産者価格評価表'!R$125</f>
        <v>2.8262243873414895E-4</v>
      </c>
      <c r="S77" s="130">
        <f>+'13生産者価格評価表'!S77/'13生産者価格評価表'!S$125</f>
        <v>1.1283384209306777E-3</v>
      </c>
      <c r="T77" s="130">
        <f>+'13生産者価格評価表'!T77/'13生産者価格評価表'!T$125</f>
        <v>5.3972764512676683E-4</v>
      </c>
      <c r="U77" s="130">
        <f>+'13生産者価格評価表'!U77/'13生産者価格評価表'!U$125</f>
        <v>5.8722779544898463E-4</v>
      </c>
      <c r="V77" s="130">
        <f>+'13生産者価格評価表'!V77/'13生産者価格評価表'!V$125</f>
        <v>5.2808449351896304E-3</v>
      </c>
      <c r="W77" s="130">
        <f>+'13生産者価格評価表'!W77/'13生産者価格評価表'!W$125</f>
        <v>4.9403453301385767E-3</v>
      </c>
      <c r="X77" s="130">
        <f>+'13生産者価格評価表'!X77/'13生産者価格評価表'!X$125</f>
        <v>1.7654476670870113E-3</v>
      </c>
      <c r="Y77" s="130">
        <f>+'13生産者価格評価表'!Y77/'13生産者価格評価表'!Y$125</f>
        <v>4.6383095070697602E-4</v>
      </c>
      <c r="Z77" s="130">
        <f>+'13生産者価格評価表'!Z77/'13生産者価格評価表'!Z$125</f>
        <v>7.4251033057851242E-4</v>
      </c>
      <c r="AA77" s="130">
        <f>+'13生産者価格評価表'!AA77/'13生産者価格評価表'!AA$125</f>
        <v>3.7980230802941032E-3</v>
      </c>
      <c r="AB77" s="130">
        <f>+'13生産者価格評価表'!AB77/'13生産者価格評価表'!AB$125</f>
        <v>3.8842605723515642E-3</v>
      </c>
      <c r="AC77" s="130">
        <f>+'13生産者価格評価表'!AC77/'13生産者価格評価表'!AC$125</f>
        <v>2.276184180116846E-3</v>
      </c>
      <c r="AD77" s="130">
        <f>+'13生産者価格評価表'!AD77/'13生産者価格評価表'!AD$125</f>
        <v>0</v>
      </c>
      <c r="AE77" s="130">
        <f>+'13生産者価格評価表'!AE77/'13生産者価格評価表'!AE$125</f>
        <v>1.1278316630683466E-4</v>
      </c>
      <c r="AF77" s="130">
        <f>+'13生産者価格評価表'!AF77/'13生産者価格評価表'!AF$125</f>
        <v>4.3191458680055092E-5</v>
      </c>
      <c r="AG77" s="130">
        <f>+'13生産者価格評価表'!AG77/'13生産者価格評価表'!AG$125</f>
        <v>1.7305812414347921E-4</v>
      </c>
      <c r="AH77" s="130">
        <f>+'13生産者価格評価表'!AH77/'13生産者価格評価表'!AH$125</f>
        <v>2.8899645979336752E-4</v>
      </c>
      <c r="AI77" s="130">
        <f>+'13生産者価格評価表'!AI77/'13生産者価格評価表'!AI$125</f>
        <v>1.6315659505415035E-3</v>
      </c>
      <c r="AJ77" s="130">
        <f>+'13生産者価格評価表'!AJ77/'13生産者価格評価表'!AJ$125</f>
        <v>3.4405567604762774E-3</v>
      </c>
      <c r="AK77" s="130">
        <f>+'13生産者価格評価表'!AK77/'13生産者価格評価表'!AK$125</f>
        <v>3.084015911431245E-4</v>
      </c>
      <c r="AL77" s="130">
        <f>+'13生産者価格評価表'!AL77/'13生産者価格評価表'!AL$125</f>
        <v>2.3348931920975859E-3</v>
      </c>
      <c r="AM77" s="130">
        <f>+'13生産者価格評価表'!AM77/'13生産者価格評価表'!AM$125</f>
        <v>2.8486387189574197E-4</v>
      </c>
      <c r="AN77" s="130">
        <f>+'13生産者価格評価表'!AN77/'13生産者価格評価表'!AN$125</f>
        <v>1.6747683586014011E-5</v>
      </c>
      <c r="AO77" s="130">
        <f>+'13生産者価格評価表'!AO77/'13生産者価格評価表'!AO$125</f>
        <v>4.8917129233906264E-5</v>
      </c>
      <c r="AP77" s="130">
        <f>+'13生産者価格評価表'!AP77/'13生産者価格評価表'!AP$125</f>
        <v>0</v>
      </c>
      <c r="AQ77" s="130">
        <f>+'13生産者価格評価表'!AQ77/'13生産者価格評価表'!AQ$125</f>
        <v>0</v>
      </c>
      <c r="AR77" s="130">
        <f>+'13生産者価格評価表'!AR77/'13生産者価格評価表'!AR$125</f>
        <v>7.0364959590408916E-5</v>
      </c>
      <c r="AS77" s="130">
        <f>+'13生産者価格評価表'!AS77/'13生産者価格評価表'!AS$125</f>
        <v>1.1101288982998582E-4</v>
      </c>
      <c r="AT77" s="130">
        <f>+'13生産者価格評価表'!AT77/'13生産者価格評価表'!AT$125</f>
        <v>6.7754334267730671E-5</v>
      </c>
      <c r="AU77" s="130">
        <f>+'13生産者価格評価表'!AU77/'13生産者価格評価表'!AU$125</f>
        <v>3.2345013477088946E-4</v>
      </c>
      <c r="AV77" s="130">
        <f>+'13生産者価格評価表'!AV77/'13生産者価格評価表'!AV$125</f>
        <v>2.9827883003920597E-5</v>
      </c>
      <c r="AW77" s="130">
        <f>+'13生産者価格評価表'!AW77/'13生産者価格評価表'!AW$125</f>
        <v>8.9084617804340992E-4</v>
      </c>
      <c r="AX77" s="130">
        <f>+'13生産者価格評価表'!AX77/'13生産者価格評価表'!AX$125</f>
        <v>8.4090203316852579E-4</v>
      </c>
      <c r="AY77" s="130">
        <f>+'13生産者価格評価表'!AY77/'13生産者価格評価表'!AY$125</f>
        <v>5.4296652164649442E-4</v>
      </c>
      <c r="AZ77" s="130">
        <f>+'13生産者価格評価表'!AZ77/'13生産者価格評価表'!AZ$125</f>
        <v>1.6275466689544843E-4</v>
      </c>
      <c r="BA77" s="130">
        <f>+'13生産者価格評価表'!BA77/'13生産者価格評価表'!BA$125</f>
        <v>0</v>
      </c>
      <c r="BB77" s="130">
        <f>+'13生産者価格評価表'!BB77/'13生産者価格評価表'!BB$125</f>
        <v>9.3989379200150376E-5</v>
      </c>
      <c r="BC77" s="130">
        <f>+'13生産者価格評価表'!BC77/'13生産者価格評価表'!BC$125</f>
        <v>5.2677047556838532E-4</v>
      </c>
      <c r="BD77" s="130">
        <f>+'13生産者価格評価表'!BD77/'13生産者価格評価表'!BD$125</f>
        <v>1.086635255663543E-4</v>
      </c>
      <c r="BE77" s="130">
        <f>+'13生産者価格評価表'!BE77/'13生産者価格評価表'!BE$125</f>
        <v>3.1666047113570968E-4</v>
      </c>
      <c r="BF77" s="130">
        <f>+'13生産者価格評価表'!BF77/'13生産者価格評価表'!BF$125</f>
        <v>2.8157786341380815E-5</v>
      </c>
      <c r="BG77" s="130">
        <f>+'13生産者価格評価表'!BG77/'13生産者価格評価表'!BG$125</f>
        <v>1.9531754899454546E-4</v>
      </c>
      <c r="BH77" s="130">
        <f>+'13生産者価格評価表'!BH77/'13生産者価格評価表'!BH$125</f>
        <v>3.7151012092325253E-5</v>
      </c>
      <c r="BI77" s="130">
        <f>+'13生産者価格評価表'!BI77/'13生産者価格評価表'!BI$125</f>
        <v>6.5476114056822992E-4</v>
      </c>
      <c r="BJ77" s="130">
        <f>+'13生産者価格評価表'!BJ77/'13生産者価格評価表'!BJ$125</f>
        <v>6.9624670805853343E-6</v>
      </c>
      <c r="BK77" s="130">
        <f>+'13生産者価格評価表'!BK77/'13生産者価格評価表'!BK$125</f>
        <v>3.2184571611187283E-3</v>
      </c>
      <c r="BL77" s="130">
        <f>+'13生産者価格評価表'!BL77/'13生産者価格評価表'!BL$125</f>
        <v>8.4560820370051164E-5</v>
      </c>
      <c r="BM77" s="130">
        <f>+'13生産者価格評価表'!BM77/'13生産者価格評価表'!BM$125</f>
        <v>0</v>
      </c>
      <c r="BN77" s="130">
        <f>+'13生産者価格評価表'!BN77/'13生産者価格評価表'!BN$125</f>
        <v>4.7784131799082238E-4</v>
      </c>
      <c r="BO77" s="130">
        <f>+'13生産者価格評価表'!BO77/'13生産者価格評価表'!BO$125</f>
        <v>3.4740445910433153E-4</v>
      </c>
      <c r="BP77" s="130">
        <f>+'13生産者価格評価表'!BP77/'13生産者価格評価表'!BP$125</f>
        <v>7.3618186636826764E-6</v>
      </c>
      <c r="BQ77" s="130">
        <f>+'13生産者価格評価表'!BQ77/'13生産者価格評価表'!BQ$125</f>
        <v>4.4939018599666264E-3</v>
      </c>
      <c r="BR77" s="130">
        <f>+'13生産者価格評価表'!BR77/'13生産者価格評価表'!BR$125</f>
        <v>5.6105800943540562E-3</v>
      </c>
      <c r="BS77" s="130">
        <f>+'13生産者価格評価表'!BS77/'13生産者価格評価表'!BS$125</f>
        <v>8.2211215194453284E-3</v>
      </c>
      <c r="BT77" s="130">
        <f>+'13生産者価格評価表'!BT77/'13生産者価格評価表'!BT$125</f>
        <v>1.6083615480842143E-3</v>
      </c>
      <c r="BU77" s="130">
        <f>+'13生産者価格評価表'!BU77/'13生産者価格評価表'!BU$125</f>
        <v>1.7195848430878831E-3</v>
      </c>
      <c r="BV77" s="130">
        <f>+'13生産者価格評価表'!BV77/'13生産者価格評価表'!BV$125</f>
        <v>0</v>
      </c>
      <c r="BW77" s="130">
        <f>+'13生産者価格評価表'!BW77/'13生産者価格評価表'!BW$125</f>
        <v>1.0881402820799727E-3</v>
      </c>
      <c r="BX77" s="130">
        <f>+'13生産者価格評価表'!BX77/'13生産者価格評価表'!BX$125</f>
        <v>1.5902998354201867E-3</v>
      </c>
      <c r="BY77" s="130">
        <f>+'13生産者価格評価表'!BY77/'13生産者価格評価表'!BY$125</f>
        <v>3.0761715152638294E-3</v>
      </c>
      <c r="BZ77" s="130">
        <f>+'13生産者価格評価表'!BZ77/'13生産者価格評価表'!BZ$125</f>
        <v>6.6956252458549888E-5</v>
      </c>
      <c r="CA77" s="130">
        <f>+'13生産者価格評価表'!CA77/'13生産者価格評価表'!CA$125</f>
        <v>0</v>
      </c>
      <c r="CB77" s="130">
        <f>+'13生産者価格評価表'!CB77/'13生産者価格評価表'!CB$125</f>
        <v>0</v>
      </c>
      <c r="CC77" s="130">
        <f>+'13生産者価格評価表'!CC77/'13生産者価格評価表'!CC$125</f>
        <v>2.2534106946840209E-2</v>
      </c>
      <c r="CD77" s="130">
        <f>+'13生産者価格評価表'!CD77/'13生産者価格評価表'!CD$125</f>
        <v>2.2954129126322481E-3</v>
      </c>
      <c r="CE77" s="130">
        <f>+'13生産者価格評価表'!CE77/'13生産者価格評価表'!CE$125</f>
        <v>0</v>
      </c>
      <c r="CF77" s="130">
        <f>+'13生産者価格評価表'!CF77/'13生産者価格評価表'!CF$125</f>
        <v>1.2556892149134156E-3</v>
      </c>
      <c r="CG77" s="130">
        <f>+'13生産者価格評価表'!CG77/'13生産者価格評価表'!CG$125</f>
        <v>7.8716407589144496E-4</v>
      </c>
      <c r="CH77" s="130">
        <f>+'13生産者価格評価表'!CH77/'13生産者価格評価表'!CH$125</f>
        <v>1.5728790708778632E-3</v>
      </c>
      <c r="CI77" s="130">
        <f>+'13生産者価格評価表'!CI77/'13生産者価格評価表'!CI$125</f>
        <v>6.9218249505806646E-3</v>
      </c>
      <c r="CJ77" s="130">
        <f>+'13生産者価格評価表'!CJ77/'13生産者価格評価表'!CJ$125</f>
        <v>1.4214419854535645E-3</v>
      </c>
      <c r="CK77" s="130">
        <f>+'13生産者価格評価表'!CK77/'13生産者価格評価表'!CK$125</f>
        <v>7.9082815343933521E-3</v>
      </c>
      <c r="CL77" s="130">
        <f>+'13生産者価格評価表'!CL77/'13生産者価格評価表'!CL$125</f>
        <v>6.8397990809019983E-3</v>
      </c>
      <c r="CM77" s="130">
        <f>+'13生産者価格評価表'!CM77/'13生産者価格評価表'!CM$125</f>
        <v>2.1643543447312155E-4</v>
      </c>
      <c r="CN77" s="130">
        <f>+'13生産者価格評価表'!CN77/'13生産者価格評価表'!CN$125</f>
        <v>2.6948752641760502E-3</v>
      </c>
      <c r="CO77" s="130">
        <f>+'13生産者価格評価表'!CO77/'13生産者価格評価表'!CO$125</f>
        <v>1.0125659862562173E-3</v>
      </c>
      <c r="CP77" s="130">
        <f>+'13生産者価格評価表'!CP77/'13生産者価格評価表'!CP$125</f>
        <v>3.3262615769529019E-2</v>
      </c>
      <c r="CQ77" s="130">
        <f>+'13生産者価格評価表'!CQ77/'13生産者価格評価表'!CQ$125</f>
        <v>5.5751850229405391E-3</v>
      </c>
      <c r="CR77" s="130">
        <f>+'13生産者価格評価表'!CR77/'13生産者価格評価表'!CR$125</f>
        <v>2.9053555030735664E-3</v>
      </c>
      <c r="CS77" s="130">
        <f>+'13生産者価格評価表'!CS77/'13生産者価格評価表'!CS$125</f>
        <v>3.5096664783279413E-3</v>
      </c>
      <c r="CT77" s="130">
        <f>+'13生産者価格評価表'!CT77/'13生産者価格評価表'!CT$125</f>
        <v>6.723746424323448E-3</v>
      </c>
      <c r="CU77" s="130">
        <f>+'13生産者価格評価表'!CU77/'13生産者価格評価表'!CU$125</f>
        <v>3.3965637924234949E-3</v>
      </c>
      <c r="CV77" s="130">
        <f>+'13生産者価格評価表'!CV77/'13生産者価格評価表'!CV$125</f>
        <v>4.2311037411077368E-3</v>
      </c>
      <c r="CW77" s="130">
        <f>+'13生産者価格評価表'!CW77/'13生産者価格評価表'!CW$125</f>
        <v>3.3737053405755539E-5</v>
      </c>
      <c r="CX77" s="130">
        <f>+'13生産者価格評価表'!CX77/'13生産者価格評価表'!CX$125</f>
        <v>5.5434521363611697E-4</v>
      </c>
      <c r="CY77" s="130">
        <f>+'13生産者価格評価表'!CY77/'13生産者価格評価表'!CY$125</f>
        <v>1.3363517063874939E-4</v>
      </c>
      <c r="CZ77" s="130">
        <f>+'13生産者価格評価表'!CZ77/'13生産者価格評価表'!CZ$125</f>
        <v>7.255988231766997E-4</v>
      </c>
      <c r="DA77" s="130">
        <f>+'13生産者価格評価表'!DA77/'13生産者価格評価表'!DA$125</f>
        <v>1.6302779775605506E-4</v>
      </c>
      <c r="DB77" s="130">
        <f>+'13生産者価格評価表'!DB77/'13生産者価格評価表'!DB$125</f>
        <v>4.6930190345368918E-2</v>
      </c>
      <c r="DC77" s="130">
        <f>+'13生産者価格評価表'!DC77/'13生産者価格評価表'!DC$125</f>
        <v>1.5821399629715068E-2</v>
      </c>
      <c r="DD77" s="130">
        <f>+'13生産者価格評価表'!DD77/'13生産者価格評価表'!DD$125</f>
        <v>1.6108935564257743E-2</v>
      </c>
      <c r="DE77" s="130">
        <f>+'13生産者価格評価表'!DE77/'13生産者価格評価表'!DE$125</f>
        <v>1.2033626358726356E-2</v>
      </c>
      <c r="DF77" s="130">
        <f>+'13生産者価格評価表'!DF77/'13生産者価格評価表'!DF$125</f>
        <v>1.5596082421647171E-2</v>
      </c>
      <c r="DG77" s="130">
        <f>+'13生産者価格評価表'!DG77/'13生産者価格評価表'!DG$125</f>
        <v>0</v>
      </c>
      <c r="DH77" s="223">
        <f>+'13生産者価格評価表'!DH77/'13生産者価格評価表'!DH$125</f>
        <v>1.435302408881365E-2</v>
      </c>
      <c r="DI77" s="289">
        <f>+'13生産者価格評価表'!DI77/'13生産者価格評価表'!DI$125</f>
        <v>2.4950920642795621E-3</v>
      </c>
    </row>
    <row r="78" spans="1:113">
      <c r="A78" s="25">
        <v>72</v>
      </c>
      <c r="B78" s="88">
        <v>510</v>
      </c>
      <c r="C78" s="87" t="s">
        <v>311</v>
      </c>
      <c r="D78" s="130">
        <f>+'13生産者価格評価表'!D78/'13生産者価格評価表'!D$125</f>
        <v>3.9843266097541269E-2</v>
      </c>
      <c r="E78" s="130">
        <f>+'13生産者価格評価表'!E78/'13生産者価格評価表'!E$125</f>
        <v>3.0374188039401055E-2</v>
      </c>
      <c r="F78" s="130">
        <f>+'13生産者価格評価表'!F78/'13生産者価格評価表'!F$125</f>
        <v>4.0075029783782412E-2</v>
      </c>
      <c r="G78" s="130">
        <f>+'13生産者価格評価表'!G78/'13生産者価格評価表'!G$125</f>
        <v>1.2063377745768815E-2</v>
      </c>
      <c r="H78" s="130">
        <f>+'13生産者価格評価表'!H78/'13生産者価格評価表'!H$125</f>
        <v>6.9548633184996822E-2</v>
      </c>
      <c r="I78" s="296">
        <v>0</v>
      </c>
      <c r="J78" s="130">
        <f>+'13生産者価格評価表'!J78/'13生産者価格評価表'!J$125</f>
        <v>1.7994858611825194E-2</v>
      </c>
      <c r="K78" s="130">
        <f>+'13生産者価格評価表'!K78/'13生産者価格評価表'!K$125</f>
        <v>7.7682054726358973E-2</v>
      </c>
      <c r="L78" s="130">
        <f>+'13生産者価格評価表'!L78/'13生産者価格評価表'!L$125</f>
        <v>4.1822303839268965E-2</v>
      </c>
      <c r="M78" s="130">
        <f>+'13生産者価格評価表'!M78/'13生産者価格評価表'!M$125</f>
        <v>9.5886870225892248E-2</v>
      </c>
      <c r="N78" s="296">
        <v>0</v>
      </c>
      <c r="O78" s="130">
        <f>+'13生産者価格評価表'!O78/'13生産者価格評価表'!O$125</f>
        <v>5.5112987762216306E-2</v>
      </c>
      <c r="P78" s="130">
        <f>+'13生産者価格評価表'!P78/'13生産者価格評価表'!P$125</f>
        <v>6.9885524372230431E-2</v>
      </c>
      <c r="Q78" s="130">
        <f>+'13生産者価格評価表'!Q78/'13生産者価格評価表'!Q$125</f>
        <v>5.9325091487434742E-2</v>
      </c>
      <c r="R78" s="130">
        <f>+'13生産者価格評価表'!R78/'13生産者価格評価表'!R$125</f>
        <v>6.6981517979993313E-2</v>
      </c>
      <c r="S78" s="130">
        <f>+'13生産者価格評価表'!S78/'13生産者価格評価表'!S$125</f>
        <v>9.5153182015091528E-2</v>
      </c>
      <c r="T78" s="130">
        <f>+'13生産者価格評価表'!T78/'13生産者価格評価表'!T$125</f>
        <v>8.1688009742775958E-2</v>
      </c>
      <c r="U78" s="130">
        <f>+'13生産者価格評価表'!U78/'13生産者価格評価表'!U$125</f>
        <v>6.8532746105537889E-2</v>
      </c>
      <c r="V78" s="130">
        <f>+'13生産者価格評価表'!V78/'13生産者価格評価表'!V$125</f>
        <v>2.8804608737397985E-2</v>
      </c>
      <c r="W78" s="130">
        <f>+'13生産者価格評価表'!W78/'13生産者価格評価表'!W$125</f>
        <v>3.1902279969369861E-2</v>
      </c>
      <c r="X78" s="130">
        <f>+'13生産者価格評価表'!X78/'13生産者価格評価表'!X$125</f>
        <v>1.1667883453905887E-2</v>
      </c>
      <c r="Y78" s="130">
        <f>+'13生産者価格評価表'!Y78/'13生産者価格評価表'!Y$125</f>
        <v>4.2926333880165611E-2</v>
      </c>
      <c r="Z78" s="130">
        <f>+'13生産者価格評価表'!Z78/'13生産者価格評価表'!Z$125</f>
        <v>3.6035963326446284E-2</v>
      </c>
      <c r="AA78" s="130">
        <f>+'13生産者価格評価表'!AA78/'13生産者価格評価表'!AA$125</f>
        <v>5.1727775884176527E-2</v>
      </c>
      <c r="AB78" s="130">
        <f>+'13生産者価格評価表'!AB78/'13生産者価格評価表'!AB$125</f>
        <v>3.9030088597676177E-2</v>
      </c>
      <c r="AC78" s="130">
        <f>+'13生産者価格評価表'!AC78/'13生産者価格評価表'!AC$125</f>
        <v>6.2738838098002223E-2</v>
      </c>
      <c r="AD78" s="130">
        <f>+'13生産者価格評価表'!AD78/'13生産者価格評価表'!AD$125</f>
        <v>8.6267878436735758E-3</v>
      </c>
      <c r="AE78" s="130">
        <f>+'13生産者価格評価表'!AE78/'13生産者価格評価表'!AE$125</f>
        <v>3.4447201366287497E-2</v>
      </c>
      <c r="AF78" s="130">
        <f>+'13生産者価格評価表'!AF78/'13生産者価格評価表'!AF$125</f>
        <v>5.6998096092635925E-2</v>
      </c>
      <c r="AG78" s="130">
        <f>+'13生産者価格評価表'!AG78/'13生産者価格評価表'!AG$125</f>
        <v>4.994363917848841E-2</v>
      </c>
      <c r="AH78" s="130">
        <f>+'13生産者価格評価表'!AH78/'13生産者価格評価表'!AH$125</f>
        <v>8.3014233075644817E-2</v>
      </c>
      <c r="AI78" s="130">
        <f>+'13生産者価格評価表'!AI78/'13生産者価格評価表'!AI$125</f>
        <v>3.6344233957738031E-2</v>
      </c>
      <c r="AJ78" s="130">
        <f>+'13生産者価格評価表'!AJ78/'13生産者価格評価表'!AJ$125</f>
        <v>2.9945909221563146E-2</v>
      </c>
      <c r="AK78" s="130">
        <f>+'13生産者価格評価表'!AK78/'13生産者価格評価表'!AK$125</f>
        <v>3.9851758150426797E-2</v>
      </c>
      <c r="AL78" s="130">
        <f>+'13生産者価格評価表'!AL78/'13生産者価格評価表'!AL$125</f>
        <v>4.0819023750318172E-2</v>
      </c>
      <c r="AM78" s="130">
        <f>+'13生産者価格評価表'!AM78/'13生産者価格評価表'!AM$125</f>
        <v>1.574658163353725E-2</v>
      </c>
      <c r="AN78" s="130">
        <f>+'13生産者価格評価表'!AN78/'13生産者価格評価表'!AN$125</f>
        <v>1.8827387008462964E-2</v>
      </c>
      <c r="AO78" s="130">
        <f>+'13生産者価格評価表'!AO78/'13生産者価格評価表'!AO$125</f>
        <v>3.4800675571300579E-2</v>
      </c>
      <c r="AP78" s="130">
        <f>+'13生産者価格評価表'!AP78/'13生産者価格評価表'!AP$125</f>
        <v>7.2269048988121115E-2</v>
      </c>
      <c r="AQ78" s="130">
        <f>+'13生産者価格評価表'!AQ78/'13生産者価格評価表'!AQ$125</f>
        <v>4.8406880640168216E-2</v>
      </c>
      <c r="AR78" s="130">
        <f>+'13生産者価格評価表'!AR78/'13生産者価格評価表'!AR$125</f>
        <v>5.8739663052364929E-2</v>
      </c>
      <c r="AS78" s="130">
        <f>+'13生産者価格評価表'!AS78/'13生産者価格評価表'!AS$125</f>
        <v>4.8265937544970501E-2</v>
      </c>
      <c r="AT78" s="130">
        <f>+'13生産者価格評価表'!AT78/'13生産者価格評価表'!AT$125</f>
        <v>4.2287891611439227E-2</v>
      </c>
      <c r="AU78" s="130">
        <f>+'13生産者価格評価表'!AU78/'13生産者価格評価表'!AU$125</f>
        <v>3.7807726864330635E-2</v>
      </c>
      <c r="AV78" s="130">
        <f>+'13生産者価格評価表'!AV78/'13生産者価格評価表'!AV$125</f>
        <v>3.3060922187142162E-2</v>
      </c>
      <c r="AW78" s="130">
        <f>+'13生産者価格評価表'!AW78/'13生産者価格評価表'!AW$125</f>
        <v>4.5912131697598828E-2</v>
      </c>
      <c r="AX78" s="130">
        <f>+'13生産者価格評価表'!AX78/'13生産者価格評価表'!AX$125</f>
        <v>4.3294242437987837E-2</v>
      </c>
      <c r="AY78" s="130">
        <f>+'13生産者価格評価表'!AY78/'13生産者価格評価表'!AY$125</f>
        <v>3.3938844099878351E-2</v>
      </c>
      <c r="AZ78" s="130">
        <f>+'13生産者価格評価表'!AZ78/'13生産者価格評価表'!AZ$125</f>
        <v>5.0694924577721033E-2</v>
      </c>
      <c r="BA78" s="130">
        <f>+'13生産者価格評価表'!BA78/'13生産者価格評価表'!BA$125</f>
        <v>5.4196032591879537E-2</v>
      </c>
      <c r="BB78" s="130">
        <f>+'13生産者価格評価表'!BB78/'13生産者価格評価表'!BB$125</f>
        <v>3.3162585961119727E-2</v>
      </c>
      <c r="BC78" s="130">
        <f>+'13生産者価格評価表'!BC78/'13生産者価格評価表'!BC$125</f>
        <v>5.5468931077350979E-2</v>
      </c>
      <c r="BD78" s="130">
        <f>+'13生産者価格評価表'!BD78/'13生産者価格評価表'!BD$125</f>
        <v>4.1787645391797211E-2</v>
      </c>
      <c r="BE78" s="130">
        <f>+'13生産者価格評価表'!BE78/'13生産者価格評価表'!BE$125</f>
        <v>3.5521044153483956E-2</v>
      </c>
      <c r="BF78" s="130">
        <f>+'13生産者価格評価表'!BF78/'13生産者価格評価表'!BF$125</f>
        <v>1.6692810917610889E-2</v>
      </c>
      <c r="BG78" s="130">
        <f>+'13生産者価格評価表'!BG78/'13生産者価格評価表'!BG$125</f>
        <v>1.5157216265356124E-2</v>
      </c>
      <c r="BH78" s="130">
        <f>+'13生産者価格評価表'!BH78/'13生産者価格評価表'!BH$125</f>
        <v>5.0585570490471424E-2</v>
      </c>
      <c r="BI78" s="130">
        <f>+'13生産者価格評価表'!BI78/'13生産者価格評価表'!BI$125</f>
        <v>4.7078609852229399E-2</v>
      </c>
      <c r="BJ78" s="130">
        <f>+'13生産者価格評価表'!BJ78/'13生産者価格評価表'!BJ$125</f>
        <v>1.9113712752976891E-2</v>
      </c>
      <c r="BK78" s="130">
        <f>+'13生産者価格評価表'!BK78/'13生産者価格評価表'!BK$125</f>
        <v>4.4474913147016071E-2</v>
      </c>
      <c r="BL78" s="130">
        <f>+'13生産者価格評価表'!BL78/'13生産者価格評価表'!BL$125</f>
        <v>6.3547456508093444E-2</v>
      </c>
      <c r="BM78" s="130">
        <f>+'13生産者価格評価表'!BM78/'13生産者価格評価表'!BM$125</f>
        <v>3.994250035662947E-3</v>
      </c>
      <c r="BN78" s="130">
        <f>+'13生産者価格評価表'!BN78/'13生産者価格評価表'!BN$125</f>
        <v>6.0363739775743462E-2</v>
      </c>
      <c r="BO78" s="130">
        <f>+'13生産者価格評価表'!BO78/'13生産者価格評価表'!BO$125</f>
        <v>5.11562404860674E-2</v>
      </c>
      <c r="BP78" s="130">
        <f>+'13生産者価格評価表'!BP78/'13生産者価格評価表'!BP$125</f>
        <v>6.7303586678052946E-2</v>
      </c>
      <c r="BQ78" s="130">
        <f>+'13生産者価格評価表'!BQ78/'13生産者価格評価表'!BQ$125</f>
        <v>3.611401283390539E-2</v>
      </c>
      <c r="BR78" s="130">
        <f>+'13生産者価格評価表'!BR78/'13生産者価格評価表'!BR$125</f>
        <v>3.5735156541956456E-2</v>
      </c>
      <c r="BS78" s="130">
        <f>+'13生産者価格評価表'!BS78/'13生産者価格評価表'!BS$125</f>
        <v>1.7235241825725712E-2</v>
      </c>
      <c r="BT78" s="130">
        <f>+'13生産者価格評価表'!BT78/'13生産者価格評価表'!BT$125</f>
        <v>2.4009505271851739E-2</v>
      </c>
      <c r="BU78" s="130">
        <f>+'13生産者価格評価表'!BU78/'13生産者価格評価表'!BU$125</f>
        <v>1.6997959698936176E-2</v>
      </c>
      <c r="BV78" s="130">
        <f>+'13生産者価格評価表'!BV78/'13生産者価格評価表'!BV$125</f>
        <v>1.0936508182254494E-2</v>
      </c>
      <c r="BW78" s="130">
        <f>+'13生産者価格評価表'!BW78/'13生産者価格評価表'!BW$125</f>
        <v>7.991109192981391E-3</v>
      </c>
      <c r="BX78" s="130">
        <f>+'13生産者価格評価表'!BX78/'13生産者価格評価表'!BX$125</f>
        <v>6.8368432098808857E-3</v>
      </c>
      <c r="BY78" s="130">
        <f>+'13生産者価格評価表'!BY78/'13生産者価格評価表'!BY$125</f>
        <v>3.5187820446339565E-3</v>
      </c>
      <c r="BZ78" s="130">
        <f>+'13生産者価格評価表'!BZ78/'13生産者価格評価表'!BZ$125</f>
        <v>7.2695359812139889E-4</v>
      </c>
      <c r="CA78" s="130">
        <f>+'13生産者価格評価表'!CA78/'13生産者価格評価表'!CA$125</f>
        <v>9.9529356380811495E-4</v>
      </c>
      <c r="CB78" s="130">
        <f>+'13生産者価格評価表'!CB78/'13生産者価格評価表'!CB$125</f>
        <v>2.6608974174401967E-4</v>
      </c>
      <c r="CC78" s="130">
        <f>+'13生産者価格評価表'!CC78/'13生産者価格評価表'!CC$125</f>
        <v>1.5132507448643562E-3</v>
      </c>
      <c r="CD78" s="130">
        <f>+'13生産者価格評価表'!CD78/'13生産者価格評価表'!CD$125</f>
        <v>8.0558418739285313E-3</v>
      </c>
      <c r="CE78" s="130">
        <f>+'13生産者価格評価表'!CE78/'13生産者価格評価表'!CE$125</f>
        <v>5.0249830036368917E-2</v>
      </c>
      <c r="CF78" s="130">
        <f>+'13生産者価格評価表'!CF78/'13生産者価格評価表'!CF$125</f>
        <v>8.5410937333886966E-3</v>
      </c>
      <c r="CG78" s="130">
        <f>+'13生産者価格評価表'!CG78/'13生産者価格評価表'!CG$125</f>
        <v>7.1065467038423907E-3</v>
      </c>
      <c r="CH78" s="130">
        <f>+'13生産者価格評価表'!CH78/'13生産者価格評価表'!CH$125</f>
        <v>5.5612510006038734E-3</v>
      </c>
      <c r="CI78" s="130">
        <f>+'13生産者価格評価表'!CI78/'13生産者価格評価表'!CI$125</f>
        <v>5.385720254340691E-3</v>
      </c>
      <c r="CJ78" s="130">
        <f>+'13生産者価格評価表'!CJ78/'13生産者価格評価表'!CJ$125</f>
        <v>2.5627457693943828E-3</v>
      </c>
      <c r="CK78" s="130">
        <f>+'13生産者価格評価表'!CK78/'13生産者価格評価表'!CK$125</f>
        <v>2.9973986057213503E-3</v>
      </c>
      <c r="CL78" s="130">
        <f>+'13生産者価格評価表'!CL78/'13生産者価格評価表'!CL$125</f>
        <v>2.2831715681988205E-3</v>
      </c>
      <c r="CM78" s="130">
        <f>+'13生産者価格評価表'!CM78/'13生産者価格評価表'!CM$125</f>
        <v>8.8969672772737547E-3</v>
      </c>
      <c r="CN78" s="130">
        <f>+'13生産者価格評価表'!CN78/'13生産者価格評価表'!CN$125</f>
        <v>3.1086113005848216E-3</v>
      </c>
      <c r="CO78" s="130">
        <f>+'13生産者価格評価表'!CO78/'13生産者価格評価表'!CO$125</f>
        <v>3.329181389121906E-2</v>
      </c>
      <c r="CP78" s="130">
        <f>+'13生産者価格評価表'!CP78/'13生産者価格評価表'!CP$125</f>
        <v>5.0346028355304547E-3</v>
      </c>
      <c r="CQ78" s="130">
        <f>+'13生産者価格評価表'!CQ78/'13生産者価格評価表'!CQ$125</f>
        <v>7.101191985797616E-3</v>
      </c>
      <c r="CR78" s="130">
        <f>+'13生産者価格評価表'!CR78/'13生産者価格評価表'!CR$125</f>
        <v>2.0805333318356309E-2</v>
      </c>
      <c r="CS78" s="130">
        <f>+'13生産者価格評価表'!CS78/'13生産者価格評価表'!CS$125</f>
        <v>5.7890649509197929E-2</v>
      </c>
      <c r="CT78" s="130">
        <f>+'13生産者価格評価表'!CT78/'13生産者価格評価表'!CT$125</f>
        <v>1.5374180420529052E-2</v>
      </c>
      <c r="CU78" s="130">
        <f>+'13生産者価格評価表'!CU78/'13生産者価格評価表'!CU$125</f>
        <v>1.955553536659144E-2</v>
      </c>
      <c r="CV78" s="130">
        <f>+'13生産者価格評価表'!CV78/'13生産者価格評価表'!CV$125</f>
        <v>1.6883813463884966E-2</v>
      </c>
      <c r="CW78" s="130">
        <f>+'13生産者価格評価表'!CW78/'13生産者価格評価表'!CW$125</f>
        <v>2.0936251427800295E-2</v>
      </c>
      <c r="CX78" s="130">
        <f>+'13生産者価格評価表'!CX78/'13生産者価格評価表'!CX$125</f>
        <v>6.000883851109853E-3</v>
      </c>
      <c r="CY78" s="130">
        <f>+'13生産者価格評価表'!CY78/'13生産者価格評価表'!CY$125</f>
        <v>5.5485322849208743E-3</v>
      </c>
      <c r="CZ78" s="130">
        <f>+'13生産者価格評価表'!CZ78/'13生産者価格評価表'!CZ$125</f>
        <v>6.0482511551836572E-2</v>
      </c>
      <c r="DA78" s="130">
        <f>+'13生産者価格評価表'!DA78/'13生産者価格評価表'!DA$125</f>
        <v>4.5571956489018186E-3</v>
      </c>
      <c r="DB78" s="130">
        <f>+'13生産者価格評価表'!DB78/'13生産者価格評価表'!DB$125</f>
        <v>3.3365629905808478E-2</v>
      </c>
      <c r="DC78" s="130">
        <f>+'13生産者価格評価表'!DC78/'13生産者価格評価表'!DC$125</f>
        <v>7.8367611307295082E-2</v>
      </c>
      <c r="DD78" s="130">
        <f>+'13生産者価格評価表'!DD78/'13生産者価格評価表'!DD$125</f>
        <v>1.7908953364186544E-2</v>
      </c>
      <c r="DE78" s="130">
        <f>+'13生産者価格評価表'!DE78/'13生産者価格評価表'!DE$125</f>
        <v>1.2476554202164923E-2</v>
      </c>
      <c r="DF78" s="130">
        <f>+'13生産者価格評価表'!DF78/'13生産者価格評価表'!DF$125</f>
        <v>1.5101209157175284E-2</v>
      </c>
      <c r="DG78" s="130">
        <f>+'13生産者価格評価表'!DG78/'13生産者価格評価表'!DG$125</f>
        <v>0.14836865155425158</v>
      </c>
      <c r="DH78" s="223">
        <f>+'13生産者価格評価表'!DH78/'13生産者価格評価表'!DH$125</f>
        <v>9.2962259284419466E-3</v>
      </c>
      <c r="DI78" s="289">
        <f>+'13生産者価格評価表'!DI78/'13生産者価格評価表'!DI$125</f>
        <v>3.0104879888202939E-2</v>
      </c>
    </row>
    <row r="79" spans="1:113">
      <c r="A79" s="25">
        <v>73</v>
      </c>
      <c r="B79" s="88">
        <v>511</v>
      </c>
      <c r="C79" s="87" t="s">
        <v>312</v>
      </c>
      <c r="D79" s="130">
        <f>+'13生産者価格評価表'!D79/'13生産者価格評価表'!D$125</f>
        <v>4.680472894729755E-2</v>
      </c>
      <c r="E79" s="130">
        <f>+'13生産者価格評価表'!E79/'13生産者価格評価表'!E$125</f>
        <v>2.7141593729986885E-2</v>
      </c>
      <c r="F79" s="130">
        <f>+'13生産者価格評価表'!F79/'13生産者価格評価表'!F$125</f>
        <v>7.9338926769917106E-3</v>
      </c>
      <c r="G79" s="130">
        <f>+'13生産者価格評価表'!G79/'13生産者価格評価表'!G$125</f>
        <v>5.2214620093626214E-3</v>
      </c>
      <c r="H79" s="130">
        <f>+'13生産者価格評価表'!H79/'13生産者価格評価表'!H$125</f>
        <v>1.2714558169103624E-2</v>
      </c>
      <c r="I79" s="296">
        <v>0</v>
      </c>
      <c r="J79" s="130">
        <f>+'13生産者価格評価表'!J79/'13生産者価格評価表'!J$125</f>
        <v>4.820051413881748E-3</v>
      </c>
      <c r="K79" s="130">
        <f>+'13生産者価格評価表'!K79/'13生産者価格評価表'!K$125</f>
        <v>4.8946072597395489E-3</v>
      </c>
      <c r="L79" s="130">
        <f>+'13生産者価格評価表'!L79/'13生産者価格評価表'!L$125</f>
        <v>1.3871295680909254E-3</v>
      </c>
      <c r="M79" s="130">
        <f>+'13生産者価格評価表'!M79/'13生産者価格評価表'!M$125</f>
        <v>3.6050252691865569E-4</v>
      </c>
      <c r="N79" s="296">
        <v>0</v>
      </c>
      <c r="O79" s="130">
        <f>+'13生産者価格評価表'!O79/'13生産者価格評価表'!O$125</f>
        <v>1.822779216634548E-3</v>
      </c>
      <c r="P79" s="130">
        <f>+'13生産者価格評価表'!P79/'13生産者価格評価表'!P$125</f>
        <v>1.4661944407143817E-2</v>
      </c>
      <c r="Q79" s="130">
        <f>+'13生産者価格評価表'!Q79/'13生産者価格評価表'!Q$125</f>
        <v>1.9733305844151063E-3</v>
      </c>
      <c r="R79" s="130">
        <f>+'13生産者価格評価表'!R79/'13生産者価格評価表'!R$125</f>
        <v>1.0955338217247406E-2</v>
      </c>
      <c r="S79" s="130">
        <f>+'13生産者価格評価表'!S79/'13生産者価格評価表'!S$125</f>
        <v>8.4121659060456774E-4</v>
      </c>
      <c r="T79" s="130">
        <f>+'13生産者価格評価表'!T79/'13生産者価格評価表'!T$125</f>
        <v>1.0287116654980257E-3</v>
      </c>
      <c r="U79" s="130">
        <f>+'13生産者価格評価表'!U79/'13生産者価格評価表'!U$125</f>
        <v>7.9601990049751241E-4</v>
      </c>
      <c r="V79" s="130">
        <f>+'13生産者価格評価表'!V79/'13生産者価格評価表'!V$125</f>
        <v>2.3318016596941223E-3</v>
      </c>
      <c r="W79" s="130">
        <f>+'13生産者価格評価表'!W79/'13生産者価格評価表'!W$125</f>
        <v>1.4574018723908801E-3</v>
      </c>
      <c r="X79" s="130">
        <f>+'13生産者価格評価表'!X79/'13生産者価格評価表'!X$125</f>
        <v>2.256587243645052E-4</v>
      </c>
      <c r="Y79" s="130">
        <f>+'13生産者価格評価表'!Y79/'13生産者価格評価表'!Y$125</f>
        <v>9.7160378095461296E-4</v>
      </c>
      <c r="Z79" s="130">
        <f>+'13生産者価格評価表'!Z79/'13生産者価格評価表'!Z$125</f>
        <v>5.8109504132231407E-4</v>
      </c>
      <c r="AA79" s="130">
        <f>+'13生産者価格評価表'!AA79/'13生産者価格評価表'!AA$125</f>
        <v>8.6023599681874993E-4</v>
      </c>
      <c r="AB79" s="130">
        <f>+'13生産者価格評価表'!AB79/'13生産者価格評価表'!AB$125</f>
        <v>1.2595003341040962E-3</v>
      </c>
      <c r="AC79" s="130">
        <f>+'13生産者価格評価表'!AC79/'13生産者価格評価表'!AC$125</f>
        <v>1.3221754623583095E-3</v>
      </c>
      <c r="AD79" s="130">
        <f>+'13生産者価格評価表'!AD79/'13生産者価格評価表'!AD$125</f>
        <v>5.8387734982562281E-5</v>
      </c>
      <c r="AE79" s="130">
        <f>+'13生産者価格評価表'!AE79/'13生産者価格評価表'!AE$125</f>
        <v>5.9613959333612609E-4</v>
      </c>
      <c r="AF79" s="130">
        <f>+'13生産者価格評価表'!AF79/'13生産者価格評価表'!AF$125</f>
        <v>6.6877097311053048E-4</v>
      </c>
      <c r="AG79" s="130">
        <f>+'13生産者価格評価表'!AG79/'13生産者価格評価表'!AG$125</f>
        <v>2.4228137380087091E-3</v>
      </c>
      <c r="AH79" s="130">
        <f>+'13生産者価格評価表'!AH79/'13生産者価格評価表'!AH$125</f>
        <v>6.5024203453507698E-3</v>
      </c>
      <c r="AI79" s="130">
        <f>+'13生産者価格評価表'!AI79/'13生産者価格評価表'!AI$125</f>
        <v>2.8133488552580521E-3</v>
      </c>
      <c r="AJ79" s="130">
        <f>+'13生産者価格評価表'!AJ79/'13生産者価格評価表'!AJ$125</f>
        <v>1.3413816230717639E-3</v>
      </c>
      <c r="AK79" s="130">
        <f>+'13生産者価格評価表'!AK79/'13生産者価格評価表'!AK$125</f>
        <v>5.3212342336220464E-3</v>
      </c>
      <c r="AL79" s="130">
        <f>+'13生産者価格評価表'!AL79/'13生産者価格評価表'!AL$125</f>
        <v>3.093611105672273E-3</v>
      </c>
      <c r="AM79" s="130">
        <f>+'13生産者価格評価表'!AM79/'13生産者価格評価表'!AM$125</f>
        <v>2.1337712077361661E-4</v>
      </c>
      <c r="AN79" s="130">
        <f>+'13生産者価格評価表'!AN79/'13生産者価格評価表'!AN$125</f>
        <v>8.475524157636375E-4</v>
      </c>
      <c r="AO79" s="130">
        <f>+'13生産者価格評価表'!AO79/'13生産者価格評価表'!AO$125</f>
        <v>2.5333923771665139E-3</v>
      </c>
      <c r="AP79" s="130">
        <f>+'13生産者価格評価表'!AP79/'13生産者価格評価表'!AP$125</f>
        <v>5.3994923074765435E-4</v>
      </c>
      <c r="AQ79" s="130">
        <f>+'13生産者価格評価表'!AQ79/'13生産者価格評価表'!AQ$125</f>
        <v>8.8344382465465373E-4</v>
      </c>
      <c r="AR79" s="130">
        <f>+'13生産者価格評価表'!AR79/'13生産者価格評価表'!AR$125</f>
        <v>1.6820576054469181E-3</v>
      </c>
      <c r="AS79" s="130">
        <f>+'13生産者価格評価表'!AS79/'13生産者価格評価表'!AS$125</f>
        <v>9.0454947268877326E-4</v>
      </c>
      <c r="AT79" s="130">
        <f>+'13生産者価格評価表'!AT79/'13生産者価格評価表'!AT$125</f>
        <v>9.7382500778026471E-4</v>
      </c>
      <c r="AU79" s="130">
        <f>+'13生産者価格評価表'!AU79/'13生産者価格評価表'!AU$125</f>
        <v>3.6175073803106149E-3</v>
      </c>
      <c r="AV79" s="130">
        <f>+'13生産者価格評価表'!AV79/'13生産者価格評価表'!AV$125</f>
        <v>8.2168234315715509E-3</v>
      </c>
      <c r="AW79" s="130">
        <f>+'13生産者価格評価表'!AW79/'13生産者価格評価表'!AW$125</f>
        <v>3.5138932578378944E-3</v>
      </c>
      <c r="AX79" s="130">
        <f>+'13生産者価格評価表'!AX79/'13生産者価格評価表'!AX$125</f>
        <v>1.70622860671954E-3</v>
      </c>
      <c r="AY79" s="130">
        <f>+'13生産者価格評価表'!AY79/'13生産者価格評価表'!AY$125</f>
        <v>2.3024529715389322E-3</v>
      </c>
      <c r="AZ79" s="130">
        <f>+'13生産者価格評価表'!AZ79/'13生産者価格評価表'!AZ$125</f>
        <v>2.7113161175063463E-3</v>
      </c>
      <c r="BA79" s="130">
        <f>+'13生産者価格評価表'!BA79/'13生産者価格評価表'!BA$125</f>
        <v>1.4645718018358718E-3</v>
      </c>
      <c r="BB79" s="130">
        <f>+'13生産者価格評価表'!BB79/'13生産者価格評価表'!BB$125</f>
        <v>2.1460908250701006E-3</v>
      </c>
      <c r="BC79" s="130">
        <f>+'13生産者価格評価表'!BC79/'13生産者価格評価表'!BC$125</f>
        <v>1.3696032364778018E-3</v>
      </c>
      <c r="BD79" s="130">
        <f>+'13生産者価格評価表'!BD79/'13生産者価格評価表'!BD$125</f>
        <v>3.0034598466540329E-3</v>
      </c>
      <c r="BE79" s="130">
        <f>+'13生産者価格評価表'!BE79/'13生産者価格評価表'!BE$125</f>
        <v>2.8912477799347405E-3</v>
      </c>
      <c r="BF79" s="130">
        <f>+'13生産者価格評価表'!BF79/'13生産者価格評価表'!BF$125</f>
        <v>1.8846691317413403E-3</v>
      </c>
      <c r="BG79" s="130">
        <f>+'13生産者価格評価表'!BG79/'13生産者価格評価表'!BG$125</f>
        <v>1.6142420961019787E-3</v>
      </c>
      <c r="BH79" s="130">
        <f>+'13生産者価格評価表'!BH79/'13生産者価格評価表'!BH$125</f>
        <v>9.7542568711267126E-4</v>
      </c>
      <c r="BI79" s="130">
        <f>+'13生産者価格評価表'!BI79/'13生産者価格評価表'!BI$125</f>
        <v>2.4778215711699684E-3</v>
      </c>
      <c r="BJ79" s="130">
        <f>+'13生産者価格評価表'!BJ79/'13生産者価格評価表'!BJ$125</f>
        <v>1.4098995838185302E-3</v>
      </c>
      <c r="BK79" s="130">
        <f>+'13生産者価格評価表'!BK79/'13生産者価格評価表'!BK$125</f>
        <v>2.1607579147036688E-3</v>
      </c>
      <c r="BL79" s="130">
        <f>+'13生産者価格評価表'!BL79/'13生産者価格評価表'!BL$125</f>
        <v>1.3588273365618221E-2</v>
      </c>
      <c r="BM79" s="130">
        <f>+'13生産者価格評価表'!BM79/'13生産者価格評価表'!BM$125</f>
        <v>1.7557143013903062E-3</v>
      </c>
      <c r="BN79" s="130">
        <f>+'13生産者価格評価表'!BN79/'13生産者価格評価表'!BN$125</f>
        <v>3.614763168687658E-3</v>
      </c>
      <c r="BO79" s="130">
        <f>+'13生産者価格評価表'!BO79/'13生産者価格評価表'!BO$125</f>
        <v>3.6944409683245579E-3</v>
      </c>
      <c r="BP79" s="130">
        <f>+'13生産者価格評価表'!BP79/'13生産者価格評価表'!BP$125</f>
        <v>4.932418504667393E-3</v>
      </c>
      <c r="BQ79" s="130">
        <f>+'13生産者価格評価表'!BQ79/'13生産者価格評価表'!BQ$125</f>
        <v>4.8720679410128743E-3</v>
      </c>
      <c r="BR79" s="130">
        <f>+'13生産者価格評価表'!BR79/'13生産者価格評価表'!BR$125</f>
        <v>3.96026194411491E-3</v>
      </c>
      <c r="BS79" s="130">
        <f>+'13生産者価格評価表'!BS79/'13生産者価格評価表'!BS$125</f>
        <v>3.0085971961689667E-4</v>
      </c>
      <c r="BT79" s="130">
        <f>+'13生産者価格評価表'!BT79/'13生産者価格評価表'!BT$125</f>
        <v>4.2261752389600229E-4</v>
      </c>
      <c r="BU79" s="130">
        <f>+'13生産者価格評価表'!BU79/'13生産者価格評価表'!BU$125</f>
        <v>2.8796222372344709E-3</v>
      </c>
      <c r="BV79" s="130">
        <f>+'13生産者価格評価表'!BV79/'13生産者価格評価表'!BV$125</f>
        <v>4.4805003793098111E-3</v>
      </c>
      <c r="BW79" s="130">
        <f>+'13生産者価格評価表'!BW79/'13生産者価格評価表'!BW$125</f>
        <v>3.353126685497124E-3</v>
      </c>
      <c r="BX79" s="130">
        <f>+'13生産者価格評価表'!BX79/'13生産者価格評価表'!BX$125</f>
        <v>3.3599920582716501E-3</v>
      </c>
      <c r="BY79" s="130">
        <f>+'13生産者価格評価表'!BY79/'13生産者価格評価表'!BY$125</f>
        <v>1.8084125470167428E-3</v>
      </c>
      <c r="BZ79" s="130">
        <f>+'13生産者価格評価表'!BZ79/'13生産者価格評価表'!BZ$125</f>
        <v>6.4086698781754903E-4</v>
      </c>
      <c r="CA79" s="130">
        <f>+'13生産者価格評価表'!CA79/'13生産者価格評価表'!CA$125</f>
        <v>2.0598872797181157E-3</v>
      </c>
      <c r="CB79" s="130">
        <f>+'13生産者価格評価表'!CB79/'13生産者価格評価表'!CB$125</f>
        <v>4.4215907334578395E-4</v>
      </c>
      <c r="CC79" s="130">
        <f>+'13生産者価格評価表'!CC79/'13生産者価格評価表'!CC$125</f>
        <v>1.164340599027756E-3</v>
      </c>
      <c r="CD79" s="130">
        <f>+'13生産者価格評価表'!CD79/'13生産者価格評価表'!CD$125</f>
        <v>4.4946940606591431E-3</v>
      </c>
      <c r="CE79" s="130">
        <f>+'13生産者価格評価表'!CE79/'13生産者価格評価表'!CE$125</f>
        <v>5.9967459390243096E-2</v>
      </c>
      <c r="CF79" s="130">
        <f>+'13生産者価格評価表'!CF79/'13生産者価格評価表'!CF$125</f>
        <v>1.1513827625563907E-3</v>
      </c>
      <c r="CG79" s="130">
        <f>+'13生産者価格評価表'!CG79/'13生産者価格評価表'!CG$125</f>
        <v>1.0005076104788459E-3</v>
      </c>
      <c r="CH79" s="130">
        <f>+'13生産者価格評価表'!CH79/'13生産者価格評価表'!CH$125</f>
        <v>1.9099245860659767E-3</v>
      </c>
      <c r="CI79" s="130">
        <f>+'13生産者価格評価表'!CI79/'13生産者価格評価表'!CI$125</f>
        <v>1.569362714020541E-3</v>
      </c>
      <c r="CJ79" s="130">
        <f>+'13生産者価格評価表'!CJ79/'13生産者価格評価表'!CJ$125</f>
        <v>3.8181799317292828E-3</v>
      </c>
      <c r="CK79" s="130">
        <f>+'13生産者価格評価表'!CK79/'13生産者価格評価表'!CK$125</f>
        <v>1.8029465297572031E-3</v>
      </c>
      <c r="CL79" s="130">
        <f>+'13生産者価格評価表'!CL79/'13生産者価格評価表'!CL$125</f>
        <v>1.9285513033509185E-3</v>
      </c>
      <c r="CM79" s="130">
        <f>+'13生産者価格評価表'!CM79/'13生産者価格評価表'!CM$125</f>
        <v>5.0547129866513971E-3</v>
      </c>
      <c r="CN79" s="130">
        <f>+'13生産者価格評価表'!CN79/'13生産者価格評価表'!CN$125</f>
        <v>2.2475930626530542E-3</v>
      </c>
      <c r="CO79" s="130">
        <f>+'13生産者価格評価表'!CO79/'13生産者価格評価表'!CO$125</f>
        <v>2.5801367599583109E-3</v>
      </c>
      <c r="CP79" s="130">
        <f>+'13生産者価格評価表'!CP79/'13生産者価格評価表'!CP$125</f>
        <v>4.4237493964621706E-3</v>
      </c>
      <c r="CQ79" s="130">
        <f>+'13生産者価格評価表'!CQ79/'13生産者価格評価表'!CQ$125</f>
        <v>2.6420526594886219E-3</v>
      </c>
      <c r="CR79" s="130">
        <f>+'13生産者価格評価表'!CR79/'13生産者価格評価表'!CR$125</f>
        <v>1.5879764448850187E-2</v>
      </c>
      <c r="CS79" s="130">
        <f>+'13生産者価格評価表'!CS79/'13生産者価格評価表'!CS$125</f>
        <v>2.5814835200913106E-3</v>
      </c>
      <c r="CT79" s="130">
        <f>+'13生産者価格評価表'!CT79/'13生産者価格評価表'!CT$125</f>
        <v>4.2072565345181809E-3</v>
      </c>
      <c r="CU79" s="130">
        <f>+'13生産者価格評価表'!CU79/'13生産者価格評価表'!CU$125</f>
        <v>1.0294995178737717E-2</v>
      </c>
      <c r="CV79" s="130">
        <f>+'13生産者価格評価表'!CV79/'13生産者価格評価表'!CV$125</f>
        <v>7.4001577047758046E-3</v>
      </c>
      <c r="CW79" s="130">
        <f>+'13生産者価格評価表'!CW79/'13生産者価格評価表'!CW$125</f>
        <v>1.6482960378240565E-2</v>
      </c>
      <c r="CX79" s="130">
        <f>+'13生産者価格評価表'!CX79/'13生産者価格評価表'!CX$125</f>
        <v>7.0126607794946541E-3</v>
      </c>
      <c r="CY79" s="130">
        <f>+'13生産者価格評価表'!CY79/'13生産者価格評価表'!CY$125</f>
        <v>1.8254564309253167E-3</v>
      </c>
      <c r="CZ79" s="130">
        <f>+'13生産者価格評価表'!CZ79/'13生産者価格評価表'!CZ$125</f>
        <v>3.2150327277732866E-3</v>
      </c>
      <c r="DA79" s="130">
        <f>+'13生産者価格評価表'!DA79/'13生産者価格評価表'!DA$125</f>
        <v>4.5033585622009818E-3</v>
      </c>
      <c r="DB79" s="130">
        <f>+'13生産者価格評価表'!DB79/'13生産者価格評価表'!DB$125</f>
        <v>1.8844436813186812E-2</v>
      </c>
      <c r="DC79" s="130">
        <f>+'13生産者価格評価表'!DC79/'13生産者価格評価表'!DC$125</f>
        <v>4.4897047776220139E-2</v>
      </c>
      <c r="DD79" s="130">
        <f>+'13生産者価格評価表'!DD79/'13生産者価格評価表'!DD$125</f>
        <v>1.0544232823068708E-2</v>
      </c>
      <c r="DE79" s="130">
        <f>+'13生産者価格評価表'!DE79/'13生産者価格評価表'!DE$125</f>
        <v>9.109398657657454E-3</v>
      </c>
      <c r="DF79" s="130">
        <f>+'13生産者価格評価表'!DF79/'13生産者価格評価表'!DF$125</f>
        <v>1.8310310785459815E-2</v>
      </c>
      <c r="DG79" s="130">
        <f>+'13生産者価格評価表'!DG79/'13生産者価格評価表'!DG$125</f>
        <v>7.8446069665592311E-2</v>
      </c>
      <c r="DH79" s="223">
        <f>+'13生産者価格評価表'!DH79/'13生産者価格評価表'!DH$125</f>
        <v>7.6287903281469665E-4</v>
      </c>
      <c r="DI79" s="289">
        <f>+'13生産者価格評価表'!DI79/'13生産者価格評価表'!DI$125</f>
        <v>4.4941234170789938E-3</v>
      </c>
    </row>
    <row r="80" spans="1:113">
      <c r="A80" s="25">
        <v>74</v>
      </c>
      <c r="B80" s="88" t="s">
        <v>245</v>
      </c>
      <c r="C80" s="87" t="s">
        <v>6</v>
      </c>
      <c r="D80" s="130">
        <f>+'13生産者価格評価表'!D80/'13生産者価格評価表'!D$125</f>
        <v>4.8653937647555184E-3</v>
      </c>
      <c r="E80" s="130">
        <f>+'13生産者価格評価表'!E80/'13生産者価格評価表'!E$125</f>
        <v>4.3812834822563101E-3</v>
      </c>
      <c r="F80" s="130">
        <f>+'13生産者価格評価表'!F80/'13生産者価格評価表'!F$125</f>
        <v>1.3510430660819752E-2</v>
      </c>
      <c r="G80" s="130">
        <f>+'13生産者価格評価表'!G80/'13生産者価格評価表'!G$125</f>
        <v>8.2823190493338129E-3</v>
      </c>
      <c r="H80" s="130">
        <f>+'13生産者価格評価表'!H80/'13生産者価格評価表'!H$125</f>
        <v>1.6579783852511125E-2</v>
      </c>
      <c r="I80" s="296">
        <v>0</v>
      </c>
      <c r="J80" s="130">
        <f>+'13生産者価格評価表'!J80/'13生産者価格評価表'!J$125</f>
        <v>4.3316195372750645E-2</v>
      </c>
      <c r="K80" s="130">
        <f>+'13生産者価格評価表'!K80/'13生産者価格評価表'!K$125</f>
        <v>4.9130589081175565E-3</v>
      </c>
      <c r="L80" s="130">
        <f>+'13生産者価格評価表'!L80/'13生産者価格評価表'!L$125</f>
        <v>1.2938051580841402E-2</v>
      </c>
      <c r="M80" s="130">
        <f>+'13生産者価格評価表'!M80/'13生産者価格評価表'!M$125</f>
        <v>3.6050252691865567E-3</v>
      </c>
      <c r="N80" s="296">
        <v>0</v>
      </c>
      <c r="O80" s="130">
        <f>+'13生産者価格評価表'!O80/'13生産者価格評価表'!O$125</f>
        <v>1.9688470461157005E-2</v>
      </c>
      <c r="P80" s="130">
        <f>+'13生産者価格評価表'!P80/'13生産者価格評価表'!P$125</f>
        <v>1.5593527595004699E-2</v>
      </c>
      <c r="Q80" s="130">
        <f>+'13生産者価格評価表'!Q80/'13生産者価格評価表'!Q$125</f>
        <v>7.7976010779686475E-3</v>
      </c>
      <c r="R80" s="130">
        <f>+'13生産者価格評価表'!R80/'13生産者価格評価表'!R$125</f>
        <v>1.6414413744375442E-2</v>
      </c>
      <c r="S80" s="130">
        <f>+'13生産者価格評価表'!S80/'13生産者価格評価表'!S$125</f>
        <v>8.4020914558587973E-3</v>
      </c>
      <c r="T80" s="130">
        <f>+'13生産者価格評価表'!T80/'13生産者価格評価表'!T$125</f>
        <v>9.2122744215226773E-3</v>
      </c>
      <c r="U80" s="130">
        <f>+'13生産者価格評価表'!U80/'13生産者価格評価表'!U$125</f>
        <v>9.320610064431939E-3</v>
      </c>
      <c r="V80" s="130">
        <f>+'13生産者価格評価表'!V80/'13生産者価格評価表'!V$125</f>
        <v>9.4643714422879086E-3</v>
      </c>
      <c r="W80" s="130">
        <f>+'13生産者価格評価表'!W80/'13生産者価格評価表'!W$125</f>
        <v>7.1264481387248967E-3</v>
      </c>
      <c r="X80" s="130">
        <f>+'13生産者価格評価表'!X80/'13生産者価格評価表'!X$125</f>
        <v>3.7167319307094978E-3</v>
      </c>
      <c r="Y80" s="130">
        <f>+'13生産者価格評価表'!Y80/'13生産者価格評価表'!Y$125</f>
        <v>6.7572845871416293E-3</v>
      </c>
      <c r="Z80" s="130">
        <f>+'13生産者価格評価表'!Z80/'13生産者価格評価表'!Z$125</f>
        <v>5.5607567148760334E-3</v>
      </c>
      <c r="AA80" s="130">
        <f>+'13生産者価格評価表'!AA80/'13生産者価格評価表'!AA$125</f>
        <v>4.4797195306033009E-3</v>
      </c>
      <c r="AB80" s="130">
        <f>+'13生産者価格評価表'!AB80/'13生産者価格評価表'!AB$125</f>
        <v>6.3119234300712916E-3</v>
      </c>
      <c r="AC80" s="130">
        <f>+'13生産者価格評価表'!AC80/'13生産者価格評価表'!AC$125</f>
        <v>5.5762481390111635E-3</v>
      </c>
      <c r="AD80" s="130">
        <f>+'13生産者価格評価表'!AD80/'13生産者価格評価表'!AD$125</f>
        <v>3.2236766756718518E-3</v>
      </c>
      <c r="AE80" s="130">
        <f>+'13生産者価格評価表'!AE80/'13生産者価格評価表'!AE$125</f>
        <v>4.4307672477685049E-3</v>
      </c>
      <c r="AF80" s="130">
        <f>+'13生産者価格評価表'!AF80/'13生産者価格評価表'!AF$125</f>
        <v>3.5416996117645172E-3</v>
      </c>
      <c r="AG80" s="130">
        <f>+'13生産者価格評価表'!AG80/'13生産者価格評価表'!AG$125</f>
        <v>5.5308441026936262E-3</v>
      </c>
      <c r="AH80" s="130">
        <f>+'13生産者価格評価表'!AH80/'13生産者価格評価表'!AH$125</f>
        <v>5.7799291958673506E-3</v>
      </c>
      <c r="AI80" s="130">
        <f>+'13生産者価格評価表'!AI80/'13生産者価格評価表'!AI$125</f>
        <v>9.3748897590573959E-3</v>
      </c>
      <c r="AJ80" s="130">
        <f>+'13生産者価格評価表'!AJ80/'13生産者価格評価表'!AJ$125</f>
        <v>1.0574268119539749E-2</v>
      </c>
      <c r="AK80" s="130">
        <f>+'13生産者価格評価表'!AK80/'13生産者価格評価表'!AK$125</f>
        <v>1.8519776905425254E-2</v>
      </c>
      <c r="AL80" s="130">
        <f>+'13生産者価格評価表'!AL80/'13生産者価格評価表'!AL$125</f>
        <v>8.7325984375305928E-3</v>
      </c>
      <c r="AM80" s="130">
        <f>+'13生産者価格評価表'!AM80/'13生産者価格評価表'!AM$125</f>
        <v>3.9620990243141602E-3</v>
      </c>
      <c r="AN80" s="130">
        <f>+'13生産者価格評価表'!AN80/'13生産者価格評価表'!AN$125</f>
        <v>3.8202662522811241E-3</v>
      </c>
      <c r="AO80" s="130">
        <f>+'13生産者価格評価表'!AO80/'13生産者価格評価表'!AO$125</f>
        <v>7.3581660710791636E-3</v>
      </c>
      <c r="AP80" s="130">
        <f>+'13生産者価格評価表'!AP80/'13生産者価格評価表'!AP$125</f>
        <v>6.1942227769752559E-3</v>
      </c>
      <c r="AQ80" s="130">
        <f>+'13生産者価格評価表'!AQ80/'13生産者価格評価表'!AQ$125</f>
        <v>1.6296253029993282E-2</v>
      </c>
      <c r="AR80" s="130">
        <f>+'13生産者価格評価表'!AR80/'13生産者価格評価表'!AR$125</f>
        <v>6.9661309994504834E-3</v>
      </c>
      <c r="AS80" s="130">
        <f>+'13生産者価格評価表'!AS80/'13生産者価格評価表'!AS$125</f>
        <v>1.4234319429311514E-2</v>
      </c>
      <c r="AT80" s="130">
        <f>+'13生産者価格評価表'!AT80/'13生産者価格評価表'!AT$125</f>
        <v>1.1620442516189267E-2</v>
      </c>
      <c r="AU80" s="130">
        <f>+'13生産者価格評価表'!AU80/'13生産者価格評価表'!AU$125</f>
        <v>6.0788088820433834E-3</v>
      </c>
      <c r="AV80" s="130">
        <f>+'13生産者価格評価表'!AV80/'13生産者価格評価表'!AV$125</f>
        <v>7.5055042555289015E-3</v>
      </c>
      <c r="AW80" s="130">
        <f>+'13生産者価格評価表'!AW80/'13生産者価格評価表'!AW$125</f>
        <v>8.8463877529621482E-3</v>
      </c>
      <c r="AX80" s="130">
        <f>+'13生産者価格評価表'!AX80/'13生産者価格評価表'!AX$125</f>
        <v>6.008436934092122E-3</v>
      </c>
      <c r="AY80" s="130">
        <f>+'13生産者価格評価表'!AY80/'13生産者価格評価表'!AY$125</f>
        <v>6.4743602960885792E-3</v>
      </c>
      <c r="AZ80" s="130">
        <f>+'13生産者価格評価表'!AZ80/'13生産者価格評価表'!AZ$125</f>
        <v>5.0283622086186794E-3</v>
      </c>
      <c r="BA80" s="130">
        <f>+'13生産者価格評価表'!BA80/'13生産者価格評価表'!BA$125</f>
        <v>6.0851926977687626E-3</v>
      </c>
      <c r="BB80" s="130">
        <f>+'13生産者価格評価表'!BB80/'13生産者価格評価表'!BB$125</f>
        <v>6.4226075786769426E-3</v>
      </c>
      <c r="BC80" s="130">
        <f>+'13生産者価格評価表'!BC80/'13生産者価格評価表'!BC$125</f>
        <v>4.3300533091721275E-3</v>
      </c>
      <c r="BD80" s="130">
        <f>+'13生産者価格評価表'!BD80/'13生産者価格評価表'!BD$125</f>
        <v>4.8463932402594018E-3</v>
      </c>
      <c r="BE80" s="130">
        <f>+'13生産者価格評価表'!BE80/'13生産者価格評価表'!BE$125</f>
        <v>9.1418501232222275E-3</v>
      </c>
      <c r="BF80" s="130">
        <f>+'13生産者価格評価表'!BF80/'13生産者価格評価表'!BF$125</f>
        <v>3.7510737534234067E-3</v>
      </c>
      <c r="BG80" s="130">
        <f>+'13生産者価格評価表'!BG80/'13生産者価格評価表'!BG$125</f>
        <v>3.6765656281326207E-3</v>
      </c>
      <c r="BH80" s="130">
        <f>+'13生産者価格評価表'!BH80/'13生産者価格評価表'!BH$125</f>
        <v>3.1608457300931004E-3</v>
      </c>
      <c r="BI80" s="130">
        <f>+'13生産者価格評価表'!BI80/'13生産者価格評価表'!BI$125</f>
        <v>1.5367629122748456E-2</v>
      </c>
      <c r="BJ80" s="130">
        <f>+'13生産者価格評価表'!BJ80/'13生産者価格評価表'!BJ$125</f>
        <v>1.015998008734415E-2</v>
      </c>
      <c r="BK80" s="130">
        <f>+'13生産者価格評価表'!BK80/'13生産者価格評価表'!BK$125</f>
        <v>7.3502881354184924E-3</v>
      </c>
      <c r="BL80" s="130">
        <f>+'13生産者価格評価表'!BL80/'13生産者価格評価表'!BL$125</f>
        <v>3.2032289224024381E-2</v>
      </c>
      <c r="BM80" s="130">
        <f>+'13生産者価格評価表'!BM80/'13生産者価格評価表'!BM$125</f>
        <v>2.3153482349584664E-3</v>
      </c>
      <c r="BN80" s="130">
        <f>+'13生産者価格評価表'!BN80/'13生産者価格評価表'!BN$125</f>
        <v>1.1213794330906079E-2</v>
      </c>
      <c r="BO80" s="130">
        <f>+'13生産者価格評価表'!BO80/'13生産者価格評価表'!BO$125</f>
        <v>1.2964163175500889E-2</v>
      </c>
      <c r="BP80" s="130">
        <f>+'13生産者価格評価表'!BP80/'13生産者価格評価表'!BP$125</f>
        <v>7.2421891103978328E-3</v>
      </c>
      <c r="BQ80" s="130">
        <f>+'13生産者価格評価表'!BQ80/'13生産者価格評価表'!BQ$125</f>
        <v>1.7261670578339734E-2</v>
      </c>
      <c r="BR80" s="130">
        <f>+'13生産者価格評価表'!BR80/'13生産者価格評価表'!BR$125</f>
        <v>1.4925597738713003E-2</v>
      </c>
      <c r="BS80" s="130">
        <f>+'13生産者価格評価表'!BS80/'13生産者価格評価表'!BS$125</f>
        <v>1.8203958250526668E-2</v>
      </c>
      <c r="BT80" s="130">
        <f>+'13生産者価格評価表'!BT80/'13生産者価格評価表'!BT$125</f>
        <v>5.7306936240297908E-3</v>
      </c>
      <c r="BU80" s="130">
        <f>+'13生産者価格評価表'!BU80/'13生産者価格評価表'!BU$125</f>
        <v>2.6981105037974164E-2</v>
      </c>
      <c r="BV80" s="130">
        <f>+'13生産者価格評価表'!BV80/'13生産者価格評価表'!BV$125</f>
        <v>3.6097908377328111E-2</v>
      </c>
      <c r="BW80" s="130">
        <f>+'13生産者価格評価表'!BW80/'13生産者価格評価表'!BW$125</f>
        <v>1.9482422110642838E-2</v>
      </c>
      <c r="BX80" s="130">
        <f>+'13生産者価格評価表'!BX80/'13生産者価格評価表'!BX$125</f>
        <v>1.4439328439321405E-2</v>
      </c>
      <c r="BY80" s="130">
        <f>+'13生産者価格評価表'!BY80/'13生産者価格評価表'!BY$125</f>
        <v>4.374250154857013E-2</v>
      </c>
      <c r="BZ80" s="130">
        <f>+'13生産者価格評価表'!BZ80/'13生産者価格評価表'!BZ$125</f>
        <v>8.8874859959802335E-2</v>
      </c>
      <c r="CA80" s="130">
        <f>+'13生産者価格評価表'!CA80/'13生産者価格評価表'!CA$125</f>
        <v>6.494738565176196E-2</v>
      </c>
      <c r="CB80" s="130">
        <f>+'13生産者価格評価表'!CB80/'13生産者価格評価表'!CB$125</f>
        <v>7.5142220664516104E-2</v>
      </c>
      <c r="CC80" s="130">
        <f>+'13生産者価格評価表'!CC80/'13生産者価格評価表'!CC$125</f>
        <v>4.7371412890073704E-2</v>
      </c>
      <c r="CD80" s="130">
        <f>+'13生産者価格評価表'!CD80/'13生産者価格評価表'!CD$125</f>
        <v>1.1623398471504943E-2</v>
      </c>
      <c r="CE80" s="130">
        <f>+'13生産者価格評価表'!CE80/'13生産者価格評価表'!CE$125</f>
        <v>4.1759899143911344E-2</v>
      </c>
      <c r="CF80" s="130">
        <f>+'13生産者価格評価表'!CF80/'13生産者価格評価表'!CF$125</f>
        <v>2.5296320589893107E-2</v>
      </c>
      <c r="CG80" s="130">
        <f>+'13生産者価格評価表'!CG80/'13生産者価格評価表'!CG$125</f>
        <v>1.72955396487924E-2</v>
      </c>
      <c r="CH80" s="130">
        <f>+'13生産者価格評価表'!CH80/'13生産者価格評価表'!CH$125</f>
        <v>4.7467243388992653E-3</v>
      </c>
      <c r="CI80" s="130">
        <f>+'13生産者価格評価表'!CI80/'13生産者価格評価表'!CI$125</f>
        <v>9.4951640763520952E-3</v>
      </c>
      <c r="CJ80" s="130">
        <f>+'13生産者価格評価表'!CJ80/'13生産者価格評価表'!CJ$125</f>
        <v>7.6778618192382313E-4</v>
      </c>
      <c r="CK80" s="130">
        <f>+'13生産者価格評価表'!CK80/'13生産者価格評価表'!CK$125</f>
        <v>8.2763831175521139E-3</v>
      </c>
      <c r="CL80" s="130">
        <f>+'13生産者価格評価表'!CL80/'13生産者価格評価表'!CL$125</f>
        <v>6.3880225791094663E-3</v>
      </c>
      <c r="CM80" s="130">
        <f>+'13生産者価格評価表'!CM80/'13生産者価格評価表'!CM$125</f>
        <v>4.1427423210073705E-3</v>
      </c>
      <c r="CN80" s="130">
        <f>+'13生産者価格評価表'!CN80/'13生産者価格評価表'!CN$125</f>
        <v>4.0926321439354128E-3</v>
      </c>
      <c r="CO80" s="130">
        <f>+'13生産者価格評価表'!CO80/'13生産者価格評価表'!CO$125</f>
        <v>4.0163705228907698E-3</v>
      </c>
      <c r="CP80" s="130">
        <f>+'13生産者価格評価表'!CP80/'13生産者価格評価表'!CP$125</f>
        <v>1.9287605893455455E-2</v>
      </c>
      <c r="CQ80" s="130">
        <f>+'13生産者価格評価表'!CQ80/'13生産者価格評価表'!CQ$125</f>
        <v>1.0669800336614944E-2</v>
      </c>
      <c r="CR80" s="130">
        <f>+'13生産者価格評価表'!CR80/'13生産者価格評価表'!CR$125</f>
        <v>3.0721621113111168E-3</v>
      </c>
      <c r="CS80" s="130">
        <f>+'13生産者価格評価表'!CS80/'13生産者価格評価表'!CS$125</f>
        <v>5.3279323083058995E-3</v>
      </c>
      <c r="CT80" s="130">
        <f>+'13生産者価格評価表'!CT80/'13生産者価格評価表'!CT$125</f>
        <v>3.4729526487039093E-2</v>
      </c>
      <c r="CU80" s="130">
        <f>+'13生産者価格評価表'!CU80/'13生産者価格評価表'!CU$125</f>
        <v>2.1481975499315527E-2</v>
      </c>
      <c r="CV80" s="130">
        <f>+'13生産者価格評価表'!CV80/'13生産者価格評価表'!CV$125</f>
        <v>5.4576964418127077E-3</v>
      </c>
      <c r="CW80" s="130">
        <f>+'13生産者価格評価表'!CW80/'13生産者価格評価表'!CW$125</f>
        <v>2.6565519767503508E-2</v>
      </c>
      <c r="CX80" s="130">
        <f>+'13生産者価格評価表'!CX80/'13生産者価格評価表'!CX$125</f>
        <v>3.7096549104131619E-2</v>
      </c>
      <c r="CY80" s="130">
        <f>+'13生産者価格評価表'!CY80/'13生産者価格評価表'!CY$125</f>
        <v>1.9644370083896161E-3</v>
      </c>
      <c r="CZ80" s="130">
        <f>+'13生産者価格評価表'!CZ80/'13生産者価格評価表'!CZ$125</f>
        <v>7.5429613997757879E-3</v>
      </c>
      <c r="DA80" s="130">
        <f>+'13生産者価格評価表'!DA80/'13生産者価格評価表'!DA$125</f>
        <v>3.5809245344324185E-3</v>
      </c>
      <c r="DB80" s="130">
        <f>+'13生産者価格評価表'!DB80/'13生産者価格評価表'!DB$125</f>
        <v>1.9843995290423862E-2</v>
      </c>
      <c r="DC80" s="130">
        <f>+'13生産者価格評価表'!DC80/'13生産者価格評価表'!DC$125</f>
        <v>5.6710970726196177E-3</v>
      </c>
      <c r="DD80" s="130">
        <f>+'13生産者価格評価表'!DD80/'13生産者価格評価表'!DD$125</f>
        <v>2.5565147739409042E-3</v>
      </c>
      <c r="DE80" s="130">
        <f>+'13生産者価格評価表'!DE80/'13生産者価格評価表'!DE$125</f>
        <v>9.4528937199159346E-3</v>
      </c>
      <c r="DF80" s="130">
        <f>+'13生産者価格評価表'!DF80/'13生産者価格評価表'!DF$125</f>
        <v>4.7568430115563004E-3</v>
      </c>
      <c r="DG80" s="130">
        <f>+'13生産者価格評価表'!DG80/'13生産者価格評価表'!DG$125</f>
        <v>0</v>
      </c>
      <c r="DH80" s="223">
        <f>+'13生産者価格評価表'!DH80/'13生産者価格評価表'!DH$125</f>
        <v>2.8553472371064363E-3</v>
      </c>
      <c r="DI80" s="289">
        <f>+'13生産者価格評価表'!DI80/'13生産者価格評価表'!DI$125</f>
        <v>1.377897604074497E-2</v>
      </c>
    </row>
    <row r="81" spans="1:113">
      <c r="A81" s="25">
        <v>75</v>
      </c>
      <c r="B81" s="88" t="s">
        <v>246</v>
      </c>
      <c r="C81" s="87" t="s">
        <v>247</v>
      </c>
      <c r="D81" s="130">
        <f>+'13生産者価格評価表'!D81/'13生産者価格評価表'!D$125</f>
        <v>2.1903248682663221E-3</v>
      </c>
      <c r="E81" s="130">
        <f>+'13生産者価格評価表'!E81/'13生産者価格評価表'!E$125</f>
        <v>0</v>
      </c>
      <c r="F81" s="130">
        <f>+'13生産者価格評価表'!F81/'13生産者価格評価表'!F$125</f>
        <v>2.7274340320904412E-2</v>
      </c>
      <c r="G81" s="130">
        <f>+'13生産者価格評価表'!G81/'13生産者価格評価表'!G$125</f>
        <v>7.2020165646380992E-4</v>
      </c>
      <c r="H81" s="130">
        <f>+'13生産者価格評価表'!H81/'13生産者価格評価表'!H$125</f>
        <v>7.6287349014621741E-4</v>
      </c>
      <c r="I81" s="296">
        <v>0</v>
      </c>
      <c r="J81" s="130">
        <f>+'13生産者価格評価表'!J81/'13生産者価格評価表'!J$125</f>
        <v>5.2699228791773783E-3</v>
      </c>
      <c r="K81" s="130">
        <f>+'13生産者価格評価表'!K81/'13生産者価格評価表'!K$125</f>
        <v>2.8458592348347442E-3</v>
      </c>
      <c r="L81" s="130">
        <f>+'13生産者価格評価表'!L81/'13生産者価格評価表'!L$125</f>
        <v>2.1513244887420195E-3</v>
      </c>
      <c r="M81" s="130">
        <f>+'13生産者価格評価表'!M81/'13生産者価格評価表'!M$125</f>
        <v>5.7136249549371838E-4</v>
      </c>
      <c r="N81" s="296">
        <v>0</v>
      </c>
      <c r="O81" s="130">
        <f>+'13生産者価格評価表'!O81/'13生産者価格評価表'!O$125</f>
        <v>2.4365095926057764E-3</v>
      </c>
      <c r="P81" s="130">
        <f>+'13生産者価格評価表'!P81/'13生産者価格評価表'!P$125</f>
        <v>4.0452531220625757E-3</v>
      </c>
      <c r="Q81" s="130">
        <f>+'13生産者価格評価表'!Q81/'13生産者価格評価表'!Q$125</f>
        <v>1.9954201058824395E-3</v>
      </c>
      <c r="R81" s="130">
        <f>+'13生産者価格評価表'!R81/'13生産者価格評価表'!R$125</f>
        <v>4.6558328065151909E-3</v>
      </c>
      <c r="S81" s="130">
        <f>+'13生産者価格評価表'!S81/'13生産者価格評価表'!S$125</f>
        <v>1.5665770040600034E-3</v>
      </c>
      <c r="T81" s="130">
        <f>+'13生産者価格評価表'!T81/'13生産者価格評価表'!T$125</f>
        <v>1.8821271727497509E-3</v>
      </c>
      <c r="U81" s="130">
        <f>+'13生産者価格評価表'!U81/'13生産者価格評価表'!U$125</f>
        <v>4.645624337329745E-3</v>
      </c>
      <c r="V81" s="130">
        <f>+'13生産者価格評価表'!V81/'13生産者価格評価表'!V$125</f>
        <v>1.0973184280913518E-3</v>
      </c>
      <c r="W81" s="130">
        <f>+'13生産者価格評価表'!W81/'13生産者価格評価表'!W$125</f>
        <v>2.5936812983227528E-3</v>
      </c>
      <c r="X81" s="130">
        <f>+'13生産者価格評価表'!X81/'13生産者価格評価表'!X$125</f>
        <v>1.4866927722837989E-3</v>
      </c>
      <c r="Y81" s="130">
        <f>+'13生産者価格評価表'!Y81/'13生産者価格評価表'!Y$125</f>
        <v>1.8699710960081244E-3</v>
      </c>
      <c r="Z81" s="130">
        <f>+'13生産者価格評価表'!Z81/'13生産者価格評価表'!Z$125</f>
        <v>2.2113894628099174E-3</v>
      </c>
      <c r="AA81" s="130">
        <f>+'13生産者価格評価表'!AA81/'13生産者価格評価表'!AA$125</f>
        <v>2.1262436902501178E-3</v>
      </c>
      <c r="AB81" s="130">
        <f>+'13生産者価格評価表'!AB81/'13生産者価格評価表'!AB$125</f>
        <v>4.0477071805940807E-3</v>
      </c>
      <c r="AC81" s="130">
        <f>+'13生産者価格評価表'!AC81/'13生産者価格評価表'!AC$125</f>
        <v>1.3006766743524833E-3</v>
      </c>
      <c r="AD81" s="130">
        <f>+'13生産者価格評価表'!AD81/'13生産者価格評価表'!AD$125</f>
        <v>3.087812907731659E-4</v>
      </c>
      <c r="AE81" s="130">
        <f>+'13生産者価格評価表'!AE81/'13生産者価格評価表'!AE$125</f>
        <v>1.0472722585634646E-3</v>
      </c>
      <c r="AF81" s="130">
        <f>+'13生産者価格評価表'!AF81/'13生産者価格評価表'!AF$125</f>
        <v>3.3222591362126247E-3</v>
      </c>
      <c r="AG81" s="130">
        <f>+'13生産者価格評価表'!AG81/'13生産者価格評価表'!AG$125</f>
        <v>2.5865173689552435E-3</v>
      </c>
      <c r="AH81" s="130">
        <f>+'13生産者価格評価表'!AH81/'13生産者価格評価表'!AH$125</f>
        <v>2.1674734484502566E-3</v>
      </c>
      <c r="AI81" s="130">
        <f>+'13生産者価格評価表'!AI81/'13生産者価格評価表'!AI$125</f>
        <v>1.9931562422831339E-3</v>
      </c>
      <c r="AJ81" s="130">
        <f>+'13生産者価格評価表'!AJ81/'13生産者価格評価表'!AJ$125</f>
        <v>4.43352757236057E-3</v>
      </c>
      <c r="AK81" s="130">
        <f>+'13生産者価格評価表'!AK81/'13生産者価格評価表'!AK$125</f>
        <v>2.8906115237652174E-3</v>
      </c>
      <c r="AL81" s="130">
        <f>+'13生産者価格評価表'!AL81/'13生産者価格評価表'!AL$125</f>
        <v>2.7166996260254931E-3</v>
      </c>
      <c r="AM81" s="130">
        <f>+'13生産者価格評価表'!AM81/'13生産者価格評価表'!AM$125</f>
        <v>7.7768920160130328E-4</v>
      </c>
      <c r="AN81" s="130">
        <f>+'13生産者価格評価表'!AN81/'13生産者価格評価表'!AN$125</f>
        <v>1.2112164022027988E-3</v>
      </c>
      <c r="AO81" s="130">
        <f>+'13生産者価格評価表'!AO81/'13生産者価格評価表'!AO$125</f>
        <v>3.4911382758514155E-3</v>
      </c>
      <c r="AP81" s="130">
        <f>+'13生産者価格評価表'!AP81/'13生産者価格評価表'!AP$125</f>
        <v>1.1967705893627665E-3</v>
      </c>
      <c r="AQ81" s="130">
        <f>+'13生産者価格評価表'!AQ81/'13生産者価格評価表'!AQ$125</f>
        <v>2.6430302853304517E-3</v>
      </c>
      <c r="AR81" s="130">
        <f>+'13生産者価格評価表'!AR81/'13生産者価格評価表'!AR$125</f>
        <v>1.67870689308547E-3</v>
      </c>
      <c r="AS81" s="130">
        <f>+'13生産者価格評価表'!AS81/'13生産者価格評価表'!AS$125</f>
        <v>7.7503443455378988E-3</v>
      </c>
      <c r="AT81" s="130">
        <f>+'13生産者価格評価表'!AT81/'13生産者価格評価表'!AT$125</f>
        <v>2.6343803866131217E-3</v>
      </c>
      <c r="AU81" s="130">
        <f>+'13生産者価格評価表'!AU81/'13生産者価格評価表'!AU$125</f>
        <v>2.9202926453600307E-3</v>
      </c>
      <c r="AV81" s="130">
        <f>+'13生産者価格評価表'!AV81/'13生産者価格評価表'!AV$125</f>
        <v>2.7911820688922987E-3</v>
      </c>
      <c r="AW81" s="130">
        <f>+'13生産者価格評価表'!AW81/'13生産者価格評価表'!AW$125</f>
        <v>1.7221348432421098E-3</v>
      </c>
      <c r="AX81" s="130">
        <f>+'13生産者価格評価表'!AX81/'13生産者価格評価表'!AX$125</f>
        <v>1.5631705844792512E-3</v>
      </c>
      <c r="AY81" s="130">
        <f>+'13生産者価格評価表'!AY81/'13生産者価格評価表'!AY$125</f>
        <v>1.5326776497109906E-3</v>
      </c>
      <c r="AZ81" s="130">
        <f>+'13生産者価格評価表'!AZ81/'13生産者価格評価表'!AZ$125</f>
        <v>1.9492710104919986E-3</v>
      </c>
      <c r="BA81" s="130">
        <f>+'13生産者価格評価表'!BA81/'13生産者価格評価表'!BA$125</f>
        <v>3.9674081204661878E-3</v>
      </c>
      <c r="BB81" s="130">
        <f>+'13生産者価格評価表'!BB81/'13生産者価格評価表'!BB$125</f>
        <v>1.9424471701364413E-3</v>
      </c>
      <c r="BC81" s="130">
        <f>+'13生産者価格評価表'!BC81/'13生産者価格評価表'!BC$125</f>
        <v>1.0113993130912999E-3</v>
      </c>
      <c r="BD81" s="130">
        <f>+'13生産者価格評価表'!BD81/'13生産者価格評価表'!BD$125</f>
        <v>2.8252516647252115E-3</v>
      </c>
      <c r="BE81" s="130">
        <f>+'13生産者価格評価表'!BE81/'13生産者価格評価表'!BE$125</f>
        <v>2.1064805253810251E-3</v>
      </c>
      <c r="BF81" s="130">
        <f>+'13生産者価格評価表'!BF81/'13生産者価格評価表'!BF$125</f>
        <v>9.6878005439399401E-4</v>
      </c>
      <c r="BG81" s="130">
        <f>+'13生産者価格評価表'!BG81/'13生産者価格評価表'!BG$125</f>
        <v>7.123345904506953E-4</v>
      </c>
      <c r="BH81" s="130">
        <f>+'13生産者価格評価表'!BH81/'13生産者価格評価表'!BH$125</f>
        <v>4.5907364562693554E-4</v>
      </c>
      <c r="BI81" s="130">
        <f>+'13生産者価格評価表'!BI81/'13生産者価格評価表'!BI$125</f>
        <v>2.0926679590710096E-3</v>
      </c>
      <c r="BJ81" s="130">
        <f>+'13生産者価格評価表'!BJ81/'13生産者価格評価表'!BJ$125</f>
        <v>6.3706573787355807E-4</v>
      </c>
      <c r="BK81" s="130">
        <f>+'13生産者価格評価表'!BK81/'13生産者価格評価表'!BK$125</f>
        <v>2.5566219601455627E-3</v>
      </c>
      <c r="BL81" s="130">
        <f>+'13生産者価格評価表'!BL81/'13生産者価格評価表'!BL$125</f>
        <v>1.5513658198659387E-3</v>
      </c>
      <c r="BM81" s="130">
        <f>+'13生産者価格評価表'!BM81/'13生産者価格評価表'!BM$125</f>
        <v>1.645982157553412E-4</v>
      </c>
      <c r="BN81" s="130">
        <f>+'13生産者価格評価表'!BN81/'13生産者価格評価表'!BN$125</f>
        <v>8.5150549033870624E-3</v>
      </c>
      <c r="BO81" s="130">
        <f>+'13生産者価格評価表'!BO81/'13生産者価格評価表'!BO$125</f>
        <v>4.6787536024534976E-3</v>
      </c>
      <c r="BP81" s="130">
        <f>+'13生産者価格評価表'!BP81/'13生産者価格評価表'!BP$125</f>
        <v>2.5711151682911745E-3</v>
      </c>
      <c r="BQ81" s="130">
        <f>+'13生産者価格評価表'!BQ81/'13生産者価格評価表'!BQ$125</f>
        <v>1.6330669777916457E-3</v>
      </c>
      <c r="BR81" s="130">
        <f>+'13生産者価格評価表'!BR81/'13生産者価格評価表'!BR$125</f>
        <v>2.5883409286425506E-3</v>
      </c>
      <c r="BS81" s="130">
        <f>+'13生産者価格評価表'!BS81/'13生産者価格評価表'!BS$125</f>
        <v>4.3255068740610291E-3</v>
      </c>
      <c r="BT81" s="130">
        <f>+'13生産者価格評価表'!BT81/'13生産者価格評価表'!BT$125</f>
        <v>8.7131658640958645E-3</v>
      </c>
      <c r="BU81" s="130">
        <f>+'13生産者価格評価表'!BU81/'13生産者価格評価表'!BU$125</f>
        <v>1.2623936348065809E-3</v>
      </c>
      <c r="BV81" s="130">
        <f>+'13生産者価格評価表'!BV81/'13生産者価格評価表'!BV$125</f>
        <v>2.1489061943614435E-3</v>
      </c>
      <c r="BW81" s="130">
        <f>+'13生産者価格評価表'!BW81/'13生産者価格評価表'!BW$125</f>
        <v>3.4618947521303761E-2</v>
      </c>
      <c r="BX81" s="130">
        <f>+'13生産者価格評価表'!BX81/'13生産者価格評価表'!BX$125</f>
        <v>2.0148618190075421E-2</v>
      </c>
      <c r="BY81" s="130">
        <f>+'13生産者価格評価表'!BY81/'13生産者価格評価表'!BY$125</f>
        <v>1.5469266337627392E-2</v>
      </c>
      <c r="BZ81" s="130">
        <f>+'13生産者価格評価表'!BZ81/'13生産者価格評価表'!BZ$125</f>
        <v>3.7745391676142173E-2</v>
      </c>
      <c r="CA81" s="130">
        <f>+'13生産者価格評価表'!CA81/'13生産者価格評価表'!CA$125</f>
        <v>0.100609482889434</v>
      </c>
      <c r="CB81" s="130">
        <f>+'13生産者価格評価表'!CB81/'13生産者価格評価表'!CB$125</f>
        <v>7.9184865186161871E-3</v>
      </c>
      <c r="CC81" s="130">
        <f>+'13生産者価格評価表'!CC81/'13生産者価格評価表'!CC$125</f>
        <v>1.5857770111337619E-3</v>
      </c>
      <c r="CD81" s="130">
        <f>+'13生産者価格評価表'!CD81/'13生産者価格評価表'!CD$125</f>
        <v>1.1576400719920103E-2</v>
      </c>
      <c r="CE81" s="130">
        <f>+'13生産者価格評価表'!CE81/'13生産者価格評価表'!CE$125</f>
        <v>1.6514524464862082E-2</v>
      </c>
      <c r="CF81" s="130">
        <f>+'13生産者価格評価表'!CF81/'13生産者価格評価表'!CF$125</f>
        <v>6.0870838523582285E-2</v>
      </c>
      <c r="CG81" s="130">
        <f>+'13生産者価格評価表'!CG81/'13生産者価格評価表'!CG$125</f>
        <v>4.20066062928986E-3</v>
      </c>
      <c r="CH81" s="130">
        <f>+'13生産者価格評価表'!CH81/'13生産者価格評価表'!CH$125</f>
        <v>7.2991419382925832E-2</v>
      </c>
      <c r="CI81" s="130">
        <f>+'13生産者価格評価表'!CI81/'13生産者価格評価表'!CI$125</f>
        <v>2.3164209384165441E-2</v>
      </c>
      <c r="CJ81" s="130">
        <f>+'13生産者価格評価表'!CJ81/'13生産者価格評価表'!CJ$125</f>
        <v>1.4297423766094977E-2</v>
      </c>
      <c r="CK81" s="130">
        <f>+'13生産者価格評価表'!CK81/'13生産者価格評価表'!CK$125</f>
        <v>9.6629348535320573E-3</v>
      </c>
      <c r="CL81" s="130">
        <f>+'13生産者価格評価表'!CL81/'13生産者価格評価表'!CL$125</f>
        <v>9.5115955968793423E-3</v>
      </c>
      <c r="CM81" s="130">
        <f>+'13生産者価格評価表'!CM81/'13生産者価格評価表'!CM$125</f>
        <v>3.4956423982306931E-2</v>
      </c>
      <c r="CN81" s="130">
        <f>+'13生産者価格評価表'!CN81/'13生産者価格評価表'!CN$125</f>
        <v>4.812756488387436E-2</v>
      </c>
      <c r="CO81" s="130">
        <f>+'13生産者価格評価表'!CO81/'13生産者価格評価表'!CO$125</f>
        <v>1.7794046620402147E-2</v>
      </c>
      <c r="CP81" s="130">
        <f>+'13生産者価格評価表'!CP81/'13生産者価格評価表'!CP$125</f>
        <v>1.1331879965470321E-3</v>
      </c>
      <c r="CQ81" s="130">
        <f>+'13生産者価格評価表'!CQ81/'13生産者価格評価表'!CQ$125</f>
        <v>1.3574112927397229E-3</v>
      </c>
      <c r="CR81" s="130">
        <f>+'13生産者価格評価表'!CR81/'13生産者価格評価表'!CR$125</f>
        <v>2.2400948045638736E-2</v>
      </c>
      <c r="CS81" s="130">
        <f>+'13生産者価格評価表'!CS81/'13生産者価格評価表'!CS$125</f>
        <v>2.0687131006742094E-2</v>
      </c>
      <c r="CT81" s="130">
        <f>+'13生産者価格評価表'!CT81/'13生産者価格評価表'!CT$125</f>
        <v>1.3054291303364822E-2</v>
      </c>
      <c r="CU81" s="130">
        <f>+'13生産者価格評価表'!CU81/'13生産者価格評価表'!CU$125</f>
        <v>4.4434074658330457E-3</v>
      </c>
      <c r="CV81" s="130">
        <f>+'13生産者価格評価表'!CV81/'13生産者価格評価表'!CV$125</f>
        <v>1.1037197385263365E-2</v>
      </c>
      <c r="CW81" s="130">
        <f>+'13生産者価格評価表'!CW81/'13生産者価格評価表'!CW$125</f>
        <v>1.7938473253746017E-2</v>
      </c>
      <c r="CX81" s="130">
        <f>+'13生産者価格評価表'!CX81/'13生産者価格評価表'!CX$125</f>
        <v>1.3587272544018111E-2</v>
      </c>
      <c r="CY81" s="130">
        <f>+'13生産者価格評価表'!CY81/'13生産者価格評価表'!CY$125</f>
        <v>9.0070105010517083E-4</v>
      </c>
      <c r="CZ81" s="130">
        <f>+'13生産者価格評価表'!CZ81/'13生産者価格評価表'!CZ$125</f>
        <v>2.6679172164069324E-3</v>
      </c>
      <c r="DA81" s="130">
        <f>+'13生産者価格評価表'!DA81/'13生産者価格評価表'!DA$125</f>
        <v>1.0147532574280962E-2</v>
      </c>
      <c r="DB81" s="130">
        <f>+'13生産者価格評価表'!DB81/'13生産者価格評価表'!DB$125</f>
        <v>1.0614943092621664E-2</v>
      </c>
      <c r="DC81" s="130">
        <f>+'13生産者価格評価表'!DC81/'13生産者価格評価表'!DC$125</f>
        <v>9.9942919335853156E-3</v>
      </c>
      <c r="DD81" s="130">
        <f>+'13生産者価格評価表'!DD81/'13生産者価格評価表'!DD$125</f>
        <v>2.3567105731577075E-2</v>
      </c>
      <c r="DE81" s="130">
        <f>+'13生産者価格評価表'!DE81/'13生産者価格評価表'!DE$125</f>
        <v>8.0246774084201493E-3</v>
      </c>
      <c r="DF81" s="130">
        <f>+'13生産者価格評価表'!DF81/'13生産者価格評価表'!DF$125</f>
        <v>2.4473502819010205E-2</v>
      </c>
      <c r="DG81" s="130">
        <f>+'13生産者価格評価表'!DG81/'13生産者価格評価表'!DG$125</f>
        <v>0</v>
      </c>
      <c r="DH81" s="223">
        <f>+'13生産者価格評価表'!DH81/'13生産者価格評価表'!DH$125</f>
        <v>3.1499638540648738E-2</v>
      </c>
      <c r="DI81" s="289">
        <f>+'13生産者価格評価表'!DI81/'13生産者価格評価表'!DI$125</f>
        <v>9.8066539468625643E-3</v>
      </c>
    </row>
    <row r="82" spans="1:113">
      <c r="A82" s="25">
        <v>76</v>
      </c>
      <c r="B82" s="88" t="s">
        <v>248</v>
      </c>
      <c r="C82" s="87" t="s">
        <v>249</v>
      </c>
      <c r="D82" s="130">
        <f>+'13生産者価格評価表'!D82/'13生産者価格評価表'!D$125</f>
        <v>0</v>
      </c>
      <c r="E82" s="130">
        <f>+'13生産者価格評価表'!E82/'13生産者価格評価表'!E$125</f>
        <v>0</v>
      </c>
      <c r="F82" s="130">
        <f>+'13生産者価格評価表'!F82/'13生産者価格評価表'!F$125</f>
        <v>0</v>
      </c>
      <c r="G82" s="130">
        <f>+'13生産者価格評価表'!G82/'13生産者価格評価表'!G$125</f>
        <v>0</v>
      </c>
      <c r="H82" s="130">
        <f>+'13生産者価格評価表'!H82/'13生産者価格評価表'!H$125</f>
        <v>0</v>
      </c>
      <c r="I82" s="296">
        <v>0</v>
      </c>
      <c r="J82" s="130">
        <f>+'13生産者価格評価表'!J82/'13生産者価格評価表'!J$125</f>
        <v>0</v>
      </c>
      <c r="K82" s="130">
        <f>+'13生産者価格評価表'!K82/'13生産者価格評価表'!K$125</f>
        <v>0</v>
      </c>
      <c r="L82" s="130">
        <f>+'13生産者価格評価表'!L82/'13生産者価格評価表'!L$125</f>
        <v>0</v>
      </c>
      <c r="M82" s="130">
        <f>+'13生産者価格評価表'!M82/'13生産者価格評価表'!M$125</f>
        <v>0</v>
      </c>
      <c r="N82" s="296">
        <v>0</v>
      </c>
      <c r="O82" s="130">
        <f>+'13生産者価格評価表'!O82/'13生産者価格評価表'!O$125</f>
        <v>0</v>
      </c>
      <c r="P82" s="130">
        <f>+'13生産者価格評価表'!P82/'13生産者価格評価表'!P$125</f>
        <v>0</v>
      </c>
      <c r="Q82" s="130">
        <f>+'13生産者価格評価表'!Q82/'13生産者価格評価表'!Q$125</f>
        <v>0</v>
      </c>
      <c r="R82" s="130">
        <f>+'13生産者価格評価表'!R82/'13生産者価格評価表'!R$125</f>
        <v>0</v>
      </c>
      <c r="S82" s="130">
        <f>+'13生産者価格評価表'!S82/'13生産者価格評価表'!S$125</f>
        <v>0</v>
      </c>
      <c r="T82" s="130">
        <f>+'13生産者価格評価表'!T82/'13生産者価格評価表'!T$125</f>
        <v>0</v>
      </c>
      <c r="U82" s="130">
        <f>+'13生産者価格評価表'!U82/'13生産者価格評価表'!U$125</f>
        <v>0</v>
      </c>
      <c r="V82" s="130">
        <f>+'13生産者価格評価表'!V82/'13生産者価格評価表'!V$125</f>
        <v>0</v>
      </c>
      <c r="W82" s="130">
        <f>+'13生産者価格評価表'!W82/'13生産者価格評価表'!W$125</f>
        <v>0</v>
      </c>
      <c r="X82" s="130">
        <f>+'13生産者価格評価表'!X82/'13生産者価格評価表'!X$125</f>
        <v>0</v>
      </c>
      <c r="Y82" s="130">
        <f>+'13生産者価格評価表'!Y82/'13生産者価格評価表'!Y$125</f>
        <v>0</v>
      </c>
      <c r="Z82" s="130">
        <f>+'13生産者価格評価表'!Z82/'13生産者価格評価表'!Z$125</f>
        <v>0</v>
      </c>
      <c r="AA82" s="130">
        <f>+'13生産者価格評価表'!AA82/'13生産者価格評価表'!AA$125</f>
        <v>0</v>
      </c>
      <c r="AB82" s="130">
        <f>+'13生産者価格評価表'!AB82/'13生産者価格評価表'!AB$125</f>
        <v>0</v>
      </c>
      <c r="AC82" s="130">
        <f>+'13生産者価格評価表'!AC82/'13生産者価格評価表'!AC$125</f>
        <v>0</v>
      </c>
      <c r="AD82" s="130">
        <f>+'13生産者価格評価表'!AD82/'13生産者価格評価表'!AD$125</f>
        <v>0</v>
      </c>
      <c r="AE82" s="130">
        <f>+'13生産者価格評価表'!AE82/'13生産者価格評価表'!AE$125</f>
        <v>0</v>
      </c>
      <c r="AF82" s="130">
        <f>+'13生産者価格評価表'!AF82/'13生産者価格評価表'!AF$125</f>
        <v>0</v>
      </c>
      <c r="AG82" s="130">
        <f>+'13生産者価格評価表'!AG82/'13生産者価格評価表'!AG$125</f>
        <v>0</v>
      </c>
      <c r="AH82" s="130">
        <f>+'13生産者価格評価表'!AH82/'13生産者価格評価表'!AH$125</f>
        <v>0</v>
      </c>
      <c r="AI82" s="130">
        <f>+'13生産者価格評価表'!AI82/'13生産者価格評価表'!AI$125</f>
        <v>0</v>
      </c>
      <c r="AJ82" s="130">
        <f>+'13生産者価格評価表'!AJ82/'13生産者価格評価表'!AJ$125</f>
        <v>0</v>
      </c>
      <c r="AK82" s="130">
        <f>+'13生産者価格評価表'!AK82/'13生産者価格評価表'!AK$125</f>
        <v>0</v>
      </c>
      <c r="AL82" s="130">
        <f>+'13生産者価格評価表'!AL82/'13生産者価格評価表'!AL$125</f>
        <v>0</v>
      </c>
      <c r="AM82" s="130">
        <f>+'13生産者価格評価表'!AM82/'13生産者価格評価表'!AM$125</f>
        <v>0</v>
      </c>
      <c r="AN82" s="130">
        <f>+'13生産者価格評価表'!AN82/'13生産者価格評価表'!AN$125</f>
        <v>0</v>
      </c>
      <c r="AO82" s="130">
        <f>+'13生産者価格評価表'!AO82/'13生産者価格評価表'!AO$125</f>
        <v>0</v>
      </c>
      <c r="AP82" s="130">
        <f>+'13生産者価格評価表'!AP82/'13生産者価格評価表'!AP$125</f>
        <v>0</v>
      </c>
      <c r="AQ82" s="130">
        <f>+'13生産者価格評価表'!AQ82/'13生産者価格評価表'!AQ$125</f>
        <v>0</v>
      </c>
      <c r="AR82" s="130">
        <f>+'13生産者価格評価表'!AR82/'13生産者価格評価表'!AR$125</f>
        <v>0</v>
      </c>
      <c r="AS82" s="130">
        <f>+'13生産者価格評価表'!AS82/'13生産者価格評価表'!AS$125</f>
        <v>0</v>
      </c>
      <c r="AT82" s="130">
        <f>+'13生産者価格評価表'!AT82/'13生産者価格評価表'!AT$125</f>
        <v>0</v>
      </c>
      <c r="AU82" s="130">
        <f>+'13生産者価格評価表'!AU82/'13生産者価格評価表'!AU$125</f>
        <v>0</v>
      </c>
      <c r="AV82" s="130">
        <f>+'13生産者価格評価表'!AV82/'13生産者価格評価表'!AV$125</f>
        <v>0</v>
      </c>
      <c r="AW82" s="130">
        <f>+'13生産者価格評価表'!AW82/'13生産者価格評価表'!AW$125</f>
        <v>0</v>
      </c>
      <c r="AX82" s="130">
        <f>+'13生産者価格評価表'!AX82/'13生産者価格評価表'!AX$125</f>
        <v>0</v>
      </c>
      <c r="AY82" s="130">
        <f>+'13生産者価格評価表'!AY82/'13生産者価格評価表'!AY$125</f>
        <v>0</v>
      </c>
      <c r="AZ82" s="130">
        <f>+'13生産者価格評価表'!AZ82/'13生産者価格評価表'!AZ$125</f>
        <v>0</v>
      </c>
      <c r="BA82" s="130">
        <f>+'13生産者価格評価表'!BA82/'13生産者価格評価表'!BA$125</f>
        <v>0</v>
      </c>
      <c r="BB82" s="130">
        <f>+'13生産者価格評価表'!BB82/'13生産者価格評価表'!BB$125</f>
        <v>0</v>
      </c>
      <c r="BC82" s="130">
        <f>+'13生産者価格評価表'!BC82/'13生産者価格評価表'!BC$125</f>
        <v>0</v>
      </c>
      <c r="BD82" s="130">
        <f>+'13生産者価格評価表'!BD82/'13生産者価格評価表'!BD$125</f>
        <v>0</v>
      </c>
      <c r="BE82" s="130">
        <f>+'13生産者価格評価表'!BE82/'13生産者価格評価表'!BE$125</f>
        <v>0</v>
      </c>
      <c r="BF82" s="130">
        <f>+'13生産者価格評価表'!BF82/'13生産者価格評価表'!BF$125</f>
        <v>0</v>
      </c>
      <c r="BG82" s="130">
        <f>+'13生産者価格評価表'!BG82/'13生産者価格評価表'!BG$125</f>
        <v>0</v>
      </c>
      <c r="BH82" s="130">
        <f>+'13生産者価格評価表'!BH82/'13生産者価格評価表'!BH$125</f>
        <v>0</v>
      </c>
      <c r="BI82" s="130">
        <f>+'13生産者価格評価表'!BI82/'13生産者価格評価表'!BI$125</f>
        <v>0</v>
      </c>
      <c r="BJ82" s="130">
        <f>+'13生産者価格評価表'!BJ82/'13生産者価格評価表'!BJ$125</f>
        <v>0</v>
      </c>
      <c r="BK82" s="130">
        <f>+'13生産者価格評価表'!BK82/'13生産者価格評価表'!BK$125</f>
        <v>0</v>
      </c>
      <c r="BL82" s="130">
        <f>+'13生産者価格評価表'!BL82/'13生産者価格評価表'!BL$125</f>
        <v>0</v>
      </c>
      <c r="BM82" s="130">
        <f>+'13生産者価格評価表'!BM82/'13生産者価格評価表'!BM$125</f>
        <v>0</v>
      </c>
      <c r="BN82" s="130">
        <f>+'13生産者価格評価表'!BN82/'13生産者価格評価表'!BN$125</f>
        <v>0</v>
      </c>
      <c r="BO82" s="130">
        <f>+'13生産者価格評価表'!BO82/'13生産者価格評価表'!BO$125</f>
        <v>0</v>
      </c>
      <c r="BP82" s="130">
        <f>+'13生産者価格評価表'!BP82/'13生産者価格評価表'!BP$125</f>
        <v>0</v>
      </c>
      <c r="BQ82" s="130">
        <f>+'13生産者価格評価表'!BQ82/'13生産者価格評価表'!BQ$125</f>
        <v>0</v>
      </c>
      <c r="BR82" s="130">
        <f>+'13生産者価格評価表'!BR82/'13生産者価格評価表'!BR$125</f>
        <v>0</v>
      </c>
      <c r="BS82" s="130">
        <f>+'13生産者価格評価表'!BS82/'13生産者価格評価表'!BS$125</f>
        <v>0</v>
      </c>
      <c r="BT82" s="130">
        <f>+'13生産者価格評価表'!BT82/'13生産者価格評価表'!BT$125</f>
        <v>0</v>
      </c>
      <c r="BU82" s="130">
        <f>+'13生産者価格評価表'!BU82/'13生産者価格評価表'!BU$125</f>
        <v>0</v>
      </c>
      <c r="BV82" s="130">
        <f>+'13生産者価格評価表'!BV82/'13生産者価格評価表'!BV$125</f>
        <v>0</v>
      </c>
      <c r="BW82" s="130">
        <f>+'13生産者価格評価表'!BW82/'13生産者価格評価表'!BW$125</f>
        <v>0</v>
      </c>
      <c r="BX82" s="130">
        <f>+'13生産者価格評価表'!BX82/'13生産者価格評価表'!BX$125</f>
        <v>0</v>
      </c>
      <c r="BY82" s="130">
        <f>+'13生産者価格評価表'!BY82/'13生産者価格評価表'!BY$125</f>
        <v>0</v>
      </c>
      <c r="BZ82" s="130">
        <f>+'13生産者価格評価表'!BZ82/'13生産者価格評価表'!BZ$125</f>
        <v>0</v>
      </c>
      <c r="CA82" s="130">
        <f>+'13生産者価格評価表'!CA82/'13生産者価格評価表'!CA$125</f>
        <v>0</v>
      </c>
      <c r="CB82" s="130">
        <f>+'13生産者価格評価表'!CB82/'13生産者価格評価表'!CB$125</f>
        <v>0</v>
      </c>
      <c r="CC82" s="130">
        <f>+'13生産者価格評価表'!CC82/'13生産者価格評価表'!CC$125</f>
        <v>0</v>
      </c>
      <c r="CD82" s="130">
        <f>+'13生産者価格評価表'!CD82/'13生産者価格評価表'!CD$125</f>
        <v>0</v>
      </c>
      <c r="CE82" s="130">
        <f>+'13生産者価格評価表'!CE82/'13生産者価格評価表'!CE$125</f>
        <v>0</v>
      </c>
      <c r="CF82" s="130">
        <f>+'13生産者価格評価表'!CF82/'13生産者価格評価表'!CF$125</f>
        <v>0</v>
      </c>
      <c r="CG82" s="130">
        <f>+'13生産者価格評価表'!CG82/'13生産者価格評価表'!CG$125</f>
        <v>0</v>
      </c>
      <c r="CH82" s="130">
        <f>+'13生産者価格評価表'!CH82/'13生産者価格評価表'!CH$125</f>
        <v>0</v>
      </c>
      <c r="CI82" s="130">
        <f>+'13生産者価格評価表'!CI82/'13生産者価格評価表'!CI$125</f>
        <v>0</v>
      </c>
      <c r="CJ82" s="130">
        <f>+'13生産者価格評価表'!CJ82/'13生産者価格評価表'!CJ$125</f>
        <v>0</v>
      </c>
      <c r="CK82" s="130">
        <f>+'13生産者価格評価表'!CK82/'13生産者価格評価表'!CK$125</f>
        <v>0</v>
      </c>
      <c r="CL82" s="130">
        <f>+'13生産者価格評価表'!CL82/'13生産者価格評価表'!CL$125</f>
        <v>0</v>
      </c>
      <c r="CM82" s="130">
        <f>+'13生産者価格評価表'!CM82/'13生産者価格評価表'!CM$125</f>
        <v>0</v>
      </c>
      <c r="CN82" s="130">
        <f>+'13生産者価格評価表'!CN82/'13生産者価格評価表'!CN$125</f>
        <v>0</v>
      </c>
      <c r="CO82" s="130">
        <f>+'13生産者価格評価表'!CO82/'13生産者価格評価表'!CO$125</f>
        <v>0</v>
      </c>
      <c r="CP82" s="130">
        <f>+'13生産者価格評価表'!CP82/'13生産者価格評価表'!CP$125</f>
        <v>0</v>
      </c>
      <c r="CQ82" s="130">
        <f>+'13生産者価格評価表'!CQ82/'13生産者価格評価表'!CQ$125</f>
        <v>0</v>
      </c>
      <c r="CR82" s="130">
        <f>+'13生産者価格評価表'!CR82/'13生産者価格評価表'!CR$125</f>
        <v>0</v>
      </c>
      <c r="CS82" s="130">
        <f>+'13生産者価格評価表'!CS82/'13生産者価格評価表'!CS$125</f>
        <v>0</v>
      </c>
      <c r="CT82" s="130">
        <f>+'13生産者価格評価表'!CT82/'13生産者価格評価表'!CT$125</f>
        <v>0</v>
      </c>
      <c r="CU82" s="130">
        <f>+'13生産者価格評価表'!CU82/'13生産者価格評価表'!CU$125</f>
        <v>0</v>
      </c>
      <c r="CV82" s="130">
        <f>+'13生産者価格評価表'!CV82/'13生産者価格評価表'!CV$125</f>
        <v>0</v>
      </c>
      <c r="CW82" s="130">
        <f>+'13生産者価格評価表'!CW82/'13生産者価格評価表'!CW$125</f>
        <v>0</v>
      </c>
      <c r="CX82" s="130">
        <f>+'13生産者価格評価表'!CX82/'13生産者価格評価表'!CX$125</f>
        <v>0</v>
      </c>
      <c r="CY82" s="130">
        <f>+'13生産者価格評価表'!CY82/'13生産者価格評価表'!CY$125</f>
        <v>0</v>
      </c>
      <c r="CZ82" s="130">
        <f>+'13生産者価格評価表'!CZ82/'13生産者価格評価表'!CZ$125</f>
        <v>0</v>
      </c>
      <c r="DA82" s="130">
        <f>+'13生産者価格評価表'!DA82/'13生産者価格評価表'!DA$125</f>
        <v>0</v>
      </c>
      <c r="DB82" s="130">
        <f>+'13生産者価格評価表'!DB82/'13生産者価格評価表'!DB$125</f>
        <v>0</v>
      </c>
      <c r="DC82" s="130">
        <f>+'13生産者価格評価表'!DC82/'13生産者価格評価表'!DC$125</f>
        <v>0</v>
      </c>
      <c r="DD82" s="130">
        <f>+'13生産者価格評価表'!DD82/'13生産者価格評価表'!DD$125</f>
        <v>0</v>
      </c>
      <c r="DE82" s="130">
        <f>+'13生産者価格評価表'!DE82/'13生産者価格評価表'!DE$125</f>
        <v>0</v>
      </c>
      <c r="DF82" s="130">
        <f>+'13生産者価格評価表'!DF82/'13生産者価格評価表'!DF$125</f>
        <v>0</v>
      </c>
      <c r="DG82" s="130">
        <f>+'13生産者価格評価表'!DG82/'13生産者価格評価表'!DG$125</f>
        <v>0</v>
      </c>
      <c r="DH82" s="223">
        <f>+'13生産者価格評価表'!DH82/'13生産者価格評価表'!DH$125</f>
        <v>0</v>
      </c>
      <c r="DI82" s="289">
        <f>+'13生産者価格評価表'!DI82/'13生産者価格評価表'!DI$125</f>
        <v>0</v>
      </c>
    </row>
    <row r="83" spans="1:113">
      <c r="A83" s="25">
        <v>77</v>
      </c>
      <c r="B83" s="88" t="s">
        <v>250</v>
      </c>
      <c r="C83" s="87" t="s">
        <v>251</v>
      </c>
      <c r="D83" s="130">
        <f>+'13生産者価格評価表'!D83/'13生産者価格評価表'!D$125</f>
        <v>0</v>
      </c>
      <c r="E83" s="130">
        <f>+'13生産者価格評価表'!E83/'13生産者価格評価表'!E$125</f>
        <v>0</v>
      </c>
      <c r="F83" s="130">
        <f>+'13生産者価格評価表'!F83/'13生産者価格評価表'!F$125</f>
        <v>0</v>
      </c>
      <c r="G83" s="130">
        <f>+'13生産者価格評価表'!G83/'13生産者価格評価表'!G$125</f>
        <v>0</v>
      </c>
      <c r="H83" s="130">
        <f>+'13生産者価格評価表'!H83/'13生産者価格評価表'!H$125</f>
        <v>0</v>
      </c>
      <c r="I83" s="296">
        <v>0</v>
      </c>
      <c r="J83" s="130">
        <f>+'13生産者価格評価表'!J83/'13生産者価格評価表'!J$125</f>
        <v>0</v>
      </c>
      <c r="K83" s="130">
        <f>+'13生産者価格評価表'!K83/'13生産者価格評価表'!K$125</f>
        <v>0</v>
      </c>
      <c r="L83" s="130">
        <f>+'13生産者価格評価表'!L83/'13生産者価格評価表'!L$125</f>
        <v>0</v>
      </c>
      <c r="M83" s="130">
        <f>+'13生産者価格評価表'!M83/'13生産者価格評価表'!M$125</f>
        <v>0</v>
      </c>
      <c r="N83" s="296">
        <v>0</v>
      </c>
      <c r="O83" s="130">
        <f>+'13生産者価格評価表'!O83/'13生産者価格評価表'!O$125</f>
        <v>0</v>
      </c>
      <c r="P83" s="130">
        <f>+'13生産者価格評価表'!P83/'13生産者価格評価表'!P$125</f>
        <v>0</v>
      </c>
      <c r="Q83" s="130">
        <f>+'13生産者価格評価表'!Q83/'13生産者価格評価表'!Q$125</f>
        <v>0</v>
      </c>
      <c r="R83" s="130">
        <f>+'13生産者価格評価表'!R83/'13生産者価格評価表'!R$125</f>
        <v>0</v>
      </c>
      <c r="S83" s="130">
        <f>+'13生産者価格評価表'!S83/'13生産者価格評価表'!S$125</f>
        <v>0</v>
      </c>
      <c r="T83" s="130">
        <f>+'13生産者価格評価表'!T83/'13生産者価格評価表'!T$125</f>
        <v>0</v>
      </c>
      <c r="U83" s="130">
        <f>+'13生産者価格評価表'!U83/'13生産者価格評価表'!U$125</f>
        <v>0</v>
      </c>
      <c r="V83" s="130">
        <f>+'13生産者価格評価表'!V83/'13生産者価格評価表'!V$125</f>
        <v>0</v>
      </c>
      <c r="W83" s="130">
        <f>+'13生産者価格評価表'!W83/'13生産者価格評価表'!W$125</f>
        <v>0</v>
      </c>
      <c r="X83" s="130">
        <f>+'13生産者価格評価表'!X83/'13生産者価格評価表'!X$125</f>
        <v>0</v>
      </c>
      <c r="Y83" s="130">
        <f>+'13生産者価格評価表'!Y83/'13生産者価格評価表'!Y$125</f>
        <v>0</v>
      </c>
      <c r="Z83" s="130">
        <f>+'13生産者価格評価表'!Z83/'13生産者価格評価表'!Z$125</f>
        <v>0</v>
      </c>
      <c r="AA83" s="130">
        <f>+'13生産者価格評価表'!AA83/'13生産者価格評価表'!AA$125</f>
        <v>0</v>
      </c>
      <c r="AB83" s="130">
        <f>+'13生産者価格評価表'!AB83/'13生産者価格評価表'!AB$125</f>
        <v>0</v>
      </c>
      <c r="AC83" s="130">
        <f>+'13生産者価格評価表'!AC83/'13生産者価格評価表'!AC$125</f>
        <v>0</v>
      </c>
      <c r="AD83" s="130">
        <f>+'13生産者価格評価表'!AD83/'13生産者価格評価表'!AD$125</f>
        <v>0</v>
      </c>
      <c r="AE83" s="130">
        <f>+'13生産者価格評価表'!AE83/'13生産者価格評価表'!AE$125</f>
        <v>0</v>
      </c>
      <c r="AF83" s="130">
        <f>+'13生産者価格評価表'!AF83/'13生産者価格評価表'!AF$125</f>
        <v>0</v>
      </c>
      <c r="AG83" s="130">
        <f>+'13生産者価格評価表'!AG83/'13生産者価格評価表'!AG$125</f>
        <v>0</v>
      </c>
      <c r="AH83" s="130">
        <f>+'13生産者価格評価表'!AH83/'13生産者価格評価表'!AH$125</f>
        <v>0</v>
      </c>
      <c r="AI83" s="130">
        <f>+'13生産者価格評価表'!AI83/'13生産者価格評価表'!AI$125</f>
        <v>0</v>
      </c>
      <c r="AJ83" s="130">
        <f>+'13生産者価格評価表'!AJ83/'13生産者価格評価表'!AJ$125</f>
        <v>0</v>
      </c>
      <c r="AK83" s="130">
        <f>+'13生産者価格評価表'!AK83/'13生産者価格評価表'!AK$125</f>
        <v>0</v>
      </c>
      <c r="AL83" s="130">
        <f>+'13生産者価格評価表'!AL83/'13生産者価格評価表'!AL$125</f>
        <v>0</v>
      </c>
      <c r="AM83" s="130">
        <f>+'13生産者価格評価表'!AM83/'13生産者価格評価表'!AM$125</f>
        <v>0</v>
      </c>
      <c r="AN83" s="130">
        <f>+'13生産者価格評価表'!AN83/'13生産者価格評価表'!AN$125</f>
        <v>0</v>
      </c>
      <c r="AO83" s="130">
        <f>+'13生産者価格評価表'!AO83/'13生産者価格評価表'!AO$125</f>
        <v>0</v>
      </c>
      <c r="AP83" s="130">
        <f>+'13生産者価格評価表'!AP83/'13生産者価格評価表'!AP$125</f>
        <v>0</v>
      </c>
      <c r="AQ83" s="130">
        <f>+'13生産者価格評価表'!AQ83/'13生産者価格評価表'!AQ$125</f>
        <v>0</v>
      </c>
      <c r="AR83" s="130">
        <f>+'13生産者価格評価表'!AR83/'13生産者価格評価表'!AR$125</f>
        <v>0</v>
      </c>
      <c r="AS83" s="130">
        <f>+'13生産者価格評価表'!AS83/'13生産者価格評価表'!AS$125</f>
        <v>0</v>
      </c>
      <c r="AT83" s="130">
        <f>+'13生産者価格評価表'!AT83/'13生産者価格評価表'!AT$125</f>
        <v>0</v>
      </c>
      <c r="AU83" s="130">
        <f>+'13生産者価格評価表'!AU83/'13生産者価格評価表'!AU$125</f>
        <v>0</v>
      </c>
      <c r="AV83" s="130">
        <f>+'13生産者価格評価表'!AV83/'13生産者価格評価表'!AV$125</f>
        <v>0</v>
      </c>
      <c r="AW83" s="130">
        <f>+'13生産者価格評価表'!AW83/'13生産者価格評価表'!AW$125</f>
        <v>0</v>
      </c>
      <c r="AX83" s="130">
        <f>+'13生産者価格評価表'!AX83/'13生産者価格評価表'!AX$125</f>
        <v>0</v>
      </c>
      <c r="AY83" s="130">
        <f>+'13生産者価格評価表'!AY83/'13生産者価格評価表'!AY$125</f>
        <v>0</v>
      </c>
      <c r="AZ83" s="130">
        <f>+'13生産者価格評価表'!AZ83/'13生産者価格評価表'!AZ$125</f>
        <v>0</v>
      </c>
      <c r="BA83" s="130">
        <f>+'13生産者価格評価表'!BA83/'13生産者価格評価表'!BA$125</f>
        <v>0</v>
      </c>
      <c r="BB83" s="130">
        <f>+'13生産者価格評価表'!BB83/'13生産者価格評価表'!BB$125</f>
        <v>0</v>
      </c>
      <c r="BC83" s="130">
        <f>+'13生産者価格評価表'!BC83/'13生産者価格評価表'!BC$125</f>
        <v>0</v>
      </c>
      <c r="BD83" s="130">
        <f>+'13生産者価格評価表'!BD83/'13生産者価格評価表'!BD$125</f>
        <v>0</v>
      </c>
      <c r="BE83" s="130">
        <f>+'13生産者価格評価表'!BE83/'13生産者価格評価表'!BE$125</f>
        <v>0</v>
      </c>
      <c r="BF83" s="130">
        <f>+'13生産者価格評価表'!BF83/'13生産者価格評価表'!BF$125</f>
        <v>0</v>
      </c>
      <c r="BG83" s="130">
        <f>+'13生産者価格評価表'!BG83/'13生産者価格評価表'!BG$125</f>
        <v>0</v>
      </c>
      <c r="BH83" s="130">
        <f>+'13生産者価格評価表'!BH83/'13生産者価格評価表'!BH$125</f>
        <v>0</v>
      </c>
      <c r="BI83" s="130">
        <f>+'13生産者価格評価表'!BI83/'13生産者価格評価表'!BI$125</f>
        <v>0</v>
      </c>
      <c r="BJ83" s="130">
        <f>+'13生産者価格評価表'!BJ83/'13生産者価格評価表'!BJ$125</f>
        <v>0</v>
      </c>
      <c r="BK83" s="130">
        <f>+'13生産者価格評価表'!BK83/'13生産者価格評価表'!BK$125</f>
        <v>0</v>
      </c>
      <c r="BL83" s="130">
        <f>+'13生産者価格評価表'!BL83/'13生産者価格評価表'!BL$125</f>
        <v>0</v>
      </c>
      <c r="BM83" s="130">
        <f>+'13生産者価格評価表'!BM83/'13生産者価格評価表'!BM$125</f>
        <v>0</v>
      </c>
      <c r="BN83" s="130">
        <f>+'13生産者価格評価表'!BN83/'13生産者価格評価表'!BN$125</f>
        <v>0</v>
      </c>
      <c r="BO83" s="130">
        <f>+'13生産者価格評価表'!BO83/'13生産者価格評価表'!BO$125</f>
        <v>0</v>
      </c>
      <c r="BP83" s="130">
        <f>+'13生産者価格評価表'!BP83/'13生産者価格評価表'!BP$125</f>
        <v>0</v>
      </c>
      <c r="BQ83" s="130">
        <f>+'13生産者価格評価表'!BQ83/'13生産者価格評価表'!BQ$125</f>
        <v>0</v>
      </c>
      <c r="BR83" s="130">
        <f>+'13生産者価格評価表'!BR83/'13生産者価格評価表'!BR$125</f>
        <v>0</v>
      </c>
      <c r="BS83" s="130">
        <f>+'13生産者価格評価表'!BS83/'13生産者価格評価表'!BS$125</f>
        <v>0</v>
      </c>
      <c r="BT83" s="130">
        <f>+'13生産者価格評価表'!BT83/'13生産者価格評価表'!BT$125</f>
        <v>0</v>
      </c>
      <c r="BU83" s="130">
        <f>+'13生産者価格評価表'!BU83/'13生産者価格評価表'!BU$125</f>
        <v>0</v>
      </c>
      <c r="BV83" s="130">
        <f>+'13生産者価格評価表'!BV83/'13生産者価格評価表'!BV$125</f>
        <v>0</v>
      </c>
      <c r="BW83" s="130">
        <f>+'13生産者価格評価表'!BW83/'13生産者価格評価表'!BW$125</f>
        <v>0</v>
      </c>
      <c r="BX83" s="130">
        <f>+'13生産者価格評価表'!BX83/'13生産者価格評価表'!BX$125</f>
        <v>0</v>
      </c>
      <c r="BY83" s="130">
        <f>+'13生産者価格評価表'!BY83/'13生産者価格評価表'!BY$125</f>
        <v>0</v>
      </c>
      <c r="BZ83" s="130">
        <f>+'13生産者価格評価表'!BZ83/'13生産者価格評価表'!BZ$125</f>
        <v>0</v>
      </c>
      <c r="CA83" s="130">
        <f>+'13生産者価格評価表'!CA83/'13生産者価格評価表'!CA$125</f>
        <v>0</v>
      </c>
      <c r="CB83" s="130">
        <f>+'13生産者価格評価表'!CB83/'13生産者価格評価表'!CB$125</f>
        <v>0</v>
      </c>
      <c r="CC83" s="130">
        <f>+'13生産者価格評価表'!CC83/'13生産者価格評価表'!CC$125</f>
        <v>0</v>
      </c>
      <c r="CD83" s="130">
        <f>+'13生産者価格評価表'!CD83/'13生産者価格評価表'!CD$125</f>
        <v>0</v>
      </c>
      <c r="CE83" s="130">
        <f>+'13生産者価格評価表'!CE83/'13生産者価格評価表'!CE$125</f>
        <v>0</v>
      </c>
      <c r="CF83" s="130">
        <f>+'13生産者価格評価表'!CF83/'13生産者価格評価表'!CF$125</f>
        <v>0</v>
      </c>
      <c r="CG83" s="130">
        <f>+'13生産者価格評価表'!CG83/'13生産者価格評価表'!CG$125</f>
        <v>0</v>
      </c>
      <c r="CH83" s="130">
        <f>+'13生産者価格評価表'!CH83/'13生産者価格評価表'!CH$125</f>
        <v>0</v>
      </c>
      <c r="CI83" s="130">
        <f>+'13生産者価格評価表'!CI83/'13生産者価格評価表'!CI$125</f>
        <v>0</v>
      </c>
      <c r="CJ83" s="130">
        <f>+'13生産者価格評価表'!CJ83/'13生産者価格評価表'!CJ$125</f>
        <v>0</v>
      </c>
      <c r="CK83" s="130">
        <f>+'13生産者価格評価表'!CK83/'13生産者価格評価表'!CK$125</f>
        <v>0</v>
      </c>
      <c r="CL83" s="130">
        <f>+'13生産者価格評価表'!CL83/'13生産者価格評価表'!CL$125</f>
        <v>0</v>
      </c>
      <c r="CM83" s="130">
        <f>+'13生産者価格評価表'!CM83/'13生産者価格評価表'!CM$125</f>
        <v>0</v>
      </c>
      <c r="CN83" s="130">
        <f>+'13生産者価格評価表'!CN83/'13生産者価格評価表'!CN$125</f>
        <v>0</v>
      </c>
      <c r="CO83" s="130">
        <f>+'13生産者価格評価表'!CO83/'13生産者価格評価表'!CO$125</f>
        <v>0</v>
      </c>
      <c r="CP83" s="130">
        <f>+'13生産者価格評価表'!CP83/'13生産者価格評価表'!CP$125</f>
        <v>0</v>
      </c>
      <c r="CQ83" s="130">
        <f>+'13生産者価格評価表'!CQ83/'13生産者価格評価表'!CQ$125</f>
        <v>0</v>
      </c>
      <c r="CR83" s="130">
        <f>+'13生産者価格評価表'!CR83/'13生産者価格評価表'!CR$125</f>
        <v>0</v>
      </c>
      <c r="CS83" s="130">
        <f>+'13生産者価格評価表'!CS83/'13生産者価格評価表'!CS$125</f>
        <v>0</v>
      </c>
      <c r="CT83" s="130">
        <f>+'13生産者価格評価表'!CT83/'13生産者価格評価表'!CT$125</f>
        <v>0</v>
      </c>
      <c r="CU83" s="130">
        <f>+'13生産者価格評価表'!CU83/'13生産者価格評価表'!CU$125</f>
        <v>0</v>
      </c>
      <c r="CV83" s="130">
        <f>+'13生産者価格評価表'!CV83/'13生産者価格評価表'!CV$125</f>
        <v>0</v>
      </c>
      <c r="CW83" s="130">
        <f>+'13生産者価格評価表'!CW83/'13生産者価格評価表'!CW$125</f>
        <v>0</v>
      </c>
      <c r="CX83" s="130">
        <f>+'13生産者価格評価表'!CX83/'13生産者価格評価表'!CX$125</f>
        <v>0</v>
      </c>
      <c r="CY83" s="130">
        <f>+'13生産者価格評価表'!CY83/'13生産者価格評価表'!CY$125</f>
        <v>0</v>
      </c>
      <c r="CZ83" s="130">
        <f>+'13生産者価格評価表'!CZ83/'13生産者価格評価表'!CZ$125</f>
        <v>0</v>
      </c>
      <c r="DA83" s="130">
        <f>+'13生産者価格評価表'!DA83/'13生産者価格評価表'!DA$125</f>
        <v>0</v>
      </c>
      <c r="DB83" s="130">
        <f>+'13生産者価格評価表'!DB83/'13生産者価格評価表'!DB$125</f>
        <v>0</v>
      </c>
      <c r="DC83" s="130">
        <f>+'13生産者価格評価表'!DC83/'13生産者価格評価表'!DC$125</f>
        <v>0</v>
      </c>
      <c r="DD83" s="130">
        <f>+'13生産者価格評価表'!DD83/'13生産者価格評価表'!DD$125</f>
        <v>0</v>
      </c>
      <c r="DE83" s="130">
        <f>+'13生産者価格評価表'!DE83/'13生産者価格評価表'!DE$125</f>
        <v>0</v>
      </c>
      <c r="DF83" s="130">
        <f>+'13生産者価格評価表'!DF83/'13生産者価格評価表'!DF$125</f>
        <v>0</v>
      </c>
      <c r="DG83" s="130">
        <f>+'13生産者価格評価表'!DG83/'13生産者価格評価表'!DG$125</f>
        <v>0</v>
      </c>
      <c r="DH83" s="223">
        <f>+'13生産者価格評価表'!DH83/'13生産者価格評価表'!DH$125</f>
        <v>0</v>
      </c>
      <c r="DI83" s="289">
        <f>+'13生産者価格評価表'!DI83/'13生産者価格評価表'!DI$125</f>
        <v>0</v>
      </c>
    </row>
    <row r="84" spans="1:113">
      <c r="A84" s="25">
        <v>78</v>
      </c>
      <c r="B84" s="88" t="s">
        <v>252</v>
      </c>
      <c r="C84" s="87" t="s">
        <v>253</v>
      </c>
      <c r="D84" s="130">
        <f>+'13生産者価格評価表'!D84/'13生産者価格評価表'!D$125</f>
        <v>1.032325245289455E-4</v>
      </c>
      <c r="E84" s="130">
        <f>+'13生産者価格評価表'!E84/'13生産者価格評価表'!E$125</f>
        <v>1.2198469092128938E-4</v>
      </c>
      <c r="F84" s="130">
        <f>+'13生産者価格評価表'!F84/'13生産者価格評価表'!F$125</f>
        <v>8.6182859750069706E-4</v>
      </c>
      <c r="G84" s="130">
        <f>+'13生産者価格評価表'!G84/'13生産者価格評価表'!G$125</f>
        <v>7.2020165646380992E-4</v>
      </c>
      <c r="H84" s="130">
        <f>+'13生産者価格評価表'!H84/'13生産者価格評価表'!H$125</f>
        <v>6.3572790845518119E-4</v>
      </c>
      <c r="I84" s="296">
        <v>0</v>
      </c>
      <c r="J84" s="130">
        <f>+'13生産者価格評価表'!J84/'13生産者価格評価表'!J$125</f>
        <v>3.9845758354755782E-3</v>
      </c>
      <c r="K84" s="130">
        <f>+'13生産者価格評価表'!K84/'13生産者価格評価表'!K$125</f>
        <v>8.6107692430703294E-4</v>
      </c>
      <c r="L84" s="130">
        <f>+'13生産者価格評価表'!L84/'13生産者価格評価表'!L$125</f>
        <v>4.9556882733131559E-4</v>
      </c>
      <c r="M84" s="130">
        <f>+'13生産者価格評価表'!M84/'13生産者価格評価表'!M$125</f>
        <v>4.2852187162028882E-4</v>
      </c>
      <c r="N84" s="296">
        <v>0</v>
      </c>
      <c r="O84" s="130">
        <f>+'13生産者価格評価表'!O84/'13生産者価格評価表'!O$125</f>
        <v>1.77368078655685E-3</v>
      </c>
      <c r="P84" s="130">
        <f>+'13生産者価格評価表'!P84/'13生産者価格評価表'!P$125</f>
        <v>2.0226265610312879E-3</v>
      </c>
      <c r="Q84" s="130">
        <f>+'13生産者価格評価表'!Q84/'13生産者価格評価表'!Q$125</f>
        <v>9.8666529220755314E-4</v>
      </c>
      <c r="R84" s="130">
        <f>+'13生産者価格評価表'!R84/'13生産者価格評価表'!R$125</f>
        <v>1.9337324755494404E-3</v>
      </c>
      <c r="S84" s="130">
        <f>+'13生産者価格評価表'!S84/'13生産者価格評価表'!S$125</f>
        <v>1.984666686815567E-3</v>
      </c>
      <c r="T84" s="130">
        <f>+'13生産者価格評価表'!T84/'13生産者価格評価表'!T$125</f>
        <v>2.3295936819574124E-3</v>
      </c>
      <c r="U84" s="130">
        <f>+'13生産者価格評価表'!U84/'13生産者価格評価表'!U$125</f>
        <v>2.7501835086860779E-3</v>
      </c>
      <c r="V84" s="130">
        <f>+'13生産者価格評価表'!V84/'13生産者価格評価表'!V$125</f>
        <v>1.2344832316027708E-3</v>
      </c>
      <c r="W84" s="130">
        <f>+'13生産者価格評価表'!W84/'13生産者価格評価表'!W$125</f>
        <v>1.1733320159079119E-3</v>
      </c>
      <c r="X84" s="130">
        <f>+'13生産者価格評価表'!X84/'13生産者価格評価表'!X$125</f>
        <v>1.0353753235547887E-3</v>
      </c>
      <c r="Y84" s="130">
        <f>+'13生産者価格評価表'!Y84/'13生産者価格評価表'!Y$125</f>
        <v>1.5477306460432779E-3</v>
      </c>
      <c r="Z84" s="130">
        <f>+'13生産者価格評価表'!Z84/'13生産者価格評価表'!Z$125</f>
        <v>2.1226110537190084E-3</v>
      </c>
      <c r="AA84" s="130">
        <f>+'13生産者価格評価表'!AA84/'13生産者価格評価表'!AA$125</f>
        <v>1.1848533541088443E-3</v>
      </c>
      <c r="AB84" s="130">
        <f>+'13生産者価格評価表'!AB84/'13生産者価格評価表'!AB$125</f>
        <v>4.4370946884659578E-3</v>
      </c>
      <c r="AC84" s="130">
        <f>+'13生産者価格評価表'!AC84/'13生産者価格評価表'!AC$125</f>
        <v>2.0961318305680516E-3</v>
      </c>
      <c r="AD84" s="130">
        <f>+'13生産者価格評価表'!AD84/'13生産者価格評価表'!AD$125</f>
        <v>2.3467378098760607E-4</v>
      </c>
      <c r="AE84" s="130">
        <f>+'13生産者価格評価表'!AE84/'13生産者価格評価表'!AE$125</f>
        <v>8.3781780685077177E-4</v>
      </c>
      <c r="AF84" s="130">
        <f>+'13生産者価格評価表'!AF84/'13生産者価格評価表'!AF$125</f>
        <v>3.0568406562593827E-3</v>
      </c>
      <c r="AG84" s="130">
        <f>+'13生産者価格評価表'!AG84/'13生産者価格評価表'!AG$125</f>
        <v>1.4476078222272113E-3</v>
      </c>
      <c r="AH84" s="130">
        <f>+'13生産者価格評価表'!AH84/'13生産者価格評価表'!AH$125</f>
        <v>1.878476988656889E-3</v>
      </c>
      <c r="AI84" s="130">
        <f>+'13生産者価格評価表'!AI84/'13生産者価格評価表'!AI$125</f>
        <v>2.2665537799414401E-3</v>
      </c>
      <c r="AJ84" s="130">
        <f>+'13生産者価格評価表'!AJ84/'13生産者価格評価表'!AJ$125</f>
        <v>1.2455686499952094E-3</v>
      </c>
      <c r="AK84" s="130">
        <f>+'13生産者価格評価表'!AK84/'13生産者価格評価表'!AK$125</f>
        <v>3.4237803762499413E-3</v>
      </c>
      <c r="AL84" s="130">
        <f>+'13生産者価格評価表'!AL84/'13生産者価格評価表'!AL$125</f>
        <v>4.5523074814481229E-3</v>
      </c>
      <c r="AM84" s="130">
        <f>+'13生産者価格評価表'!AM84/'13生産者価格評価表'!AM$125</f>
        <v>5.8164220231183823E-4</v>
      </c>
      <c r="AN84" s="130">
        <f>+'13生産者価格評価表'!AN84/'13生産者価格評価表'!AN$125</f>
        <v>6.1069231933286801E-4</v>
      </c>
      <c r="AO84" s="130">
        <f>+'13生産者価格評価表'!AO84/'13生産者価格評価表'!AO$125</f>
        <v>1.0452818141561022E-3</v>
      </c>
      <c r="AP84" s="130">
        <f>+'13生産者価格評価表'!AP84/'13生産者価格評価表'!AP$125</f>
        <v>3.3425428570092887E-4</v>
      </c>
      <c r="AQ84" s="130">
        <f>+'13生産者価格評価表'!AQ84/'13生産者価格評価表'!AQ$125</f>
        <v>7.2281767471744397E-4</v>
      </c>
      <c r="AR84" s="130">
        <f>+'13生産者価格評価表'!AR84/'13生産者価格評価表'!AR$125</f>
        <v>1.5480291109889962E-3</v>
      </c>
      <c r="AS84" s="130">
        <f>+'13生産者価格評価表'!AS84/'13生産者価格評価表'!AS$125</f>
        <v>4.6296486647616304E-3</v>
      </c>
      <c r="AT84" s="130">
        <f>+'13生産者価格評価表'!AT84/'13生産者価格評価表'!AT$125</f>
        <v>1.464182647311129E-3</v>
      </c>
      <c r="AU84" s="130">
        <f>+'13生産者価格評価表'!AU84/'13生産者価格評価表'!AU$125</f>
        <v>1.5381850853548966E-3</v>
      </c>
      <c r="AV84" s="130">
        <f>+'13生産者価格評価表'!AV84/'13生産者価格評価表'!AV$125</f>
        <v>2.3493249545630339E-3</v>
      </c>
      <c r="AW84" s="130">
        <f>+'13生産者価格評価表'!AW84/'13生産者価格評価表'!AW$125</f>
        <v>1.6558666247247563E-3</v>
      </c>
      <c r="AX84" s="130">
        <f>+'13生産者価格評価表'!AX84/'13生産者価格評価表'!AX$125</f>
        <v>3.82418517988674E-3</v>
      </c>
      <c r="AY84" s="130">
        <f>+'13生産者価格評価表'!AY84/'13生産者価格評価表'!AY$125</f>
        <v>2.7698165597916107E-3</v>
      </c>
      <c r="AZ84" s="130">
        <f>+'13生産者価格評価表'!AZ84/'13生産者価格評価表'!AZ$125</f>
        <v>1.4401895524120494E-3</v>
      </c>
      <c r="BA84" s="130">
        <f>+'13生産者価格評価表'!BA84/'13生産者価格評価表'!BA$125</f>
        <v>1.6708495204043044E-3</v>
      </c>
      <c r="BB84" s="130">
        <f>+'13生産者価格評価表'!BB84/'13生産者価格評価表'!BB$125</f>
        <v>4.1825273744066924E-3</v>
      </c>
      <c r="BC84" s="130">
        <f>+'13生産者価格評価表'!BC84/'13生産者価格評価表'!BC$125</f>
        <v>5.8998293263659162E-4</v>
      </c>
      <c r="BD84" s="130">
        <f>+'13生産者価格評価表'!BD84/'13生産者価格評価表'!BD$125</f>
        <v>7.4934367230557923E-3</v>
      </c>
      <c r="BE84" s="130">
        <f>+'13生産者価格評価表'!BE84/'13生産者価格評価表'!BE$125</f>
        <v>4.4745501356132887E-3</v>
      </c>
      <c r="BF84" s="130">
        <f>+'13生産者価格評価表'!BF84/'13生産者価格評価表'!BF$125</f>
        <v>5.3785177018299702E-4</v>
      </c>
      <c r="BG84" s="130">
        <f>+'13生産者価格評価表'!BG84/'13生産者価格評価表'!BG$125</f>
        <v>3.848904641951337E-4</v>
      </c>
      <c r="BH84" s="130">
        <f>+'13生産者価格評価表'!BH84/'13生産者価格評価表'!BH$125</f>
        <v>4.3123389985648424E-4</v>
      </c>
      <c r="BI84" s="130">
        <f>+'13生産者価格評価表'!BI84/'13生産者価格評価表'!BI$125</f>
        <v>7.7030722419791763E-4</v>
      </c>
      <c r="BJ84" s="130">
        <f>+'13生産者価格評価表'!BJ84/'13生産者価格評価表'!BJ$125</f>
        <v>7.6064952855394786E-4</v>
      </c>
      <c r="BK84" s="130">
        <f>+'13生産者価格評価表'!BK84/'13生産者価格評価表'!BK$125</f>
        <v>1.7731410368751481E-3</v>
      </c>
      <c r="BL84" s="130">
        <f>+'13生産者価格評価表'!BL84/'13生産者価格評価表'!BL$125</f>
        <v>1.5708798553359504E-3</v>
      </c>
      <c r="BM84" s="130">
        <f>+'13生産者価格評価表'!BM84/'13生産者価格評価表'!BM$125</f>
        <v>1.7557143013903062E-3</v>
      </c>
      <c r="BN84" s="130">
        <f>+'13生産者価格評価表'!BN84/'13生産者価格評価表'!BN$125</f>
        <v>1.2893977264813081E-3</v>
      </c>
      <c r="BO84" s="130">
        <f>+'13生産者価格評価表'!BO84/'13生産者価格評価表'!BO$125</f>
        <v>1.5371713432412088E-3</v>
      </c>
      <c r="BP84" s="130">
        <f>+'13生産者価格評価表'!BP84/'13生産者価格評価表'!BP$125</f>
        <v>1.5680673753644099E-3</v>
      </c>
      <c r="BQ84" s="130">
        <f>+'13生産者価格評価表'!BQ84/'13生産者価格評価表'!BQ$125</f>
        <v>1.3719119263067927E-3</v>
      </c>
      <c r="BR84" s="130">
        <f>+'13生産者価格評価表'!BR84/'13生産者価格評価表'!BR$125</f>
        <v>8.6528839184271309E-4</v>
      </c>
      <c r="BS84" s="130">
        <f>+'13生産者価格評価表'!BS84/'13生産者価格評価表'!BS$125</f>
        <v>6.3543647677706614E-4</v>
      </c>
      <c r="BT84" s="130">
        <f>+'13生産者価格評価表'!BT84/'13生産者価格評価表'!BT$125</f>
        <v>5.6027008882212877E-4</v>
      </c>
      <c r="BU84" s="130">
        <f>+'13生産者価格評価表'!BU84/'13生産者価格評価表'!BU$125</f>
        <v>2.2518372945198469E-3</v>
      </c>
      <c r="BV84" s="130">
        <f>+'13生産者価格評価表'!BV84/'13生産者価格評価表'!BV$125</f>
        <v>1.2311312721586599E-2</v>
      </c>
      <c r="BW84" s="130">
        <f>+'13生産者価格評価表'!BW84/'13生産者価格評価表'!BW$125</f>
        <v>8.2006939738170689E-3</v>
      </c>
      <c r="BX84" s="130">
        <f>+'13生産者価格評価表'!BX84/'13生産者価格評価表'!BX$125</f>
        <v>2.385254336586237E-3</v>
      </c>
      <c r="BY84" s="130">
        <f>+'13生産者価格評価表'!BY84/'13生産者価格評価表'!BY$125</f>
        <v>1.1689791791699891E-2</v>
      </c>
      <c r="BZ84" s="130">
        <f>+'13生産者価格評価表'!BZ84/'13生産者価格評価表'!BZ$125</f>
        <v>7.2336665602540514E-4</v>
      </c>
      <c r="CA84" s="130">
        <f>+'13生産者価格評価表'!CA84/'13生産者価格評価表'!CA$125</f>
        <v>9.6781246900909149E-5</v>
      </c>
      <c r="CB84" s="130">
        <f>+'13生産者価格評価表'!CB84/'13生産者価格評価表'!CB$125</f>
        <v>9.9287217068664059E-7</v>
      </c>
      <c r="CC84" s="130">
        <f>+'13生産者価格評価表'!CC84/'13生産者価格評価表'!CC$125</f>
        <v>3.4302963776070255E-4</v>
      </c>
      <c r="CD84" s="130">
        <f>+'13生産者価格評価表'!CD84/'13生産者価格評価表'!CD$125</f>
        <v>1.4537259069764958E-3</v>
      </c>
      <c r="CE84" s="130">
        <f>+'13生産者価格評価表'!CE84/'13生産者価格評価表'!CE$125</f>
        <v>3.0527448301353766E-4</v>
      </c>
      <c r="CF84" s="130">
        <f>+'13生産者価格評価表'!CF84/'13生産者価格評価表'!CF$125</f>
        <v>1.8394041694498437E-3</v>
      </c>
      <c r="CG84" s="130">
        <f>+'13生産者価格評価表'!CG84/'13生産者価格評価表'!CG$125</f>
        <v>7.5038070785913441E-4</v>
      </c>
      <c r="CH84" s="130">
        <f>+'13生産者価格評価表'!CH84/'13生産者価格評価表'!CH$125</f>
        <v>1.8256632072689483E-3</v>
      </c>
      <c r="CI84" s="130">
        <f>+'13生産者価格評価表'!CI84/'13生産者価格評価表'!CI$125</f>
        <v>1.9289650312729299E-3</v>
      </c>
      <c r="CJ84" s="130">
        <f>+'13生産者価格評価表'!CJ84/'13生産者価格評価表'!CJ$125</f>
        <v>2.2203546342121371E-3</v>
      </c>
      <c r="CK84" s="130">
        <f>+'13生産者価格評価表'!CK84/'13生産者価格評価表'!CK$125</f>
        <v>2.2654881692365809E-3</v>
      </c>
      <c r="CL84" s="130">
        <f>+'13生産者価格評価表'!CL84/'13生産者価格評価表'!CL$125</f>
        <v>4.4254665928279268E-3</v>
      </c>
      <c r="CM84" s="130">
        <f>+'13生産者価格評価表'!CM84/'13生産者価格評価表'!CM$125</f>
        <v>7.9114505902068216E-4</v>
      </c>
      <c r="CN84" s="130">
        <f>+'13生産者価格評価表'!CN84/'13生産者価格評価表'!CN$125</f>
        <v>3.3098882912701694E-3</v>
      </c>
      <c r="CO84" s="130">
        <f>+'13生産者価格評価表'!CO84/'13生産者価格評価表'!CO$125</f>
        <v>2.2369658608505554E-3</v>
      </c>
      <c r="CP84" s="130">
        <f>+'13生産者価格評価表'!CP84/'13生産者価格評価表'!CP$125</f>
        <v>6.5050404553235698E-3</v>
      </c>
      <c r="CQ84" s="130">
        <f>+'13生産者価格評価表'!CQ84/'13生産者価格評価表'!CQ$125</f>
        <v>4.0715133839024278E-3</v>
      </c>
      <c r="CR84" s="130">
        <f>+'13生産者価格評価表'!CR84/'13生産者価格評価表'!CR$125</f>
        <v>4.2392467305623965E-3</v>
      </c>
      <c r="CS84" s="130">
        <f>+'13生産者価格評価表'!CS84/'13生産者価格評価表'!CS$125</f>
        <v>1.7003176898701597E-3</v>
      </c>
      <c r="CT84" s="130">
        <f>+'13生産者価格評価表'!CT84/'13生産者価格評価表'!CT$125</f>
        <v>2.949011589615547E-3</v>
      </c>
      <c r="CU84" s="130">
        <f>+'13生産者価格評価表'!CU84/'13生産者価格評価表'!CU$125</f>
        <v>1.1418235727721536E-3</v>
      </c>
      <c r="CV84" s="130">
        <f>+'13生産者価格評価表'!CV84/'13生産者価格評価表'!CV$125</f>
        <v>7.6929158929231586E-4</v>
      </c>
      <c r="CW84" s="130">
        <f>+'13生産者価格評価表'!CW84/'13生産者価格評価表'!CW$125</f>
        <v>4.5304043144871724E-3</v>
      </c>
      <c r="CX84" s="130">
        <f>+'13生産者価格評価表'!CX84/'13生産者価格評価表'!CX$125</f>
        <v>7.8112280103271019E-4</v>
      </c>
      <c r="CY84" s="130">
        <f>+'13生産者価格評価表'!CY84/'13生産者価格評価表'!CY$125</f>
        <v>4.8108661429949781E-4</v>
      </c>
      <c r="CZ84" s="130">
        <f>+'13生産者価格評価表'!CZ84/'13生産者価格評価表'!CZ$125</f>
        <v>7.5242964782792812E-4</v>
      </c>
      <c r="DA84" s="130">
        <f>+'13生産者価格評価表'!DA84/'13生産者価格評価表'!DA$125</f>
        <v>1.661746133871603E-3</v>
      </c>
      <c r="DB84" s="130">
        <f>+'13生産者価格評価表'!DB84/'13生産者価格評価表'!DB$125</f>
        <v>1.3736263736263737E-3</v>
      </c>
      <c r="DC84" s="130">
        <f>+'13生産者価格評価表'!DC84/'13生産者価格評価表'!DC$125</f>
        <v>2.2869235000798536E-3</v>
      </c>
      <c r="DD84" s="130">
        <f>+'13生産者価格評価表'!DD84/'13生産者価格評価表'!DD$125</f>
        <v>2.5142399430402276E-3</v>
      </c>
      <c r="DE84" s="130">
        <f>+'13生産者価格評価表'!DE84/'13生産者価格評価表'!DE$125</f>
        <v>2.2101195453210097E-3</v>
      </c>
      <c r="DF84" s="130">
        <f>+'13生産者価格評価表'!DF84/'13生産者価格評価表'!DF$125</f>
        <v>2.848046134307594E-3</v>
      </c>
      <c r="DG84" s="130">
        <f>+'13生産者価格評価表'!DG84/'13生産者価格評価表'!DG$125</f>
        <v>6.3176605381790149E-4</v>
      </c>
      <c r="DH84" s="223">
        <f>+'13生産者価格評価表'!DH84/'13生産者価格評価表'!DH$125</f>
        <v>1.5406523705557755E-2</v>
      </c>
      <c r="DI84" s="289">
        <f>+'13生産者価格評価表'!DI84/'13生産者価格評価表'!DI$125</f>
        <v>2.1610465360378944E-3</v>
      </c>
    </row>
    <row r="85" spans="1:113">
      <c r="A85" s="25">
        <v>79</v>
      </c>
      <c r="B85" s="88" t="s">
        <v>254</v>
      </c>
      <c r="C85" s="87" t="s">
        <v>255</v>
      </c>
      <c r="D85" s="130">
        <f>+'13生産者価格評価表'!D85/'13生産者価格評価表'!D$125</f>
        <v>1.0112299033204966E-2</v>
      </c>
      <c r="E85" s="130">
        <f>+'13生産者価格評価表'!E85/'13生産者価格評価表'!E$125</f>
        <v>4.7635021804763505E-2</v>
      </c>
      <c r="F85" s="130">
        <f>+'13生産者価格評価表'!F85/'13生産者価格評価表'!F$125</f>
        <v>7.4269346784618896E-3</v>
      </c>
      <c r="G85" s="130">
        <f>+'13生産者価格評価表'!G85/'13生産者価格評価表'!G$125</f>
        <v>3.3849477853799062E-2</v>
      </c>
      <c r="H85" s="130">
        <f>+'13生産者価格評価表'!H85/'13生産者価格評価表'!H$125</f>
        <v>1.975842339478703E-2</v>
      </c>
      <c r="I85" s="296">
        <v>0</v>
      </c>
      <c r="J85" s="130">
        <f>+'13生産者価格評価表'!J85/'13生産者価格評価表'!J$125</f>
        <v>1.2724935732647815E-2</v>
      </c>
      <c r="K85" s="130">
        <f>+'13生産者価格評価表'!K85/'13生産者価格評価表'!K$125</f>
        <v>2.1784016075076067E-2</v>
      </c>
      <c r="L85" s="130">
        <f>+'13生産者価格評価表'!L85/'13生産者価格評価表'!L$125</f>
        <v>1.2176172402374098E-2</v>
      </c>
      <c r="M85" s="130">
        <f>+'13生産者価格評価表'!M85/'13生産者価格評価表'!M$125</f>
        <v>2.8037573886013183E-2</v>
      </c>
      <c r="N85" s="296">
        <v>0</v>
      </c>
      <c r="O85" s="130">
        <f>+'13生産者価格評価表'!O85/'13生産者価格評価表'!O$125</f>
        <v>1.0132688507284979E-2</v>
      </c>
      <c r="P85" s="130">
        <f>+'13生産者価格評価表'!P85/'13生産者価格評価表'!P$125</f>
        <v>1.1405599570296764E-2</v>
      </c>
      <c r="Q85" s="130">
        <f>+'13生産者価格評価表'!Q85/'13生産者価格評価表'!Q$125</f>
        <v>2.2663849025483945E-2</v>
      </c>
      <c r="R85" s="130">
        <f>+'13生産者価格評価表'!R85/'13生産者価格評価表'!R$125</f>
        <v>2.0229816667286453E-2</v>
      </c>
      <c r="S85" s="130">
        <f>+'13生産者価格評価表'!S85/'13生産者価格評価表'!S$125</f>
        <v>2.9291463918356655E-2</v>
      </c>
      <c r="T85" s="130">
        <f>+'13生産者価格評価表'!T85/'13生産者価格評価表'!T$125</f>
        <v>2.6469719895191351E-2</v>
      </c>
      <c r="U85" s="130">
        <f>+'13生産者価格評価表'!U85/'13生産者価格評価表'!U$125</f>
        <v>1.5290759318163281E-2</v>
      </c>
      <c r="V85" s="130">
        <f>+'13生産者価格評価表'!V85/'13生産者価格評価表'!V$125</f>
        <v>1.3647897949386187E-2</v>
      </c>
      <c r="W85" s="130">
        <f>+'13生産者価格評価表'!W85/'13生産者価格評価表'!W$125</f>
        <v>1.2363214188671787E-2</v>
      </c>
      <c r="X85" s="130">
        <f>+'13生産者価格評価表'!X85/'13生産者価格評価表'!X$125</f>
        <v>1.7614654543041085E-2</v>
      </c>
      <c r="Y85" s="130">
        <f>+'13生産者価格評価表'!Y85/'13生産者価格評価表'!Y$125</f>
        <v>1.5609132099054762E-2</v>
      </c>
      <c r="Z85" s="130">
        <f>+'13生産者価格評価表'!Z85/'13生産者価格評価表'!Z$125</f>
        <v>1.3833290289256199E-2</v>
      </c>
      <c r="AA85" s="130">
        <f>+'13生産者価格評価表'!AA85/'13生産者価格評価表'!AA$125</f>
        <v>1.9460810569541152E-2</v>
      </c>
      <c r="AB85" s="130">
        <f>+'13生産者価格評価表'!AB85/'13生産者価格評価表'!AB$125</f>
        <v>1.1359539272854883E-2</v>
      </c>
      <c r="AC85" s="130">
        <f>+'13生産者価格評価表'!AC85/'13生産者価格評価表'!AC$125</f>
        <v>1.9910565041895763E-2</v>
      </c>
      <c r="AD85" s="130">
        <f>+'13生産者価格評価表'!AD85/'13生産者価格評価表'!AD$125</f>
        <v>3.4022084037916098E-3</v>
      </c>
      <c r="AE85" s="130">
        <f>+'13生産者価格評価表'!AE85/'13生産者価格評価表'!AE$125</f>
        <v>2.5859568846067091E-2</v>
      </c>
      <c r="AF85" s="130">
        <f>+'13生産者価格評価表'!AF85/'13生産者価格評価表'!AF$125</f>
        <v>1.0227319433578852E-2</v>
      </c>
      <c r="AG85" s="130">
        <f>+'13生産者価格評価表'!AG85/'13生産者価格評価表'!AG$125</f>
        <v>1.0238492804056108E-2</v>
      </c>
      <c r="AH85" s="130">
        <f>+'13生産者価格評価表'!AH85/'13生産者価格評価表'!AH$125</f>
        <v>1.1993353081424752E-2</v>
      </c>
      <c r="AI85" s="130">
        <f>+'13生産者価格評価表'!AI85/'13生産者価格評価表'!AI$125</f>
        <v>1.7409249656048259E-2</v>
      </c>
      <c r="AJ85" s="130">
        <f>+'13生産者価格評価表'!AJ85/'13生産者価格評価表'!AJ$125</f>
        <v>3.8455843284817125E-2</v>
      </c>
      <c r="AK85" s="130">
        <f>+'13生産者価格評価表'!AK85/'13生産者価格評価表'!AK$125</f>
        <v>2.0579272276787814E-2</v>
      </c>
      <c r="AL85" s="130">
        <f>+'13生産者価格評価表'!AL85/'13生産者価格評価表'!AL$125</f>
        <v>2.2555949327433281E-2</v>
      </c>
      <c r="AM85" s="130">
        <f>+'13生産者価格評価表'!AM85/'13生産者価格評価表'!AM$125</f>
        <v>9.6030535674055083E-3</v>
      </c>
      <c r="AN85" s="130">
        <f>+'13生産者価格評価表'!AN85/'13生産者価格評価表'!AN$125</f>
        <v>6.415559076556652E-3</v>
      </c>
      <c r="AO85" s="130">
        <f>+'13生産者価格評価表'!AO85/'13生産者価格評価表'!AO$125</f>
        <v>2.852641010061481E-2</v>
      </c>
      <c r="AP85" s="130">
        <f>+'13生産者価格評価表'!AP85/'13生産者価格評価表'!AP$125</f>
        <v>2.106269488427322E-2</v>
      </c>
      <c r="AQ85" s="130">
        <f>+'13生産者価格評価表'!AQ85/'13生産者価格評価表'!AQ$125</f>
        <v>1.4850617680558394E-2</v>
      </c>
      <c r="AR85" s="130">
        <f>+'13生産者価格評価表'!AR85/'13生産者価格評価表'!AR$125</f>
        <v>1.7584538472879333E-2</v>
      </c>
      <c r="AS85" s="130">
        <f>+'13生産者価格評価表'!AS85/'13生産者価格評価表'!AS$125</f>
        <v>1.5311555619513599E-2</v>
      </c>
      <c r="AT85" s="130">
        <f>+'13生産者価格評価表'!AT85/'13生産者価格評価表'!AT$125</f>
        <v>1.19247628311206E-2</v>
      </c>
      <c r="AU85" s="130">
        <f>+'13生産者価格評価表'!AU85/'13生産者価格評価表'!AU$125</f>
        <v>9.5648825567963038E-3</v>
      </c>
      <c r="AV85" s="130">
        <f>+'13生産者価格評価表'!AV85/'13生産者価格評価表'!AV$125</f>
        <v>8.622280417489251E-3</v>
      </c>
      <c r="AW85" s="130">
        <f>+'13生産者価格評価表'!AW85/'13生産者価格評価表'!AW$125</f>
        <v>1.0479605746041731E-2</v>
      </c>
      <c r="AX85" s="130">
        <f>+'13生産者価格評価表'!AX85/'13生産者価格評価表'!AX$125</f>
        <v>1.1193417935288925E-2</v>
      </c>
      <c r="AY85" s="130">
        <f>+'13生産者価格評価表'!AY85/'13生産者価格評価表'!AY$125</f>
        <v>9.7596514017471159E-3</v>
      </c>
      <c r="AZ85" s="130">
        <f>+'13生産者価格評価表'!AZ85/'13生産者価格評価表'!AZ$125</f>
        <v>9.7526633728822962E-3</v>
      </c>
      <c r="BA85" s="130">
        <f>+'13生産者価格評価表'!BA85/'13生産者価格評価表'!BA$125</f>
        <v>1.0162615601471447E-2</v>
      </c>
      <c r="BB85" s="130">
        <f>+'13生産者価格評価表'!BB85/'13生産者価格評価表'!BB$125</f>
        <v>6.6889108197440358E-3</v>
      </c>
      <c r="BC85" s="130">
        <f>+'13生産者価格評価表'!BC85/'13生産者価格評価表'!BC$125</f>
        <v>1.1146463263027033E-2</v>
      </c>
      <c r="BD85" s="130">
        <f>+'13生産者価格評価表'!BD85/'13生産者価格評価表'!BD$125</f>
        <v>8.4409826659944016E-3</v>
      </c>
      <c r="BE85" s="130">
        <f>+'13生産者価格評価表'!BE85/'13生産者価格評価表'!BE$125</f>
        <v>1.2404829760577147E-2</v>
      </c>
      <c r="BF85" s="130">
        <f>+'13生産者価格評価表'!BF85/'13生産者価格評価表'!BF$125</f>
        <v>1.2875908825848848E-2</v>
      </c>
      <c r="BG85" s="130">
        <f>+'13生産者価格評価表'!BG85/'13生産者価格評価表'!BG$125</f>
        <v>1.2974255423652381E-2</v>
      </c>
      <c r="BH85" s="130">
        <f>+'13生産者価格評価表'!BH85/'13生産者価格評価表'!BH$125</f>
        <v>8.23567398190473E-3</v>
      </c>
      <c r="BI85" s="130">
        <f>+'13生産者価格評価表'!BI85/'13生産者価格評価表'!BI$125</f>
        <v>1.1939761975067723E-2</v>
      </c>
      <c r="BJ85" s="130">
        <f>+'13生産者価格評価表'!BJ85/'13生産者価格評価表'!BJ$125</f>
        <v>3.8502442955636899E-3</v>
      </c>
      <c r="BK85" s="130">
        <f>+'13生産者価格評価表'!BK85/'13生産者価格評価表'!BK$125</f>
        <v>9.2801253569477233E-3</v>
      </c>
      <c r="BL85" s="130">
        <f>+'13生産者価格評価表'!BL85/'13生産者価格評価表'!BL$125</f>
        <v>1.7016238929850293E-2</v>
      </c>
      <c r="BM85" s="130">
        <f>+'13生産者価格評価表'!BM85/'13生産者価格評価表'!BM$125</f>
        <v>0.38660828916614542</v>
      </c>
      <c r="BN85" s="130">
        <f>+'13生産者価格評価表'!BN85/'13生産者価格評価表'!BN$125</f>
        <v>2.1735008937760685E-2</v>
      </c>
      <c r="BO85" s="130">
        <f>+'13生産者価格評価表'!BO85/'13生産者価格評価表'!BO$125</f>
        <v>2.108707711445109E-2</v>
      </c>
      <c r="BP85" s="130">
        <f>+'13生産者価格評価表'!BP85/'13生産者価格評価表'!BP$125</f>
        <v>2.1384242763332253E-2</v>
      </c>
      <c r="BQ85" s="130">
        <f>+'13生産者価格評価表'!BQ85/'13生産者価格評価表'!BQ$125</f>
        <v>2.1004327712281751E-2</v>
      </c>
      <c r="BR85" s="130">
        <f>+'13生産者価格評価表'!BR85/'13生産者価格評価表'!BR$125</f>
        <v>2.3814241392888583E-2</v>
      </c>
      <c r="BS85" s="130">
        <f>+'13生産者価格評価表'!BS85/'13生産者価格評価表'!BS$125</f>
        <v>1.4740829452091656E-2</v>
      </c>
      <c r="BT85" s="130">
        <f>+'13生産者価格評価表'!BT85/'13生産者価格評価表'!BT$125</f>
        <v>2.6576604859860031E-2</v>
      </c>
      <c r="BU85" s="130">
        <f>+'13生産者価格評価表'!BU85/'13生産者価格評価表'!BU$125</f>
        <v>9.7409022361426706E-3</v>
      </c>
      <c r="BV85" s="130">
        <f>+'13生産者価格評価表'!BV85/'13生産者価格評価表'!BV$125</f>
        <v>2.2551129414314686E-2</v>
      </c>
      <c r="BW85" s="130">
        <f>+'13生産者価格評価表'!BW85/'13生産者価格評価表'!BW$125</f>
        <v>5.1580377257201661E-3</v>
      </c>
      <c r="BX85" s="130">
        <f>+'13生産者価格評価表'!BX85/'13生産者価格評価表'!BX$125</f>
        <v>4.1107824204840307E-3</v>
      </c>
      <c r="BY85" s="130">
        <f>+'13生産者価格評価表'!BY85/'13生産者価格評価表'!BY$125</f>
        <v>8.2027462254842792E-3</v>
      </c>
      <c r="BZ85" s="130">
        <f>+'13生産者価格評価表'!BZ85/'13生産者価格評価表'!BZ$125</f>
        <v>8.2260538734789867E-4</v>
      </c>
      <c r="CA85" s="130">
        <f>+'13生産者価格評価表'!CA85/'13生産者価格評価表'!CA$125</f>
        <v>6.8105321893232359E-4</v>
      </c>
      <c r="CB85" s="130">
        <f>+'13生産者価格評価表'!CB85/'13生産者価格評価表'!CB$125</f>
        <v>5.0967438095247554E-5</v>
      </c>
      <c r="CC85" s="130">
        <f>+'13生産者価格評価表'!CC85/'13生産者価格評価表'!CC$125</f>
        <v>1.3231143170769955E-3</v>
      </c>
      <c r="CD85" s="130">
        <f>+'13生産者価格評価表'!CD85/'13生産者価格評価表'!CD$125</f>
        <v>4.7649311322719677E-3</v>
      </c>
      <c r="CE85" s="130">
        <f>+'13生産者価格評価表'!CE85/'13生産者価格評価表'!CE$125</f>
        <v>4.0626258225909722E-3</v>
      </c>
      <c r="CF85" s="130">
        <f>+'13生産者価格評価表'!CF85/'13生産者価格評価表'!CF$125</f>
        <v>2.3930307242678991E-3</v>
      </c>
      <c r="CG85" s="130">
        <f>+'13生産者価格評価表'!CG85/'13生産者価格評価表'!CG$125</f>
        <v>5.1349581773105476E-3</v>
      </c>
      <c r="CH85" s="130">
        <f>+'13生産者価格評価表'!CH85/'13生産者価格評価表'!CH$125</f>
        <v>2.2399483196876712E-3</v>
      </c>
      <c r="CI85" s="130">
        <f>+'13生産者価格評価表'!CI85/'13生産者価格評価表'!CI$125</f>
        <v>4.2570262759126726E-3</v>
      </c>
      <c r="CJ85" s="130">
        <f>+'13生産者価格評価表'!CJ85/'13生産者価格評価表'!CJ$125</f>
        <v>8.5421400483497778E-2</v>
      </c>
      <c r="CK85" s="130">
        <f>+'13生産者価格評価表'!CK85/'13生産者価格評価表'!CK$125</f>
        <v>5.0761530272330777E-3</v>
      </c>
      <c r="CL85" s="130">
        <f>+'13生産者価格評価表'!CL85/'13生産者価格評価表'!CL$125</f>
        <v>3.9348275962575417E-3</v>
      </c>
      <c r="CM85" s="130">
        <f>+'13生産者価格評価表'!CM85/'13生産者価格評価表'!CM$125</f>
        <v>6.3344137594099504E-3</v>
      </c>
      <c r="CN85" s="130">
        <f>+'13生産者価格評価表'!CN85/'13生産者価格評価表'!CN$125</f>
        <v>7.1788793344440844E-3</v>
      </c>
      <c r="CO85" s="130">
        <f>+'13生産者価格評価表'!CO85/'13生産者価格評価表'!CO$125</f>
        <v>1.6006168602828406E-2</v>
      </c>
      <c r="CP85" s="130">
        <f>+'13生産者価格評価表'!CP85/'13生産者価格評価表'!CP$125</f>
        <v>6.3872591335391461E-3</v>
      </c>
      <c r="CQ85" s="130">
        <f>+'13生産者価格評価表'!CQ85/'13生産者価格評価表'!CQ$125</f>
        <v>3.2710441980033662E-3</v>
      </c>
      <c r="CR85" s="130">
        <f>+'13生産者価格評価表'!CR85/'13生産者価格評価表'!CR$125</f>
        <v>9.3153346943704168E-3</v>
      </c>
      <c r="CS85" s="130">
        <f>+'13生産者価格評価表'!CS85/'13生産者価格評価表'!CS$125</f>
        <v>8.1205875843977718E-3</v>
      </c>
      <c r="CT85" s="130">
        <f>+'13生産者価格評価表'!CT85/'13生産者価格評価表'!CT$125</f>
        <v>4.1974264958861288E-3</v>
      </c>
      <c r="CU85" s="130">
        <f>+'13生産者価格評価表'!CU85/'13生産者価格評価表'!CU$125</f>
        <v>4.9368899864343924E-3</v>
      </c>
      <c r="CV85" s="130">
        <f>+'13生産者価格評価表'!CV85/'13生産者価格評価表'!CV$125</f>
        <v>3.7032842340099536E-3</v>
      </c>
      <c r="CW85" s="130">
        <f>+'13生産者価格評価表'!CW85/'13生産者価格評価表'!CW$125</f>
        <v>1.1663381320275487E-2</v>
      </c>
      <c r="CX85" s="130">
        <f>+'13生産者価格評価表'!CX85/'13生産者価格評価表'!CX$125</f>
        <v>2.6282940898271837E-3</v>
      </c>
      <c r="CY85" s="130">
        <f>+'13生産者価格評価表'!CY85/'13生産者価格評価表'!CY$125</f>
        <v>3.8754199485237324E-3</v>
      </c>
      <c r="CZ85" s="130">
        <f>+'13生産者価格評価表'!CZ85/'13生産者価格評価表'!CZ$125</f>
        <v>9.0968161143599735E-3</v>
      </c>
      <c r="DA85" s="130">
        <f>+'13生産者価格評価表'!DA85/'13生産者価格評価表'!DA$125</f>
        <v>2.8025615837506024E-3</v>
      </c>
      <c r="DB85" s="130">
        <f>+'13生産者価格評価表'!DB85/'13生産者価格評価表'!DB$125</f>
        <v>6.5063284929356355E-3</v>
      </c>
      <c r="DC85" s="130">
        <f>+'13生産者価格評価表'!DC85/'13生産者価格評価表'!DC$125</f>
        <v>1.5110848875244737E-2</v>
      </c>
      <c r="DD85" s="130">
        <f>+'13生産者価格評価表'!DD85/'13生産者価格評価表'!DD$125</f>
        <v>3.2551619793520824E-3</v>
      </c>
      <c r="DE85" s="130">
        <f>+'13生産者価格評価表'!DE85/'13生産者価格評価表'!DE$125</f>
        <v>3.7739260129714585E-3</v>
      </c>
      <c r="DF85" s="130">
        <f>+'13生産者価格評価表'!DF85/'13生産者価格評価表'!DF$125</f>
        <v>1.8173968151370623E-2</v>
      </c>
      <c r="DG85" s="130">
        <f>+'13生産者価格評価表'!DG85/'13生産者価格評価表'!DG$125</f>
        <v>4.3281328636134875E-2</v>
      </c>
      <c r="DH85" s="223">
        <f>+'13生産者価格評価表'!DH85/'13生産者価格評価表'!DH$125</f>
        <v>4.0261849146120396E-2</v>
      </c>
      <c r="DI85" s="289">
        <f>+'13生産者価格評価表'!DI85/'13生産者価格評価表'!DI$125</f>
        <v>1.0031165765335871E-2</v>
      </c>
    </row>
    <row r="86" spans="1:113">
      <c r="A86" s="25">
        <v>80</v>
      </c>
      <c r="B86" s="88" t="s">
        <v>256</v>
      </c>
      <c r="C86" s="87" t="s">
        <v>257</v>
      </c>
      <c r="D86" s="130">
        <f>+'13生産者価格評価表'!D86/'13生産者価格評価表'!D$125</f>
        <v>3.7280406466844405E-2</v>
      </c>
      <c r="E86" s="130">
        <f>+'13生産者価格評価表'!E86/'13生産者価格評価表'!E$125</f>
        <v>1.1873176583005499E-2</v>
      </c>
      <c r="F86" s="130">
        <f>+'13生産者価格評価表'!F86/'13生産者価格評価表'!F$125</f>
        <v>1.439760715824694E-2</v>
      </c>
      <c r="G86" s="130">
        <f>+'13生産者価格評価表'!G86/'13生産者価格評価表'!G$125</f>
        <v>2.4666906733885489E-2</v>
      </c>
      <c r="H86" s="130">
        <f>+'13生産者価格評価表'!H86/'13生産者価格評価表'!H$125</f>
        <v>1.8919262555626194E-2</v>
      </c>
      <c r="I86" s="296">
        <v>0</v>
      </c>
      <c r="J86" s="130">
        <f>+'13生産者価格評価表'!J86/'13生産者価格評価表'!J$125</f>
        <v>0.22583547557840616</v>
      </c>
      <c r="K86" s="130">
        <f>+'13生産者価格評価表'!K86/'13生産者価格評価表'!K$125</f>
        <v>5.8811553930170355E-3</v>
      </c>
      <c r="L86" s="130">
        <f>+'13生産者価格評価表'!L86/'13生産者価格評価表'!L$125</f>
        <v>5.0460022184810119E-3</v>
      </c>
      <c r="M86" s="130">
        <f>+'13生産者価格評価表'!M86/'13生産者価格評価表'!M$125</f>
        <v>2.7955950672371222E-3</v>
      </c>
      <c r="N86" s="296">
        <v>0</v>
      </c>
      <c r="O86" s="130">
        <f>+'13生産者価格評価表'!O86/'13生産者価格評価表'!O$125</f>
        <v>1.0433416391510882E-2</v>
      </c>
      <c r="P86" s="130">
        <f>+'13生産者価格評価表'!P86/'13生産者価格評価表'!P$125</f>
        <v>6.5714381630186652E-3</v>
      </c>
      <c r="Q86" s="130">
        <f>+'13生産者価格評価表'!Q86/'13生産者価格評価表'!Q$125</f>
        <v>1.6198982409377737E-2</v>
      </c>
      <c r="R86" s="130">
        <f>+'13生産者価格評価表'!R86/'13生産者価格評価表'!R$125</f>
        <v>6.6565021754490354E-3</v>
      </c>
      <c r="S86" s="130">
        <f>+'13生産者価格評価表'!S86/'13生産者価格評価表'!S$125</f>
        <v>4.1859340526490766E-3</v>
      </c>
      <c r="T86" s="130">
        <f>+'13生産者価格評価表'!T86/'13生産者価格評価表'!T$125</f>
        <v>3.3583053474554379E-3</v>
      </c>
      <c r="U86" s="130">
        <f>+'13生産者価格評価表'!U86/'13生産者価格評価表'!U$125</f>
        <v>8.4560802544653788E-3</v>
      </c>
      <c r="V86" s="130">
        <f>+'13生産者価格評価表'!V86/'13生産者価格評価表'!V$125</f>
        <v>2.9490432754955081E-3</v>
      </c>
      <c r="W86" s="130">
        <f>+'13生産者価格評価表'!W86/'13生産者価格評価表'!W$125</f>
        <v>4.0510831707136329E-3</v>
      </c>
      <c r="X86" s="130">
        <f>+'13生産者価格評価表'!X86/'13生産者価格評価表'!X$125</f>
        <v>1.6194331983805667E-3</v>
      </c>
      <c r="Y86" s="130">
        <f>+'13生産者価格評価表'!Y86/'13生産者価格評価表'!Y$125</f>
        <v>3.2468166549488322E-3</v>
      </c>
      <c r="Z86" s="130">
        <f>+'13生産者価格評価表'!Z86/'13生産者価格評価表'!Z$125</f>
        <v>2.1710356404958677E-3</v>
      </c>
      <c r="AA86" s="130">
        <f>+'13生産者価格評価表'!AA86/'13生産者価格評価表'!AA$125</f>
        <v>3.1650192335784194E-3</v>
      </c>
      <c r="AB86" s="130">
        <f>+'13生産者価格評価表'!AB86/'13生産者価格評価表'!AB$125</f>
        <v>2.3507468067820729E-3</v>
      </c>
      <c r="AC86" s="130">
        <f>+'13生産者価格評価表'!AC86/'13生産者価格評価表'!AC$125</f>
        <v>1.8166475864923115E-3</v>
      </c>
      <c r="AD86" s="130">
        <f>+'13生産者価格評価表'!AD86/'13生産者価格評価表'!AD$125</f>
        <v>3.6155482046894332E-4</v>
      </c>
      <c r="AE86" s="130">
        <f>+'13生産者価格評価表'!AE86/'13生産者価格評価表'!AE$125</f>
        <v>3.222376180195276E-4</v>
      </c>
      <c r="AF86" s="130">
        <f>+'13生産者価格評価表'!AF86/'13生産者価格評価表'!AF$125</f>
        <v>1.2379229366848048E-3</v>
      </c>
      <c r="AG86" s="130">
        <f>+'13生産者価格評価表'!AG86/'13生産者価格評価表'!AG$125</f>
        <v>1.3259994106669286E-3</v>
      </c>
      <c r="AH86" s="130">
        <f>+'13生産者価格評価表'!AH86/'13生産者価格評価表'!AH$125</f>
        <v>1.0692869012354599E-2</v>
      </c>
      <c r="AI86" s="130">
        <f>+'13生産者価格評価表'!AI86/'13生産者価格評価表'!AI$125</f>
        <v>6.8525769922743148E-3</v>
      </c>
      <c r="AJ86" s="130">
        <f>+'13生産者価格評価表'!AJ86/'13生産者価格評価表'!AJ$125</f>
        <v>3.0607889762819342E-2</v>
      </c>
      <c r="AK86" s="130">
        <f>+'13生産者価格評価表'!AK86/'13生産者価格評価表'!AK$125</f>
        <v>3.6851376568797075E-3</v>
      </c>
      <c r="AL86" s="130">
        <f>+'13生産者価格評価表'!AL86/'13生産者価格評価表'!AL$125</f>
        <v>7.6508135414015237E-3</v>
      </c>
      <c r="AM86" s="130">
        <f>+'13生産者価格評価表'!AM86/'13生産者価格評価表'!AM$125</f>
        <v>2.4576278529712492E-3</v>
      </c>
      <c r="AN86" s="130">
        <f>+'13生産者価格評価表'!AN86/'13生産者価格評価表'!AN$125</f>
        <v>3.9243411431370686E-3</v>
      </c>
      <c r="AO86" s="130">
        <f>+'13生産者価格評価表'!AO86/'13生産者価格評価表'!AO$125</f>
        <v>4.6548510344685537E-3</v>
      </c>
      <c r="AP86" s="130">
        <f>+'13生産者価格評価表'!AP86/'13生産者価格評価表'!AP$125</f>
        <v>3.7445829768733433E-3</v>
      </c>
      <c r="AQ86" s="130">
        <f>+'13生産者価格評価表'!AQ86/'13生産者価格評価表'!AQ$125</f>
        <v>4.5632428959434595E-3</v>
      </c>
      <c r="AR86" s="130">
        <f>+'13生産者価格評価表'!AR86/'13生産者価格評価表'!AR$125</f>
        <v>4.7395826352682581E-3</v>
      </c>
      <c r="AS86" s="130">
        <f>+'13生産者価格評価表'!AS86/'13生産者価格評価表'!AS$125</f>
        <v>9.4648767551343462E-3</v>
      </c>
      <c r="AT86" s="130">
        <f>+'13生産者価格評価表'!AT86/'13生産者価格評価表'!AT$125</f>
        <v>8.6116907232832596E-3</v>
      </c>
      <c r="AU86" s="130">
        <f>+'13生産者価格評価表'!AU86/'13生産者価格評価表'!AU$125</f>
        <v>5.2203824926196898E-3</v>
      </c>
      <c r="AV86" s="130">
        <f>+'13生産者価格評価表'!AV86/'13生産者価格評価表'!AV$125</f>
        <v>4.8831783378791363E-3</v>
      </c>
      <c r="AW86" s="130">
        <f>+'13生産者価格評価表'!AW86/'13生産者価格評価表'!AW$125</f>
        <v>7.5042466184334694E-3</v>
      </c>
      <c r="AX86" s="130">
        <f>+'13生産者価格評価表'!AX86/'13生産者価格評価表'!AX$125</f>
        <v>3.7578899988485572E-3</v>
      </c>
      <c r="AY86" s="130">
        <f>+'13生産者価格評価表'!AY86/'13生産者価格評価表'!AY$125</f>
        <v>5.9107747926074076E-4</v>
      </c>
      <c r="AZ86" s="130">
        <f>+'13生産者価格評価表'!AZ86/'13生産者価格評価表'!AZ$125</f>
        <v>2.195926339004093E-3</v>
      </c>
      <c r="BA86" s="130">
        <f>+'13生産者価格評価表'!BA86/'13生産者価格評価表'!BA$125</f>
        <v>2.9428954515763055E-3</v>
      </c>
      <c r="BB86" s="130">
        <f>+'13生産者価格評価表'!BB86/'13生産者価格評価表'!BB$125</f>
        <v>2.4123940661371934E-3</v>
      </c>
      <c r="BC86" s="130">
        <f>+'13生産者価格評価表'!BC86/'13生産者価格評価表'!BC$125</f>
        <v>2.0965464927621739E-3</v>
      </c>
      <c r="BD86" s="130">
        <f>+'13生産者価格評価表'!BD86/'13生産者価格評価表'!BD$125</f>
        <v>2.4340629726863361E-4</v>
      </c>
      <c r="BE86" s="130">
        <f>+'13生産者価格評価表'!BE86/'13生産者価格評価表'!BE$125</f>
        <v>3.3318188702105103E-3</v>
      </c>
      <c r="BF86" s="130">
        <f>+'13生産者価格評価表'!BF86/'13生産者価格評価表'!BF$125</f>
        <v>9.6193086312176628E-4</v>
      </c>
      <c r="BG86" s="130">
        <f>+'13生産者価格評価表'!BG86/'13生産者価格評価表'!BG$125</f>
        <v>9.6222616048783434E-4</v>
      </c>
      <c r="BH86" s="130">
        <f>+'13生産者価格評価表'!BH86/'13生産者価格評価表'!BH$125</f>
        <v>9.5191238832006042E-4</v>
      </c>
      <c r="BI86" s="130">
        <f>+'13生産者価格評価表'!BI86/'13生産者価格評価表'!BI$125</f>
        <v>1.6946758932354187E-3</v>
      </c>
      <c r="BJ86" s="130">
        <f>+'13生産者価格評価表'!BJ86/'13生産者価格評価表'!BJ$125</f>
        <v>4.5778221054848577E-4</v>
      </c>
      <c r="BK86" s="130">
        <f>+'13生産者価格評価表'!BK86/'13生産者価格評価表'!BK$125</f>
        <v>5.2369514344917172E-4</v>
      </c>
      <c r="BL86" s="130">
        <f>+'13生産者価格評価表'!BL86/'13生産者価格評価表'!BL$125</f>
        <v>3.5700927892386602E-2</v>
      </c>
      <c r="BM86" s="130">
        <f>+'13生産者価格評価表'!BM86/'13生産者価格評価表'!BM$125</f>
        <v>1.1467009030955438E-2</v>
      </c>
      <c r="BN86" s="130">
        <f>+'13生産者価格評価表'!BN86/'13生産者価格評価表'!BN$125</f>
        <v>1.6702198456978803E-2</v>
      </c>
      <c r="BO86" s="130">
        <f>+'13生産者価格評価表'!BO86/'13生産者価格評価表'!BO$125</f>
        <v>1.6387778086996801E-2</v>
      </c>
      <c r="BP86" s="130">
        <f>+'13生産者価格評価表'!BP86/'13生産者価格評価表'!BP$125</f>
        <v>1.8932757148325922E-2</v>
      </c>
      <c r="BQ86" s="130">
        <f>+'13生産者価格評価表'!BQ86/'13生産者価格評価表'!BQ$125</f>
        <v>2.1324836184558615E-2</v>
      </c>
      <c r="BR86" s="130">
        <f>+'13生産者価格評価表'!BR86/'13生産者価格評価表'!BR$125</f>
        <v>1.3373094797986512E-2</v>
      </c>
      <c r="BS86" s="130">
        <f>+'13生産者価格評価表'!BS86/'13生産者価格評価表'!BS$125</f>
        <v>3.1830180249985897E-3</v>
      </c>
      <c r="BT86" s="130">
        <f>+'13生産者価格評価表'!BT86/'13生産者価格評価表'!BT$125</f>
        <v>3.9943393401370725E-3</v>
      </c>
      <c r="BU86" s="130">
        <f>+'13生産者価格評価表'!BU86/'13生産者価格評価表'!BU$125</f>
        <v>7.2843524603028384E-3</v>
      </c>
      <c r="BV86" s="130">
        <f>+'13生産者価格評価表'!BV86/'13生産者価格評価表'!BV$125</f>
        <v>2.0919323125512843E-2</v>
      </c>
      <c r="BW86" s="130">
        <f>+'13生産者価格評価表'!BW86/'13生産者価格評価表'!BW$125</f>
        <v>3.6353537352167467E-2</v>
      </c>
      <c r="BX86" s="130">
        <f>+'13生産者価格評価表'!BX86/'13生産者価格評価表'!BX$125</f>
        <v>3.0039821983345039E-2</v>
      </c>
      <c r="BY86" s="130">
        <f>+'13生産者価格評価表'!BY86/'13生産者価格評価表'!BY$125</f>
        <v>7.2200488401733941E-3</v>
      </c>
      <c r="BZ86" s="130">
        <f>+'13生産者価格評価表'!BZ86/'13生産者価格評価表'!BZ$125</f>
        <v>4.889002076839474E-3</v>
      </c>
      <c r="CA86" s="130">
        <f>+'13生産者価格評価表'!CA86/'13生産者価格評価表'!CA$125</f>
        <v>2.7122645736427625E-3</v>
      </c>
      <c r="CB86" s="130">
        <f>+'13生産者価格評価表'!CB86/'13生産者価格評価表'!CB$125</f>
        <v>6.9070807340767301E-4</v>
      </c>
      <c r="CC86" s="130">
        <f>+'13生産者価格評価表'!CC86/'13生産者価格評価表'!CC$125</f>
        <v>2.3678845852281639E-3</v>
      </c>
      <c r="CD86" s="130">
        <f>+'13生産者価格評価表'!CD86/'13生産者価格評価表'!CD$125</f>
        <v>1.858547449036813E-3</v>
      </c>
      <c r="CE86" s="130">
        <f>+'13生産者価格評価表'!CE86/'13生産者価格評価表'!CE$125</f>
        <v>0</v>
      </c>
      <c r="CF86" s="130">
        <f>+'13生産者価格評価表'!CF86/'13生産者価格評価表'!CF$125</f>
        <v>2.9165688793675818E-3</v>
      </c>
      <c r="CG86" s="130">
        <f>+'13生産者価格評価表'!CG86/'13生産者価格評価表'!CG$125</f>
        <v>1.2800612075244057E-3</v>
      </c>
      <c r="CH86" s="130">
        <f>+'13生産者価格評価表'!CH86/'13生産者価格評価表'!CH$125</f>
        <v>2.1205780330585478E-3</v>
      </c>
      <c r="CI86" s="130">
        <f>+'13生産者価格評価表'!CI86/'13生産者価格評価表'!CI$125</f>
        <v>3.4297330836210497E-3</v>
      </c>
      <c r="CJ86" s="130">
        <f>+'13生産者価格評価表'!CJ86/'13生産者価格評価表'!CJ$125</f>
        <v>7.4599765513949845E-3</v>
      </c>
      <c r="CK86" s="130">
        <f>+'13生産者価格評価表'!CK86/'13生産者価格評価表'!CK$125</f>
        <v>6.4541193035475121E-3</v>
      </c>
      <c r="CL86" s="130">
        <f>+'13生産者価格評価表'!CL86/'13生産者価格評価表'!CL$125</f>
        <v>5.0472665092735625E-3</v>
      </c>
      <c r="CM86" s="130">
        <f>+'13生産者価格評価表'!CM86/'13生産者価格評価表'!CM$125</f>
        <v>1.3121660879295219E-2</v>
      </c>
      <c r="CN86" s="130">
        <f>+'13生産者価格評価表'!CN86/'13生産者価格評価表'!CN$125</f>
        <v>1.8114929161681334E-3</v>
      </c>
      <c r="CO86" s="130">
        <f>+'13生産者価格評価表'!CO86/'13生産者価格評価表'!CO$125</f>
        <v>1.1061965649016667E-2</v>
      </c>
      <c r="CP86" s="130">
        <f>+'13生産者価格評価表'!CP86/'13生産者価格評価表'!CP$125</f>
        <v>1.1813247106676226E-2</v>
      </c>
      <c r="CQ86" s="130">
        <f>+'13生産者価格評価表'!CQ86/'13生産者価格評価表'!CQ$125</f>
        <v>8.3000945288543571E-3</v>
      </c>
      <c r="CR86" s="130">
        <f>+'13生産者価格評価表'!CR86/'13生産者価格評価表'!CR$125</f>
        <v>4.9210757622135297E-3</v>
      </c>
      <c r="CS86" s="130">
        <f>+'13生産者価格評価表'!CS86/'13生産者価格評価表'!CS$125</f>
        <v>3.9397110716419435E-3</v>
      </c>
      <c r="CT86" s="130">
        <f>+'13生産者価格評価表'!CT86/'13生産者価格評価表'!CT$125</f>
        <v>3.8828652596604703E-3</v>
      </c>
      <c r="CU86" s="130">
        <f>+'13生産者価格評価表'!CU86/'13生産者価格評価表'!CU$125</f>
        <v>6.041547511629876E-3</v>
      </c>
      <c r="CV86" s="130">
        <f>+'13生産者価格評価表'!CV86/'13生産者価格評価表'!CV$125</f>
        <v>6.5624846408797273E-3</v>
      </c>
      <c r="CW86" s="130">
        <f>+'13生産者価格評価表'!CW86/'13生産者価格評価表'!CW$125</f>
        <v>1.1157325519189154E-2</v>
      </c>
      <c r="CX86" s="130">
        <f>+'13生産者価格評価表'!CX86/'13生産者価格評価表'!CX$125</f>
        <v>1.0464719609865019E-2</v>
      </c>
      <c r="CY86" s="130">
        <f>+'13生産者価格評価表'!CY86/'13生産者価格評価表'!CY$125</f>
        <v>1.0327325986962553E-2</v>
      </c>
      <c r="CZ86" s="130">
        <f>+'13生産者価格評価表'!CZ86/'13生産者価格評価表'!CZ$125</f>
        <v>3.9476308965111758E-3</v>
      </c>
      <c r="DA86" s="130">
        <f>+'13生産者価格評価表'!DA86/'13生産者価格評価表'!DA$125</f>
        <v>5.4955533220326005E-3</v>
      </c>
      <c r="DB86" s="130">
        <f>+'13生産者価格評価表'!DB86/'13生産者価格評価表'!DB$125</f>
        <v>2.8496614992150705E-2</v>
      </c>
      <c r="DC86" s="130">
        <f>+'13生産者価格評価表'!DC86/'13生産者価格評価表'!DC$125</f>
        <v>1.5150036377832592E-3</v>
      </c>
      <c r="DD86" s="130">
        <f>+'13生産者価格評価表'!DD86/'13生産者価格評価表'!DD$125</f>
        <v>1.4709416162335351E-2</v>
      </c>
      <c r="DE86" s="130">
        <f>+'13生産者価格評価表'!DE86/'13生産者価格評価表'!DE$125</f>
        <v>2.4614133013943187E-2</v>
      </c>
      <c r="DF86" s="130">
        <f>+'13生産者価格評価表'!DF86/'13生産者価格評価表'!DF$125</f>
        <v>2.4003878190480759E-2</v>
      </c>
      <c r="DG86" s="130">
        <f>+'13生産者価格評価表'!DG86/'13生産者価格評価表'!DG$125</f>
        <v>0</v>
      </c>
      <c r="DH86" s="223">
        <f>+'13生産者価格評価表'!DH86/'13生産者価格評価表'!DH$125</f>
        <v>1.1733806076149858E-2</v>
      </c>
      <c r="DI86" s="289">
        <f>+'13生産者価格評価表'!DI86/'13生産者価格評価表'!DI$125</f>
        <v>7.6729560194363526E-3</v>
      </c>
    </row>
    <row r="87" spans="1:113">
      <c r="A87" s="25">
        <v>81</v>
      </c>
      <c r="B87" s="88" t="s">
        <v>258</v>
      </c>
      <c r="C87" s="87" t="s">
        <v>259</v>
      </c>
      <c r="D87" s="130">
        <f>+'13生産者価格評価表'!D87/'13生産者価格評価表'!D$125</f>
        <v>1.8267668470991661E-3</v>
      </c>
      <c r="E87" s="130">
        <f>+'13生産者価格評価表'!E87/'13生産者価格評価表'!E$125</f>
        <v>5.2656724914356585E-3</v>
      </c>
      <c r="F87" s="130">
        <f>+'13生産者価格評価表'!F87/'13生産者価格評価表'!F$125</f>
        <v>4.562621986768396E-4</v>
      </c>
      <c r="G87" s="130">
        <f>+'13生産者価格評価表'!G87/'13生産者価格評価表'!G$125</f>
        <v>3.6010082823190496E-4</v>
      </c>
      <c r="H87" s="130">
        <f>+'13生産者価格評価表'!H87/'13生産者価格評価表'!H$125</f>
        <v>2.4411951684678956E-3</v>
      </c>
      <c r="I87" s="296">
        <v>0</v>
      </c>
      <c r="J87" s="130">
        <f>+'13生産者価格評価表'!J87/'13生産者価格評価表'!J$125</f>
        <v>7.7120822622107974E-4</v>
      </c>
      <c r="K87" s="130">
        <f>+'13生産者価格評価表'!K87/'13生産者価格評価表'!K$125</f>
        <v>1.2528669248667329E-3</v>
      </c>
      <c r="L87" s="130">
        <f>+'13生産者価格評価表'!L87/'13生産者価格評価表'!L$125</f>
        <v>6.5767078019669919E-4</v>
      </c>
      <c r="M87" s="130">
        <f>+'13生産者価格評価表'!M87/'13生産者価格評価表'!M$125</f>
        <v>4.176387764680275E-3</v>
      </c>
      <c r="N87" s="296">
        <v>0</v>
      </c>
      <c r="O87" s="130">
        <f>+'13生産者価格評価表'!O87/'13生産者価格評価表'!O$125</f>
        <v>6.014557684518038E-4</v>
      </c>
      <c r="P87" s="130">
        <f>+'13生産者価格評価表'!P87/'13生産者価格評価表'!P$125</f>
        <v>2.5177923996240096E-4</v>
      </c>
      <c r="Q87" s="130">
        <f>+'13生産者価格評価表'!Q87/'13生産者価格評価表'!Q$125</f>
        <v>2.5108422734535494E-3</v>
      </c>
      <c r="R87" s="130">
        <f>+'13生産者価格評価表'!R87/'13生産者価格評価表'!R$125</f>
        <v>1.1007400245435276E-3</v>
      </c>
      <c r="S87" s="130">
        <f>+'13生産者価格評価表'!S87/'13生産者価格評価表'!S$125</f>
        <v>2.9316650043823859E-3</v>
      </c>
      <c r="T87" s="130">
        <f>+'13生産者価格評価表'!T87/'13生産者価格評価表'!T$125</f>
        <v>1.6145698785843452E-3</v>
      </c>
      <c r="U87" s="130">
        <f>+'13生産者価格評価表'!U87/'13生産者価格評価表'!U$125</f>
        <v>7.6339613408367998E-4</v>
      </c>
      <c r="V87" s="130">
        <f>+'13生産者価格評価表'!V87/'13生産者価格評価表'!V$125</f>
        <v>2.5375488649612508E-3</v>
      </c>
      <c r="W87" s="130">
        <f>+'13生産者価格評価表'!W87/'13生産者価格評価表'!W$125</f>
        <v>4.2116443939431364E-3</v>
      </c>
      <c r="X87" s="130">
        <f>+'13生産者価格評価表'!X87/'13生産者価格評価表'!X$125</f>
        <v>3.0663038428353356E-3</v>
      </c>
      <c r="Y87" s="130">
        <f>+'13生産者価格評価表'!Y87/'13生産者価格評価表'!Y$125</f>
        <v>2.4900398406374502E-3</v>
      </c>
      <c r="Z87" s="130">
        <f>+'13生産者価格評価表'!Z87/'13生産者価格評価表'!Z$125</f>
        <v>2.3647339876033059E-3</v>
      </c>
      <c r="AA87" s="130">
        <f>+'13生産者価格評価表'!AA87/'13生産者価格評価表'!AA$125</f>
        <v>3.4734057230040088E-3</v>
      </c>
      <c r="AB87" s="130">
        <f>+'13生産者価格評価表'!AB87/'13生産者価格評価表'!AB$125</f>
        <v>9.2779986443546026E-4</v>
      </c>
      <c r="AC87" s="130">
        <f>+'13生産者価格評価表'!AC87/'13生産者価格評価表'!AC$125</f>
        <v>2.3003703166234002E-3</v>
      </c>
      <c r="AD87" s="130">
        <f>+'13生産者価格評価表'!AD87/'13生産者価格評価表'!AD$125</f>
        <v>5.957794650336066E-3</v>
      </c>
      <c r="AE87" s="130">
        <f>+'13生産者価格評価表'!AE87/'13生産者価格評価表'!AE$125</f>
        <v>1.8673669964231625E-2</v>
      </c>
      <c r="AF87" s="130">
        <f>+'13生産者価格評価表'!AF87/'13生産者価格評価表'!AF$125</f>
        <v>4.653531354560774E-4</v>
      </c>
      <c r="AG87" s="130">
        <f>+'13生産者価格評価表'!AG87/'13生産者価格評価表'!AG$125</f>
        <v>7.6472981885023926E-4</v>
      </c>
      <c r="AH87" s="130">
        <f>+'13生産者価格評価表'!AH87/'13生産者価格評価表'!AH$125</f>
        <v>7.2249114948341883E-4</v>
      </c>
      <c r="AI87" s="130">
        <f>+'13生産者価格評価表'!AI87/'13生産者価格評価表'!AI$125</f>
        <v>1.9049634881998095E-3</v>
      </c>
      <c r="AJ87" s="130">
        <f>+'13生産者価格評価表'!AJ87/'13生産者価格評価表'!AJ$125</f>
        <v>7.5953556838868714E-3</v>
      </c>
      <c r="AK87" s="130">
        <f>+'13生産者価格評価表'!AK87/'13生産者価格評価表'!AK$125</f>
        <v>1.9288167310476769E-3</v>
      </c>
      <c r="AL87" s="130">
        <f>+'13生産者価格評価表'!AL87/'13生産者価格評価表'!AL$125</f>
        <v>4.2928749045483914E-3</v>
      </c>
      <c r="AM87" s="130">
        <f>+'13生産者価格評価表'!AM87/'13生産者価格評価表'!AM$125</f>
        <v>4.676966535535414E-3</v>
      </c>
      <c r="AN87" s="130">
        <f>+'13生産者価格評価表'!AN87/'13生産者価格評価表'!AN$125</f>
        <v>1.3445997393342676E-3</v>
      </c>
      <c r="AO87" s="130">
        <f>+'13生産者価格評価表'!AO87/'13生産者価格評価表'!AO$125</f>
        <v>5.9189726373026583E-3</v>
      </c>
      <c r="AP87" s="130">
        <f>+'13生産者価格評価表'!AP87/'13生産者価格評価表'!AP$125</f>
        <v>5.2078220177739134E-3</v>
      </c>
      <c r="AQ87" s="130">
        <f>+'13生産者価格評価表'!AQ87/'13生産者価格評価表'!AQ$125</f>
        <v>3.0518968488069858E-3</v>
      </c>
      <c r="AR87" s="130">
        <f>+'13生産者価格評価表'!AR87/'13生産者価格評価表'!AR$125</f>
        <v>7.7736526785594621E-4</v>
      </c>
      <c r="AS87" s="130">
        <f>+'13生産者価格評価表'!AS87/'13生産者価格評価表'!AS$125</f>
        <v>2.5450732890652302E-3</v>
      </c>
      <c r="AT87" s="130">
        <f>+'13生産者価格評価表'!AT87/'13生産者価格評価表'!AT$125</f>
        <v>1.7891737760868541E-3</v>
      </c>
      <c r="AU87" s="130">
        <f>+'13生産者価格評価表'!AU87/'13生産者価格評価表'!AU$125</f>
        <v>9.8575279168271082E-4</v>
      </c>
      <c r="AV87" s="130">
        <f>+'13生産者価格評価表'!AV87/'13生産者価格評価表'!AV$125</f>
        <v>1.0181924808456964E-3</v>
      </c>
      <c r="AW87" s="130">
        <f>+'13生産者価格評価表'!AW87/'13生産者価格評価表'!AW$125</f>
        <v>6.8113662577330399E-4</v>
      </c>
      <c r="AX87" s="130">
        <f>+'13生産者価格評価表'!AX87/'13生産者価格評価表'!AX$125</f>
        <v>5.6176442879723098E-4</v>
      </c>
      <c r="AY87" s="130">
        <f>+'13生産者価格評価表'!AY87/'13生産者価格評価表'!AY$125</f>
        <v>6.7355340659944879E-4</v>
      </c>
      <c r="AZ87" s="130">
        <f>+'13生産者価格評価表'!AZ87/'13生産者価格評価表'!AZ$125</f>
        <v>8.3837578412422847E-4</v>
      </c>
      <c r="BA87" s="130">
        <f>+'13生産者価格評価表'!BA87/'13生産者価格評価表'!BA$125</f>
        <v>7.8385533056004404E-4</v>
      </c>
      <c r="BB87" s="130">
        <f>+'13生産者価格評価表'!BB87/'13生産者価格評価表'!BB$125</f>
        <v>3.1329793066716793E-4</v>
      </c>
      <c r="BC87" s="130">
        <f>+'13生産者価格評価表'!BC87/'13生産者価格評価表'!BC$125</f>
        <v>7.2694325628437173E-4</v>
      </c>
      <c r="BD87" s="130">
        <f>+'13生産者価格評価表'!BD87/'13生産者価格評価表'!BD$125</f>
        <v>4.9115913555992138E-4</v>
      </c>
      <c r="BE87" s="130">
        <f>+'13生産者価格評価表'!BE87/'13生産者価格評価表'!BE$125</f>
        <v>4.1303539713353436E-4</v>
      </c>
      <c r="BF87" s="130">
        <f>+'13生産者価格評価表'!BF87/'13生産者価格評価表'!BF$125</f>
        <v>2.6070685556482524E-3</v>
      </c>
      <c r="BG87" s="130">
        <f>+'13生産者価格評価表'!BG87/'13生産者価格評価表'!BG$125</f>
        <v>2.7287010521296795E-3</v>
      </c>
      <c r="BH87" s="130">
        <f>+'13生産者価格評価表'!BH87/'13生産者価格評価表'!BH$125</f>
        <v>1.2506253361813896E-3</v>
      </c>
      <c r="BI87" s="130">
        <f>+'13生産者価格評価表'!BI87/'13生産者価格評価表'!BI$125</f>
        <v>1.6689989857621547E-3</v>
      </c>
      <c r="BJ87" s="130">
        <f>+'13生産者価格評価表'!BJ87/'13生産者価格評価表'!BJ$125</f>
        <v>3.0634855154575472E-4</v>
      </c>
      <c r="BK87" s="130">
        <f>+'13生産者価格評価表'!BK87/'13生産者価格評価表'!BK$125</f>
        <v>1.4844901704071007E-3</v>
      </c>
      <c r="BL87" s="130">
        <f>+'13生産者価格評価表'!BL87/'13生産者価格評価表'!BL$125</f>
        <v>7.3828100861544671E-4</v>
      </c>
      <c r="BM87" s="130">
        <f>+'13生産者価格評価表'!BM87/'13生産者価格評価表'!BM$125</f>
        <v>0.10682424202521644</v>
      </c>
      <c r="BN87" s="130">
        <f>+'13生産者価格評価表'!BN87/'13生産者価格評価表'!BN$125</f>
        <v>1.033065845372871E-3</v>
      </c>
      <c r="BO87" s="130">
        <f>+'13生産者価格評価表'!BO87/'13生産者価格評価表'!BO$125</f>
        <v>7.4337083184690292E-4</v>
      </c>
      <c r="BP87" s="130">
        <f>+'13生産者価格評価表'!BP87/'13生産者価格評価表'!BP$125</f>
        <v>7.3618186636826763E-4</v>
      </c>
      <c r="BQ87" s="130">
        <f>+'13生産者価格評価表'!BQ87/'13生産者価格評価表'!BQ$125</f>
        <v>1.8196063002808266E-3</v>
      </c>
      <c r="BR87" s="130">
        <f>+'13生産者価格評価表'!BR87/'13生産者価格評価表'!BR$125</f>
        <v>2.4303317440451857E-3</v>
      </c>
      <c r="BS87" s="130">
        <f>+'13生産者価格評価表'!BS87/'13生産者価格評価表'!BS$125</f>
        <v>6.3692780728378789E-3</v>
      </c>
      <c r="BT87" s="130">
        <f>+'13生産者価格評価表'!BT87/'13生産者価格評価表'!BT$125</f>
        <v>5.1849132788840966E-3</v>
      </c>
      <c r="BU87" s="130">
        <f>+'13生産者価格評価表'!BU87/'13生産者価格評価表'!BU$125</f>
        <v>4.606030829699687E-4</v>
      </c>
      <c r="BV87" s="130">
        <f>+'13生産者価格評価表'!BV87/'13生産者価格評価表'!BV$125</f>
        <v>5.0781068569924601E-4</v>
      </c>
      <c r="BW87" s="130">
        <f>+'13生産者価格評価表'!BW87/'13生産者価格評価表'!BW$125</f>
        <v>1.7787129426185825E-4</v>
      </c>
      <c r="BX87" s="130">
        <f>+'13生産者価格評価表'!BX87/'13生産者価格評価表'!BX$125</f>
        <v>1.6727656170062419E-4</v>
      </c>
      <c r="BY87" s="130">
        <f>+'13生産者価格評価表'!BY87/'13生産者価格評価表'!BY$125</f>
        <v>2.0288677274584577E-4</v>
      </c>
      <c r="BZ87" s="130">
        <f>+'13生産者価格評価表'!BZ87/'13生産者価格評価表'!BZ$125</f>
        <v>6.4564957727887394E-5</v>
      </c>
      <c r="CA87" s="130">
        <f>+'13生産者価格評価表'!CA87/'13生産者価格評価表'!CA$125</f>
        <v>1.9117283338451188E-5</v>
      </c>
      <c r="CB87" s="130">
        <f>+'13生産者価格評価表'!CB87/'13生産者価格評価表'!CB$125</f>
        <v>1.0921593877553047E-5</v>
      </c>
      <c r="CC87" s="130">
        <f>+'13生産者価格評価表'!CC87/'13生産者価格評価表'!CC$125</f>
        <v>5.2924572683079815E-5</v>
      </c>
      <c r="CD87" s="130">
        <f>+'13生産者価格評価表'!CD87/'13生産者価格評価表'!CD$125</f>
        <v>2.8241376179616862E-3</v>
      </c>
      <c r="CE87" s="130">
        <f>+'13生産者価格評価表'!CE87/'13生産者価格評価表'!CE$125</f>
        <v>6.1450928364454828E-3</v>
      </c>
      <c r="CF87" s="130">
        <f>+'13生産者価格評価表'!CF87/'13生産者価格評価表'!CF$125</f>
        <v>0.40842796135044762</v>
      </c>
      <c r="CG87" s="130">
        <f>+'13生産者価格評価表'!CG87/'13生産者価格評価表'!CG$125</f>
        <v>2.089295304235237E-3</v>
      </c>
      <c r="CH87" s="130">
        <f>+'13生産者価格評価表'!CH87/'13生産者価格評価表'!CH$125</f>
        <v>8.4261378797028383E-5</v>
      </c>
      <c r="CI87" s="130">
        <f>+'13生産者価格評価表'!CI87/'13生産者価格評価表'!CI$125</f>
        <v>1.6836871501412425E-4</v>
      </c>
      <c r="CJ87" s="130">
        <f>+'13生産者価格評価表'!CJ87/'13生産者価格評価表'!CJ$125</f>
        <v>1.6393272532968116E-3</v>
      </c>
      <c r="CK87" s="130">
        <f>+'13生産者価格評価表'!CK87/'13生産者価格評価表'!CK$125</f>
        <v>5.2585940451251758E-5</v>
      </c>
      <c r="CL87" s="130">
        <f>+'13生産者価格評価表'!CL87/'13生産者価格評価表'!CL$125</f>
        <v>1.020140487918622E-4</v>
      </c>
      <c r="CM87" s="130">
        <f>+'13生産者価格評価表'!CM87/'13生産者価格評価表'!CM$125</f>
        <v>3.3095709640307421E-4</v>
      </c>
      <c r="CN87" s="130">
        <f>+'13生産者価格評価表'!CN87/'13生産者価格評価表'!CN$125</f>
        <v>6.709233022844939E-5</v>
      </c>
      <c r="CO87" s="130">
        <f>+'13生産者価格評価表'!CO87/'13生産者価格評価表'!CO$125</f>
        <v>4.7874458764415298E-4</v>
      </c>
      <c r="CP87" s="130">
        <f>+'13生産者価格評価表'!CP87/'13生産者価格評価表'!CP$125</f>
        <v>1.3972815193058949E-4</v>
      </c>
      <c r="CQ87" s="130">
        <f>+'13生産者価格評価表'!CQ87/'13生産者価格評価表'!CQ$125</f>
        <v>1.8876951098609733E-4</v>
      </c>
      <c r="CR87" s="130">
        <f>+'13生産者価格評価表'!CR87/'13生産者価格評価表'!CR$125</f>
        <v>4.0269474109873321E-4</v>
      </c>
      <c r="CS87" s="130">
        <f>+'13生産者価格評価表'!CS87/'13生産者価格評価表'!CS$125</f>
        <v>1.8887915220011786E-4</v>
      </c>
      <c r="CT87" s="130">
        <f>+'13生産者価格評価表'!CT87/'13生産者価格評価表'!CT$125</f>
        <v>2.7524108169745107E-4</v>
      </c>
      <c r="CU87" s="130">
        <f>+'13生産者価格評価表'!CU87/'13生産者価格評価表'!CU$125</f>
        <v>2.1060760293446594E-4</v>
      </c>
      <c r="CV87" s="130">
        <f>+'13生産者価格評価表'!CV87/'13生産者価格評価表'!CV$125</f>
        <v>1.8591213407897632E-4</v>
      </c>
      <c r="CW87" s="130">
        <f>+'13生産者価格評価表'!CW87/'13生産者価格評価表'!CW$125</f>
        <v>3.0363348065179987E-4</v>
      </c>
      <c r="CX87" s="130">
        <f>+'13生産者価格評価表'!CX87/'13生産者価格評価表'!CX$125</f>
        <v>9.4975228909684371E-5</v>
      </c>
      <c r="CY87" s="130">
        <f>+'13生産者価格評価表'!CY87/'13生産者価格評価表'!CY$125</f>
        <v>5.6126771668274741E-5</v>
      </c>
      <c r="CZ87" s="130">
        <f>+'13生産者価格評価表'!CZ87/'13生産者価格評価表'!CZ$125</f>
        <v>8.4925392809105681E-4</v>
      </c>
      <c r="DA87" s="130">
        <f>+'13生産者価格評価表'!DA87/'13生産者価格評価表'!DA$125</f>
        <v>1.1411945842923854E-4</v>
      </c>
      <c r="DB87" s="130">
        <f>+'13生産者価格評価表'!DB87/'13生産者価格評価表'!DB$125</f>
        <v>2.207613814756672E-4</v>
      </c>
      <c r="DC87" s="130">
        <f>+'13生産者価格評価表'!DC87/'13生産者価格評価表'!DC$125</f>
        <v>4.8281960735601178E-4</v>
      </c>
      <c r="DD87" s="130">
        <f>+'13生産者価格評価表'!DD87/'13生産者価格評価表'!DD$125</f>
        <v>2.4029903880384479E-4</v>
      </c>
      <c r="DE87" s="130">
        <f>+'13生産者価格評価表'!DE87/'13生産者価格評価表'!DE$125</f>
        <v>2.5536146075794895E-4</v>
      </c>
      <c r="DF87" s="130">
        <f>+'13生産者価格評価表'!DF87/'13生産者価格評価表'!DF$125</f>
        <v>2.9288417693234121E-4</v>
      </c>
      <c r="DG87" s="130">
        <f>+'13生産者価格評価表'!DG87/'13生産者価格評価表'!DG$125</f>
        <v>2.6234353082268788E-3</v>
      </c>
      <c r="DH87" s="223">
        <f>+'13生産者価格評価表'!DH87/'13生産者価格評価表'!DH$125</f>
        <v>7.7377730471204944E-4</v>
      </c>
      <c r="DI87" s="289">
        <f>+'13生産者価格評価表'!DI87/'13生産者価格評価表'!DI$125</f>
        <v>3.9306914341068451E-3</v>
      </c>
    </row>
    <row r="88" spans="1:113">
      <c r="A88" s="25">
        <v>82</v>
      </c>
      <c r="B88" s="88" t="s">
        <v>260</v>
      </c>
      <c r="C88" s="87" t="s">
        <v>261</v>
      </c>
      <c r="D88" s="130">
        <f>+'13生産者価格評価表'!D88/'13生産者価格評価表'!D$125</f>
        <v>4.4883706316932829E-6</v>
      </c>
      <c r="E88" s="130">
        <f>+'13生産者価格評価表'!E88/'13生産者価格評価表'!E$125</f>
        <v>0</v>
      </c>
      <c r="F88" s="130">
        <f>+'13生産者価格評価表'!F88/'13生産者価格評価表'!F$125</f>
        <v>2.2052672936047246E-3</v>
      </c>
      <c r="G88" s="130">
        <f>+'13生産者価格評価表'!G88/'13生産者価格評価表'!G$125</f>
        <v>0</v>
      </c>
      <c r="H88" s="130">
        <f>+'13生産者価格評価表'!H88/'13生産者価格評価表'!H$125</f>
        <v>1.5257469802924348E-4</v>
      </c>
      <c r="I88" s="296">
        <v>0</v>
      </c>
      <c r="J88" s="130">
        <f>+'13生産者価格評価表'!J88/'13生産者価格評価表'!J$125</f>
        <v>2.8277634961439589E-3</v>
      </c>
      <c r="K88" s="130">
        <f>+'13生産者価格評価表'!K88/'13生産者価格評価表'!K$125</f>
        <v>1.851315387260121E-4</v>
      </c>
      <c r="L88" s="130">
        <f>+'13生産者価格評価表'!L88/'13生産者価格評価表'!L$125</f>
        <v>1.1115562482197732E-4</v>
      </c>
      <c r="M88" s="130">
        <f>+'13生産者価格評価表'!M88/'13生産者価格評価表'!M$125</f>
        <v>1.6324642728391954E-4</v>
      </c>
      <c r="N88" s="296">
        <v>0</v>
      </c>
      <c r="O88" s="130">
        <f>+'13生産者価格評価表'!O88/'13生産者価格評価表'!O$125</f>
        <v>1.1660877143453339E-3</v>
      </c>
      <c r="P88" s="130">
        <f>+'13生産者価格評価表'!P88/'13生産者価格評価表'!P$125</f>
        <v>1.1833624278232845E-3</v>
      </c>
      <c r="Q88" s="130">
        <f>+'13生産者価格評価表'!Q88/'13生産者価格評価表'!Q$125</f>
        <v>4.9333264610377657E-4</v>
      </c>
      <c r="R88" s="130">
        <f>+'13生産者価格評価表'!R88/'13生産者価格評価表'!R$125</f>
        <v>1.4800490870551485E-3</v>
      </c>
      <c r="S88" s="130">
        <f>+'13生産者価格評価表'!S88/'13生産者価格評価表'!S$125</f>
        <v>3.5260575654083679E-4</v>
      </c>
      <c r="T88" s="130">
        <f>+'13生産者価格評価表'!T88/'13生産者価格評価表'!T$125</f>
        <v>6.5505406502564857E-4</v>
      </c>
      <c r="U88" s="130">
        <f>+'13生産者価格評価表'!U88/'13生産者価格評価表'!U$125</f>
        <v>1.5463665280156594E-3</v>
      </c>
      <c r="V88" s="130">
        <f>+'13生産者価格評価表'!V88/'13生産者価格評価表'!V$125</f>
        <v>3.429120087785474E-4</v>
      </c>
      <c r="W88" s="130">
        <f>+'13生産者価格評価表'!W88/'13生産者価格評価表'!W$125</f>
        <v>3.7052589976039327E-4</v>
      </c>
      <c r="X88" s="130">
        <f>+'13生産者価格評価表'!X88/'13生産者価格評価表'!X$125</f>
        <v>2.6548085219353553E-4</v>
      </c>
      <c r="Y88" s="130">
        <f>+'13生産者価格評価表'!Y88/'13生産者価格評価表'!Y$125</f>
        <v>4.4918365752675573E-4</v>
      </c>
      <c r="Z88" s="130">
        <f>+'13生産者価格評価表'!Z88/'13生産者価格評価表'!Z$125</f>
        <v>4.9231663223140495E-4</v>
      </c>
      <c r="AA88" s="130">
        <f>+'13生産者価格評価表'!AA88/'13生産者価格評価表'!AA$125</f>
        <v>4.7069516807063676E-4</v>
      </c>
      <c r="AB88" s="130">
        <f>+'13生産者価格評価表'!AB88/'13生産者価格評価表'!AB$125</f>
        <v>4.6966863603805425E-3</v>
      </c>
      <c r="AC88" s="130">
        <f>+'13生産者価格評価表'!AC88/'13生産者価格評価表'!AC$125</f>
        <v>7.040853071908071E-4</v>
      </c>
      <c r="AD88" s="130">
        <f>+'13生産者価格評価表'!AD88/'13生産者価格評価表'!AD$125</f>
        <v>1.0330137727684096E-4</v>
      </c>
      <c r="AE88" s="130">
        <f>+'13生産者価格評価表'!AE88/'13生産者価格評価表'!AE$125</f>
        <v>2.5779009441562206E-4</v>
      </c>
      <c r="AF88" s="130">
        <f>+'13生産者価格評価表'!AF88/'13生産者価格評価表'!AF$125</f>
        <v>6.78523883135059E-4</v>
      </c>
      <c r="AG88" s="130">
        <f>+'13生産者価格評価表'!AG88/'13生産者価格評価表'!AG$125</f>
        <v>1.0617349778532373E-3</v>
      </c>
      <c r="AH88" s="130">
        <f>+'13生産者価格評価表'!AH88/'13生産者価格評価表'!AH$125</f>
        <v>1.0837367242251283E-3</v>
      </c>
      <c r="AI88" s="130">
        <f>+'13生産者価格評価表'!AI88/'13生産者価格評価表'!AI$125</f>
        <v>8.6428899001658027E-4</v>
      </c>
      <c r="AJ88" s="130">
        <f>+'13生産者価格評価表'!AJ88/'13生産者価格評価表'!AJ$125</f>
        <v>6.6198054125619519E-4</v>
      </c>
      <c r="AK88" s="130">
        <f>+'13生産者価格評価表'!AK88/'13生産者価格評価表'!AK$125</f>
        <v>6.5862034718701162E-4</v>
      </c>
      <c r="AL88" s="130">
        <f>+'13生産者価格評価表'!AL88/'13生産者価格評価表'!AL$125</f>
        <v>7.0487341648229002E-4</v>
      </c>
      <c r="AM88" s="130">
        <f>+'13生産者価格評価表'!AM88/'13生産者価格評価表'!AM$125</f>
        <v>9.3149402977314873E-5</v>
      </c>
      <c r="AN88" s="130">
        <f>+'13生産者価格評価表'!AN88/'13生産者価格評価表'!AN$125</f>
        <v>2.8590688407552486E-4</v>
      </c>
      <c r="AO88" s="130">
        <f>+'13生産者価格評価表'!AO88/'13生産者価格評価表'!AO$125</f>
        <v>4.4540333460346232E-4</v>
      </c>
      <c r="AP88" s="130">
        <f>+'13生産者価格評価表'!AP88/'13生産者価格評価表'!AP$125</f>
        <v>1.8232051947323394E-4</v>
      </c>
      <c r="AQ88" s="130">
        <f>+'13生産者価格評価表'!AQ88/'13生産者価格評価表'!AQ$125</f>
        <v>1.241202067696621E-4</v>
      </c>
      <c r="AR88" s="130">
        <f>+'13生産者価格評価表'!AR88/'13生産者価格評価表'!AR$125</f>
        <v>4.6072294969910603E-4</v>
      </c>
      <c r="AS88" s="130">
        <f>+'13生産者価格評価表'!AS88/'13生産者価格評価表'!AS$125</f>
        <v>1.286927204325391E-3</v>
      </c>
      <c r="AT88" s="130">
        <f>+'13生産者価格評価表'!AT88/'13生産者価格評価表'!AT$125</f>
        <v>8.1994228249423226E-4</v>
      </c>
      <c r="AU88" s="130">
        <f>+'13生産者価格評価表'!AU88/'13生産者価格評価表'!AU$125</f>
        <v>1.2619689385188037E-3</v>
      </c>
      <c r="AV88" s="130">
        <f>+'13生産者価格評価表'!AV88/'13生産者価格評価表'!AV$125</f>
        <v>1.0864427216173791E-3</v>
      </c>
      <c r="AW88" s="130">
        <f>+'13生産者価格評価表'!AW88/'13生産者価格評価表'!AW$125</f>
        <v>7.5159903533605953E-4</v>
      </c>
      <c r="AX88" s="130">
        <f>+'13生産者価格評価表'!AX88/'13生産者価格評価表'!AX$125</f>
        <v>4.5708782715799537E-4</v>
      </c>
      <c r="AY88" s="130">
        <f>+'13生産者価格評価表'!AY88/'13生産者価格評価表'!AY$125</f>
        <v>5.9107747926074076E-4</v>
      </c>
      <c r="AZ88" s="130">
        <f>+'13生産者価格評価表'!AZ88/'13生産者価格評価表'!AZ$125</f>
        <v>7.569984506765043E-4</v>
      </c>
      <c r="BA88" s="130">
        <f>+'13生産者価格評価表'!BA88/'13生産者価格評価表'!BA$125</f>
        <v>1.3064255509334067E-3</v>
      </c>
      <c r="BB88" s="130">
        <f>+'13生産者価格評価表'!BB88/'13生産者価格評価表'!BB$125</f>
        <v>2.0834312389366666E-3</v>
      </c>
      <c r="BC88" s="130">
        <f>+'13生産者価格評価表'!BC88/'13生産者価格評価表'!BC$125</f>
        <v>1.4644219220801113E-3</v>
      </c>
      <c r="BD88" s="130">
        <f>+'13生産者価格評価表'!BD88/'13生産者価格評価表'!BD$125</f>
        <v>8.0845663021367599E-4</v>
      </c>
      <c r="BE88" s="130">
        <f>+'13生産者価格評価表'!BE88/'13生産者価格評価表'!BE$125</f>
        <v>8.8114218055153999E-4</v>
      </c>
      <c r="BF88" s="130">
        <f>+'13生産者価格評価表'!BF88/'13生産者価格評価表'!BF$125</f>
        <v>2.3667760951809281E-4</v>
      </c>
      <c r="BG88" s="130">
        <f>+'13生産者価格評価表'!BG88/'13生産者価格評価表'!BG$125</f>
        <v>2.5850852072807488E-4</v>
      </c>
      <c r="BH88" s="130">
        <f>+'13生産者価格評価表'!BH88/'13生産者価格評価表'!BH$125</f>
        <v>3.6690151435990074E-4</v>
      </c>
      <c r="BI88" s="130">
        <f>+'13生産者価格評価表'!BI88/'13生産者価格評価表'!BI$125</f>
        <v>2.8244598220590313E-4</v>
      </c>
      <c r="BJ88" s="130">
        <f>+'13生産者価格評価表'!BJ88/'13生産者価格評価表'!BJ$125</f>
        <v>2.7153621614282804E-4</v>
      </c>
      <c r="BK88" s="130">
        <f>+'13生産者価格評価表'!BK88/'13生産者価格評価表'!BK$125</f>
        <v>4.6390317825221902E-4</v>
      </c>
      <c r="BL88" s="130">
        <f>+'13生産者価格評価表'!BL88/'13生産者価格評価表'!BL$125</f>
        <v>8.2934650747550174E-4</v>
      </c>
      <c r="BM88" s="130">
        <f>+'13生産者価格評価表'!BM88/'13生産者価格評価表'!BM$125</f>
        <v>0</v>
      </c>
      <c r="BN88" s="130">
        <f>+'13生産者価格評価表'!BN88/'13生産者価格評価表'!BN$125</f>
        <v>1.0446733267815549E-4</v>
      </c>
      <c r="BO88" s="130">
        <f>+'13生産者価格評価表'!BO88/'13生産者価格評価表'!BO$125</f>
        <v>7.8446168184849051E-5</v>
      </c>
      <c r="BP88" s="130">
        <f>+'13生産者価格評価表'!BP88/'13生産者価格評価表'!BP$125</f>
        <v>4.2146411849583318E-4</v>
      </c>
      <c r="BQ88" s="130">
        <f>+'13生産者価格評価表'!BQ88/'13生産者価格評価表'!BQ$125</f>
        <v>1.5601470608186024E-4</v>
      </c>
      <c r="BR88" s="130">
        <f>+'13生産者価格評価表'!BR88/'13生産者価格評価表'!BR$125</f>
        <v>2.0315466591089786E-4</v>
      </c>
      <c r="BS88" s="130">
        <f>+'13生産者価格評価表'!BS88/'13生産者価格評価表'!BS$125</f>
        <v>1.8090487451102191E-4</v>
      </c>
      <c r="BT88" s="130">
        <f>+'13生産者価格評価表'!BT88/'13生産者価格評価表'!BT$125</f>
        <v>1.6421709499958947E-4</v>
      </c>
      <c r="BU88" s="130">
        <f>+'13生産者価格評価表'!BU88/'13生産者価格評価表'!BU$125</f>
        <v>9.9626740909059897E-4</v>
      </c>
      <c r="BV88" s="130">
        <f>+'13生産者価格評価表'!BV88/'13生産者価格評価表'!BV$125</f>
        <v>3.7187843507609417E-3</v>
      </c>
      <c r="BW88" s="130">
        <f>+'13生産者価格評価表'!BW88/'13生産者価格評価表'!BW$125</f>
        <v>5.8630882823033463E-3</v>
      </c>
      <c r="BX88" s="130">
        <f>+'13生産者価格評価表'!BX88/'13生産者価格評価表'!BX$125</f>
        <v>1.298738351708351E-3</v>
      </c>
      <c r="BY88" s="130">
        <f>+'13生産者価格評価表'!BY88/'13生産者価格評価表'!BY$125</f>
        <v>1.1578147394406787E-3</v>
      </c>
      <c r="BZ88" s="130">
        <f>+'13生産者価格評価表'!BZ88/'13生産者価格評価表'!BZ$125</f>
        <v>2.5586853618088709E-4</v>
      </c>
      <c r="CA88" s="130">
        <f>+'13生産者価格評価表'!CA88/'13生産者価格評価表'!CA$125</f>
        <v>1.0036573752686874E-4</v>
      </c>
      <c r="CB88" s="130">
        <f>+'13生産者価格評価表'!CB88/'13生産者価格評価表'!CB$125</f>
        <v>0</v>
      </c>
      <c r="CC88" s="130">
        <f>+'13生産者価格評価表'!CC88/'13生産者価格評価表'!CC$125</f>
        <v>4.3123725889916887E-5</v>
      </c>
      <c r="CD88" s="130">
        <f>+'13生産者価格評価表'!CD88/'13生産者価格評価表'!CD$125</f>
        <v>4.6890938513055228E-4</v>
      </c>
      <c r="CE88" s="130">
        <f>+'13生産者価格評価表'!CE88/'13生産者価格評価表'!CE$125</f>
        <v>1.6501323406137172E-6</v>
      </c>
      <c r="CF88" s="130">
        <f>+'13生産者価格評価表'!CF88/'13生産者価格評価表'!CF$125</f>
        <v>3.8312562308061082E-4</v>
      </c>
      <c r="CG88" s="130">
        <f>+'13生産者価格評価表'!CG88/'13生産者価格評価表'!CG$125</f>
        <v>4.4507875319095714E-3</v>
      </c>
      <c r="CH88" s="130">
        <f>+'13生産者価格評価表'!CH88/'13生産者価格評価表'!CH$125</f>
        <v>3.2300195205527544E-4</v>
      </c>
      <c r="CI88" s="130">
        <f>+'13生産者価格評価表'!CI88/'13生産者価格評価表'!CI$125</f>
        <v>4.3651148336995181E-4</v>
      </c>
      <c r="CJ88" s="130">
        <f>+'13生産者価格評価表'!CJ88/'13生産者価格評価表'!CJ$125</f>
        <v>2.3282597192392691E-2</v>
      </c>
      <c r="CK88" s="130">
        <f>+'13生産者価格評価表'!CK88/'13生産者価格評価表'!CK$125</f>
        <v>1.3586489920670354E-3</v>
      </c>
      <c r="CL88" s="130">
        <f>+'13生産者価格評価表'!CL88/'13生産者価格評価表'!CL$125</f>
        <v>3.8619604185490689E-3</v>
      </c>
      <c r="CM88" s="130">
        <f>+'13生産者価格評価表'!CM88/'13生産者価格評価表'!CM$125</f>
        <v>4.4505849535346744E-3</v>
      </c>
      <c r="CN88" s="130">
        <f>+'13生産者価格評価表'!CN88/'13生産者価格評価表'!CN$125</f>
        <v>1.9233134665488823E-3</v>
      </c>
      <c r="CO88" s="130">
        <f>+'13生産者価格評価表'!CO88/'13生産者価格評価表'!CO$125</f>
        <v>1.3993746663616259E-2</v>
      </c>
      <c r="CP88" s="130">
        <f>+'13生産者価格評価表'!CP88/'13生産者価格評価表'!CP$125</f>
        <v>6.6864675845318736E-4</v>
      </c>
      <c r="CQ88" s="130">
        <f>+'13生産者価格評価表'!CQ88/'13生産者価格評価表'!CQ$125</f>
        <v>2.4893078643395661E-3</v>
      </c>
      <c r="CR88" s="130">
        <f>+'13生産者価格評価表'!CR88/'13生産者価格評価表'!CR$125</f>
        <v>2.5020991235632588E-3</v>
      </c>
      <c r="CS88" s="130">
        <f>+'13生産者価格評価表'!CS88/'13生産者価格評価表'!CS$125</f>
        <v>7.9199541501937833E-4</v>
      </c>
      <c r="CT88" s="130">
        <f>+'13生産者価格評価表'!CT88/'13生産者価格評価表'!CT$125</f>
        <v>1.0813042495257006E-4</v>
      </c>
      <c r="CU88" s="130">
        <f>+'13生産者価格評価表'!CU88/'13生産者価格評価表'!CU$125</f>
        <v>1.465994098857557E-4</v>
      </c>
      <c r="CV88" s="130">
        <f>+'13生産者価格評価表'!CV88/'13生産者価格評価表'!CV$125</f>
        <v>2.9062126706598599E-4</v>
      </c>
      <c r="CW88" s="130">
        <f>+'13生産者価格評価表'!CW88/'13生産者価格評価表'!CW$125</f>
        <v>4.0098897762269447E-3</v>
      </c>
      <c r="CX88" s="130">
        <f>+'13生産者価格評価表'!CX88/'13生産者価格評価表'!CX$125</f>
        <v>1.5234802025104472E-3</v>
      </c>
      <c r="CY88" s="130">
        <f>+'13生産者価格評価表'!CY88/'13生産者価格評価表'!CY$125</f>
        <v>2.6727034127749876E-3</v>
      </c>
      <c r="CZ88" s="130">
        <f>+'13生産者価格評価表'!CZ88/'13生産者価格評価表'!CZ$125</f>
        <v>4.1179483051668E-4</v>
      </c>
      <c r="DA88" s="130">
        <f>+'13生産者価格評価表'!DA88/'13生産者価格評価表'!DA$125</f>
        <v>2.1007837845727932E-3</v>
      </c>
      <c r="DB88" s="130">
        <f>+'13生産者価格評価表'!DB88/'13生産者価格評価表'!DB$125</f>
        <v>7.4200353218210359E-4</v>
      </c>
      <c r="DC88" s="130">
        <f>+'13生産者価格評価表'!DC88/'13生産者価格評価表'!DC$125</f>
        <v>3.8226299694189603E-4</v>
      </c>
      <c r="DD88" s="130">
        <f>+'13生産者価格評価表'!DD88/'13生産者価格評価表'!DD$125</f>
        <v>1.3772694909220363E-3</v>
      </c>
      <c r="DE88" s="130">
        <f>+'13生産者価格評価表'!DE88/'13生産者価格評価表'!DE$125</f>
        <v>2.1649228266027885E-3</v>
      </c>
      <c r="DF88" s="130">
        <f>+'13生産者価格評価表'!DF88/'13生産者価格評価表'!DF$125</f>
        <v>1.2422328883682058E-3</v>
      </c>
      <c r="DG88" s="130">
        <f>+'13生産者価格評価表'!DG88/'13生産者価格評価表'!DG$125</f>
        <v>7.4955294520767966E-5</v>
      </c>
      <c r="DH88" s="223">
        <f>+'13生産者価格評価表'!DH88/'13生産者価格評価表'!DH$125</f>
        <v>5.7724513482978719E-3</v>
      </c>
      <c r="DI88" s="289">
        <f>+'13生産者価格評価表'!DI88/'13生産者価格評価表'!DI$125</f>
        <v>1.1471855015099217E-3</v>
      </c>
    </row>
    <row r="89" spans="1:113">
      <c r="A89" s="25">
        <v>83</v>
      </c>
      <c r="B89" s="88" t="s">
        <v>263</v>
      </c>
      <c r="C89" s="87" t="s">
        <v>264</v>
      </c>
      <c r="D89" s="130">
        <f>+'13生産者価格評価表'!D89/'13生産者価格評価表'!D$125</f>
        <v>1.8043249939406997E-3</v>
      </c>
      <c r="E89" s="130">
        <f>+'13生産者価格評価表'!E89/'13生産者価格評価表'!E$125</f>
        <v>5.7536112551208156E-3</v>
      </c>
      <c r="F89" s="130">
        <f>+'13生産者価格評価表'!F89/'13生産者価格評価表'!F$125</f>
        <v>7.8578489772122384E-4</v>
      </c>
      <c r="G89" s="130">
        <f>+'13生産者価格評価表'!G89/'13生産者価格評価表'!G$125</f>
        <v>3.6010082823190496E-4</v>
      </c>
      <c r="H89" s="130">
        <f>+'13生産者価格評価表'!H89/'13生産者価格評価表'!H$125</f>
        <v>2.5174825174825175E-3</v>
      </c>
      <c r="I89" s="296">
        <v>0</v>
      </c>
      <c r="J89" s="130">
        <f>+'13生産者価格評価表'!J89/'13生産者価格評価表'!J$125</f>
        <v>5.7840616966580978E-4</v>
      </c>
      <c r="K89" s="130">
        <f>+'13生産者価格評価表'!K89/'13生産者価格評価表'!K$125</f>
        <v>6.0213879206898946E-3</v>
      </c>
      <c r="L89" s="130">
        <f>+'13生産者価格評価表'!L89/'13生産者価格評価表'!L$125</f>
        <v>2.0193271842659211E-3</v>
      </c>
      <c r="M89" s="130">
        <f>+'13生産者価格評価表'!M89/'13生産者価格評価表'!M$125</f>
        <v>2.1623349680649176E-2</v>
      </c>
      <c r="N89" s="296">
        <v>0</v>
      </c>
      <c r="O89" s="130">
        <f>+'13生産者価格評価表'!O89/'13生産者価格評価表'!O$125</f>
        <v>1.9884864181467796E-3</v>
      </c>
      <c r="P89" s="130">
        <f>+'13生産者価格評価表'!P89/'13生産者価格評価表'!P$125</f>
        <v>2.2744058009936887E-3</v>
      </c>
      <c r="Q89" s="130">
        <f>+'13生産者価格評価表'!Q89/'13生産者価格評価表'!Q$125</f>
        <v>2.0690518441068839E-3</v>
      </c>
      <c r="R89" s="130">
        <f>+'13生産者価格評価表'!R89/'13生産者価格評価表'!R$125</f>
        <v>1.8519207169685025E-3</v>
      </c>
      <c r="S89" s="130">
        <f>+'13生産者価格評価表'!S89/'13生産者価格評価表'!S$125</f>
        <v>4.3068274548916496E-3</v>
      </c>
      <c r="T89" s="130">
        <f>+'13生産者価格評価表'!T89/'13生産者価格評価表'!T$125</f>
        <v>3.528988448905783E-3</v>
      </c>
      <c r="U89" s="130">
        <f>+'13生産者価格評価表'!U89/'13生産者価格評価表'!U$125</f>
        <v>2.293450778892423E-3</v>
      </c>
      <c r="V89" s="130">
        <f>+'13生産者価格評価表'!V89/'13生産者価格評価表'!V$125</f>
        <v>5.4180097387010497E-3</v>
      </c>
      <c r="W89" s="130">
        <f>+'13生産者価格評価表'!W89/'13生産者価格評価表'!W$125</f>
        <v>2.5195761183706743E-3</v>
      </c>
      <c r="X89" s="130">
        <f>+'13生産者価格評価表'!X89/'13生産者価格評価表'!X$125</f>
        <v>1.3937744740160616E-3</v>
      </c>
      <c r="Y89" s="130">
        <f>+'13生産者価格評価表'!Y89/'13生産者価格評価表'!Y$125</f>
        <v>1.7381454573861417E-3</v>
      </c>
      <c r="Z89" s="130">
        <f>+'13生産者価格評価表'!Z89/'13生産者価格評価表'!Z$125</f>
        <v>1.5495867768595042E-3</v>
      </c>
      <c r="AA89" s="130">
        <f>+'13生産者価格評価表'!AA89/'13生産者価格評価表'!AA$125</f>
        <v>3.7330996088360846E-3</v>
      </c>
      <c r="AB89" s="130">
        <f>+'13生産者価格評価表'!AB89/'13生産者価格評価表'!AB$125</f>
        <v>1.2354640681860791E-3</v>
      </c>
      <c r="AC89" s="130">
        <f>+'13生産者価格評価表'!AC89/'13生産者価格評価表'!AC$125</f>
        <v>2.681973803726815E-3</v>
      </c>
      <c r="AD89" s="130">
        <f>+'13生産者価格評価表'!AD89/'13生産者価格評価表'!AD$125</f>
        <v>7.1480061711344514E-3</v>
      </c>
      <c r="AE89" s="130">
        <f>+'13生産者価格評価表'!AE89/'13生産者価格評価表'!AE$125</f>
        <v>2.9162504430767246E-3</v>
      </c>
      <c r="AF89" s="130">
        <f>+'13生産者価格評価表'!AF89/'13生産者価格評価表'!AF$125</f>
        <v>1.934559367008274E-3</v>
      </c>
      <c r="AG89" s="130">
        <f>+'13生産者価格評価表'!AG89/'13生産者価格評価表'!AG$125</f>
        <v>1.4008353562424871E-3</v>
      </c>
      <c r="AH89" s="130">
        <f>+'13生産者価格評価表'!AH89/'13生産者価格評価表'!AH$125</f>
        <v>4.3349468969005132E-3</v>
      </c>
      <c r="AI89" s="130">
        <f>+'13生産者価格評価表'!AI89/'13生産者価格評価表'!AI$125</f>
        <v>4.2949871238579041E-3</v>
      </c>
      <c r="AJ89" s="130">
        <f>+'13生産者価格評価表'!AJ89/'13生産者価格評価表'!AJ$125</f>
        <v>3.6583135174684468E-3</v>
      </c>
      <c r="AK89" s="130">
        <f>+'13生産者価格評価表'!AK89/'13生産者価格評価表'!AK$125</f>
        <v>4.6521595952098435E-3</v>
      </c>
      <c r="AL89" s="130">
        <f>+'13生産者価格評価表'!AL89/'13生産者価格評価表'!AL$125</f>
        <v>4.0187574648052789E-3</v>
      </c>
      <c r="AM89" s="130">
        <f>+'13生産者価格評価表'!AM89/'13生産者価格評価表'!AM$125</f>
        <v>1.3225048957593193E-3</v>
      </c>
      <c r="AN89" s="130">
        <f>+'13生産者価格評価表'!AN89/'13生産者価格評価表'!AN$125</f>
        <v>9.372721492601412E-4</v>
      </c>
      <c r="AO89" s="130">
        <f>+'13生産者価格評価表'!AO89/'13生産者価格評価表'!AO$125</f>
        <v>3.6636355210446637E-3</v>
      </c>
      <c r="AP89" s="130">
        <f>+'13生産者価格評価表'!AP89/'13生産者価格評価表'!AP$125</f>
        <v>2.6436475323618923E-3</v>
      </c>
      <c r="AQ89" s="130">
        <f>+'13生産者価格評価表'!AQ89/'13生産者価格評価表'!AQ$125</f>
        <v>4.9648082707864838E-3</v>
      </c>
      <c r="AR89" s="130">
        <f>+'13生産者価格評価表'!AR89/'13生産者価格評価表'!AR$125</f>
        <v>6.3328463631368032E-3</v>
      </c>
      <c r="AS89" s="130">
        <f>+'13生産者価格評価表'!AS89/'13生産者価格評価表'!AS$125</f>
        <v>1.7309787636453345E-3</v>
      </c>
      <c r="AT89" s="130">
        <f>+'13生産者価格評価表'!AT89/'13生産者価格評価表'!AT$125</f>
        <v>1.8592248674484063E-3</v>
      </c>
      <c r="AU89" s="130">
        <f>+'13生産者価格評価表'!AU89/'13生産者価格評価表'!AU$125</f>
        <v>1.1757155692465665E-3</v>
      </c>
      <c r="AV89" s="130">
        <f>+'13生産者価格評価表'!AV89/'13生産者価格評価表'!AV$125</f>
        <v>1.0884649509735772E-3</v>
      </c>
      <c r="AW89" s="130">
        <f>+'13生産者価格評価表'!AW89/'13生産者価格評価表'!AW$125</f>
        <v>1.2809059452658068E-3</v>
      </c>
      <c r="AX89" s="130">
        <f>+'13生産者価格評価表'!AX89/'13生産者価格評価表'!AX$125</f>
        <v>1.2840329801079564E-3</v>
      </c>
      <c r="AY89" s="130">
        <f>+'13生産者価格評価表'!AY89/'13生産者価格評価表'!AY$125</f>
        <v>1.0859330432929888E-3</v>
      </c>
      <c r="AZ89" s="130">
        <f>+'13生産者価格評価表'!AZ89/'13生産者価格評価表'!AZ$125</f>
        <v>1.6521491186014706E-3</v>
      </c>
      <c r="BA89" s="130">
        <f>+'13生産者価格評価表'!BA89/'13生産者価格評価表'!BA$125</f>
        <v>1.4851995736927151E-3</v>
      </c>
      <c r="BB89" s="130">
        <f>+'13生産者価格評価表'!BB89/'13生産者価格評価表'!BB$125</f>
        <v>1.2061970330685967E-3</v>
      </c>
      <c r="BC89" s="130">
        <f>+'13生産者価格評価表'!BC89/'13生産者価格評価表'!BC$125</f>
        <v>2.3388609115236308E-3</v>
      </c>
      <c r="BD89" s="130">
        <f>+'13生産者価格評価表'!BD89/'13生産者価格評価表'!BD$125</f>
        <v>1.2778830606603264E-3</v>
      </c>
      <c r="BE89" s="130">
        <f>+'13生産者価格評価表'!BE89/'13生産者価格評価表'!BE$125</f>
        <v>1.5006952762518415E-3</v>
      </c>
      <c r="BF89" s="130">
        <f>+'13生産者価格評価表'!BF89/'13生産者価格評価表'!BF$125</f>
        <v>1.4076990617559234E-3</v>
      </c>
      <c r="BG89" s="130">
        <f>+'13生産者価格評価表'!BG89/'13生産者価格評価表'!BG$125</f>
        <v>1.3988183288285831E-3</v>
      </c>
      <c r="BH89" s="130">
        <f>+'13生産者価格評価表'!BH89/'13生産者価格評価表'!BH$125</f>
        <v>1.022828497478575E-3</v>
      </c>
      <c r="BI89" s="130">
        <f>+'13生産者価格評価表'!BI89/'13生産者価格評価表'!BI$125</f>
        <v>1.4250683647661477E-3</v>
      </c>
      <c r="BJ89" s="130">
        <f>+'13生産者価格評価表'!BJ89/'13生産者価格評価表'!BJ$125</f>
        <v>6.4228758818399713E-4</v>
      </c>
      <c r="BK89" s="130">
        <f>+'13生産者価格評価表'!BK89/'13生産者価格評価表'!BK$125</f>
        <v>1.0989350844819233E-3</v>
      </c>
      <c r="BL89" s="130">
        <f>+'13生産者価格評価表'!BL89/'13生産者価格評価表'!BL$125</f>
        <v>2.0880017952912633E-3</v>
      </c>
      <c r="BM89" s="130">
        <f>+'13生産者価格評価表'!BM89/'13生産者価格評価表'!BM$125</f>
        <v>2.4612919862615355E-2</v>
      </c>
      <c r="BN89" s="130">
        <f>+'13生産者価格評価表'!BN89/'13生産者価格評価表'!BN$125</f>
        <v>1.4664118179637381E-3</v>
      </c>
      <c r="BO89" s="130">
        <f>+'13生産者価格評価表'!BO89/'13生産者価格評価表'!BO$125</f>
        <v>1.1281306091344959E-3</v>
      </c>
      <c r="BP89" s="130">
        <f>+'13生産者価格評価表'!BP89/'13生産者価格評価表'!BP$125</f>
        <v>1.3490532701198503E-3</v>
      </c>
      <c r="BQ89" s="130">
        <f>+'13生産者価格評価表'!BQ89/'13生産者価格評価表'!BQ$125</f>
        <v>1.3600412421483903E-3</v>
      </c>
      <c r="BR89" s="130">
        <f>+'13生産者価格評価表'!BR89/'13生産者価格評価表'!BR$125</f>
        <v>1.7255606190950338E-3</v>
      </c>
      <c r="BS89" s="130">
        <f>+'13生産者価格評価表'!BS89/'13生産者価格評価表'!BS$125</f>
        <v>1.0652638649969817E-2</v>
      </c>
      <c r="BT89" s="130">
        <f>+'13生産者価格評価表'!BT89/'13生産者価格評価表'!BT$125</f>
        <v>1.9213400114951967E-2</v>
      </c>
      <c r="BU89" s="130">
        <f>+'13生産者価格評価表'!BU89/'13生産者価格評価表'!BU$125</f>
        <v>5.0154557923396586E-4</v>
      </c>
      <c r="BV89" s="130">
        <f>+'13生産者価格評価表'!BV89/'13生産者価格評価表'!BV$125</f>
        <v>4.0253286061525602E-4</v>
      </c>
      <c r="BW89" s="130">
        <f>+'13生産者価格評価表'!BW89/'13生産者価格評価表'!BW$125</f>
        <v>2.3555307056641436E-4</v>
      </c>
      <c r="BX89" s="130">
        <f>+'13生産者価格評価表'!BX89/'13生産者価格評価表'!BX$125</f>
        <v>3.7129143368129204E-4</v>
      </c>
      <c r="BY89" s="130">
        <f>+'13生産者価格評価表'!BY89/'13生産者価格評価表'!BY$125</f>
        <v>2.4709115339996863E-4</v>
      </c>
      <c r="BZ89" s="130">
        <f>+'13生産者価格評価表'!BZ89/'13生産者価格評価表'!BZ$125</f>
        <v>1.2912991545577479E-4</v>
      </c>
      <c r="CA89" s="130">
        <f>+'13生産者価格評価表'!CA89/'13生産者価格評価表'!CA$125</f>
        <v>4.181905730286198E-5</v>
      </c>
      <c r="CB89" s="130">
        <f>+'13生産者価格評価表'!CB89/'13生産者価格評価表'!CB$125</f>
        <v>4.9643608534332028E-6</v>
      </c>
      <c r="CC89" s="130">
        <f>+'13生産者価格評価表'!CC89/'13生産者価格評価表'!CC$125</f>
        <v>1.3525168574564841E-4</v>
      </c>
      <c r="CD89" s="130">
        <f>+'13生産者価格評価表'!CD89/'13生産者価格評価表'!CD$125</f>
        <v>2.8091837879119644E-4</v>
      </c>
      <c r="CE89" s="130">
        <f>+'13生産者価格評価表'!CE89/'13生産者価格評価表'!CE$125</f>
        <v>9.1582344904061303E-4</v>
      </c>
      <c r="CF89" s="130">
        <f>+'13生産者価格評価表'!CF89/'13生産者価格評価表'!CF$125</f>
        <v>2.9286042392549311E-4</v>
      </c>
      <c r="CG89" s="130">
        <f>+'13生産者価格評価表'!CG89/'13生産者価格評価表'!CG$125</f>
        <v>9.7108091605299749E-4</v>
      </c>
      <c r="CH89" s="130">
        <f>+'13生産者価格評価表'!CH89/'13生産者価格評価表'!CH$125</f>
        <v>1.7554453916047579E-4</v>
      </c>
      <c r="CI89" s="130">
        <f>+'13生産者価格評価表'!CI89/'13生産者価格評価表'!CI$125</f>
        <v>3.3673743002824851E-4</v>
      </c>
      <c r="CJ89" s="130">
        <f>+'13生産者価格評価表'!CJ89/'13生産者価格評価表'!CJ$125</f>
        <v>1.4525684522883142E-4</v>
      </c>
      <c r="CK89" s="130">
        <f>+'13生産者価格評価表'!CK89/'13生産者価格評価表'!CK$125</f>
        <v>2.167828565541399E-4</v>
      </c>
      <c r="CL89" s="130">
        <f>+'13生産者価格評価表'!CL89/'13生産者価格評価表'!CL$125</f>
        <v>5.4893273873716326E-4</v>
      </c>
      <c r="CM89" s="130">
        <f>+'13生産者価格評価表'!CM89/'13生産者価格評価表'!CM$125</f>
        <v>8.1531018034535115E-4</v>
      </c>
      <c r="CN89" s="130">
        <f>+'13生産者価格評価表'!CN89/'13生産者価格評価表'!CN$125</f>
        <v>2.1245904572342306E-4</v>
      </c>
      <c r="CO89" s="130">
        <f>+'13生産者価格評価表'!CO89/'13生産者価格評価表'!CO$125</f>
        <v>1.9785285170780481E-3</v>
      </c>
      <c r="CP89" s="130">
        <f>+'13生産者価格評価表'!CP89/'13生産者価格評価表'!CP$125</f>
        <v>2.4287825361756915E-3</v>
      </c>
      <c r="CQ89" s="130">
        <f>+'13生産者価格評価表'!CQ89/'13生産者価格評価表'!CQ$125</f>
        <v>3.407938118184124E-4</v>
      </c>
      <c r="CR89" s="130">
        <f>+'13生産者価格評価表'!CR89/'13生産者価格評価表'!CR$125</f>
        <v>9.2726501750907745E-4</v>
      </c>
      <c r="CS89" s="130">
        <f>+'13生産者価格評価表'!CS89/'13生産者価格評価表'!CS$125</f>
        <v>5.9055134067719254E-4</v>
      </c>
      <c r="CT89" s="130">
        <f>+'13生産者価格評価表'!CT89/'13生産者価格評価表'!CT$125</f>
        <v>5.7997227929105762E-4</v>
      </c>
      <c r="CU89" s="130">
        <f>+'13生産者価格評価表'!CU89/'13生産者価格評価表'!CU$125</f>
        <v>6.5247061301265913E-4</v>
      </c>
      <c r="CV89" s="130">
        <f>+'13生産者価格評価表'!CV89/'13生産者価格評価表'!CV$125</f>
        <v>4.4875342708718423E-4</v>
      </c>
      <c r="CW89" s="130">
        <f>+'13生産者価格評価表'!CW89/'13生産者価格評価表'!CW$125</f>
        <v>7.3739559586865678E-4</v>
      </c>
      <c r="CX89" s="130">
        <f>+'13生産者価格評価表'!CX89/'13生産者価格評価表'!CX$125</f>
        <v>1.7250602801963081E-4</v>
      </c>
      <c r="CY89" s="130">
        <f>+'13生産者価格評価表'!CY89/'13生産者価格評価表'!CY$125</f>
        <v>3.5814225731184836E-4</v>
      </c>
      <c r="CZ89" s="130">
        <f>+'13生産者価格評価表'!CZ89/'13生産者価格評価表'!CZ$125</f>
        <v>8.5741983124577848E-4</v>
      </c>
      <c r="DA89" s="130">
        <f>+'13生産者価格評価表'!DA89/'13生産者価格評価表'!DA$125</f>
        <v>1.4407107708674634E-4</v>
      </c>
      <c r="DB89" s="130">
        <f>+'13生産者価格評価表'!DB89/'13生産者価格評価表'!DB$125</f>
        <v>7.6040031397174254E-4</v>
      </c>
      <c r="DC89" s="130">
        <f>+'13生産者価格評価表'!DC89/'13生産者価格評価表'!DC$125</f>
        <v>2.0636286740132142E-3</v>
      </c>
      <c r="DD89" s="130">
        <f>+'13生産者価格評価表'!DD89/'13生産者価格評価表'!DD$125</f>
        <v>3.11498754004984E-4</v>
      </c>
      <c r="DE89" s="130">
        <f>+'13生産者価格評価表'!DE89/'13生産者価格評価表'!DE$125</f>
        <v>2.8247949198888163E-4</v>
      </c>
      <c r="DF89" s="130">
        <f>+'13生産者価格評価表'!DF89/'13生産者価格評価表'!DF$125</f>
        <v>3.837792663251368E-4</v>
      </c>
      <c r="DG89" s="130">
        <f>+'13生産者価格評価表'!DG89/'13生産者価格評価表'!DG$125</f>
        <v>4.1439569970767439E-3</v>
      </c>
      <c r="DH89" s="223">
        <f>+'13生産者価格評価表'!DH89/'13生産者価格評価表'!DH$125</f>
        <v>2.28863709844409E-4</v>
      </c>
      <c r="DI89" s="289">
        <f>+'13生産者価格評価表'!DI89/'13生産者価格評価表'!DI$125</f>
        <v>1.5710889349909898E-3</v>
      </c>
    </row>
    <row r="90" spans="1:113">
      <c r="A90" s="25">
        <v>84</v>
      </c>
      <c r="B90" s="88" t="s">
        <v>265</v>
      </c>
      <c r="C90" s="87" t="s">
        <v>266</v>
      </c>
      <c r="D90" s="130">
        <f>+'13生産者価格評価表'!D90/'13生産者価格評価表'!D$125</f>
        <v>1.3465111895079849E-5</v>
      </c>
      <c r="E90" s="130">
        <f>+'13生産者価格評価表'!E90/'13生産者価格評価表'!E$125</f>
        <v>0</v>
      </c>
      <c r="F90" s="130">
        <f>+'13生産者価格評価表'!F90/'13生産者価格評価表'!F$125</f>
        <v>0</v>
      </c>
      <c r="G90" s="130">
        <f>+'13生産者価格評価表'!G90/'13生産者価格評価表'!G$125</f>
        <v>0</v>
      </c>
      <c r="H90" s="130">
        <f>+'13生産者価格評価表'!H90/'13生産者価格評価表'!H$125</f>
        <v>1.2460267005721551E-3</v>
      </c>
      <c r="I90" s="296">
        <v>0</v>
      </c>
      <c r="J90" s="130">
        <f>+'13生産者価格評価表'!J90/'13生産者価格評価表'!J$125</f>
        <v>6.426735218508997E-5</v>
      </c>
      <c r="K90" s="130">
        <f>+'13生産者価格評価表'!K90/'13生産者価格評価表'!K$125</f>
        <v>9.6563626511574408E-5</v>
      </c>
      <c r="L90" s="130">
        <f>+'13生産者価格評価表'!L90/'13生産者価格評価表'!L$125</f>
        <v>1.1347136700576852E-4</v>
      </c>
      <c r="M90" s="130">
        <f>+'13生産者価格評価表'!M90/'13生産者価格評価表'!M$125</f>
        <v>1.428406238734296E-4</v>
      </c>
      <c r="N90" s="296">
        <v>0</v>
      </c>
      <c r="O90" s="130">
        <f>+'13生産者価格評価表'!O90/'13生産者価格評価表'!O$125</f>
        <v>3.0686518798561413E-5</v>
      </c>
      <c r="P90" s="130">
        <f>+'13生産者価格評価表'!P90/'13生産者価格評価表'!P$125</f>
        <v>1.8463810930576072E-4</v>
      </c>
      <c r="Q90" s="130">
        <f>+'13生産者価格評価表'!Q90/'13生産者価格評価表'!Q$125</f>
        <v>1.1781078115911082E-4</v>
      </c>
      <c r="R90" s="130">
        <f>+'13生産者価格評価表'!R90/'13生産者価格評価表'!R$125</f>
        <v>1.4874865196534156E-4</v>
      </c>
      <c r="S90" s="130">
        <f>+'13生産者価格評価表'!S90/'13生産者価格評価表'!S$125</f>
        <v>4.7349915878340938E-4</v>
      </c>
      <c r="T90" s="130">
        <f>+'13生産者価格評価表'!T90/'13生産者価格評価表'!T$125</f>
        <v>2.767834077573163E-5</v>
      </c>
      <c r="U90" s="130">
        <f>+'13生産者価格評価表'!U90/'13生産者価格評価表'!U$125</f>
        <v>2.6099013131065983E-4</v>
      </c>
      <c r="V90" s="130">
        <f>+'13生産者価格評価表'!V90/'13生産者価格評価表'!V$125</f>
        <v>5.4865921404567588E-4</v>
      </c>
      <c r="W90" s="130">
        <f>+'13生産者価格評価表'!W90/'13生産者価格評価表'!W$125</f>
        <v>2.0996467653088951E-4</v>
      </c>
      <c r="X90" s="130">
        <f>+'13生産者価格評価表'!X90/'13生産者価格評価表'!X$125</f>
        <v>1.3274042609676777E-5</v>
      </c>
      <c r="Y90" s="130">
        <f>+'13生産者価格評価表'!Y90/'13生産者価格評価表'!Y$125</f>
        <v>1.2694320756190922E-4</v>
      </c>
      <c r="Z90" s="130">
        <f>+'13生産者価格評価表'!Z90/'13生産者価格評価表'!Z$125</f>
        <v>1.2106146694214876E-4</v>
      </c>
      <c r="AA90" s="130">
        <f>+'13生産者価格評価表'!AA90/'13生産者価格評価表'!AA$125</f>
        <v>1.9477041437405659E-4</v>
      </c>
      <c r="AB90" s="130">
        <f>+'13生産者価格評価表'!AB90/'13生産者価格評価表'!AB$125</f>
        <v>1.4902484869170604E-4</v>
      </c>
      <c r="AC90" s="130">
        <f>+'13生産者価格評価表'!AC90/'13生産者価格評価表'!AC$125</f>
        <v>2.0692583455607689E-4</v>
      </c>
      <c r="AD90" s="130">
        <f>+'13生産者価格評価表'!AD90/'13生産者価格評価表'!AD$125</f>
        <v>1.1228410573569668E-6</v>
      </c>
      <c r="AE90" s="130">
        <f>+'13生産者価格評価表'!AE90/'13生産者価格評価表'!AE$125</f>
        <v>3.2223761801952757E-5</v>
      </c>
      <c r="AF90" s="130">
        <f>+'13生産者価格評価表'!AF90/'13生産者価格評価表'!AF$125</f>
        <v>3.0164357433006217E-4</v>
      </c>
      <c r="AG90" s="130">
        <f>+'13生産者価格評価表'!AG90/'13生産者価格評価表'!AG$125</f>
        <v>1.6838087754500681E-4</v>
      </c>
      <c r="AH90" s="130">
        <f>+'13生産者価格評価表'!AH90/'13生産者価格評価表'!AH$125</f>
        <v>7.224911494834188E-5</v>
      </c>
      <c r="AI90" s="130">
        <f>+'13生産者価格評価表'!AI90/'13生産者価格評価表'!AI$125</f>
        <v>1.7109394292164955E-3</v>
      </c>
      <c r="AJ90" s="130">
        <f>+'13生産者価格評価表'!AJ90/'13生産者価格評価表'!AJ$125</f>
        <v>0</v>
      </c>
      <c r="AK90" s="130">
        <f>+'13生産者価格評価表'!AK90/'13生産者価格評価表'!AK$125</f>
        <v>7.0566465770036959E-4</v>
      </c>
      <c r="AL90" s="130">
        <f>+'13生産者価格評価表'!AL90/'13生産者価格評価表'!AL$125</f>
        <v>9.3004131341413269E-5</v>
      </c>
      <c r="AM90" s="130">
        <f>+'13生産者価格評価表'!AM90/'13生産者価格評価表'!AM$125</f>
        <v>0</v>
      </c>
      <c r="AN90" s="130">
        <f>+'13生産者価格評価表'!AN90/'13生産者価格評価表'!AN$125</f>
        <v>5.6463618947132945E-4</v>
      </c>
      <c r="AO90" s="130">
        <f>+'13生産者価格評価表'!AO90/'13生産者価格評価表'!AO$125</f>
        <v>5.9215472230518112E-5</v>
      </c>
      <c r="AP90" s="130">
        <f>+'13生産者価格評価表'!AP90/'13生産者価格評価表'!AP$125</f>
        <v>5.1423736261681368E-5</v>
      </c>
      <c r="AQ90" s="130">
        <f>+'13生産者価格評価表'!AQ90/'13生産者価格評価表'!AQ$125</f>
        <v>3.0664992260740051E-4</v>
      </c>
      <c r="AR90" s="130">
        <f>+'13生産者価格評価表'!AR90/'13生産者価格評価表'!AR$125</f>
        <v>4.1548833281955744E-4</v>
      </c>
      <c r="AS90" s="130">
        <f>+'13生産者価格評価表'!AS90/'13生産者価格評価表'!AS$125</f>
        <v>1.233476553666509E-5</v>
      </c>
      <c r="AT90" s="130">
        <f>+'13生産者価格評価表'!AT90/'13生産者価格評価表'!AT$125</f>
        <v>9.8760555034319296E-5</v>
      </c>
      <c r="AU90" s="130">
        <f>+'13生産者価格評価表'!AU90/'13生産者価格評価表'!AU$125</f>
        <v>1.180849698369914E-4</v>
      </c>
      <c r="AV90" s="130">
        <f>+'13生産者価格評価表'!AV90/'13生産者価格評価表'!AV$125</f>
        <v>8.7966976994613281E-5</v>
      </c>
      <c r="AW90" s="130">
        <f>+'13生産者価格評価表'!AW90/'13生産者価格評価表'!AW$125</f>
        <v>3.6908881199538638E-5</v>
      </c>
      <c r="AX90" s="130">
        <f>+'13生産者価格評価表'!AX90/'13生産者価格評価表'!AX$125</f>
        <v>6.9784401092823717E-5</v>
      </c>
      <c r="AY90" s="130">
        <f>+'13生産者価格評価表'!AY90/'13生産者価格評価表'!AY$125</f>
        <v>7.5602933393815674E-5</v>
      </c>
      <c r="AZ90" s="130">
        <f>+'13生産者価格評価表'!AZ90/'13生産者価格評価表'!AZ$125</f>
        <v>9.2669227003648732E-4</v>
      </c>
      <c r="BA90" s="130">
        <f>+'13生産者価格評価表'!BA90/'13生産者価格評価表'!BA$125</f>
        <v>2.7503695809124352E-5</v>
      </c>
      <c r="BB90" s="130">
        <f>+'13生産者価格評価表'!BB90/'13生産者価格評価表'!BB$125</f>
        <v>2.0364365493365916E-4</v>
      </c>
      <c r="BC90" s="130">
        <f>+'13生産者価格評価表'!BC90/'13生産者価格評価表'!BC$125</f>
        <v>2.3177900925008956E-4</v>
      </c>
      <c r="BD90" s="130">
        <f>+'13生産者価格評価表'!BD90/'13生産者価格評価表'!BD$125</f>
        <v>1.7386164090616687E-5</v>
      </c>
      <c r="BE90" s="130">
        <f>+'13生産者価格評価表'!BE90/'13生産者価格評価表'!BE$125</f>
        <v>3.0289262456459186E-4</v>
      </c>
      <c r="BF90" s="130">
        <f>+'13生産者価格評価表'!BF90/'13生産者価格評価表'!BF$125</f>
        <v>1.4269148483807847E-5</v>
      </c>
      <c r="BG90" s="130">
        <f>+'13生産者価格評価表'!BG90/'13生産者価格評価表'!BG$125</f>
        <v>1.7808364761267382E-4</v>
      </c>
      <c r="BH90" s="130">
        <f>+'13生産者価格評価表'!BH90/'13生産者価格評価表'!BH$125</f>
        <v>2.1914394474713375E-4</v>
      </c>
      <c r="BI90" s="130">
        <f>+'13生産者価格評価表'!BI90/'13生産者価格評価表'!BI$125</f>
        <v>2.5676907473263919E-5</v>
      </c>
      <c r="BJ90" s="130">
        <f>+'13生産者価格評価表'!BJ90/'13生産者価格評価表'!BJ$125</f>
        <v>2.9590485092487673E-5</v>
      </c>
      <c r="BK90" s="130">
        <f>+'13生産者価格評価表'!BK90/'13生産者価格評価表'!BK$125</f>
        <v>6.8039132810325458E-5</v>
      </c>
      <c r="BL90" s="130">
        <f>+'13生産者価格評価表'!BL90/'13生産者価格評価表'!BL$125</f>
        <v>2.3742076488514363E-4</v>
      </c>
      <c r="BM90" s="130">
        <f>+'13生産者価格評価表'!BM90/'13生産者価格評価表'!BM$125</f>
        <v>6.583928630213649E-5</v>
      </c>
      <c r="BN90" s="130">
        <f>+'13生産者価格評価表'!BN90/'13生産者価格評価表'!BN$125</f>
        <v>0</v>
      </c>
      <c r="BO90" s="130">
        <f>+'13生産者価格評価表'!BO90/'13生産者価格評価表'!BO$125</f>
        <v>0</v>
      </c>
      <c r="BP90" s="130">
        <f>+'13生産者価格評価表'!BP90/'13生産者価格評価表'!BP$125</f>
        <v>0</v>
      </c>
      <c r="BQ90" s="130">
        <f>+'13生産者価格評価表'!BQ90/'13生産者価格評価表'!BQ$125</f>
        <v>3.3916240452578315E-6</v>
      </c>
      <c r="BR90" s="130">
        <f>+'13生産者価格評価表'!BR90/'13生産者価格評価表'!BR$125</f>
        <v>0</v>
      </c>
      <c r="BS90" s="130">
        <f>+'13生産者価格評価表'!BS90/'13生産者価格評価表'!BS$125</f>
        <v>0</v>
      </c>
      <c r="BT90" s="130">
        <f>+'13生産者価格評価表'!BT90/'13生産者価格評価表'!BT$125</f>
        <v>0</v>
      </c>
      <c r="BU90" s="130">
        <f>+'13生産者価格評価表'!BU90/'13生産者価格評価表'!BU$125</f>
        <v>0</v>
      </c>
      <c r="BV90" s="130">
        <f>+'13生産者価格評価表'!BV90/'13生産者価格評価表'!BV$125</f>
        <v>0</v>
      </c>
      <c r="BW90" s="130">
        <f>+'13生産者価格評価表'!BW90/'13生産者価格評価表'!BW$125</f>
        <v>1.3043894912536272E-3</v>
      </c>
      <c r="BX90" s="130">
        <f>+'13生産者価格評価表'!BX90/'13生産者価格評価表'!BX$125</f>
        <v>9.223660878819465E-5</v>
      </c>
      <c r="BY90" s="130">
        <f>+'13生産者価格評価表'!BY90/'13生産者価格評価表'!BY$125</f>
        <v>6.800673946788127E-6</v>
      </c>
      <c r="BZ90" s="130">
        <f>+'13生産者価格評価表'!BZ90/'13生産者価格評価表'!BZ$125</f>
        <v>0</v>
      </c>
      <c r="CA90" s="130">
        <f>+'13生産者価格評価表'!CA90/'13生産者価格評価表'!CA$125</f>
        <v>0</v>
      </c>
      <c r="CB90" s="130">
        <f>+'13生産者価格評価表'!CB90/'13生産者価格評価表'!CB$125</f>
        <v>0</v>
      </c>
      <c r="CC90" s="130">
        <f>+'13生産者価格評価表'!CC90/'13生産者価格評価表'!CC$125</f>
        <v>4.4684020699388427E-2</v>
      </c>
      <c r="CD90" s="130">
        <f>+'13生産者価格評価表'!CD90/'13生産者価格評価表'!CD$125</f>
        <v>2.9054223655891009E-2</v>
      </c>
      <c r="CE90" s="130">
        <f>+'13生産者価格評価表'!CE90/'13生産者価格評価表'!CE$125</f>
        <v>0.12397444275030857</v>
      </c>
      <c r="CF90" s="130">
        <f>+'13生産者価格評価表'!CF90/'13生産者価格評価表'!CF$125</f>
        <v>3.2184558232085866E-2</v>
      </c>
      <c r="CG90" s="130">
        <f>+'13生産者価格評価表'!CG90/'13生産者価格評価表'!CG$125</f>
        <v>0.26399423236789255</v>
      </c>
      <c r="CH90" s="130">
        <f>+'13生産者価格評価表'!CH90/'13生産者価格評価表'!CH$125</f>
        <v>1.5939444155771202E-3</v>
      </c>
      <c r="CI90" s="130">
        <f>+'13生産者価格評価表'!CI90/'13生産者価格評価表'!CI$125</f>
        <v>1.6924173798086417E-2</v>
      </c>
      <c r="CJ90" s="130">
        <f>+'13生産者価格評価表'!CJ90/'13生産者価格評価表'!CJ$125</f>
        <v>0</v>
      </c>
      <c r="CK90" s="130">
        <f>+'13生産者価格評価表'!CK90/'13生産者価格評価表'!CK$125</f>
        <v>0</v>
      </c>
      <c r="CL90" s="130">
        <f>+'13生産者価格評価表'!CL90/'13生産者価格評価表'!CL$125</f>
        <v>0</v>
      </c>
      <c r="CM90" s="130">
        <f>+'13生産者価格評価表'!CM90/'13生産者価格評価表'!CM$125</f>
        <v>0</v>
      </c>
      <c r="CN90" s="130">
        <f>+'13生産者価格評価表'!CN90/'13生産者価格評価表'!CN$125</f>
        <v>0</v>
      </c>
      <c r="CO90" s="130">
        <f>+'13生産者価格評価表'!CO90/'13生産者価格評価表'!CO$125</f>
        <v>3.8130099900861742E-4</v>
      </c>
      <c r="CP90" s="130">
        <f>+'13生産者価格評価表'!CP90/'13生産者価格評価表'!CP$125</f>
        <v>7.974014953106939E-5</v>
      </c>
      <c r="CQ90" s="130">
        <f>+'13生産者価格評価表'!CQ90/'13生産者価格評価表'!CQ$125</f>
        <v>0</v>
      </c>
      <c r="CR90" s="130">
        <f>+'13生産者価格評価表'!CR90/'13生産者価格評価表'!CR$125</f>
        <v>5.6163841157424441E-6</v>
      </c>
      <c r="CS90" s="130">
        <f>+'13生産者価格評価表'!CS90/'13生産者価格評価表'!CS$125</f>
        <v>0</v>
      </c>
      <c r="CT90" s="130">
        <f>+'13生産者価格評価表'!CT90/'13生産者価格評価表'!CT$125</f>
        <v>0</v>
      </c>
      <c r="CU90" s="130">
        <f>+'13生産者価格評価表'!CU90/'13生産者価格評価表'!CU$125</f>
        <v>0</v>
      </c>
      <c r="CV90" s="130">
        <f>+'13生産者価格評価表'!CV90/'13生産者価格評価表'!CV$125</f>
        <v>0</v>
      </c>
      <c r="CW90" s="130">
        <f>+'13生産者価格評価表'!CW90/'13生産者価格評価表'!CW$125</f>
        <v>0</v>
      </c>
      <c r="CX90" s="130">
        <f>+'13生産者価格評価表'!CX90/'13生産者価格評価表'!CX$125</f>
        <v>6.5106488552577509E-3</v>
      </c>
      <c r="CY90" s="130">
        <f>+'13生産者価格評価表'!CY90/'13生産者価格評価表'!CY$125</f>
        <v>0</v>
      </c>
      <c r="CZ90" s="130">
        <f>+'13生産者価格評価表'!CZ90/'13生産者価格評価表'!CZ$125</f>
        <v>0</v>
      </c>
      <c r="DA90" s="130">
        <f>+'13生産者価格評価表'!DA90/'13生産者価格評価表'!DA$125</f>
        <v>0</v>
      </c>
      <c r="DB90" s="130">
        <f>+'13生産者価格評価表'!DB90/'13生産者価格評価表'!DB$125</f>
        <v>6.8380837912087919E-2</v>
      </c>
      <c r="DC90" s="130">
        <f>+'13生産者価格評価表'!DC90/'13生産者価格評価表'!DC$125</f>
        <v>3.2976653121099733E-3</v>
      </c>
      <c r="DD90" s="130">
        <f>+'13生産者価格評価表'!DD90/'13生産者価格評価表'!DD$125</f>
        <v>0</v>
      </c>
      <c r="DE90" s="130">
        <f>+'13生産者価格評価表'!DE90/'13生産者価格評価表'!DE$125</f>
        <v>3.6496350364963502E-3</v>
      </c>
      <c r="DF90" s="130">
        <f>+'13生産者価格評価表'!DF90/'13生産者価格評価表'!DF$125</f>
        <v>0</v>
      </c>
      <c r="DG90" s="130">
        <f>+'13生産者価格評価表'!DG90/'13生産者価格評価表'!DG$125</f>
        <v>0</v>
      </c>
      <c r="DH90" s="223">
        <f>+'13生産者価格評価表'!DH90/'13生産者価格評価表'!DH$125</f>
        <v>1.7023100703665087E-2</v>
      </c>
      <c r="DI90" s="289">
        <f>+'13生産者価格評価表'!DI90/'13生産者価格評価表'!DI$125</f>
        <v>2.8394819505007402E-3</v>
      </c>
    </row>
    <row r="91" spans="1:113">
      <c r="A91" s="25">
        <v>85</v>
      </c>
      <c r="B91" s="88" t="s">
        <v>267</v>
      </c>
      <c r="C91" s="87" t="s">
        <v>268</v>
      </c>
      <c r="D91" s="130">
        <f>+'13生産者価格評価表'!D91/'13生産者価格評価表'!D$125</f>
        <v>1.7504645463603804E-4</v>
      </c>
      <c r="E91" s="130">
        <f>+'13生産者価格評価表'!E91/'13生産者価格評価表'!E$125</f>
        <v>1.7281164547182663E-4</v>
      </c>
      <c r="F91" s="130">
        <f>+'13生産者価格評価表'!F91/'13生産者価格評価表'!F$125</f>
        <v>6.3369749816227729E-4</v>
      </c>
      <c r="G91" s="130">
        <f>+'13生産者価格評価表'!G91/'13生産者価格評価表'!G$125</f>
        <v>0</v>
      </c>
      <c r="H91" s="130">
        <f>+'13生産者価格評価表'!H91/'13生産者価格評価表'!H$125</f>
        <v>1.5257469802924348E-4</v>
      </c>
      <c r="I91" s="296">
        <v>0</v>
      </c>
      <c r="J91" s="130">
        <f>+'13生産者価格評価表'!J91/'13生産者価格評価表'!J$125</f>
        <v>7.0694087403598972E-4</v>
      </c>
      <c r="K91" s="130">
        <f>+'13生産者価格評価表'!K91/'13生産者価格評価表'!K$125</f>
        <v>1.1686043972738305E-4</v>
      </c>
      <c r="L91" s="130">
        <f>+'13生産者価格評価表'!L91/'13生産者価格評価表'!L$125</f>
        <v>1.0189265608681254E-4</v>
      </c>
      <c r="M91" s="130">
        <f>+'13生産者価格評価表'!M91/'13生産者価格評価表'!M$125</f>
        <v>3.4009672350816575E-5</v>
      </c>
      <c r="N91" s="296">
        <v>0</v>
      </c>
      <c r="O91" s="130">
        <f>+'13生産者価格評価表'!O91/'13生産者価格評価表'!O$125</f>
        <v>1.9639372031079306E-4</v>
      </c>
      <c r="P91" s="130">
        <f>+'13生産者価格評価表'!P91/'13生産者価格評価表'!P$125</f>
        <v>1.5946018530952063E-4</v>
      </c>
      <c r="Q91" s="130">
        <f>+'13生産者価格評価表'!Q91/'13生産者価格評価表'!Q$125</f>
        <v>1.0308443351422197E-4</v>
      </c>
      <c r="R91" s="130">
        <f>+'13生産者価格評価表'!R91/'13生産者価格評価表'!R$125</f>
        <v>1.6362351716187572E-4</v>
      </c>
      <c r="S91" s="130">
        <f>+'13生産者価格評価表'!S91/'13生産者価格評価表'!S$125</f>
        <v>1.2593062733601314E-4</v>
      </c>
      <c r="T91" s="130">
        <f>+'13生産者価格評価表'!T91/'13生産者価格評価表'!T$125</f>
        <v>2.2142672620585304E-4</v>
      </c>
      <c r="U91" s="130">
        <f>+'13生産者価格評価表'!U91/'13生産者価格評価表'!U$125</f>
        <v>2.3489111817959384E-4</v>
      </c>
      <c r="V91" s="130">
        <f>+'13生産者価格評価表'!V91/'13生産者価格評価表'!V$125</f>
        <v>6.8582401755709486E-5</v>
      </c>
      <c r="W91" s="130">
        <f>+'13生産者価格評価表'!W91/'13生産者価格評価表'!W$125</f>
        <v>7.4105179952078652E-5</v>
      </c>
      <c r="X91" s="130">
        <f>+'13生産者価格評価表'!X91/'13生産者価格評価表'!X$125</f>
        <v>5.3096170438707108E-5</v>
      </c>
      <c r="Y91" s="130">
        <f>+'13生産者価格評価表'!Y91/'13生産者価格評価表'!Y$125</f>
        <v>1.1717834544176236E-4</v>
      </c>
      <c r="Z91" s="130">
        <f>+'13生産者価格評価表'!Z91/'13生産者価格評価表'!Z$125</f>
        <v>1.2106146694214876E-4</v>
      </c>
      <c r="AA91" s="130">
        <f>+'13生産者価格評価表'!AA91/'13生産者価格評価表'!AA$125</f>
        <v>6.4923471458018867E-5</v>
      </c>
      <c r="AB91" s="130">
        <f>+'13生産者価格評価表'!AB91/'13生産者価格評価表'!AB$125</f>
        <v>9.3741437080266702E-4</v>
      </c>
      <c r="AC91" s="130">
        <f>+'13生産者価格評価表'!AC91/'13生産者価格評価表'!AC$125</f>
        <v>1.800523495487942E-4</v>
      </c>
      <c r="AD91" s="130">
        <f>+'13生産者価格評価表'!AD91/'13生産者価格評価表'!AD$125</f>
        <v>2.0211139032425404E-5</v>
      </c>
      <c r="AE91" s="130">
        <f>+'13生産者価格評価表'!AE91/'13生産者価格評価表'!AE$125</f>
        <v>1.2889504720781103E-4</v>
      </c>
      <c r="AF91" s="130">
        <f>+'13生産者価格評価表'!AF91/'13生産者価格評価表'!AF$125</f>
        <v>1.7415910758086729E-4</v>
      </c>
      <c r="AG91" s="130">
        <f>+'13生産者価格評価表'!AG91/'13生産者価格評価表'!AG$125</f>
        <v>1.0289942516639305E-4</v>
      </c>
      <c r="AH91" s="130">
        <f>+'13生産者価格評価表'!AH91/'13生産者価格評価表'!AH$125</f>
        <v>1.4449822989668376E-4</v>
      </c>
      <c r="AI91" s="130">
        <f>+'13生産者価格評価表'!AI91/'13生産者価格評価表'!AI$125</f>
        <v>1.6756623275831657E-4</v>
      </c>
      <c r="AJ91" s="130">
        <f>+'13生産者価格評価表'!AJ91/'13生産者価格評価表'!AJ$125</f>
        <v>1.3065405419530169E-4</v>
      </c>
      <c r="AK91" s="130">
        <f>+'13生産者価格評価表'!AK91/'13生産者価格評価表'!AK$125</f>
        <v>1.3067864031488324E-4</v>
      </c>
      <c r="AL91" s="130">
        <f>+'13生産者価格評価表'!AL91/'13生産者価格評価表'!AL$125</f>
        <v>1.9579817124508057E-4</v>
      </c>
      <c r="AM91" s="130">
        <f>+'13生産者価格評価表'!AM91/'13生産者価格評価表'!AM$125</f>
        <v>4.8740966674176386E-5</v>
      </c>
      <c r="AN91" s="130">
        <f>+'13生産者価格評価表'!AN91/'13生産者価格評価表'!AN$125</f>
        <v>7.3570181467132975E-5</v>
      </c>
      <c r="AO91" s="130">
        <f>+'13生産者価格評価表'!AO91/'13生産者価格評価表'!AO$125</f>
        <v>6.4364643728824026E-5</v>
      </c>
      <c r="AP91" s="130">
        <f>+'13生産者価格評価表'!AP91/'13生産者価格評価表'!AP$125</f>
        <v>7.9473046949871213E-5</v>
      </c>
      <c r="AQ91" s="130">
        <f>+'13生産者価格評価表'!AQ91/'13生産者価格評価表'!AQ$125</f>
        <v>5.1108320434566745E-5</v>
      </c>
      <c r="AR91" s="130">
        <f>+'13生産者価格評価表'!AR91/'13生産者価格評価表'!AR$125</f>
        <v>6.3663534867512833E-5</v>
      </c>
      <c r="AS91" s="130">
        <f>+'13生産者価格評価表'!AS91/'13生産者価格評価表'!AS$125</f>
        <v>1.6857512900108956E-4</v>
      </c>
      <c r="AT91" s="130">
        <f>+'13生産者価格評価表'!AT91/'13生産者価格評価表'!AT$125</f>
        <v>1.5043758964530032E-4</v>
      </c>
      <c r="AU91" s="130">
        <f>+'13生産者価格評価表'!AU91/'13生産者価格評価表'!AU$125</f>
        <v>1.8585547426517776E-4</v>
      </c>
      <c r="AV91" s="130">
        <f>+'13生産者価格評価表'!AV91/'13生産者価格評価表'!AV$125</f>
        <v>1.5925056180059302E-4</v>
      </c>
      <c r="AW91" s="130">
        <f>+'13生産者価格評価表'!AW91/'13生産者価格評価表'!AW$125</f>
        <v>2.9778756422355041E-4</v>
      </c>
      <c r="AX91" s="130">
        <f>+'13生産者価格評価表'!AX91/'13生産者価格評価表'!AX$125</f>
        <v>3.8381420601053047E-5</v>
      </c>
      <c r="AY91" s="130">
        <f>+'13生産者価格評価表'!AY91/'13生産者価格評価表'!AY$125</f>
        <v>7.5602933393815674E-5</v>
      </c>
      <c r="AZ91" s="130">
        <f>+'13生産者価格評価表'!AZ91/'13生産者価格評価表'!AZ$125</f>
        <v>1.2301224823493194E-4</v>
      </c>
      <c r="BA91" s="130">
        <f>+'13生産者価格評価表'!BA91/'13生産者価格評価表'!BA$125</f>
        <v>8.938701137965414E-5</v>
      </c>
      <c r="BB91" s="130">
        <f>+'13生産者価格評価表'!BB91/'13生産者価格評価表'!BB$125</f>
        <v>4.3861710293403513E-4</v>
      </c>
      <c r="BC91" s="130">
        <f>+'13生産者価格評価表'!BC91/'13生産者価格評価表'!BC$125</f>
        <v>1.474957331591479E-4</v>
      </c>
      <c r="BD91" s="130">
        <f>+'13生産者価格評価表'!BD91/'13生産者価格評価表'!BD$125</f>
        <v>9.5623902498391777E-5</v>
      </c>
      <c r="BE91" s="130">
        <f>+'13生産者価格評価表'!BE91/'13生産者価格評価表'!BE$125</f>
        <v>5.5071386284471249E-5</v>
      </c>
      <c r="BF91" s="130">
        <f>+'13生産者価格評価表'!BF91/'13生産者価格評価表'!BF$125</f>
        <v>1.5220425049395036E-5</v>
      </c>
      <c r="BG91" s="130">
        <f>+'13生産者価格評価表'!BG91/'13生産者価格評価表'!BG$125</f>
        <v>4.021243655770054E-5</v>
      </c>
      <c r="BH91" s="130">
        <f>+'13生産者価格評価表'!BH91/'13生産者価格評価表'!BH$125</f>
        <v>6.2733481178685923E-5</v>
      </c>
      <c r="BI91" s="130">
        <f>+'13生産者価格評価表'!BI91/'13生産者価格評価表'!BI$125</f>
        <v>6.4192268683159798E-5</v>
      </c>
      <c r="BJ91" s="130">
        <f>+'13生産者価格評価表'!BJ91/'13生産者価格評価表'!BJ$125</f>
        <v>5.9180970184975346E-5</v>
      </c>
      <c r="BK91" s="130">
        <f>+'13生産者価格評価表'!BK91/'13生産者価格評価表'!BK$125</f>
        <v>1.8556127130088759E-4</v>
      </c>
      <c r="BL91" s="130">
        <f>+'13生産者価格評価表'!BL91/'13生産者価格評価表'!BL$125</f>
        <v>1.7562631923010626E-4</v>
      </c>
      <c r="BM91" s="130">
        <f>+'13生産者価格評価表'!BM91/'13生産者価格評価表'!BM$125</f>
        <v>8.0104465000932728E-4</v>
      </c>
      <c r="BN91" s="130">
        <f>+'13生産者価格評価表'!BN91/'13生産者価格評価表'!BN$125</f>
        <v>2.3795336887802085E-4</v>
      </c>
      <c r="BO91" s="130">
        <f>+'13生産者価格評価表'!BO91/'13生産者価格評価表'!BO$125</f>
        <v>2.465451000095256E-4</v>
      </c>
      <c r="BP91" s="130">
        <f>+'13生産者価格評価表'!BP91/'13生産者価格評価表'!BP$125</f>
        <v>8.4476869165758708E-4</v>
      </c>
      <c r="BQ91" s="130">
        <f>+'13生産者価格評価表'!BQ91/'13生産者価格評価表'!BQ$125</f>
        <v>5.1383104285656147E-4</v>
      </c>
      <c r="BR91" s="130">
        <f>+'13生産者価格評価表'!BR91/'13生産者価格評価表'!BR$125</f>
        <v>4.7151947149689876E-4</v>
      </c>
      <c r="BS91" s="130">
        <f>+'13生産者価格評価表'!BS91/'13生産者価格評価表'!BS$125</f>
        <v>7.45665253360843E-4</v>
      </c>
      <c r="BT91" s="130">
        <f>+'13生産者価格評価表'!BT91/'13生産者価格評価表'!BT$125</f>
        <v>2.3594132619793955E-3</v>
      </c>
      <c r="BU91" s="130">
        <f>+'13生産者価格評価表'!BU91/'13生産者価格評価表'!BU$125</f>
        <v>9.0414679249660522E-4</v>
      </c>
      <c r="BV91" s="130">
        <f>+'13生産者価格評価表'!BV91/'13生産者価格評価表'!BV$125</f>
        <v>7.462339954482823E-4</v>
      </c>
      <c r="BW91" s="130">
        <f>+'13生産者価格評価表'!BW91/'13生産者価格評価表'!BW$125</f>
        <v>1.1118104930734757E-3</v>
      </c>
      <c r="BX91" s="130">
        <f>+'13生産者価格評価表'!BX91/'13生産者価格評価表'!BX$125</f>
        <v>1.4804757376681412E-3</v>
      </c>
      <c r="BY91" s="130">
        <f>+'13生産者価格評価表'!BY91/'13生産者価格評価表'!BY$125</f>
        <v>6.9157186810546263E-3</v>
      </c>
      <c r="BZ91" s="130">
        <f>+'13生産者価格評価表'!BZ91/'13生産者価格評価表'!BZ$125</f>
        <v>4.0054186738596814E-4</v>
      </c>
      <c r="CA91" s="130">
        <f>+'13生産者価格評価表'!CA91/'13生産者価格評価表'!CA$125</f>
        <v>7.61106842912088E-4</v>
      </c>
      <c r="CB91" s="130">
        <f>+'13生産者価格評価表'!CB91/'13生産者価格評価表'!CB$125</f>
        <v>0</v>
      </c>
      <c r="CC91" s="130">
        <f>+'13生産者価格評価表'!CC91/'13生産者価格評価表'!CC$125</f>
        <v>5.6452877528618477E-4</v>
      </c>
      <c r="CD91" s="130">
        <f>+'13生産者価格評価表'!CD91/'13生産者価格評価表'!CD$125</f>
        <v>1.441976469080286E-4</v>
      </c>
      <c r="CE91" s="130">
        <f>+'13生産者価格評価表'!CE91/'13生産者価格評価表'!CE$125</f>
        <v>0</v>
      </c>
      <c r="CF91" s="130">
        <f>+'13生産者価格評価表'!CF91/'13生産者価格評価表'!CF$125</f>
        <v>7.9433375256503604E-4</v>
      </c>
      <c r="CG91" s="130">
        <f>+'13生産者価格評価表'!CG91/'13生産者価格評価表'!CG$125</f>
        <v>5.5910719409111979E-4</v>
      </c>
      <c r="CH91" s="130">
        <f>+'13生産者価格評価表'!CH91/'13生産者価格評価表'!CH$125</f>
        <v>9.8304941929866453E-4</v>
      </c>
      <c r="CI91" s="130">
        <f>+'13生産者価格評価表'!CI91/'13生産者価格評価表'!CI$125</f>
        <v>1.2180749012132941E-3</v>
      </c>
      <c r="CJ91" s="130">
        <f>+'13生産者価格評価表'!CJ91/'13生産者価格評価表'!CJ$125</f>
        <v>1.7524200827964017E-2</v>
      </c>
      <c r="CK91" s="130">
        <f>+'13生産者価格評価表'!CK91/'13生産者価格評価表'!CK$125</f>
        <v>7.5691558776056871E-3</v>
      </c>
      <c r="CL91" s="130">
        <f>+'13生産者価格評価表'!CL91/'13生産者価格評価表'!CL$125</f>
        <v>2.2637403208098945E-3</v>
      </c>
      <c r="CM91" s="130">
        <f>+'13生産者価格評価表'!CM91/'13生産者価格評価表'!CM$125</f>
        <v>9.4033841676429027E-4</v>
      </c>
      <c r="CN91" s="130">
        <f>+'13生産者価格評価表'!CN91/'13生産者価格評価表'!CN$125</f>
        <v>1.9009493564727325E-3</v>
      </c>
      <c r="CO91" s="130">
        <f>+'13生産者価格評価表'!CO91/'13生産者価格評価表'!CO$125</f>
        <v>2.50811323792335E-3</v>
      </c>
      <c r="CP91" s="130">
        <f>+'13生産者価格評価表'!CP91/'13生産者価格評価表'!CP$125</f>
        <v>3.9409191332465216E-3</v>
      </c>
      <c r="CQ91" s="130">
        <f>+'13生産者価格評価表'!CQ91/'13生産者価格評価表'!CQ$125</f>
        <v>8.415373619532889E-4</v>
      </c>
      <c r="CR91" s="130">
        <f>+'13生産者価格評価表'!CR91/'13生産者価格評価表'!CR$125</f>
        <v>6.7228117865437056E-3</v>
      </c>
      <c r="CS91" s="130">
        <f>+'13生産者価格評価表'!CS91/'13生産者価格評価表'!CS$125</f>
        <v>3.4411673866502162E-4</v>
      </c>
      <c r="CT91" s="130">
        <f>+'13生産者価格評価表'!CT91/'13生産者価格評価表'!CT$125</f>
        <v>3.4994937530104494E-3</v>
      </c>
      <c r="CU91" s="130">
        <f>+'13生産者価格評価表'!CU91/'13生産者価格評価表'!CU$125</f>
        <v>2.2031207091281878E-3</v>
      </c>
      <c r="CV91" s="130">
        <f>+'13生産者価格評価表'!CV91/'13生産者価格評価表'!CV$125</f>
        <v>1.2458249904372782E-3</v>
      </c>
      <c r="CW91" s="130">
        <f>+'13生産者価格評価表'!CW91/'13生産者価格評価表'!CW$125</f>
        <v>5.5569746538337338E-3</v>
      </c>
      <c r="CX91" s="130">
        <f>+'13生産者価格評価表'!CX91/'13生産者価格評価表'!CX$125</f>
        <v>4.9232057434815983E-4</v>
      </c>
      <c r="CY91" s="130">
        <f>+'13生産者価格評価表'!CY91/'13生産者価格評価表'!CY$125</f>
        <v>1.9778005254534909E-4</v>
      </c>
      <c r="CZ91" s="130">
        <f>+'13生産者価格評価表'!CZ91/'13生産者価格評価表'!CZ$125</f>
        <v>7.6059555098264978E-4</v>
      </c>
      <c r="DA91" s="130">
        <f>+'13生産者価格評価表'!DA91/'13生産者価格評価表'!DA$125</f>
        <v>9.2812104396935535E-4</v>
      </c>
      <c r="DB91" s="130">
        <f>+'13生産者価格評価表'!DB91/'13生産者価格評価表'!DB$125</f>
        <v>1.1957908163265306E-3</v>
      </c>
      <c r="DC91" s="130">
        <f>+'13生産者価格評価表'!DC91/'13生産者価格評価表'!DC$125</f>
        <v>1.0299658699034066E-3</v>
      </c>
      <c r="DD91" s="130">
        <f>+'13生産者価格評価表'!DD91/'13生産者価格評価表'!DD$125</f>
        <v>1.2571199715201138E-3</v>
      </c>
      <c r="DE91" s="130">
        <f>+'13生産者価格評価表'!DE91/'13生産者価格評価表'!DE$125</f>
        <v>6.9150979638878216E-4</v>
      </c>
      <c r="DF91" s="130">
        <f>+'13生産者価格評価表'!DF91/'13生産者価格評価表'!DF$125</f>
        <v>2.2648026440371559E-3</v>
      </c>
      <c r="DG91" s="130">
        <f>+'13生産者価格評価表'!DG91/'13生産者価格評価表'!DG$125</f>
        <v>0</v>
      </c>
      <c r="DH91" s="223">
        <f>+'13生産者価格評価表'!DH91/'13生産者価格評価表'!DH$125</f>
        <v>6.1030322625175732E-4</v>
      </c>
      <c r="DI91" s="289">
        <f>+'13生産者価格評価表'!DI91/'13生産者価格評価表'!DI$125</f>
        <v>9.0717613815666221E-4</v>
      </c>
    </row>
    <row r="92" spans="1:113">
      <c r="A92" s="25">
        <v>86</v>
      </c>
      <c r="B92" s="88" t="s">
        <v>269</v>
      </c>
      <c r="C92" s="87" t="s">
        <v>270</v>
      </c>
      <c r="D92" s="130">
        <f>+'13生産者価格評価表'!D92/'13生産者価格評価表'!D$125</f>
        <v>6.9120907728076558E-4</v>
      </c>
      <c r="E92" s="130">
        <f>+'13生産者価格評価表'!E92/'13生産者価格評価表'!E$125</f>
        <v>2.4396938184257876E-4</v>
      </c>
      <c r="F92" s="130">
        <f>+'13生産者価格評価表'!F92/'13生産者価格評価表'!F$125</f>
        <v>2.9657042913994575E-3</v>
      </c>
      <c r="G92" s="130">
        <f>+'13生産者価格評価表'!G92/'13生産者価格評価表'!G$125</f>
        <v>5.4015124234785738E-4</v>
      </c>
      <c r="H92" s="130">
        <f>+'13生産者価格評価表'!H92/'13生産者価格評価表'!H$125</f>
        <v>2.0851875397329945E-3</v>
      </c>
      <c r="I92" s="296">
        <v>0</v>
      </c>
      <c r="J92" s="130">
        <f>+'13生産者価格評価表'!J92/'13生産者価格評価表'!J$125</f>
        <v>2.2493573264781492E-3</v>
      </c>
      <c r="K92" s="130">
        <f>+'13生産者価格評価表'!K92/'13生産者価格評価表'!K$125</f>
        <v>6.2858615474413405E-4</v>
      </c>
      <c r="L92" s="130">
        <f>+'13生産者価格評価表'!L92/'13生産者価格評価表'!L$125</f>
        <v>2.4546867148186657E-4</v>
      </c>
      <c r="M92" s="130">
        <f>+'13生産者価格評価表'!M92/'13生産者価格評価表'!M$125</f>
        <v>1.9725609963473613E-4</v>
      </c>
      <c r="N92" s="296">
        <v>0</v>
      </c>
      <c r="O92" s="130">
        <f>+'13生産者価格評価表'!O92/'13生産者価格評価表'!O$125</f>
        <v>1.1415384993064847E-3</v>
      </c>
      <c r="P92" s="130">
        <f>+'13生産者価格評価表'!P92/'13生産者価格評価表'!P$125</f>
        <v>9.231905465288035E-4</v>
      </c>
      <c r="Q92" s="130">
        <f>+'13生産者価格評価表'!Q92/'13生産者価格評価表'!Q$125</f>
        <v>6.1114342726288737E-4</v>
      </c>
      <c r="R92" s="130">
        <f>+'13生産者価格評価表'!R92/'13生産者価格評価表'!R$125</f>
        <v>9.5199137257818598E-4</v>
      </c>
      <c r="S92" s="130">
        <f>+'13生産者価格評価表'!S92/'13生産者価格評価表'!S$125</f>
        <v>5.8431811083910093E-4</v>
      </c>
      <c r="T92" s="130">
        <f>+'13生産者価格評価表'!T92/'13生産者価格評価表'!T$125</f>
        <v>1.0056463815182493E-3</v>
      </c>
      <c r="U92" s="130">
        <f>+'13生産者価格評価表'!U92/'13生産者価格評価表'!U$125</f>
        <v>1.4974308783949107E-3</v>
      </c>
      <c r="V92" s="130">
        <f>+'13生産者価格評価表'!V92/'13生産者価格評価表'!V$125</f>
        <v>4.1149441053425691E-4</v>
      </c>
      <c r="W92" s="130">
        <f>+'13生産者価格評価表'!W92/'13生産者価格評価表'!W$125</f>
        <v>2.9642071980831461E-4</v>
      </c>
      <c r="X92" s="130">
        <f>+'13生産者価格評価表'!X92/'13生産者価格評価表'!X$125</f>
        <v>1.19466383487091E-4</v>
      </c>
      <c r="Y92" s="130">
        <f>+'13生産者価格評価表'!Y92/'13生産者価格評価表'!Y$125</f>
        <v>3.8571205374580113E-4</v>
      </c>
      <c r="Z92" s="130">
        <f>+'13生産者価格評価表'!Z92/'13生産者価格評価表'!Z$125</f>
        <v>4.5196280991735538E-4</v>
      </c>
      <c r="AA92" s="130">
        <f>+'13生産者価格評価表'!AA92/'13生産者価格評価表'!AA$125</f>
        <v>2.27232150103066E-4</v>
      </c>
      <c r="AB92" s="130">
        <f>+'13生産者価格評価表'!AB92/'13生産者価格評価表'!AB$125</f>
        <v>1.3873732687879472E-2</v>
      </c>
      <c r="AC92" s="130">
        <f>+'13生産者価格評価表'!AC92/'13生産者価格評価表'!AC$125</f>
        <v>9.0563644474542747E-4</v>
      </c>
      <c r="AD92" s="130">
        <f>+'13生産者価格評価表'!AD92/'13生産者価格評価表'!AD$125</f>
        <v>6.7370463441418014E-5</v>
      </c>
      <c r="AE92" s="130">
        <f>+'13生産者価格評価表'!AE92/'13生産者価格評価表'!AE$125</f>
        <v>6.444752360390552E-4</v>
      </c>
      <c r="AF92" s="130">
        <f>+'13生産者価格評価表'!AF92/'13生産者価格評価表'!AF$125</f>
        <v>6.2348960513950488E-4</v>
      </c>
      <c r="AG92" s="130">
        <f>+'13生産者価格評価表'!AG92/'13生産者価格評価表'!AG$125</f>
        <v>7.9045467514183751E-4</v>
      </c>
      <c r="AH92" s="130">
        <f>+'13生産者価格評価表'!AH92/'13生産者価格評価表'!AH$125</f>
        <v>7.9474026443176072E-4</v>
      </c>
      <c r="AI92" s="130">
        <f>+'13生産者価格評価表'!AI92/'13生産者価格評価表'!AI$125</f>
        <v>7.2318058348326097E-4</v>
      </c>
      <c r="AJ92" s="130">
        <f>+'13生産者価格評価表'!AJ92/'13生産者価格評価表'!AJ$125</f>
        <v>6.0971891957807447E-4</v>
      </c>
      <c r="AK92" s="130">
        <f>+'13生産者価格評価表'!AK92/'13生産者価格評価表'!AK$125</f>
        <v>1.1290634523205914E-3</v>
      </c>
      <c r="AL92" s="130">
        <f>+'13生産者価格評価表'!AL92/'13生産者価格評価表'!AL$125</f>
        <v>8.5172204491610053E-4</v>
      </c>
      <c r="AM92" s="130">
        <f>+'13生産者価格評価表'!AM92/'13生産者価格評価表'!AM$125</f>
        <v>1.8738193854738922E-4</v>
      </c>
      <c r="AN92" s="130">
        <f>+'13生産者価格評価表'!AN92/'13生産者価格評価表'!AN$125</f>
        <v>2.2848625463776256E-4</v>
      </c>
      <c r="AO92" s="130">
        <f>+'13生産者価格評価表'!AO92/'13生産者価格評価表'!AO$125</f>
        <v>3.4756907613564975E-4</v>
      </c>
      <c r="AP92" s="130">
        <f>+'13生産者価格評価表'!AP92/'13生産者価格評価表'!AP$125</f>
        <v>4.0905244753610179E-4</v>
      </c>
      <c r="AQ92" s="130">
        <f>+'13生産者価格評価表'!AQ92/'13生産者価格評価表'!AQ$125</f>
        <v>1.5332496130370025E-4</v>
      </c>
      <c r="AR92" s="130">
        <f>+'13生産者価格評価表'!AR92/'13生産者価格評価表'!AR$125</f>
        <v>3.7695514066290493E-4</v>
      </c>
      <c r="AS92" s="130">
        <f>+'13生産者価格評価表'!AS92/'13生産者価格評価表'!AS$125</f>
        <v>7.2363957815101869E-4</v>
      </c>
      <c r="AT92" s="130">
        <f>+'13生産者価格評価表'!AT92/'13生産者価格評価表'!AT$125</f>
        <v>8.3257444651024988E-4</v>
      </c>
      <c r="AU92" s="130">
        <f>+'13生産者価格評価表'!AU92/'13生産者価格評価表'!AU$125</f>
        <v>1.2506738544474393E-3</v>
      </c>
      <c r="AV92" s="130">
        <f>+'13生産者価格評価表'!AV92/'13生産者価格評価表'!AV$125</f>
        <v>1.0475148065105674E-3</v>
      </c>
      <c r="AW92" s="130">
        <f>+'13生産者価格評価表'!AW92/'13生産者価格評価表'!AW$125</f>
        <v>9.8731257208765867E-4</v>
      </c>
      <c r="AX92" s="130">
        <f>+'13生産者価格評価表'!AX92/'13生産者価格評価表'!AX$125</f>
        <v>2.9658370464450079E-4</v>
      </c>
      <c r="AY92" s="130">
        <f>+'13生産者価格評価表'!AY92/'13生産者価格評価表'!AY$125</f>
        <v>5.6358550348117149E-4</v>
      </c>
      <c r="AZ92" s="130">
        <f>+'13生産者価格評価表'!AZ92/'13生産者価格評価表'!AZ$125</f>
        <v>7.0400855912914901E-4</v>
      </c>
      <c r="BA92" s="130">
        <f>+'13生産者価格評価表'!BA92/'13生産者価格評価表'!BA$125</f>
        <v>6.3258500360986009E-4</v>
      </c>
      <c r="BB92" s="130">
        <f>+'13生産者価格評価表'!BB92/'13生産者価格評価表'!BB$125</f>
        <v>2.5533781349374187E-3</v>
      </c>
      <c r="BC92" s="130">
        <f>+'13生産者価格評価表'!BC92/'13生産者価格評価表'!BC$125</f>
        <v>9.0604521797762278E-4</v>
      </c>
      <c r="BD92" s="130">
        <f>+'13生産者価格評価表'!BD92/'13生産者価格評価表'!BD$125</f>
        <v>6.302484482848549E-4</v>
      </c>
      <c r="BE92" s="130">
        <f>+'13生産者価格評価表'!BE92/'13生産者価格評価表'!BE$125</f>
        <v>3.9926755056241654E-4</v>
      </c>
      <c r="BF92" s="130">
        <f>+'13生産者価格評価表'!BF92/'13生産者価格評価表'!BF$125</f>
        <v>1.5962420770553043E-4</v>
      </c>
      <c r="BG92" s="130">
        <f>+'13生産者価格評価表'!BG92/'13生産者価格評価表'!BG$125</f>
        <v>2.1542376727339574E-4</v>
      </c>
      <c r="BH92" s="130">
        <f>+'13生産者価格評価表'!BH92/'13生産者価格評価表'!BH$125</f>
        <v>4.1750213336159948E-4</v>
      </c>
      <c r="BI92" s="130">
        <f>+'13生産者価格評価表'!BI92/'13生産者価格評価表'!BI$125</f>
        <v>4.6218433451875057E-4</v>
      </c>
      <c r="BJ92" s="130">
        <f>+'13生産者価格評価表'!BJ92/'13生産者価格評価表'!BJ$125</f>
        <v>3.777138391217544E-4</v>
      </c>
      <c r="BK92" s="130">
        <f>+'13生産者価格評価表'!BK92/'13生産者価格評価表'!BK$125</f>
        <v>3.9998762924857992E-4</v>
      </c>
      <c r="BL92" s="130">
        <f>+'13生産者価格評価表'!BL92/'13生産者価格評価表'!BL$125</f>
        <v>1.0342438799106257E-3</v>
      </c>
      <c r="BM92" s="130">
        <f>+'13生産者価格評価表'!BM92/'13生産者価格評価表'!BM$125</f>
        <v>2.3043750205747771E-4</v>
      </c>
      <c r="BN92" s="130">
        <f>+'13生産者価格評価表'!BN92/'13生産者価格評価表'!BN$125</f>
        <v>5.2620582386033875E-4</v>
      </c>
      <c r="BO92" s="130">
        <f>+'13生産者価格評価表'!BO92/'13生産者価格評価表'!BO$125</f>
        <v>4.8935466820072512E-4</v>
      </c>
      <c r="BP92" s="130">
        <f>+'13生産者価格評価表'!BP92/'13生産者価格評価表'!BP$125</f>
        <v>1.4484378220795666E-2</v>
      </c>
      <c r="BQ92" s="130">
        <f>+'13生産者価格評価表'!BQ92/'13生産者価格評価表'!BQ$125</f>
        <v>4.5346013485097203E-3</v>
      </c>
      <c r="BR92" s="130">
        <f>+'13生産者価格評価表'!BR92/'13生産者価格評価表'!BR$125</f>
        <v>4.0982064703507055E-3</v>
      </c>
      <c r="BS92" s="130">
        <f>+'13生産者価格評価表'!BS92/'13生産者価格評価表'!BS$125</f>
        <v>2.8529800998153992E-4</v>
      </c>
      <c r="BT92" s="130">
        <f>+'13生産者価格評価表'!BT92/'13生産者価格評価表'!BT$125</f>
        <v>7.5105171389518123E-4</v>
      </c>
      <c r="BU92" s="130">
        <f>+'13生産者価格評価表'!BU92/'13生産者価格評価表'!BU$125</f>
        <v>1.6274642264938893E-3</v>
      </c>
      <c r="BV92" s="130">
        <f>+'13生産者価格評価表'!BV92/'13生産者価格評価表'!BV$125</f>
        <v>3.3565047762072115E-3</v>
      </c>
      <c r="BW92" s="130">
        <f>+'13生産者価格評価表'!BW92/'13生産者価格評価表'!BW$125</f>
        <v>1.3262672008320884E-2</v>
      </c>
      <c r="BX92" s="130">
        <f>+'13生産者価格評価表'!BX92/'13生産者価格評価表'!BX$125</f>
        <v>1.1411544505922489E-2</v>
      </c>
      <c r="BY92" s="130">
        <f>+'13生産者価格評価表'!BY92/'13生産者価格評価表'!BY$125</f>
        <v>1.2029258766210398E-2</v>
      </c>
      <c r="BZ92" s="130">
        <f>+'13生産者価格評価表'!BZ92/'13生産者価格評価表'!BZ$125</f>
        <v>4.4717211463388678E-3</v>
      </c>
      <c r="CA92" s="130">
        <f>+'13生産者価格評価表'!CA92/'13生産者価格評価表'!CA$125</f>
        <v>4.4949512449533359E-3</v>
      </c>
      <c r="CB92" s="130">
        <f>+'13生産者価格評価表'!CB92/'13生産者価格評価表'!CB$125</f>
        <v>0</v>
      </c>
      <c r="CC92" s="130">
        <f>+'13生産者価格評価表'!CC92/'13生産者価格評価表'!CC$125</f>
        <v>2.7050337149129686E-3</v>
      </c>
      <c r="CD92" s="130">
        <f>+'13生産者価格評価表'!CD92/'13生産者価格評価表'!CD$125</f>
        <v>2.3765908471878789E-3</v>
      </c>
      <c r="CE92" s="130">
        <f>+'13生産者価格評価表'!CE92/'13生産者価格評価表'!CE$125</f>
        <v>0</v>
      </c>
      <c r="CF92" s="130">
        <f>+'13生産者価格評価表'!CF92/'13生産者価格評価表'!CF$125</f>
        <v>6.8621610291035064E-3</v>
      </c>
      <c r="CG92" s="130">
        <f>+'13生産者価格評価表'!CG92/'13生産者価格評価表'!CG$125</f>
        <v>2.1481486930869337E-3</v>
      </c>
      <c r="CH92" s="130">
        <f>+'13生産者価格評価表'!CH92/'13生産者価格評価表'!CH$125</f>
        <v>1.313073152920359E-3</v>
      </c>
      <c r="CI92" s="130">
        <f>+'13生産者価格評価表'!CI92/'13生産者価格評価表'!CI$125</f>
        <v>1.8458199868215104E-3</v>
      </c>
      <c r="CJ92" s="130">
        <f>+'13生産者価格評価表'!CJ92/'13生産者価格評価表'!CJ$125</f>
        <v>3.1230221724198753E-3</v>
      </c>
      <c r="CK92" s="130">
        <f>+'13生産者価格評価表'!CK92/'13生産者価格評価表'!CK$125</f>
        <v>0.17676924860057008</v>
      </c>
      <c r="CL92" s="130">
        <f>+'13生産者価格評価表'!CL92/'13生産者価格評価表'!CL$125</f>
        <v>5.4096592730770353E-2</v>
      </c>
      <c r="CM92" s="130">
        <f>+'13生産者価格評価表'!CM92/'13生産者価格評価表'!CM$125</f>
        <v>3.7750122138928434E-3</v>
      </c>
      <c r="CN92" s="130">
        <f>+'13生産者価格評価表'!CN92/'13生産者価格評価表'!CN$125</f>
        <v>3.3389616343691642E-2</v>
      </c>
      <c r="CO92" s="130">
        <f>+'13生産者価格評価表'!CO92/'13生産者価格評価表'!CO$125</f>
        <v>1.3760729386444326E-2</v>
      </c>
      <c r="CP92" s="130">
        <f>+'13生産者価格評価表'!CP92/'13生産者価格評価表'!CP$125</f>
        <v>6.870089396754795E-3</v>
      </c>
      <c r="CQ92" s="130">
        <f>+'13生産者価格評価表'!CQ92/'13生産者価格評価表'!CQ$125</f>
        <v>4.9209761833398659E-4</v>
      </c>
      <c r="CR92" s="130">
        <f>+'13生産者価格評価表'!CR92/'13生産者価格評価表'!CR$125</f>
        <v>1.8447013628156057E-2</v>
      </c>
      <c r="CS92" s="130">
        <f>+'13生産者価格評価表'!CS92/'13生産者価格評価表'!CS$125</f>
        <v>1.8365052330874122E-3</v>
      </c>
      <c r="CT92" s="130">
        <f>+'13生産者価格評価表'!CT92/'13生産者価格評価表'!CT$125</f>
        <v>4.2858968435745956E-3</v>
      </c>
      <c r="CU92" s="130">
        <f>+'13生産者価格評価表'!CU92/'13生産者価格評価表'!CU$125</f>
        <v>4.3195206405774777E-3</v>
      </c>
      <c r="CV92" s="130">
        <f>+'13生産者価格評価表'!CV92/'13生産者価格評価表'!CV$125</f>
        <v>2.07067652784515E-3</v>
      </c>
      <c r="CW92" s="130">
        <f>+'13生産者価格評価表'!CW92/'13生産者価格評価表'!CW$125</f>
        <v>1.3017683035563674E-2</v>
      </c>
      <c r="CX92" s="130">
        <f>+'13生産者価格評価表'!CX92/'13生産者価格評価表'!CX$125</f>
        <v>1.1668385266046938E-3</v>
      </c>
      <c r="CY92" s="130">
        <f>+'13生産者価格評価表'!CY92/'13生産者価格評価表'!CY$125</f>
        <v>6.1579086630335718E-3</v>
      </c>
      <c r="CZ92" s="130">
        <f>+'13生産者価格評価表'!CZ92/'13生産者価格評価表'!CZ$125</f>
        <v>2.3879433939593313E-3</v>
      </c>
      <c r="DA92" s="130">
        <f>+'13生産者価格評価表'!DA92/'13生産者価格評価表'!DA$125</f>
        <v>3.1369581363572081E-3</v>
      </c>
      <c r="DB92" s="130">
        <f>+'13生産者価格評価表'!DB92/'13生産者価格評価表'!DB$125</f>
        <v>5.6968700941915223E-3</v>
      </c>
      <c r="DC92" s="130">
        <f>+'13生産者価格評価表'!DC92/'13生産者価格評価表'!DC$125</f>
        <v>6.2093706930716492E-3</v>
      </c>
      <c r="DD92" s="130">
        <f>+'13生産者価格評価表'!DD92/'13生産者価格評価表'!DD$125</f>
        <v>6.6616233535065862E-3</v>
      </c>
      <c r="DE92" s="130">
        <f>+'13生産者価格評価表'!DE92/'13生産者価格評価表'!DE$125</f>
        <v>2.2304580687442094E-3</v>
      </c>
      <c r="DF92" s="130">
        <f>+'13生産者価格評価表'!DF92/'13生産者価格評価表'!DF$125</f>
        <v>3.4464388061434979E-3</v>
      </c>
      <c r="DG92" s="130">
        <f>+'13生産者価格評価表'!DG92/'13生産者価格評価表'!DG$125</f>
        <v>0</v>
      </c>
      <c r="DH92" s="223">
        <f>+'13生産者価格評価表'!DH92/'13生産者価格評価表'!DH$125</f>
        <v>4.9390968238802936E-2</v>
      </c>
      <c r="DI92" s="289">
        <f>+'13生産者価格評価表'!DI92/'13生産者価格評価表'!DI$125</f>
        <v>5.6094401927205802E-3</v>
      </c>
    </row>
    <row r="93" spans="1:113">
      <c r="A93" s="25">
        <v>87</v>
      </c>
      <c r="B93" s="88" t="s">
        <v>271</v>
      </c>
      <c r="C93" s="87" t="s">
        <v>272</v>
      </c>
      <c r="D93" s="130">
        <f>+'13生産者価格評価表'!D93/'13生産者価格評価表'!D$125</f>
        <v>1.2567437768741191E-4</v>
      </c>
      <c r="E93" s="130">
        <f>+'13生産者価格評価表'!E93/'13生産者価格評価表'!E$125</f>
        <v>4.0661563640429789E-5</v>
      </c>
      <c r="F93" s="130">
        <f>+'13生産者価格評価表'!F93/'13生産者価格評価表'!F$125</f>
        <v>1.5208739955894655E-4</v>
      </c>
      <c r="G93" s="130">
        <f>+'13生産者価格評価表'!G93/'13生産者価格評価表'!G$125</f>
        <v>0</v>
      </c>
      <c r="H93" s="130">
        <f>+'13生産者価格評価表'!H93/'13生産者価格評価表'!H$125</f>
        <v>0</v>
      </c>
      <c r="I93" s="296">
        <v>0</v>
      </c>
      <c r="J93" s="130">
        <f>+'13生産者価格評価表'!J93/'13生産者価格評価表'!J$125</f>
        <v>0</v>
      </c>
      <c r="K93" s="130">
        <f>+'13生産者価格評価表'!K93/'13生産者価格評価表'!K$125</f>
        <v>2.1526923107675823E-5</v>
      </c>
      <c r="L93" s="130">
        <f>+'13生産者価格評価表'!L93/'13生産者価格評価表'!L$125</f>
        <v>9.2629687351647774E-6</v>
      </c>
      <c r="M93" s="130">
        <f>+'13生産者価格評価表'!M93/'13生産者価格評価表'!M$125</f>
        <v>6.8019344701633147E-6</v>
      </c>
      <c r="N93" s="296">
        <v>0</v>
      </c>
      <c r="O93" s="130">
        <f>+'13生産者価格評価表'!O93/'13生産者価格評価表'!O$125</f>
        <v>1.8411911279136851E-5</v>
      </c>
      <c r="P93" s="130">
        <f>+'13生産者価格評価表'!P93/'13生産者価格評価表'!P$125</f>
        <v>1.6785282664160063E-5</v>
      </c>
      <c r="Q93" s="130">
        <f>+'13生産者価格評価表'!Q93/'13生産者価格評価表'!Q$125</f>
        <v>0</v>
      </c>
      <c r="R93" s="130">
        <f>+'13生産者価格評価表'!R93/'13生産者価格評価表'!R$125</f>
        <v>2.2312297794801235E-5</v>
      </c>
      <c r="S93" s="130">
        <f>+'13生産者価格評価表'!S93/'13生産者価格評価表'!S$125</f>
        <v>5.0372250934405258E-6</v>
      </c>
      <c r="T93" s="130">
        <f>+'13生産者価格評価表'!T93/'13生産者価格評価表'!T$125</f>
        <v>2.306528397977636E-5</v>
      </c>
      <c r="U93" s="130">
        <f>+'13生産者価格評価表'!U93/'13生産者価格評価表'!U$125</f>
        <v>2.9361389772449229E-5</v>
      </c>
      <c r="V93" s="130">
        <f>+'13生産者価格評価表'!V93/'13生産者価格評価表'!V$125</f>
        <v>0</v>
      </c>
      <c r="W93" s="130">
        <f>+'13生産者価格評価表'!W93/'13生産者価格評価表'!W$125</f>
        <v>0</v>
      </c>
      <c r="X93" s="130">
        <f>+'13生産者価格評価表'!X93/'13生産者価格評価表'!X$125</f>
        <v>0</v>
      </c>
      <c r="Y93" s="130">
        <f>+'13生産者価格評価表'!Y93/'13生産者価格評価表'!Y$125</f>
        <v>0</v>
      </c>
      <c r="Z93" s="130">
        <f>+'13生産者価格評価表'!Z93/'13生産者価格評価表'!Z$125</f>
        <v>8.0707644628099176E-6</v>
      </c>
      <c r="AA93" s="130">
        <f>+'13生産者価格評価表'!AA93/'13生産者価格評価表'!AA$125</f>
        <v>1.6230867864504717E-5</v>
      </c>
      <c r="AB93" s="130">
        <f>+'13生産者価格評価表'!AB93/'13生産者価格評価表'!AB$125</f>
        <v>4.807253183603421E-6</v>
      </c>
      <c r="AC93" s="130">
        <f>+'13生産者価格評価表'!AC93/'13生産者価格評価表'!AC$125</f>
        <v>2.6873485007282716E-6</v>
      </c>
      <c r="AD93" s="130">
        <f>+'13生産者価格評価表'!AD93/'13生産者価格評価表'!AD$125</f>
        <v>2.133398008978237E-5</v>
      </c>
      <c r="AE93" s="130">
        <f>+'13生産者価格評価表'!AE93/'13生産者価格評価表'!AE$125</f>
        <v>0</v>
      </c>
      <c r="AF93" s="130">
        <f>+'13生産者価格評価表'!AF93/'13生産者価格評価表'!AF$125</f>
        <v>6.9663643032346922E-7</v>
      </c>
      <c r="AG93" s="130">
        <f>+'13生産者価格評価表'!AG93/'13生産者価格評価表'!AG$125</f>
        <v>1.4031739795417234E-5</v>
      </c>
      <c r="AH93" s="130">
        <f>+'13生産者価格評価表'!AH93/'13生産者価格評価表'!AH$125</f>
        <v>0</v>
      </c>
      <c r="AI93" s="130">
        <f>+'13生産者価格評価表'!AI93/'13生産者価格評価表'!AI$125</f>
        <v>8.8192754083324513E-6</v>
      </c>
      <c r="AJ93" s="130">
        <f>+'13生産者価格評価表'!AJ93/'13生産者価格評価表'!AJ$125</f>
        <v>1.7420540559373558E-5</v>
      </c>
      <c r="AK93" s="130">
        <f>+'13生産者価格評価表'!AK93/'13生産者価格評価表'!AK$125</f>
        <v>1.5681436837785991E-5</v>
      </c>
      <c r="AL93" s="130">
        <f>+'13生産者価格評価表'!AL93/'13生産者価格評価表'!AL$125</f>
        <v>9.789908562254029E-6</v>
      </c>
      <c r="AM93" s="130">
        <f>+'13生産者価格評価表'!AM93/'13生産者価格評価表'!AM$125</f>
        <v>1.0831325927594753E-5</v>
      </c>
      <c r="AN93" s="130">
        <f>+'13生産者価格評価表'!AN93/'13生産者価格評価表'!AN$125</f>
        <v>4.7850524531468598E-6</v>
      </c>
      <c r="AO93" s="130">
        <f>+'13生産者価格評価表'!AO93/'13生産者価格評価表'!AO$125</f>
        <v>2.5745857491529612E-6</v>
      </c>
      <c r="AP93" s="130">
        <f>+'13生産者価格評価表'!AP93/'13生産者価格評価表'!AP$125</f>
        <v>1.8699540458793226E-5</v>
      </c>
      <c r="AQ93" s="130">
        <f>+'13生産者価格評価表'!AQ93/'13生産者価格評価表'!AQ$125</f>
        <v>3.6505943167547674E-5</v>
      </c>
      <c r="AR93" s="130">
        <f>+'13生産者価格評価表'!AR93/'13生産者価格評価表'!AR$125</f>
        <v>2.3454986530136305E-5</v>
      </c>
      <c r="AS93" s="130">
        <f>+'13生産者価格評価表'!AS93/'13生産者価格評価表'!AS$125</f>
        <v>2.8781119585551877E-5</v>
      </c>
      <c r="AT93" s="130">
        <f>+'13生産者価格評価表'!AT93/'13生産者価格評価表'!AT$125</f>
        <v>0</v>
      </c>
      <c r="AU93" s="130">
        <f>+'13生産者価格評価表'!AU93/'13生産者価格評価表'!AU$125</f>
        <v>1.7456039019381337E-5</v>
      </c>
      <c r="AV93" s="130">
        <f>+'13生産者価格評価表'!AV93/'13生産者価格評価表'!AV$125</f>
        <v>1.1627818798138538E-5</v>
      </c>
      <c r="AW93" s="130">
        <f>+'13生産者価格評価表'!AW93/'13生産者価格評価表'!AW$125</f>
        <v>9.2272202998846594E-6</v>
      </c>
      <c r="AX93" s="130">
        <f>+'13生産者価格評価表'!AX93/'13生産者価格評価表'!AX$125</f>
        <v>6.9784401092823725E-6</v>
      </c>
      <c r="AY93" s="130">
        <f>+'13生産者価格評価表'!AY93/'13生産者価格評価表'!AY$125</f>
        <v>0</v>
      </c>
      <c r="AZ93" s="130">
        <f>+'13生産者価格評価表'!AZ93/'13生産者価格評価表'!AZ$125</f>
        <v>2.649494577367765E-5</v>
      </c>
      <c r="BA93" s="130">
        <f>+'13生産者価格評価表'!BA93/'13生産者価格評価表'!BA$125</f>
        <v>4.1255543713686525E-5</v>
      </c>
      <c r="BB93" s="130">
        <f>+'13生産者価格評価表'!BB93/'13生産者価格評価表'!BB$125</f>
        <v>0</v>
      </c>
      <c r="BC93" s="130">
        <f>+'13生産者価格評価表'!BC93/'13生産者価格評価表'!BC$125</f>
        <v>0</v>
      </c>
      <c r="BD93" s="130">
        <f>+'13生産者価格評価表'!BD93/'13生産者価格評価表'!BD$125</f>
        <v>1.7386164090616687E-5</v>
      </c>
      <c r="BE93" s="130">
        <f>+'13生産者価格評価表'!BE93/'13生産者価格評価表'!BE$125</f>
        <v>0</v>
      </c>
      <c r="BF93" s="130">
        <f>+'13生産者価格評価表'!BF93/'13生産者価格評価表'!BF$125</f>
        <v>1.1986084726398591E-5</v>
      </c>
      <c r="BG93" s="130">
        <f>+'13生産者価格評価表'!BG93/'13生産者価格評価表'!BG$125</f>
        <v>1.436158448489305E-5</v>
      </c>
      <c r="BH93" s="130">
        <f>+'13生産者価格評価表'!BH93/'13生産者価格評価表'!BH$125</f>
        <v>8.4647875653399306E-7</v>
      </c>
      <c r="BI93" s="130">
        <f>+'13生産者価格評価表'!BI93/'13生産者価格評価表'!BI$125</f>
        <v>2.5676907473263919E-5</v>
      </c>
      <c r="BJ93" s="130">
        <f>+'13生産者価格評価表'!BJ93/'13生産者価格評価表'!BJ$125</f>
        <v>1.2184317391024335E-5</v>
      </c>
      <c r="BK93" s="130">
        <f>+'13生産者価格評価表'!BK93/'13生産者価格評価表'!BK$125</f>
        <v>1.0308959516715978E-5</v>
      </c>
      <c r="BL93" s="130">
        <f>+'13生産者価格評価表'!BL93/'13生産者価格評価表'!BL$125</f>
        <v>3.2523392450019678E-6</v>
      </c>
      <c r="BM93" s="130">
        <f>+'13生産者価格評価表'!BM93/'13生産者価格評価表'!BM$125</f>
        <v>4.389285753475766E-5</v>
      </c>
      <c r="BN93" s="130">
        <f>+'13生産者価格評価表'!BN93/'13生産者価格評価表'!BN$125</f>
        <v>7.8350499508616619E-5</v>
      </c>
      <c r="BO93" s="130">
        <f>+'13生産者価格評価表'!BO93/'13生産者価格評価表'!BO$125</f>
        <v>1.02727125003969E-4</v>
      </c>
      <c r="BP93" s="130">
        <f>+'13生産者価格評価表'!BP93/'13生産者価格評価表'!BP$125</f>
        <v>8.2820459966430107E-5</v>
      </c>
      <c r="BQ93" s="130">
        <f>+'13生産者価格評価表'!BQ93/'13生産者価格評価表'!BQ$125</f>
        <v>6.1049232814640956E-5</v>
      </c>
      <c r="BR93" s="130">
        <f>+'13生産者価格評価表'!BR93/'13生産者価格評価表'!BR$125</f>
        <v>8.5274798036673186E-5</v>
      </c>
      <c r="BS93" s="130">
        <f>+'13生産者価格評価表'!BS93/'13生産者価格評価表'!BS$125</f>
        <v>2.5936182725594537E-6</v>
      </c>
      <c r="BT93" s="130">
        <f>+'13生産者価格評価表'!BT93/'13生産者価格評価表'!BT$125</f>
        <v>4.8299145588114548E-6</v>
      </c>
      <c r="BU93" s="130">
        <f>+'13生産者価格評価表'!BU93/'13生産者価格評価表'!BU$125</f>
        <v>6.823749377332869E-6</v>
      </c>
      <c r="BV93" s="130">
        <f>+'13生産者価格評価表'!BV93/'13生産者価格評価表'!BV$125</f>
        <v>2.0436283692774535E-4</v>
      </c>
      <c r="BW93" s="130">
        <f>+'13生産者価格評価表'!BW93/'13生産者価格評価表'!BW$125</f>
        <v>1.2179817307336547E-4</v>
      </c>
      <c r="BX93" s="130">
        <f>+'13生産者価格評価表'!BX93/'13生産者価格評価表'!BX$125</f>
        <v>5.1511801009678198E-4</v>
      </c>
      <c r="BY93" s="130">
        <f>+'13生産者価格評価表'!BY93/'13生産者価格評価表'!BY$125</f>
        <v>2.9922965365867756E-4</v>
      </c>
      <c r="BZ93" s="130">
        <f>+'13生産者価格評価表'!BZ93/'13生産者価格評価表'!BZ$125</f>
        <v>1.3271685755176854E-4</v>
      </c>
      <c r="CA93" s="130">
        <f>+'13生産者価格評価表'!CA93/'13生産者価格評価表'!CA$125</f>
        <v>8.6027775023030353E-5</v>
      </c>
      <c r="CB93" s="130">
        <f>+'13生産者価格評価表'!CB93/'13生産者価格評価表'!CB$125</f>
        <v>0</v>
      </c>
      <c r="CC93" s="130">
        <f>+'13生産者価格評価表'!CC93/'13生産者価格評価表'!CC$125</f>
        <v>1.9993727458052376E-4</v>
      </c>
      <c r="CD93" s="130">
        <f>+'13生産者価格評価表'!CD93/'13生産者価格評価表'!CD$125</f>
        <v>2.3498875792419476E-5</v>
      </c>
      <c r="CE93" s="130">
        <f>+'13生産者価格評価表'!CE93/'13生産者価格評価表'!CE$125</f>
        <v>0</v>
      </c>
      <c r="CF93" s="130">
        <f>+'13生産者価格評価表'!CF93/'13生産者価格評価表'!CF$125</f>
        <v>6.4188586065861507E-5</v>
      </c>
      <c r="CG93" s="130">
        <f>+'13生産者価格評価表'!CG93/'13生産者価格評価表'!CG$125</f>
        <v>2.9426694425848407E-5</v>
      </c>
      <c r="CH93" s="130">
        <f>+'13生産者価格評価表'!CH93/'13生産者価格評価表'!CH$125</f>
        <v>1.4043563132838064E-5</v>
      </c>
      <c r="CI93" s="130">
        <f>+'13生産者価格評価表'!CI93/'13生産者価格評価表'!CI$125</f>
        <v>4.4690461392637922E-4</v>
      </c>
      <c r="CJ93" s="130">
        <f>+'13生産者価格評価表'!CJ93/'13生産者価格評価表'!CJ$125</f>
        <v>8.300391155933224E-5</v>
      </c>
      <c r="CK93" s="130">
        <f>+'13生産者価格評価表'!CK93/'13生産者価格評価表'!CK$125</f>
        <v>7.1903224698650371E-5</v>
      </c>
      <c r="CL93" s="130">
        <f>+'13生産者価格評価表'!CL93/'13生産者価格評価表'!CL$125</f>
        <v>4.6324093775199901E-2</v>
      </c>
      <c r="CM93" s="130">
        <f>+'13生産者価格評価表'!CM93/'13生産者価格評価表'!CM$125</f>
        <v>1.9962491529074319E-5</v>
      </c>
      <c r="CN93" s="130">
        <f>+'13生産者価格評価表'!CN93/'13生産者価格評価表'!CN$125</f>
        <v>0.1848170056693019</v>
      </c>
      <c r="CO93" s="130">
        <f>+'13生産者価格評価表'!CO93/'13生産者価格評価表'!CO$125</f>
        <v>1.2328732301278629E-3</v>
      </c>
      <c r="CP93" s="130">
        <f>+'13生産者価格評価表'!CP93/'13生産者価格評価表'!CP$125</f>
        <v>6.5840490438497664E-6</v>
      </c>
      <c r="CQ93" s="130">
        <f>+'13生産者価格評価表'!CQ93/'13生産者価格評価表'!CQ$125</f>
        <v>8.6459318008899548E-5</v>
      </c>
      <c r="CR93" s="130">
        <f>+'13生産者価格評価表'!CR93/'13生産者価格評価表'!CR$125</f>
        <v>1.0109491408336399E-5</v>
      </c>
      <c r="CS93" s="130">
        <f>+'13生産者価格評価表'!CS93/'13生産者価格評価表'!CS$125</f>
        <v>1.0092469720564238E-4</v>
      </c>
      <c r="CT93" s="130">
        <f>+'13生産者価格評価表'!CT93/'13生産者価格評価表'!CT$125</f>
        <v>1.1796046358462189E-4</v>
      </c>
      <c r="CU93" s="130">
        <f>+'13生産者価格評価表'!CU93/'13生産者価格評価表'!CU$125</f>
        <v>2.0234848125076139E-4</v>
      </c>
      <c r="CV93" s="130">
        <f>+'13生産者価格評価表'!CV93/'13生産者価格評価表'!CV$125</f>
        <v>1.9018597624171141E-4</v>
      </c>
      <c r="CW93" s="130">
        <f>+'13生産者価格評価表'!CW93/'13生産者価格評価表'!CW$125</f>
        <v>3.4219011311552051E-4</v>
      </c>
      <c r="CX93" s="130">
        <f>+'13生産者価格評価表'!CX93/'13生産者価格評価表'!CX$125</f>
        <v>1.337406284646576E-4</v>
      </c>
      <c r="CY93" s="130">
        <f>+'13生産者価格評価表'!CY93/'13生産者価格評価表'!CY$125</f>
        <v>0.30311931215304971</v>
      </c>
      <c r="CZ93" s="130">
        <f>+'13生産者価格評価表'!CZ93/'13生産者価格評価表'!CZ$125</f>
        <v>1.3998691122380058E-4</v>
      </c>
      <c r="DA93" s="130">
        <f>+'13生産者価格評価表'!DA93/'13生産者価格評価表'!DA$125</f>
        <v>4.5496129606340945E-5</v>
      </c>
      <c r="DB93" s="130">
        <f>+'13生産者価格評価表'!DB93/'13生産者価格評価表'!DB$125</f>
        <v>1.4226844583987441E-3</v>
      </c>
      <c r="DC93" s="130">
        <f>+'13生産者価格評価表'!DC93/'13生産者価格評価表'!DC$125</f>
        <v>6.0540994564027943E-3</v>
      </c>
      <c r="DD93" s="130">
        <f>+'13生産者価格評価表'!DD93/'13生産者価格評価表'!DD$125</f>
        <v>5.61810252758989E-3</v>
      </c>
      <c r="DE93" s="130">
        <f>+'13生産者価格評価表'!DE93/'13生産者価格評価表'!DE$125</f>
        <v>1.5050507333167612E-3</v>
      </c>
      <c r="DF93" s="130">
        <f>+'13生産者価格評価表'!DF93/'13生産者価格評価表'!DF$125</f>
        <v>8.8370225798551239E-5</v>
      </c>
      <c r="DG93" s="130">
        <f>+'13生産者価格評価表'!DG93/'13生産者価格評価表'!DG$125</f>
        <v>0</v>
      </c>
      <c r="DH93" s="223">
        <f>+'13生産者価格評価表'!DH93/'13生産者価格評価表'!DH$125</f>
        <v>5.9577219705528696E-4</v>
      </c>
      <c r="DI93" s="289">
        <f>+'13生産者価格評価表'!DI93/'13生産者価格評価表'!DI$125</f>
        <v>1.978988367877074E-3</v>
      </c>
    </row>
    <row r="94" spans="1:113">
      <c r="A94" s="25">
        <v>88</v>
      </c>
      <c r="B94" s="88" t="s">
        <v>273</v>
      </c>
      <c r="C94" s="87" t="s">
        <v>274</v>
      </c>
      <c r="D94" s="130">
        <f>+'13生産者価格評価表'!D94/'13生産者価格評価表'!D$125</f>
        <v>2.2172550920564818E-3</v>
      </c>
      <c r="E94" s="130">
        <f>+'13生産者価格評価表'!E94/'13生産者価格評価表'!E$125</f>
        <v>3.0292864912120194E-3</v>
      </c>
      <c r="F94" s="130">
        <f>+'13生産者価格評価表'!F94/'13生産者価格評価表'!F$125</f>
        <v>2.4840941927961268E-3</v>
      </c>
      <c r="G94" s="130">
        <f>+'13生産者価格評価表'!G94/'13生産者価格評価表'!G$125</f>
        <v>0</v>
      </c>
      <c r="H94" s="130">
        <f>+'13生産者価格評価表'!H94/'13生産者価格評価表'!H$125</f>
        <v>7.3744437380801012E-4</v>
      </c>
      <c r="I94" s="296">
        <v>0</v>
      </c>
      <c r="J94" s="130">
        <f>+'13生産者価格評価表'!J94/'13生産者価格評価表'!J$125</f>
        <v>1.7994858611825194E-3</v>
      </c>
      <c r="K94" s="130">
        <f>+'13生産者価格評価表'!K94/'13生産者価格評価表'!K$125</f>
        <v>2.3279829703586568E-3</v>
      </c>
      <c r="L94" s="130">
        <f>+'13生産者価格評価表'!L94/'13生産者価格評価表'!L$125</f>
        <v>4.7565344455071127E-3</v>
      </c>
      <c r="M94" s="130">
        <f>+'13生産者価格評価表'!M94/'13生産者価格評価表'!M$125</f>
        <v>2.5711312297217329E-3</v>
      </c>
      <c r="N94" s="296">
        <v>0</v>
      </c>
      <c r="O94" s="130">
        <f>+'13生産者価格評価表'!O94/'13生産者価格評価表'!O$125</f>
        <v>1.4790902060906603E-3</v>
      </c>
      <c r="P94" s="130">
        <f>+'13生産者価格評価表'!P94/'13生産者価格評価表'!P$125</f>
        <v>2.9206391835638512E-3</v>
      </c>
      <c r="Q94" s="130">
        <f>+'13生産者価格評価表'!Q94/'13生産者価格評価表'!Q$125</f>
        <v>2.2163153205557724E-3</v>
      </c>
      <c r="R94" s="130">
        <f>+'13生産者価格評価表'!R94/'13生産者価格評価表'!R$125</f>
        <v>5.228515116581756E-3</v>
      </c>
      <c r="S94" s="130">
        <f>+'13生産者価格評価表'!S94/'13生産者価格評価表'!S$125</f>
        <v>3.3699035875117116E-3</v>
      </c>
      <c r="T94" s="130">
        <f>+'13生産者価格評価表'!T94/'13生産者価格評価表'!T$125</f>
        <v>2.818577702328671E-3</v>
      </c>
      <c r="U94" s="130">
        <f>+'13生産者価格評価表'!U94/'13生産者価格評価表'!U$125</f>
        <v>3.6864856047630697E-3</v>
      </c>
      <c r="V94" s="130">
        <f>+'13生産者価格評価表'!V94/'13生産者価格評価表'!V$125</f>
        <v>6.515328166792401E-3</v>
      </c>
      <c r="W94" s="130">
        <f>+'13生産者価格評価表'!W94/'13生産者価格評価表'!W$125</f>
        <v>3.2976805078675001E-3</v>
      </c>
      <c r="X94" s="130">
        <f>+'13生産者価格評価表'!X94/'13生産者価格評価表'!X$125</f>
        <v>1.5265149001128294E-3</v>
      </c>
      <c r="Y94" s="130">
        <f>+'13生産者価格評価表'!Y94/'13生産者価格評価表'!Y$125</f>
        <v>4.7847824388719635E-3</v>
      </c>
      <c r="Z94" s="130">
        <f>+'13生産者価格評価表'!Z94/'13生産者価格評価表'!Z$125</f>
        <v>2.8005552685950413E-3</v>
      </c>
      <c r="AA94" s="130">
        <f>+'13生産者価格評価表'!AA94/'13生産者価格評価表'!AA$125</f>
        <v>2.27232150103066E-3</v>
      </c>
      <c r="AB94" s="130">
        <f>+'13生産者価格評価表'!AB94/'13生産者価格評価表'!AB$125</f>
        <v>1.4484253842197106E-2</v>
      </c>
      <c r="AC94" s="130">
        <f>+'13生産者価格評価表'!AC94/'13生産者価格評価表'!AC$125</f>
        <v>4.6222394212526267E-3</v>
      </c>
      <c r="AD94" s="130">
        <f>+'13生産者価格評価表'!AD94/'13生産者価格評価表'!AD$125</f>
        <v>3.4022084037916097E-4</v>
      </c>
      <c r="AE94" s="130">
        <f>+'13生産者価格評価表'!AE94/'13生産者価格評価表'!AE$125</f>
        <v>6.6058711694003157E-4</v>
      </c>
      <c r="AF94" s="130">
        <f>+'13生産者価格評価表'!AF94/'13生産者価格評価表'!AF$125</f>
        <v>3.7012293543085919E-3</v>
      </c>
      <c r="AG94" s="130">
        <f>+'13生産者価格評価表'!AG94/'13生産者価格評価表'!AG$125</f>
        <v>6.0055846324385759E-3</v>
      </c>
      <c r="AH94" s="130">
        <f>+'13生産者価格評価表'!AH94/'13生産者価格評価表'!AH$125</f>
        <v>1.3004840690701539E-3</v>
      </c>
      <c r="AI94" s="130">
        <f>+'13生産者価格評価表'!AI94/'13生産者価格評価表'!AI$125</f>
        <v>4.6653966910078669E-3</v>
      </c>
      <c r="AJ94" s="130">
        <f>+'13生産者価格評価表'!AJ94/'13生産者価格評価表'!AJ$125</f>
        <v>2.9179405436950707E-3</v>
      </c>
      <c r="AK94" s="130">
        <f>+'13生産者価格評価表'!AK94/'13生産者価格評価表'!AK$125</f>
        <v>8.5672916590437461E-3</v>
      </c>
      <c r="AL94" s="130">
        <f>+'13生産者価格評価表'!AL94/'13生産者価格評価表'!AL$125</f>
        <v>4.777475378379966E-3</v>
      </c>
      <c r="AM94" s="130">
        <f>+'13生産者価格評価表'!AM94/'13生産者価格評価表'!AM$125</f>
        <v>1.7915013084241721E-3</v>
      </c>
      <c r="AN94" s="130">
        <f>+'13生産者価格評価表'!AN94/'13生産者価格評価表'!AN$125</f>
        <v>1.3978334478755264E-3</v>
      </c>
      <c r="AO94" s="130">
        <f>+'13生産者価格評価表'!AO94/'13生産者価格評価表'!AO$125</f>
        <v>4.3021327868345985E-3</v>
      </c>
      <c r="AP94" s="130">
        <f>+'13生産者価格評価表'!AP94/'13生産者価格評価表'!AP$125</f>
        <v>3.5318757041545704E-3</v>
      </c>
      <c r="AQ94" s="130">
        <f>+'13生産者価格評価表'!AQ94/'13生産者価格評価表'!AQ$125</f>
        <v>2.3947898717911276E-3</v>
      </c>
      <c r="AR94" s="130">
        <f>+'13生産者価格評価表'!AR94/'13生産者価格評価表'!AR$125</f>
        <v>3.3339587996408038E-3</v>
      </c>
      <c r="AS94" s="130">
        <f>+'13生産者価格評価表'!AS94/'13生産者価格評価表'!AS$125</f>
        <v>3.7415455461217439E-3</v>
      </c>
      <c r="AT94" s="130">
        <f>+'13生産者価格評価表'!AT94/'13生産者価格評価表'!AT$125</f>
        <v>2.1945514031463274E-3</v>
      </c>
      <c r="AU94" s="130">
        <f>+'13生産者価格評価表'!AU94/'13生産者価格評価表'!AU$125</f>
        <v>4.6361185983827494E-3</v>
      </c>
      <c r="AV94" s="130">
        <f>+'13生産者価格評価表'!AV94/'13生産者価格評価表'!AV$125</f>
        <v>6.0242212521138616E-3</v>
      </c>
      <c r="AW94" s="130">
        <f>+'13生産者価格評価表'!AW94/'13生産者価格評価表'!AW$125</f>
        <v>5.9255531089441125E-3</v>
      </c>
      <c r="AX94" s="130">
        <f>+'13生産者価格評価表'!AX94/'13生産者価格評価表'!AX$125</f>
        <v>5.6874286890651335E-3</v>
      </c>
      <c r="AY94" s="130">
        <f>+'13生産者価格評価表'!AY94/'13生産者価格評価表'!AY$125</f>
        <v>6.8936129267270115E-3</v>
      </c>
      <c r="AZ94" s="130">
        <f>+'13生産者価格評価表'!AZ94/'13生産者価格評価表'!AZ$125</f>
        <v>1.382405337343743E-2</v>
      </c>
      <c r="BA94" s="130">
        <f>+'13生産者価格評価表'!BA94/'13生産者価格評価表'!BA$125</f>
        <v>2.5440918623440023E-4</v>
      </c>
      <c r="BB94" s="130">
        <f>+'13生産者価格評価表'!BB94/'13生産者価格評価表'!BB$125</f>
        <v>1.143537446935163E-2</v>
      </c>
      <c r="BC94" s="130">
        <f>+'13生産者価格評価表'!BC94/'13生産者価格評価表'!BC$125</f>
        <v>3.7400703765355361E-3</v>
      </c>
      <c r="BD94" s="130">
        <f>+'13生産者価格評価表'!BD94/'13生産者価格評価表'!BD$125</f>
        <v>6.5154649929586037E-3</v>
      </c>
      <c r="BE94" s="130">
        <f>+'13生産者価格評価表'!BE94/'13生産者価格評価表'!BE$125</f>
        <v>2.6695854501397435E-2</v>
      </c>
      <c r="BF94" s="130">
        <f>+'13生産者価格評価表'!BF94/'13生産者価格評価表'!BF$125</f>
        <v>1.7747015607594611E-3</v>
      </c>
      <c r="BG94" s="130">
        <f>+'13生産者価格評価表'!BG94/'13生産者価格評価表'!BG$125</f>
        <v>1.1489267587914439E-3</v>
      </c>
      <c r="BH94" s="130">
        <f>+'13生産者価格評価表'!BH94/'13生産者価格評価表'!BH$125</f>
        <v>1.8599959876906941E-3</v>
      </c>
      <c r="BI94" s="130">
        <f>+'13生産者価格評価表'!BI94/'13生産者価格評価表'!BI$125</f>
        <v>2.4007908487501763E-3</v>
      </c>
      <c r="BJ94" s="130">
        <f>+'13生産者価格評価表'!BJ94/'13生産者価格評価表'!BJ$125</f>
        <v>2.0156342198294542E-3</v>
      </c>
      <c r="BK94" s="130">
        <f>+'13生産者価格評価表'!BK94/'13生産者価格評価表'!BK$125</f>
        <v>2.804036988546746E-3</v>
      </c>
      <c r="BL94" s="130">
        <f>+'13生産者価格評価表'!BL94/'13生産者価格評価表'!BL$125</f>
        <v>5.2395185236981702E-3</v>
      </c>
      <c r="BM94" s="130">
        <f>+'13生産者価格評価表'!BM94/'13生産者価格評価表'!BM$125</f>
        <v>5.4866071918447068E-5</v>
      </c>
      <c r="BN94" s="130">
        <f>+'13生産者価格評価表'!BN94/'13生産者価格評価表'!BN$125</f>
        <v>1.0059817220859418E-3</v>
      </c>
      <c r="BO94" s="130">
        <f>+'13生産者価格評価表'!BO94/'13生産者価格評価表'!BO$125</f>
        <v>2.6970539728314769E-3</v>
      </c>
      <c r="BP94" s="130">
        <f>+'13生産者価格評価表'!BP94/'13生産者価格評価表'!BP$125</f>
        <v>1.9748078565328779E-3</v>
      </c>
      <c r="BQ94" s="130">
        <f>+'13生産者価格評価表'!BQ94/'13生産者価格評価表'!BQ$125</f>
        <v>2.9490171073516844E-3</v>
      </c>
      <c r="BR94" s="130">
        <f>+'13生産者価格評価表'!BR94/'13生産者価格評価表'!BR$125</f>
        <v>4.5045158021725009E-3</v>
      </c>
      <c r="BS94" s="130">
        <f>+'13生産者価格評価表'!BS94/'13生産者価格評価表'!BS$125</f>
        <v>9.7649727961863445E-3</v>
      </c>
      <c r="BT94" s="130">
        <f>+'13生産者価格評価表'!BT94/'13生産者価格評価表'!BT$125</f>
        <v>8.2205145790970966E-3</v>
      </c>
      <c r="BU94" s="130">
        <f>+'13生産者価格評価表'!BU94/'13生産者価格評価表'!BU$125</f>
        <v>3.9976935727104618E-2</v>
      </c>
      <c r="BV94" s="130">
        <f>+'13生産者価格評価表'!BV94/'13生産者価格評価表'!BV$125</f>
        <v>3.9386292207892739E-3</v>
      </c>
      <c r="BW94" s="130">
        <f>+'13生産者価格評価表'!BW94/'13生産者価格評価表'!BW$125</f>
        <v>1.3845694583956975E-2</v>
      </c>
      <c r="BX94" s="130">
        <f>+'13生産者価格評価表'!BX94/'13生産者価格評価表'!BX$125</f>
        <v>2.0911524378018454E-2</v>
      </c>
      <c r="BY94" s="130">
        <f>+'13生産者価格評価表'!BY94/'13生産者価格評価表'!BY$125</f>
        <v>3.9106708808176224E-2</v>
      </c>
      <c r="BZ94" s="130">
        <f>+'13生産者価格評価表'!BZ94/'13生産者価格評価表'!BZ$125</f>
        <v>3.6515070537216318E-3</v>
      </c>
      <c r="CA94" s="130">
        <f>+'13生産者価格評価表'!CA94/'13生産者価格評価表'!CA$125</f>
        <v>2.6118988361158936E-3</v>
      </c>
      <c r="CB94" s="130">
        <f>+'13生産者価格評価表'!CB94/'13生産者価格評価表'!CB$125</f>
        <v>0</v>
      </c>
      <c r="CC94" s="130">
        <f>+'13生産者価格評価表'!CC94/'13生産者価格評価表'!CC$125</f>
        <v>7.2330249333542416E-4</v>
      </c>
      <c r="CD94" s="130">
        <f>+'13生産者価格評価表'!CD94/'13生産者価格評価表'!CD$125</f>
        <v>3.7534113424800928E-3</v>
      </c>
      <c r="CE94" s="130">
        <f>+'13生産者価格評価表'!CE94/'13生産者価格評価表'!CE$125</f>
        <v>0</v>
      </c>
      <c r="CF94" s="130">
        <f>+'13生産者価格評価表'!CF94/'13生産者価格評価表'!CF$125</f>
        <v>3.4902543673312192E-3</v>
      </c>
      <c r="CG94" s="130">
        <f>+'13生産者価格評価表'!CG94/'13生産者価格評価表'!CG$125</f>
        <v>5.8632688643502958E-3</v>
      </c>
      <c r="CH94" s="130">
        <f>+'13生産者価格評価表'!CH94/'13生産者価格評価表'!CH$125</f>
        <v>9.3811001727358272E-3</v>
      </c>
      <c r="CI94" s="130">
        <f>+'13生産者価格評価表'!CI94/'13生産者価格評価表'!CI$125</f>
        <v>1.9316672452176008E-2</v>
      </c>
      <c r="CJ94" s="130">
        <f>+'13生産者価格評価表'!CJ94/'13生産者価格評価表'!CJ$125</f>
        <v>3.1956505950342909E-3</v>
      </c>
      <c r="CK94" s="130">
        <f>+'13生産者価格評価表'!CK94/'13生産者価格評価表'!CK$125</f>
        <v>2.764839967031835E-2</v>
      </c>
      <c r="CL94" s="130">
        <f>+'13生産者価格評価表'!CL94/'13生産者価格評価表'!CL$125</f>
        <v>5.8779523351501547E-3</v>
      </c>
      <c r="CM94" s="130">
        <f>+'13生産者価格評価表'!CM94/'13生産者価格評価表'!CM$125</f>
        <v>2.6394616431231845E-2</v>
      </c>
      <c r="CN94" s="130">
        <f>+'13生産者価格評価表'!CN94/'13生産者価格評価表'!CN$125</f>
        <v>6.8646635878741799E-2</v>
      </c>
      <c r="CO94" s="130">
        <f>+'13生産者価格評価表'!CO94/'13生産者価格評価表'!CO$125</f>
        <v>2.51150258013676E-2</v>
      </c>
      <c r="CP94" s="130">
        <f>+'13生産者価格評価表'!CP94/'13生産者価格評価表'!CP$125</f>
        <v>1.4604883901268528E-2</v>
      </c>
      <c r="CQ94" s="130">
        <f>+'13生産者価格評価表'!CQ94/'13生産者価格評価表'!CQ$125</f>
        <v>3.1355912664560903E-3</v>
      </c>
      <c r="CR94" s="130">
        <f>+'13生産者価格評価表'!CR94/'13生産者価格評価表'!CR$125</f>
        <v>3.6302060370512861E-2</v>
      </c>
      <c r="CS94" s="130">
        <f>+'13生産者価格評価表'!CS94/'13生産者価格評価表'!CS$125</f>
        <v>6.178699133344628E-3</v>
      </c>
      <c r="CT94" s="130">
        <f>+'13生産者価格評価表'!CT94/'13生産者価格評価表'!CT$125</f>
        <v>1.6583275172271428E-2</v>
      </c>
      <c r="CU94" s="130">
        <f>+'13生産者価格評価表'!CU94/'13生産者価格評価表'!CU$125</f>
        <v>4.6519502883465855E-3</v>
      </c>
      <c r="CV94" s="130">
        <f>+'13生産者価格評価表'!CV94/'13生産者価格評価表'!CV$125</f>
        <v>9.3597143363898427E-4</v>
      </c>
      <c r="CW94" s="130">
        <f>+'13生産者価格評価表'!CW94/'13生産者価格評価表'!CW$125</f>
        <v>3.0657342387715857E-2</v>
      </c>
      <c r="CX94" s="130">
        <f>+'13生産者価格評価表'!CX94/'13生産者価格評価表'!CX$125</f>
        <v>9.8909916964514157E-3</v>
      </c>
      <c r="CY94" s="130">
        <f>+'13生産者価格評価表'!CY94/'13生産者価格評価表'!CY$125</f>
        <v>7.670658794664215E-3</v>
      </c>
      <c r="CZ94" s="130">
        <f>+'13生産者価格評価表'!CZ94/'13生産者価格評価表'!CZ$125</f>
        <v>2.2024607365877958E-3</v>
      </c>
      <c r="DA94" s="130">
        <f>+'13生産者価格評価表'!DA94/'13生産者価格評価表'!DA$125</f>
        <v>1.3716324807485024E-2</v>
      </c>
      <c r="DB94" s="130">
        <f>+'13生産者価格評価表'!DB94/'13生産者価格評価表'!DB$125</f>
        <v>1.3460312009419152E-2</v>
      </c>
      <c r="DC94" s="130">
        <f>+'13生産者価格評価表'!DC94/'13生産者価格評価表'!DC$125</f>
        <v>1.8388550742640143E-3</v>
      </c>
      <c r="DD94" s="130">
        <f>+'13生産者価格評価表'!DD94/'13生産者価格評価表'!DD$125</f>
        <v>2.0247419010323959E-4</v>
      </c>
      <c r="DE94" s="130">
        <f>+'13生産者価格評価表'!DE94/'13生産者価格評価表'!DE$125</f>
        <v>7.6066077602766043E-3</v>
      </c>
      <c r="DF94" s="130">
        <f>+'13生産者価格評価表'!DF94/'13生産者価格評価表'!DF$125</f>
        <v>7.4230989670783032E-3</v>
      </c>
      <c r="DG94" s="130">
        <f>+'13生産者価格評価表'!DG94/'13生産者価格評価表'!DG$125</f>
        <v>0</v>
      </c>
      <c r="DH94" s="223">
        <f>+'13生産者価格評価表'!DH94/'13生産者価格評価表'!DH$125</f>
        <v>4.068688175011716E-3</v>
      </c>
      <c r="DI94" s="289">
        <f>+'13生産者価格評価表'!DI94/'13生産者価格評価表'!DI$125</f>
        <v>7.7176380748949754E-3</v>
      </c>
    </row>
    <row r="95" spans="1:113">
      <c r="A95" s="25">
        <v>89</v>
      </c>
      <c r="B95" s="88" t="s">
        <v>275</v>
      </c>
      <c r="C95" s="87" t="s">
        <v>276</v>
      </c>
      <c r="D95" s="130">
        <f>+'13生産者価格評価表'!D95/'13生産者価格評価表'!D$125</f>
        <v>1.5260460147757161E-4</v>
      </c>
      <c r="E95" s="130">
        <f>+'13生産者価格評価表'!E95/'13生産者価格評価表'!E$125</f>
        <v>6.0992345460644691E-5</v>
      </c>
      <c r="F95" s="130">
        <f>+'13生産者価格評価表'!F95/'13生産者価格評価表'!F$125</f>
        <v>6.8439329801525943E-4</v>
      </c>
      <c r="G95" s="130">
        <f>+'13生産者価格評価表'!G95/'13生産者価格評価表'!G$125</f>
        <v>0</v>
      </c>
      <c r="H95" s="130">
        <f>+'13生産者価格評価表'!H95/'13生産者価格評価表'!H$125</f>
        <v>7.6287349014621738E-5</v>
      </c>
      <c r="I95" s="296">
        <v>0</v>
      </c>
      <c r="J95" s="130">
        <f>+'13生産者価格評価表'!J95/'13生産者価格評価表'!J$125</f>
        <v>2.5706940874035988E-4</v>
      </c>
      <c r="K95" s="130">
        <f>+'13生産者価格評価表'!K95/'13生産者価格評価表'!K$125</f>
        <v>4.7297725342293451E-4</v>
      </c>
      <c r="L95" s="130">
        <f>+'13生産者価格評価表'!L95/'13生産者価格評価表'!L$125</f>
        <v>1.9683808562225149E-4</v>
      </c>
      <c r="M95" s="130">
        <f>+'13生産者価格評価表'!M95/'13生産者価格評価表'!M$125</f>
        <v>1.7685029622424618E-4</v>
      </c>
      <c r="N95" s="296">
        <v>0</v>
      </c>
      <c r="O95" s="130">
        <f>+'13生産者価格評価表'!O95/'13生産者価格評価表'!O$125</f>
        <v>6.1373037597122827E-5</v>
      </c>
      <c r="P95" s="130">
        <f>+'13生産者価格評価表'!P95/'13生産者価格評価表'!P$125</f>
        <v>1.0910433731704042E-4</v>
      </c>
      <c r="Q95" s="130">
        <f>+'13生産者価格評価表'!Q95/'13生産者価格評価表'!Q$125</f>
        <v>6.6268564401999837E-5</v>
      </c>
      <c r="R95" s="130">
        <f>+'13生産者価格評価表'!R95/'13生産者価格評価表'!R$125</f>
        <v>8.1811758580937859E-5</v>
      </c>
      <c r="S95" s="130">
        <f>+'13生産者価格評価表'!S95/'13生産者価格評価表'!S$125</f>
        <v>1.8184382587320296E-3</v>
      </c>
      <c r="T95" s="130">
        <f>+'13生産者価格評価表'!T95/'13生産者価格評価表'!T$125</f>
        <v>5.858582130863195E-4</v>
      </c>
      <c r="U95" s="130">
        <f>+'13生産者価格評価表'!U95/'13生産者価格評価表'!U$125</f>
        <v>1.0113367588288068E-4</v>
      </c>
      <c r="V95" s="130">
        <f>+'13生産者価格評価表'!V95/'13生産者価格評価表'!V$125</f>
        <v>6.858240175570948E-4</v>
      </c>
      <c r="W95" s="130">
        <f>+'13生産者価格評価表'!W95/'13生産者価格評価表'!W$125</f>
        <v>2.7171899315762174E-4</v>
      </c>
      <c r="X95" s="130">
        <f>+'13生産者価格評価表'!X95/'13生産者価格評価表'!X$125</f>
        <v>4.9113957655804071E-4</v>
      </c>
      <c r="Y95" s="130">
        <f>+'13生産者価格評価表'!Y95/'13生産者価格評価表'!Y$125</f>
        <v>2.8318100148425903E-4</v>
      </c>
      <c r="Z95" s="130">
        <f>+'13生産者価格評価表'!Z95/'13生産者価格評価表'!Z$125</f>
        <v>9.1199638429752066E-4</v>
      </c>
      <c r="AA95" s="130">
        <f>+'13生産者価格評価表'!AA95/'13生産者価格評価表'!AA$125</f>
        <v>4.3823343234162729E-4</v>
      </c>
      <c r="AB95" s="130">
        <f>+'13生産者価格評価表'!AB95/'13生産者価格評価表'!AB$125</f>
        <v>2.6103384786966576E-3</v>
      </c>
      <c r="AC95" s="130">
        <f>+'13生産者価格評価表'!AC95/'13生産者価格評価表'!AC$125</f>
        <v>4.2997576011652341E-4</v>
      </c>
      <c r="AD95" s="130">
        <f>+'13生産者価格評価表'!AD95/'13生産者価格評価表'!AD$125</f>
        <v>9.4318648817985219E-5</v>
      </c>
      <c r="AE95" s="130">
        <f>+'13生産者価格評価表'!AE95/'13生産者価格評価表'!AE$125</f>
        <v>1.6111880900976379E-5</v>
      </c>
      <c r="AF95" s="130">
        <f>+'13生産者価格評価表'!AF95/'13生産者価格評価表'!AF$125</f>
        <v>3.7757694523532032E-4</v>
      </c>
      <c r="AG95" s="130">
        <f>+'13生産者価格評価表'!AG95/'13生産者価格評価表'!AG$125</f>
        <v>1.613650076472982E-4</v>
      </c>
      <c r="AH95" s="130">
        <f>+'13生産者価格評価表'!AH95/'13生産者価格評価表'!AH$125</f>
        <v>7.224911494834188E-5</v>
      </c>
      <c r="AI95" s="130">
        <f>+'13生産者価格評価表'!AI95/'13生産者価格評価表'!AI$125</f>
        <v>1.3228913112498677E-4</v>
      </c>
      <c r="AJ95" s="130">
        <f>+'13生産者価格評価表'!AJ95/'13生産者価格評価表'!AJ$125</f>
        <v>1.9162594615310913E-4</v>
      </c>
      <c r="AK95" s="130">
        <f>+'13生産者価格評価表'!AK95/'13生産者価格評価表'!AK$125</f>
        <v>4.1817164900762637E-5</v>
      </c>
      <c r="AL95" s="130">
        <f>+'13生産者価格評価表'!AL95/'13生産者価格評価表'!AL$125</f>
        <v>4.4054588530143126E-4</v>
      </c>
      <c r="AM95" s="130">
        <f>+'13生産者価格評価表'!AM95/'13生産者価格評価表'!AM$125</f>
        <v>2.7511567856090672E-4</v>
      </c>
      <c r="AN95" s="130">
        <f>+'13生産者価格評価表'!AN95/'13生産者価格評価表'!AN$125</f>
        <v>4.0553319540419637E-4</v>
      </c>
      <c r="AO95" s="130">
        <f>+'13生産者価格評価表'!AO95/'13生産者価格評価表'!AO$125</f>
        <v>3.1924863289496718E-4</v>
      </c>
      <c r="AP95" s="130">
        <f>+'13生産者価格評価表'!AP95/'13生産者価格評価表'!AP$125</f>
        <v>1.7998307691588478E-4</v>
      </c>
      <c r="AQ95" s="130">
        <f>+'13生産者価格評価表'!AQ95/'13生産者価格評価表'!AQ$125</f>
        <v>2.0443328173826698E-4</v>
      </c>
      <c r="AR95" s="130">
        <f>+'13生産者価格評価表'!AR95/'13生産者価格評価表'!AR$125</f>
        <v>3.7025371594000885E-4</v>
      </c>
      <c r="AS95" s="130">
        <f>+'13生産者価格評価表'!AS95/'13生産者価格評価表'!AS$125</f>
        <v>1.4801718643998109E-4</v>
      </c>
      <c r="AT95" s="130">
        <f>+'13生産者価格評価表'!AT95/'13生産者価格評価表'!AT$125</f>
        <v>1.0289471780319777E-3</v>
      </c>
      <c r="AU95" s="130">
        <f>+'13生産者価格評価表'!AU95/'13生産者価格評価表'!AU$125</f>
        <v>4.3434732383519447E-4</v>
      </c>
      <c r="AV95" s="130">
        <f>+'13生産者価格評価表'!AV95/'13生産者価格評価表'!AV$125</f>
        <v>1.2487266274522691E-4</v>
      </c>
      <c r="AW95" s="130">
        <f>+'13生産者価格評価表'!AW95/'13生産者価格評価表'!AW$125</f>
        <v>9.8731257208765867E-4</v>
      </c>
      <c r="AX95" s="130">
        <f>+'13生産者価格評価表'!AX95/'13生産者価格評価表'!AX$125</f>
        <v>8.6881579360565536E-4</v>
      </c>
      <c r="AY95" s="130">
        <f>+'13生産者価格評価表'!AY95/'13生産者価格評価表'!AY$125</f>
        <v>1.7457404620026529E-3</v>
      </c>
      <c r="AZ95" s="130">
        <f>+'13生産者価格評価表'!AZ95/'13生産者価格評価表'!AZ$125</f>
        <v>3.2740182991758811E-4</v>
      </c>
      <c r="BA95" s="130">
        <f>+'13生産者価格評価表'!BA95/'13生産者価格評価表'!BA$125</f>
        <v>3.4379619761405442E-5</v>
      </c>
      <c r="BB95" s="130">
        <f>+'13生産者価格評価表'!BB95/'13生産者価格評価表'!BB$125</f>
        <v>2.8196813760045115E-3</v>
      </c>
      <c r="BC95" s="130">
        <f>+'13生産者価格評価表'!BC95/'13生産者価格評価表'!BC$125</f>
        <v>6.848016182389009E-4</v>
      </c>
      <c r="BD95" s="130">
        <f>+'13生産者価格評価表'!BD95/'13生産者価格評価表'!BD$125</f>
        <v>2.6774692699549699E-3</v>
      </c>
      <c r="BE95" s="130">
        <f>+'13生産者価格評価表'!BE95/'13生産者価格評価表'!BE$125</f>
        <v>1.9274985199564936E-4</v>
      </c>
      <c r="BF95" s="130">
        <f>+'13生産者価格評価表'!BF95/'13生産者価格評価表'!BF$125</f>
        <v>2.7548969339405015E-4</v>
      </c>
      <c r="BG95" s="130">
        <f>+'13生産者価格評価表'!BG95/'13生産者価格評価表'!BG$125</f>
        <v>2.4989157003713904E-4</v>
      </c>
      <c r="BH95" s="130">
        <f>+'13生産者価格評価表'!BH95/'13生産者価格評価表'!BH$125</f>
        <v>1.5791531469117493E-4</v>
      </c>
      <c r="BI95" s="130">
        <f>+'13生産者価格評価表'!BI95/'13生産者価格評価表'!BI$125</f>
        <v>3.7231515836232685E-4</v>
      </c>
      <c r="BJ95" s="130">
        <f>+'13生産者価格評価表'!BJ95/'13生産者価格評価表'!BJ$125</f>
        <v>4.5256036023804675E-5</v>
      </c>
      <c r="BK95" s="130">
        <f>+'13生産者価格評価表'!BK95/'13生産者価格評価表'!BK$125</f>
        <v>1.9174664701091719E-4</v>
      </c>
      <c r="BL95" s="130">
        <f>+'13生産者価格評価表'!BL95/'13生産者価格評価表'!BL$125</f>
        <v>2.5043012186515149E-4</v>
      </c>
      <c r="BM95" s="130">
        <f>+'13生産者価格評価表'!BM95/'13生産者価格評価表'!BM$125</f>
        <v>4.389285753475766E-5</v>
      </c>
      <c r="BN95" s="130">
        <f>+'13生産者価格評価表'!BN95/'13生産者価格評価表'!BN$125</f>
        <v>1.2768229549552337E-4</v>
      </c>
      <c r="BO95" s="130">
        <f>+'13生産者価格評価表'!BO95/'13生産者価格評価表'!BO$125</f>
        <v>9.3388295458153638E-5</v>
      </c>
      <c r="BP95" s="130">
        <f>+'13生産者価格評価表'!BP95/'13生産者価格評価表'!BP$125</f>
        <v>3.3864365852940312E-4</v>
      </c>
      <c r="BQ95" s="130">
        <f>+'13生産者価格評価表'!BQ95/'13生産者価格評価表'!BQ$125</f>
        <v>2.0349744271546989E-5</v>
      </c>
      <c r="BR95" s="130">
        <f>+'13生産者価格評価表'!BR95/'13生産者価格評価表'!BR$125</f>
        <v>1.755657606637389E-5</v>
      </c>
      <c r="BS95" s="130">
        <f>+'13生産者価格評価表'!BS95/'13生産者価格評価表'!BS$125</f>
        <v>1.5561709635356722E-5</v>
      </c>
      <c r="BT95" s="130">
        <f>+'13生産者価格評価表'!BT95/'13生産者価格評価表'!BT$125</f>
        <v>3.6224359191085909E-5</v>
      </c>
      <c r="BU95" s="130">
        <f>+'13生産者価格評価表'!BU95/'13生産者価格評価表'!BU$125</f>
        <v>3.0365684729131271E-4</v>
      </c>
      <c r="BV95" s="130">
        <f>+'13生産者価格評価表'!BV95/'13生産者価格評価表'!BV$125</f>
        <v>2.7867659581056186E-4</v>
      </c>
      <c r="BW95" s="130">
        <f>+'13生産者価格評価表'!BW95/'13生産者価格評価表'!BW$125</f>
        <v>2.5972885888210879E-3</v>
      </c>
      <c r="BX95" s="130">
        <f>+'13生産者価格評価表'!BX95/'13生産者価格評価表'!BX$125</f>
        <v>7.4445886618539478E-3</v>
      </c>
      <c r="BY95" s="130">
        <f>+'13生産者価格評価表'!BY95/'13生産者価格評価表'!BY$125</f>
        <v>3.2167187768307841E-3</v>
      </c>
      <c r="BZ95" s="130">
        <f>+'13生産者価格評価表'!BZ95/'13生産者価格評価表'!BZ$125</f>
        <v>1.7934710479968721E-4</v>
      </c>
      <c r="CA95" s="130">
        <f>+'13生産者価格評価表'!CA95/'13生産者価格評価表'!CA$125</f>
        <v>1.1649594534368693E-3</v>
      </c>
      <c r="CB95" s="130">
        <f>+'13生産者価格評価表'!CB95/'13生産者価格評価表'!CB$125</f>
        <v>0</v>
      </c>
      <c r="CC95" s="130">
        <f>+'13生産者価格評価表'!CC95/'13生産者価格評価表'!CC$125</f>
        <v>1.0643719617374941E-3</v>
      </c>
      <c r="CD95" s="130">
        <f>+'13生産者価格評価表'!CD95/'13生産者価格評価表'!CD$125</f>
        <v>1.0371549270199688E-3</v>
      </c>
      <c r="CE95" s="130">
        <f>+'13生産者価格評価表'!CE95/'13生産者価格評価表'!CE$125</f>
        <v>0</v>
      </c>
      <c r="CF95" s="130">
        <f>+'13生産者価格評価表'!CF95/'13生産者価格評価表'!CF$125</f>
        <v>5.0347922195410118E-4</v>
      </c>
      <c r="CG95" s="130">
        <f>+'13生産者価格評価表'!CG95/'13生産者価格評価表'!CG$125</f>
        <v>2.7955359704555989E-4</v>
      </c>
      <c r="CH95" s="130">
        <f>+'13生産者価格評価表'!CH95/'13生産者価格評価表'!CH$125</f>
        <v>7.9346131700535065E-4</v>
      </c>
      <c r="CI95" s="130">
        <f>+'13生産者価格評価表'!CI95/'13生産者価格評価表'!CI$125</f>
        <v>9.208313672994697E-4</v>
      </c>
      <c r="CJ95" s="130">
        <f>+'13生産者価格評価表'!CJ95/'13生産者価格評価表'!CJ$125</f>
        <v>1.5770743196273124E-3</v>
      </c>
      <c r="CK95" s="130">
        <f>+'13生産者価格評価表'!CK95/'13生産者価格評価表'!CK$125</f>
        <v>1.7636680517874925E-2</v>
      </c>
      <c r="CL95" s="130">
        <f>+'13生産者価格評価表'!CL95/'13生産者価格評価表'!CL$125</f>
        <v>1.0968939151048802E-2</v>
      </c>
      <c r="CM95" s="130">
        <f>+'13生産者価格評価表'!CM95/'13生産者価格評価表'!CM$125</f>
        <v>1.1249389305357828E-2</v>
      </c>
      <c r="CN95" s="130">
        <f>+'13生産者価格評価表'!CN95/'13生産者価格評価表'!CN$125</f>
        <v>0.11589081841460824</v>
      </c>
      <c r="CO95" s="130">
        <f>+'13生産者価格評価表'!CO95/'13生産者価格評価表'!CO$125</f>
        <v>6.4651702720794459E-3</v>
      </c>
      <c r="CP95" s="130">
        <f>+'13生産者価格評価表'!CP95/'13生産者価格評価表'!CP$125</f>
        <v>4.5210470101101729E-4</v>
      </c>
      <c r="CQ95" s="130">
        <f>+'13生産者価格評価表'!CQ95/'13生産者価格評価表'!CQ$125</f>
        <v>9.7987227076752823E-5</v>
      </c>
      <c r="CR95" s="130">
        <f>+'13生産者価格評価表'!CR95/'13生産者価格評価表'!CR$125</f>
        <v>1.4922732595527674E-3</v>
      </c>
      <c r="CS95" s="130">
        <f>+'13生産者価格評価表'!CS95/'13生産者価格評価表'!CS$125</f>
        <v>4.2153287186292401E-5</v>
      </c>
      <c r="CT95" s="130">
        <f>+'13生産者価格評価表'!CT95/'13生産者価格評価表'!CT$125</f>
        <v>4.2269166117822843E-4</v>
      </c>
      <c r="CU95" s="130">
        <f>+'13生産者価格評価表'!CU95/'13生産者価格評価表'!CU$125</f>
        <v>4.0263218208059663E-4</v>
      </c>
      <c r="CV95" s="130">
        <f>+'13生産者価格評価表'!CV95/'13生産者価格評価表'!CV$125</f>
        <v>4.4875342708718425E-5</v>
      </c>
      <c r="CW95" s="130">
        <f>+'13生産者価格評価表'!CW95/'13生産者価格評価表'!CW$125</f>
        <v>5.687103288398791E-4</v>
      </c>
      <c r="CX95" s="130">
        <f>+'13生産者価格評価表'!CX95/'13生産者価格評価表'!CX$125</f>
        <v>7.2297470170025046E-4</v>
      </c>
      <c r="CY95" s="130">
        <f>+'13生産者価格評価表'!CY95/'13生産者価格評価表'!CY$125</f>
        <v>4.3760172977364876E-2</v>
      </c>
      <c r="CZ95" s="130">
        <f>+'13生産者価格評価表'!CZ95/'13生産者価格評価表'!CZ$125</f>
        <v>2.4777683286612701E-3</v>
      </c>
      <c r="DA95" s="130">
        <f>+'13生産者価格評価表'!DA95/'13生産者価格評価表'!DA$125</f>
        <v>8.95439657535467E-3</v>
      </c>
      <c r="DB95" s="130">
        <f>+'13生産者価格評価表'!DB95/'13生産者価格評価表'!DB$125</f>
        <v>4.2925824175824175E-4</v>
      </c>
      <c r="DC95" s="130">
        <f>+'13生産者価格評価表'!DC95/'13生産者価格評価表'!DC$125</f>
        <v>2.2329482606663946E-4</v>
      </c>
      <c r="DD95" s="130">
        <f>+'13生産者価格評価表'!DD95/'13生産者価格評価表'!DD$125</f>
        <v>5.3622285510857958E-4</v>
      </c>
      <c r="DE95" s="130">
        <f>+'13生産者価格評価表'!DE95/'13生産者価格評価表'!DE$125</f>
        <v>1.4937515536372059E-3</v>
      </c>
      <c r="DF95" s="130">
        <f>+'13生産者価格評価表'!DF95/'13生産者価格評価表'!DF$125</f>
        <v>5.6304458151648358E-4</v>
      </c>
      <c r="DG95" s="130">
        <f>+'13生産者価格評価表'!DG95/'13生産者価格評価表'!DG$125</f>
        <v>0</v>
      </c>
      <c r="DH95" s="223">
        <f>+'13生産者価格評価表'!DH95/'13生産者価格評価表'!DH$125</f>
        <v>1.5021451431851289E-2</v>
      </c>
      <c r="DI95" s="289">
        <f>+'13生産者価格評価表'!DI95/'13生産者価格評価表'!DI$125</f>
        <v>1.8535013030852321E-3</v>
      </c>
    </row>
    <row r="96" spans="1:113">
      <c r="A96" s="25">
        <v>90</v>
      </c>
      <c r="B96" s="88" t="s">
        <v>277</v>
      </c>
      <c r="C96" s="87" t="s">
        <v>278</v>
      </c>
      <c r="D96" s="130">
        <f>+'13生産者価格評価表'!D96/'13生産者価格評価表'!D$125</f>
        <v>4.1741846874747532E-4</v>
      </c>
      <c r="E96" s="130">
        <f>+'13生産者価格評価表'!E96/'13生産者価格評価表'!E$125</f>
        <v>3.8628485458408305E-4</v>
      </c>
      <c r="F96" s="130">
        <f>+'13生産者価格評価表'!F96/'13生産者価格評価表'!F$125</f>
        <v>2.838964791767002E-3</v>
      </c>
      <c r="G96" s="130">
        <f>+'13生産者価格評価表'!G96/'13生産者価格評価表'!G$125</f>
        <v>9.0025207057976234E-4</v>
      </c>
      <c r="H96" s="130">
        <f>+'13生産者価格評価表'!H96/'13生産者価格評価表'!H$125</f>
        <v>1.1951684678957405E-3</v>
      </c>
      <c r="I96" s="296">
        <v>0</v>
      </c>
      <c r="J96" s="130">
        <f>+'13生産者価格評価表'!J96/'13生産者価格評価表'!J$125</f>
        <v>1.5424164524421595E-3</v>
      </c>
      <c r="K96" s="130">
        <f>+'13生産者価格評価表'!K96/'13生産者価格評価表'!K$125</f>
        <v>1.4951985735645694E-3</v>
      </c>
      <c r="L96" s="130">
        <f>+'13生産者価格評価表'!L96/'13生産者価格評価表'!L$125</f>
        <v>8.1282550651070912E-4</v>
      </c>
      <c r="M96" s="130">
        <f>+'13生産者価格評価表'!M96/'13生産者価格評価表'!M$125</f>
        <v>8.3663793983008766E-4</v>
      </c>
      <c r="N96" s="296">
        <v>0</v>
      </c>
      <c r="O96" s="130">
        <f>+'13生産者価格評価表'!O96/'13生産者価格評価表'!O$125</f>
        <v>1.5159140286489339E-3</v>
      </c>
      <c r="P96" s="130">
        <f>+'13生産者価格評価表'!P96/'13生産者価格評価表'!P$125</f>
        <v>3.1472404995300119E-3</v>
      </c>
      <c r="Q96" s="130">
        <f>+'13生産者価格評価表'!Q96/'13生産者価格評価表'!Q$125</f>
        <v>1.4137293739093298E-3</v>
      </c>
      <c r="R96" s="130">
        <f>+'13生産者価格評価表'!R96/'13生産者価格評価表'!R$125</f>
        <v>2.3576661336506639E-3</v>
      </c>
      <c r="S96" s="130">
        <f>+'13生産者価格評価表'!S96/'13生産者価格評価表'!S$125</f>
        <v>3.777918820080394E-4</v>
      </c>
      <c r="T96" s="130">
        <f>+'13生産者価格評価表'!T96/'13生産者価格評価表'!T$125</f>
        <v>1.3101081300512971E-3</v>
      </c>
      <c r="U96" s="130">
        <f>+'13生産者価格評価表'!U96/'13生産者価格評価表'!U$125</f>
        <v>2.042247777505913E-3</v>
      </c>
      <c r="V96" s="130">
        <f>+'13生産者価格評価表'!V96/'13生産者価格評価表'!V$125</f>
        <v>5.0065153281667928E-3</v>
      </c>
      <c r="W96" s="130">
        <f>+'13生産者価格評価表'!W96/'13生産者価格評価表'!W$125</f>
        <v>1.4697527357162266E-3</v>
      </c>
      <c r="X96" s="130">
        <f>+'13生産者価格評価表'!X96/'13生産者価格評価表'!X$125</f>
        <v>1.4601446870644453E-4</v>
      </c>
      <c r="Y96" s="130">
        <f>+'13生産者価格評価表'!Y96/'13生産者価格評価表'!Y$125</f>
        <v>3.0759315678462618E-4</v>
      </c>
      <c r="Z96" s="130">
        <f>+'13生産者価格評価表'!Z96/'13生産者価格評価表'!Z$125</f>
        <v>5.3267045454545451E-4</v>
      </c>
      <c r="AA96" s="130">
        <f>+'13生産者価格評価表'!AA96/'13生産者価格評価表'!AA$125</f>
        <v>7.6285078963172158E-4</v>
      </c>
      <c r="AB96" s="130">
        <f>+'13生産者価格評価表'!AB96/'13生産者価格評価表'!AB$125</f>
        <v>2.7209053019195363E-3</v>
      </c>
      <c r="AC96" s="130">
        <f>+'13生産者価格評価表'!AC96/'13生産者価格評価表'!AC$125</f>
        <v>1.0158177332752866E-3</v>
      </c>
      <c r="AD96" s="130">
        <f>+'13生産者価格評価表'!AD96/'13生産者価格評価表'!AD$125</f>
        <v>1.1340694679305366E-4</v>
      </c>
      <c r="AE96" s="130">
        <f>+'13生産者価格評価表'!AE96/'13生産者価格評価表'!AE$125</f>
        <v>6.7669899784100795E-4</v>
      </c>
      <c r="AF96" s="130">
        <f>+'13生産者価格評価表'!AF96/'13生産者価格評価表'!AF$125</f>
        <v>7.23108614675761E-4</v>
      </c>
      <c r="AG96" s="130">
        <f>+'13生産者価格評価表'!AG96/'13生産者価格評価表'!AG$125</f>
        <v>2.3269301827400246E-3</v>
      </c>
      <c r="AH96" s="130">
        <f>+'13生産者価格評価表'!AH96/'13生産者価格評価表'!AH$125</f>
        <v>2.2397225633985982E-3</v>
      </c>
      <c r="AI96" s="130">
        <f>+'13生産者価格評価表'!AI96/'13生産者価格評価表'!AI$125</f>
        <v>5.9971072776660668E-4</v>
      </c>
      <c r="AJ96" s="130">
        <f>+'13生産者価格評価表'!AJ96/'13生産者価格評価表'!AJ$125</f>
        <v>5.5745729789995386E-4</v>
      </c>
      <c r="AK96" s="130">
        <f>+'13生産者価格評価表'!AK96/'13生産者価格評価表'!AK$125</f>
        <v>2.3522155256678985E-3</v>
      </c>
      <c r="AL96" s="130">
        <f>+'13生産者価格評価表'!AL96/'13生産者価格評価表'!AL$125</f>
        <v>1.4440115129324691E-3</v>
      </c>
      <c r="AM96" s="130">
        <f>+'13生産者価格評価表'!AM96/'13生産者価格評価表'!AM$125</f>
        <v>3.9750966154272744E-4</v>
      </c>
      <c r="AN96" s="130">
        <f>+'13生産者価格評価表'!AN96/'13生産者価格評価表'!AN$125</f>
        <v>1.9798154524895134E-4</v>
      </c>
      <c r="AO96" s="130">
        <f>+'13生産者価格評価表'!AO96/'13生産者価格評価表'!AO$125</f>
        <v>5.1749173557974525E-4</v>
      </c>
      <c r="AP96" s="130">
        <f>+'13生産者価格評価表'!AP96/'13生産者価格評価表'!AP$125</f>
        <v>5.7501086910789171E-4</v>
      </c>
      <c r="AQ96" s="130">
        <f>+'13生産者価格評価表'!AQ96/'13生産者価格評価表'!AQ$125</f>
        <v>7.1551648608393441E-4</v>
      </c>
      <c r="AR96" s="130">
        <f>+'13生産者価格評価表'!AR96/'13生産者価格評価表'!AR$125</f>
        <v>8.3432737800056287E-4</v>
      </c>
      <c r="AS96" s="130">
        <f>+'13生産者価格評価表'!AS96/'13生産者価格評価表'!AS$125</f>
        <v>1.1265752523487449E-3</v>
      </c>
      <c r="AT96" s="130">
        <f>+'13生産者価格評価表'!AT96/'13生産者価格評価表'!AT$125</f>
        <v>1.3252288431349357E-3</v>
      </c>
      <c r="AU96" s="130">
        <f>+'13生産者価格評価表'!AU96/'13生産者価格評価表'!AU$125</f>
        <v>1.0514696444615583E-3</v>
      </c>
      <c r="AV96" s="130">
        <f>+'13生産者価格評価表'!AV96/'13生産者価格評価表'!AV$125</f>
        <v>1.3078768361210608E-3</v>
      </c>
      <c r="AW96" s="130">
        <f>+'13生産者価格評価表'!AW96/'13生産者価格評価表'!AW$125</f>
        <v>1.213798888539373E-3</v>
      </c>
      <c r="AX96" s="130">
        <f>+'13生産者価格評価表'!AX96/'13生産者価格評価表'!AX$125</f>
        <v>1.2177377990697739E-3</v>
      </c>
      <c r="AY96" s="130">
        <f>+'13生産者価格評価表'!AY96/'13生産者価格評価表'!AY$125</f>
        <v>2.2612150078695783E-3</v>
      </c>
      <c r="AZ96" s="130">
        <f>+'13生産者価格評価表'!AZ96/'13生産者価格評価表'!AZ$125</f>
        <v>1.4622686738901141E-3</v>
      </c>
      <c r="BA96" s="130">
        <f>+'13生産者価格評価表'!BA96/'13生産者価格評価表'!BA$125</f>
        <v>1.175782995840066E-3</v>
      </c>
      <c r="BB96" s="130">
        <f>+'13生産者価格評価表'!BB96/'13生産者価格評価表'!BB$125</f>
        <v>1.2531917226686717E-3</v>
      </c>
      <c r="BC96" s="130">
        <f>+'13生産者価格評価表'!BC96/'13生産者価格評価表'!BC$125</f>
        <v>1.1905012747845509E-3</v>
      </c>
      <c r="BD96" s="130">
        <f>+'13生産者価格評価表'!BD96/'13生産者価格評価表'!BD$125</f>
        <v>1.5560616861101935E-3</v>
      </c>
      <c r="BE96" s="130">
        <f>+'13生産者価格評価表'!BE96/'13生産者価格評価表'!BE$125</f>
        <v>2.6021230019412662E-3</v>
      </c>
      <c r="BF96" s="130">
        <f>+'13生産者価格評価表'!BF96/'13生産者価格評価表'!BF$125</f>
        <v>3.4017649985397904E-4</v>
      </c>
      <c r="BG96" s="130">
        <f>+'13生産者価格評価表'!BG96/'13生産者価格評価表'!BG$125</f>
        <v>3.5329497832836904E-4</v>
      </c>
      <c r="BH96" s="130">
        <f>+'13生産者価格評価表'!BH96/'13生産者価格評価表'!BH$125</f>
        <v>4.5888553923659469E-4</v>
      </c>
      <c r="BI96" s="130">
        <f>+'13生産者価格評価表'!BI96/'13生産者価格評価表'!BI$125</f>
        <v>6.4192268683159795E-4</v>
      </c>
      <c r="BJ96" s="130">
        <f>+'13生産者価格評価表'!BJ96/'13生産者価格評価表'!BJ$125</f>
        <v>6.2140018694224113E-4</v>
      </c>
      <c r="BK96" s="130">
        <f>+'13生産者価格評価表'!BK96/'13生産者価格評価表'!BK$125</f>
        <v>9.7728936218467472E-4</v>
      </c>
      <c r="BL96" s="130">
        <f>+'13生産者価格評価表'!BL96/'13生産者価格評価表'!BL$125</f>
        <v>2.2701327930113734E-3</v>
      </c>
      <c r="BM96" s="130">
        <f>+'13生産者価格評価表'!BM96/'13生産者価格評価表'!BM$125</f>
        <v>1.3387321548101086E-3</v>
      </c>
      <c r="BN96" s="130">
        <f>+'13生産者価格評価表'!BN96/'13生産者価格評価表'!BN$125</f>
        <v>1.7827156863503757E-3</v>
      </c>
      <c r="BO96" s="130">
        <f>+'13生産者価格評価表'!BO96/'13生産者価格評価表'!BO$125</f>
        <v>2.1236498387184138E-3</v>
      </c>
      <c r="BP96" s="130">
        <f>+'13生産者価格評価表'!BP96/'13生産者価格評価表'!BP$125</f>
        <v>1.7594746606201595E-3</v>
      </c>
      <c r="BQ96" s="130">
        <f>+'13生産者価格評価表'!BQ96/'13生産者価格評価表'!BQ$125</f>
        <v>1.9400089538874794E-3</v>
      </c>
      <c r="BR96" s="130">
        <f>+'13生産者価格評価表'!BR96/'13生産者価格評価表'!BR$125</f>
        <v>1.7004797961430711E-3</v>
      </c>
      <c r="BS96" s="130">
        <f>+'13生産者価格評価表'!BS96/'13生産者価格評価表'!BS$125</f>
        <v>2.7038470491432307E-4</v>
      </c>
      <c r="BT96" s="130">
        <f>+'13生産者価格評価表'!BT96/'13生産者価格評価表'!BT$125</f>
        <v>2.487405997787899E-4</v>
      </c>
      <c r="BU96" s="130">
        <f>+'13生産者価格評価表'!BU96/'13生産者価格評価表'!BU$125</f>
        <v>1.8253529584365425E-3</v>
      </c>
      <c r="BV96" s="130">
        <f>+'13生産者価格評価表'!BV96/'13生産者価格評価表'!BV$125</f>
        <v>1.8919044448917031E-3</v>
      </c>
      <c r="BW96" s="130">
        <f>+'13生産者価格評価表'!BW96/'13生産者価格評価表'!BW$125</f>
        <v>2.3130162490253275E-3</v>
      </c>
      <c r="BX96" s="130">
        <f>+'13生産者価格評価表'!BX96/'13生産者価格評価表'!BX$125</f>
        <v>2.8972456819783346E-3</v>
      </c>
      <c r="BY96" s="130">
        <f>+'13生産者価格評価表'!BY96/'13生産者価格評価表'!BY$125</f>
        <v>3.8848849921027176E-3</v>
      </c>
      <c r="BZ96" s="130">
        <f>+'13生産者価格評価表'!BZ96/'13生産者価格評価表'!BZ$125</f>
        <v>1.2040168968885669E-3</v>
      </c>
      <c r="CA96" s="130">
        <f>+'13生産者価格評価表'!CA96/'13生産者価格評価表'!CA$125</f>
        <v>7.443792199909432E-4</v>
      </c>
      <c r="CB96" s="130">
        <f>+'13生産者価格評価表'!CB96/'13生産者価格評価表'!CB$125</f>
        <v>0</v>
      </c>
      <c r="CC96" s="130">
        <f>+'13生産者価格評価表'!CC96/'13生産者価格評価表'!CC$125</f>
        <v>1.9640896973498511E-3</v>
      </c>
      <c r="CD96" s="130">
        <f>+'13生産者価格評価表'!CD96/'13生産者価格評価表'!CD$125</f>
        <v>2.7803442585303591E-3</v>
      </c>
      <c r="CE96" s="130">
        <f>+'13生産者価格評価表'!CE96/'13生産者価格評価表'!CE$125</f>
        <v>0</v>
      </c>
      <c r="CF96" s="130">
        <f>+'13生産者価格評価表'!CF96/'13生産者価格評価表'!CF$125</f>
        <v>7.2613337987005827E-4</v>
      </c>
      <c r="CG96" s="130">
        <f>+'13生産者価格評価表'!CG96/'13生産者価格評価表'!CG$125</f>
        <v>1.7214616239121319E-3</v>
      </c>
      <c r="CH96" s="130">
        <f>+'13生産者価格評価表'!CH96/'13生産者価格評価表'!CH$125</f>
        <v>3.0263878551266025E-3</v>
      </c>
      <c r="CI96" s="130">
        <f>+'13生産者価格評価表'!CI96/'13生産者価格評価表'!CI$125</f>
        <v>1.9622230490534977E-3</v>
      </c>
      <c r="CJ96" s="130">
        <f>+'13生産者価格評価表'!CJ96/'13生産者価格評価表'!CJ$125</f>
        <v>7.7401147529077311E-3</v>
      </c>
      <c r="CK96" s="130">
        <f>+'13生産者価格評価表'!CK96/'13生産者価格評価表'!CK$125</f>
        <v>9.893669082042653E-3</v>
      </c>
      <c r="CL96" s="130">
        <f>+'13生産者価格評価表'!CL96/'13生産者価格評価表'!CL$125</f>
        <v>0.17753844958077084</v>
      </c>
      <c r="CM96" s="130">
        <f>+'13生産者価格評価表'!CM96/'13生産者価格評価表'!CM$125</f>
        <v>1.0052690471062267E-2</v>
      </c>
      <c r="CN96" s="130">
        <f>+'13生産者価格評価表'!CN96/'13生産者価格評価表'!CN$125</f>
        <v>6.9328741236064362E-3</v>
      </c>
      <c r="CO96" s="130">
        <f>+'13生産者価格評価表'!CO96/'13生産者価格評価表'!CO$125</f>
        <v>5.8038248726878329E-2</v>
      </c>
      <c r="CP96" s="130">
        <f>+'13生産者価格評価表'!CP96/'13生産者価格評価表'!CP$125</f>
        <v>7.0420062328997619E-3</v>
      </c>
      <c r="CQ96" s="130">
        <f>+'13生産者価格評価表'!CQ96/'13生産者価格評価表'!CQ$125</f>
        <v>2.8690083692619831E-3</v>
      </c>
      <c r="CR96" s="130">
        <f>+'13生産者価格評価表'!CR96/'13生産者価格評価表'!CR$125</f>
        <v>1.6144857779113231E-2</v>
      </c>
      <c r="CS96" s="130">
        <f>+'13生産者価格評価表'!CS96/'13生産者価格評価表'!CS$125</f>
        <v>2.6268793678303945E-3</v>
      </c>
      <c r="CT96" s="130">
        <f>+'13生産者価格評価表'!CT96/'13生産者価格評価表'!CT$125</f>
        <v>1.7595769151372764E-3</v>
      </c>
      <c r="CU96" s="130">
        <f>+'13生産者価格評価表'!CU96/'13生産者価格評価表'!CU$125</f>
        <v>9.7973830972945177E-3</v>
      </c>
      <c r="CV96" s="130">
        <f>+'13生産者価格評価表'!CV96/'13生産者価格評価表'!CV$125</f>
        <v>2.2758209516564342E-3</v>
      </c>
      <c r="CW96" s="130">
        <f>+'13生産者価格評価表'!CW96/'13生産者価格評価表'!CW$125</f>
        <v>2.3509906644753647E-2</v>
      </c>
      <c r="CX96" s="130">
        <f>+'13生産者価格評価表'!CX96/'13生産者価格評価表'!CX$125</f>
        <v>1.9033811181491847E-3</v>
      </c>
      <c r="CY96" s="130">
        <f>+'13生産者価格評価表'!CY96/'13生産者価格評価表'!CY$125</f>
        <v>0.18509272944490623</v>
      </c>
      <c r="CZ96" s="130">
        <f>+'13生産者価格評価表'!CZ96/'13生産者価格評価表'!CZ$125</f>
        <v>4.5145778869675683E-4</v>
      </c>
      <c r="DA96" s="130">
        <f>+'13生産者価格評価表'!DA96/'13生産者価格評価表'!DA$125</f>
        <v>5.1475079305440923E-3</v>
      </c>
      <c r="DB96" s="130">
        <f>+'13生産者価格評価表'!DB96/'13生産者価格評価表'!DB$125</f>
        <v>4.4152276295133441E-3</v>
      </c>
      <c r="DC96" s="130">
        <f>+'13生産者価格評価表'!DC96/'13生産者価格評価表'!DC$125</f>
        <v>2.1442218397127628E-3</v>
      </c>
      <c r="DD96" s="130">
        <f>+'13生産者価格評価表'!DD96/'13生産者価格評価表'!DD$125</f>
        <v>4.9595051619793521E-3</v>
      </c>
      <c r="DE96" s="130">
        <f>+'13生産者価格評価表'!DE96/'13生産者価格評価表'!DE$125</f>
        <v>2.1841314320580327E-2</v>
      </c>
      <c r="DF96" s="130">
        <f>+'13生産者価格評価表'!DF96/'13生産者価格評価表'!DF$125</f>
        <v>4.0069585240657376E-3</v>
      </c>
      <c r="DG96" s="130">
        <f>+'13生産者価格評価表'!DG96/'13生産者価格評価表'!DG$125</f>
        <v>0</v>
      </c>
      <c r="DH96" s="223">
        <f>+'13生産者価格評価表'!DH96/'13生産者価格評価表'!DH$125</f>
        <v>6.4554097205319809E-3</v>
      </c>
      <c r="DI96" s="289">
        <f>+'13生産者価格評価表'!DI96/'13生産者価格評価表'!DI$125</f>
        <v>3.8302359430304172E-3</v>
      </c>
    </row>
    <row r="97" spans="1:113">
      <c r="A97" s="25">
        <v>91</v>
      </c>
      <c r="B97" s="88" t="s">
        <v>279</v>
      </c>
      <c r="C97" s="87" t="s">
        <v>7</v>
      </c>
      <c r="D97" s="130">
        <f>+'13生産者価格評価表'!D97/'13生産者価格評価表'!D$125</f>
        <v>0</v>
      </c>
      <c r="E97" s="130">
        <f>+'13生産者価格評価表'!E97/'13生産者価格評価表'!E$125</f>
        <v>0</v>
      </c>
      <c r="F97" s="130">
        <f>+'13生産者価格評価表'!F97/'13生産者価格評価表'!F$125</f>
        <v>0</v>
      </c>
      <c r="G97" s="130">
        <f>+'13生産者価格評価表'!G97/'13生産者価格評価表'!G$125</f>
        <v>0</v>
      </c>
      <c r="H97" s="130">
        <f>+'13生産者価格評価表'!H97/'13生産者価格評価表'!H$125</f>
        <v>0</v>
      </c>
      <c r="I97" s="296">
        <v>0</v>
      </c>
      <c r="J97" s="130">
        <f>+'13生産者価格評価表'!J97/'13生産者価格評価表'!J$125</f>
        <v>0</v>
      </c>
      <c r="K97" s="130">
        <f>+'13生産者価格評価表'!K97/'13生産者価格評価表'!K$125</f>
        <v>0</v>
      </c>
      <c r="L97" s="130">
        <f>+'13生産者価格評価表'!L97/'13生産者価格評価表'!L$125</f>
        <v>0</v>
      </c>
      <c r="M97" s="130">
        <f>+'13生産者価格評価表'!M97/'13生産者価格評価表'!M$125</f>
        <v>0</v>
      </c>
      <c r="N97" s="296">
        <v>0</v>
      </c>
      <c r="O97" s="130">
        <f>+'13生産者価格評価表'!O97/'13生産者価格評価表'!O$125</f>
        <v>0</v>
      </c>
      <c r="P97" s="130">
        <f>+'13生産者価格評価表'!P97/'13生産者価格評価表'!P$125</f>
        <v>0</v>
      </c>
      <c r="Q97" s="130">
        <f>+'13生産者価格評価表'!Q97/'13生産者価格評価表'!Q$125</f>
        <v>0</v>
      </c>
      <c r="R97" s="130">
        <f>+'13生産者価格評価表'!R97/'13生産者価格評価表'!R$125</f>
        <v>0</v>
      </c>
      <c r="S97" s="130">
        <f>+'13生産者価格評価表'!S97/'13生産者価格評価表'!S$125</f>
        <v>0</v>
      </c>
      <c r="T97" s="130">
        <f>+'13生産者価格評価表'!T97/'13生産者価格評価表'!T$125</f>
        <v>0</v>
      </c>
      <c r="U97" s="130">
        <f>+'13生産者価格評価表'!U97/'13生産者価格評価表'!U$125</f>
        <v>0</v>
      </c>
      <c r="V97" s="130">
        <f>+'13生産者価格評価表'!V97/'13生産者価格評価表'!V$125</f>
        <v>0</v>
      </c>
      <c r="W97" s="130">
        <f>+'13生産者価格評価表'!W97/'13生産者価格評価表'!W$125</f>
        <v>0</v>
      </c>
      <c r="X97" s="130">
        <f>+'13生産者価格評価表'!X97/'13生産者価格評価表'!X$125</f>
        <v>0</v>
      </c>
      <c r="Y97" s="130">
        <f>+'13生産者価格評価表'!Y97/'13生産者価格評価表'!Y$125</f>
        <v>0</v>
      </c>
      <c r="Z97" s="130">
        <f>+'13生産者価格評価表'!Z97/'13生産者価格評価表'!Z$125</f>
        <v>0</v>
      </c>
      <c r="AA97" s="130">
        <f>+'13生産者価格評価表'!AA97/'13生産者価格評価表'!AA$125</f>
        <v>0</v>
      </c>
      <c r="AB97" s="130">
        <f>+'13生産者価格評価表'!AB97/'13生産者価格評価表'!AB$125</f>
        <v>0</v>
      </c>
      <c r="AC97" s="130">
        <f>+'13生産者価格評価表'!AC97/'13生産者価格評価表'!AC$125</f>
        <v>0</v>
      </c>
      <c r="AD97" s="130">
        <f>+'13生産者価格評価表'!AD97/'13生産者価格評価表'!AD$125</f>
        <v>0</v>
      </c>
      <c r="AE97" s="130">
        <f>+'13生産者価格評価表'!AE97/'13生産者価格評価表'!AE$125</f>
        <v>0</v>
      </c>
      <c r="AF97" s="130">
        <f>+'13生産者価格評価表'!AF97/'13生産者価格評価表'!AF$125</f>
        <v>0</v>
      </c>
      <c r="AG97" s="130">
        <f>+'13生産者価格評価表'!AG97/'13生産者価格評価表'!AG$125</f>
        <v>0</v>
      </c>
      <c r="AH97" s="130">
        <f>+'13生産者価格評価表'!AH97/'13生産者価格評価表'!AH$125</f>
        <v>0</v>
      </c>
      <c r="AI97" s="130">
        <f>+'13生産者価格評価表'!AI97/'13生産者価格評価表'!AI$125</f>
        <v>0</v>
      </c>
      <c r="AJ97" s="130">
        <f>+'13生産者価格評価表'!AJ97/'13生産者価格評価表'!AJ$125</f>
        <v>0</v>
      </c>
      <c r="AK97" s="130">
        <f>+'13生産者価格評価表'!AK97/'13生産者価格評価表'!AK$125</f>
        <v>0</v>
      </c>
      <c r="AL97" s="130">
        <f>+'13生産者価格評価表'!AL97/'13生産者価格評価表'!AL$125</f>
        <v>0</v>
      </c>
      <c r="AM97" s="130">
        <f>+'13生産者価格評価表'!AM97/'13生産者価格評価表'!AM$125</f>
        <v>0</v>
      </c>
      <c r="AN97" s="130">
        <f>+'13生産者価格評価表'!AN97/'13生産者価格評価表'!AN$125</f>
        <v>0</v>
      </c>
      <c r="AO97" s="130">
        <f>+'13生産者価格評価表'!AO97/'13生産者価格評価表'!AO$125</f>
        <v>0</v>
      </c>
      <c r="AP97" s="130">
        <f>+'13生産者価格評価表'!AP97/'13生産者価格評価表'!AP$125</f>
        <v>0</v>
      </c>
      <c r="AQ97" s="130">
        <f>+'13生産者価格評価表'!AQ97/'13生産者価格評価表'!AQ$125</f>
        <v>0</v>
      </c>
      <c r="AR97" s="130">
        <f>+'13生産者価格評価表'!AR97/'13生産者価格評価表'!AR$125</f>
        <v>0</v>
      </c>
      <c r="AS97" s="130">
        <f>+'13生産者価格評価表'!AS97/'13生産者価格評価表'!AS$125</f>
        <v>0</v>
      </c>
      <c r="AT97" s="130">
        <f>+'13生産者価格評価表'!AT97/'13生産者価格評価表'!AT$125</f>
        <v>0</v>
      </c>
      <c r="AU97" s="130">
        <f>+'13生産者価格評価表'!AU97/'13生産者価格評価表'!AU$125</f>
        <v>0</v>
      </c>
      <c r="AV97" s="130">
        <f>+'13生産者価格評価表'!AV97/'13生産者価格評価表'!AV$125</f>
        <v>0</v>
      </c>
      <c r="AW97" s="130">
        <f>+'13生産者価格評価表'!AW97/'13生産者価格評価表'!AW$125</f>
        <v>0</v>
      </c>
      <c r="AX97" s="130">
        <f>+'13生産者価格評価表'!AX97/'13生産者価格評価表'!AX$125</f>
        <v>0</v>
      </c>
      <c r="AY97" s="130">
        <f>+'13生産者価格評価表'!AY97/'13生産者価格評価表'!AY$125</f>
        <v>0</v>
      </c>
      <c r="AZ97" s="130">
        <f>+'13生産者価格評価表'!AZ97/'13生産者価格評価表'!AZ$125</f>
        <v>0</v>
      </c>
      <c r="BA97" s="130">
        <f>+'13生産者価格評価表'!BA97/'13生産者価格評価表'!BA$125</f>
        <v>0</v>
      </c>
      <c r="BB97" s="130">
        <f>+'13生産者価格評価表'!BB97/'13生産者価格評価表'!BB$125</f>
        <v>0</v>
      </c>
      <c r="BC97" s="130">
        <f>+'13生産者価格評価表'!BC97/'13生産者価格評価表'!BC$125</f>
        <v>0</v>
      </c>
      <c r="BD97" s="130">
        <f>+'13生産者価格評価表'!BD97/'13生産者価格評価表'!BD$125</f>
        <v>0</v>
      </c>
      <c r="BE97" s="130">
        <f>+'13生産者価格評価表'!BE97/'13生産者価格評価表'!BE$125</f>
        <v>0</v>
      </c>
      <c r="BF97" s="130">
        <f>+'13生産者価格評価表'!BF97/'13生産者価格評価表'!BF$125</f>
        <v>0</v>
      </c>
      <c r="BG97" s="130">
        <f>+'13生産者価格評価表'!BG97/'13生産者価格評価表'!BG$125</f>
        <v>0</v>
      </c>
      <c r="BH97" s="130">
        <f>+'13生産者価格評価表'!BH97/'13生産者価格評価表'!BH$125</f>
        <v>0</v>
      </c>
      <c r="BI97" s="130">
        <f>+'13生産者価格評価表'!BI97/'13生産者価格評価表'!BI$125</f>
        <v>0</v>
      </c>
      <c r="BJ97" s="130">
        <f>+'13生産者価格評価表'!BJ97/'13生産者価格評価表'!BJ$125</f>
        <v>0</v>
      </c>
      <c r="BK97" s="130">
        <f>+'13生産者価格評価表'!BK97/'13生産者価格評価表'!BK$125</f>
        <v>0</v>
      </c>
      <c r="BL97" s="130">
        <f>+'13生産者価格評価表'!BL97/'13生産者価格評価表'!BL$125</f>
        <v>0</v>
      </c>
      <c r="BM97" s="130">
        <f>+'13生産者価格評価表'!BM97/'13生産者価格評価表'!BM$125</f>
        <v>0</v>
      </c>
      <c r="BN97" s="130">
        <f>+'13生産者価格評価表'!BN97/'13生産者価格評価表'!BN$125</f>
        <v>0</v>
      </c>
      <c r="BO97" s="130">
        <f>+'13生産者価格評価表'!BO97/'13生産者価格評価表'!BO$125</f>
        <v>0</v>
      </c>
      <c r="BP97" s="130">
        <f>+'13生産者価格評価表'!BP97/'13生産者価格評価表'!BP$125</f>
        <v>0</v>
      </c>
      <c r="BQ97" s="130">
        <f>+'13生産者価格評価表'!BQ97/'13生産者価格評価表'!BQ$125</f>
        <v>0</v>
      </c>
      <c r="BR97" s="130">
        <f>+'13生産者価格評価表'!BR97/'13生産者価格評価表'!BR$125</f>
        <v>0</v>
      </c>
      <c r="BS97" s="130">
        <f>+'13生産者価格評価表'!BS97/'13生産者価格評価表'!BS$125</f>
        <v>0</v>
      </c>
      <c r="BT97" s="130">
        <f>+'13生産者価格評価表'!BT97/'13生産者価格評価表'!BT$125</f>
        <v>0</v>
      </c>
      <c r="BU97" s="130">
        <f>+'13生産者価格評価表'!BU97/'13生産者価格評価表'!BU$125</f>
        <v>0</v>
      </c>
      <c r="BV97" s="130">
        <f>+'13生産者価格評価表'!BV97/'13生産者価格評価表'!BV$125</f>
        <v>0</v>
      </c>
      <c r="BW97" s="130">
        <f>+'13生産者価格評価表'!BW97/'13生産者価格評価表'!BW$125</f>
        <v>0</v>
      </c>
      <c r="BX97" s="130">
        <f>+'13生産者価格評価表'!BX97/'13生産者価格評価表'!BX$125</f>
        <v>0</v>
      </c>
      <c r="BY97" s="130">
        <f>+'13生産者価格評価表'!BY97/'13生産者価格評価表'!BY$125</f>
        <v>0</v>
      </c>
      <c r="BZ97" s="130">
        <f>+'13生産者価格評価表'!BZ97/'13生産者価格評価表'!BZ$125</f>
        <v>0</v>
      </c>
      <c r="CA97" s="130">
        <f>+'13生産者価格評価表'!CA97/'13生産者価格評価表'!CA$125</f>
        <v>0</v>
      </c>
      <c r="CB97" s="130">
        <f>+'13生産者価格評価表'!CB97/'13生産者価格評価表'!CB$125</f>
        <v>0</v>
      </c>
      <c r="CC97" s="130">
        <f>+'13生産者価格評価表'!CC97/'13生産者価格評価表'!CC$125</f>
        <v>0</v>
      </c>
      <c r="CD97" s="130">
        <f>+'13生産者価格評価表'!CD97/'13生産者価格評価表'!CD$125</f>
        <v>0</v>
      </c>
      <c r="CE97" s="130">
        <f>+'13生産者価格評価表'!CE97/'13生産者価格評価表'!CE$125</f>
        <v>0</v>
      </c>
      <c r="CF97" s="130">
        <f>+'13生産者価格評価表'!CF97/'13生産者価格評価表'!CF$125</f>
        <v>0</v>
      </c>
      <c r="CG97" s="130">
        <f>+'13生産者価格評価表'!CG97/'13生産者価格評価表'!CG$125</f>
        <v>0</v>
      </c>
      <c r="CH97" s="130">
        <f>+'13生産者価格評価表'!CH97/'13生産者価格評価表'!CH$125</f>
        <v>0</v>
      </c>
      <c r="CI97" s="130">
        <f>+'13生産者価格評価表'!CI97/'13生産者価格評価表'!CI$125</f>
        <v>0</v>
      </c>
      <c r="CJ97" s="130">
        <f>+'13生産者価格評価表'!CJ97/'13生産者価格評価表'!CJ$125</f>
        <v>0</v>
      </c>
      <c r="CK97" s="130">
        <f>+'13生産者価格評価表'!CK97/'13生産者価格評価表'!CK$125</f>
        <v>0</v>
      </c>
      <c r="CL97" s="130">
        <f>+'13生産者価格評価表'!CL97/'13生産者価格評価表'!CL$125</f>
        <v>0</v>
      </c>
      <c r="CM97" s="130">
        <f>+'13生産者価格評価表'!CM97/'13生産者価格評価表'!CM$125</f>
        <v>0</v>
      </c>
      <c r="CN97" s="130">
        <f>+'13生産者価格評価表'!CN97/'13生産者価格評価表'!CN$125</f>
        <v>0</v>
      </c>
      <c r="CO97" s="130">
        <f>+'13生産者価格評価表'!CO97/'13生産者価格評価表'!CO$125</f>
        <v>0</v>
      </c>
      <c r="CP97" s="130">
        <f>+'13生産者価格評価表'!CP97/'13生産者価格評価表'!CP$125</f>
        <v>0</v>
      </c>
      <c r="CQ97" s="130">
        <f>+'13生産者価格評価表'!CQ97/'13生産者価格評価表'!CQ$125</f>
        <v>0</v>
      </c>
      <c r="CR97" s="130">
        <f>+'13生産者価格評価表'!CR97/'13生産者価格評価表'!CR$125</f>
        <v>0</v>
      </c>
      <c r="CS97" s="130">
        <f>+'13生産者価格評価表'!CS97/'13生産者価格評価表'!CS$125</f>
        <v>0</v>
      </c>
      <c r="CT97" s="130">
        <f>+'13生産者価格評価表'!CT97/'13生産者価格評価表'!CT$125</f>
        <v>0</v>
      </c>
      <c r="CU97" s="130">
        <f>+'13生産者価格評価表'!CU97/'13生産者価格評価表'!CU$125</f>
        <v>0</v>
      </c>
      <c r="CV97" s="130">
        <f>+'13生産者価格評価表'!CV97/'13生産者価格評価表'!CV$125</f>
        <v>0</v>
      </c>
      <c r="CW97" s="130">
        <f>+'13生産者価格評価表'!CW97/'13生産者価格評価表'!CW$125</f>
        <v>0</v>
      </c>
      <c r="CX97" s="130">
        <f>+'13生産者価格評価表'!CX97/'13生産者価格評価表'!CX$125</f>
        <v>0</v>
      </c>
      <c r="CY97" s="130">
        <f>+'13生産者価格評価表'!CY97/'13生産者価格評価表'!CY$125</f>
        <v>0</v>
      </c>
      <c r="CZ97" s="130">
        <f>+'13生産者価格評価表'!CZ97/'13生産者価格評価表'!CZ$125</f>
        <v>0</v>
      </c>
      <c r="DA97" s="130">
        <f>+'13生産者価格評価表'!DA97/'13生産者価格評価表'!DA$125</f>
        <v>0</v>
      </c>
      <c r="DB97" s="130">
        <f>+'13生産者価格評価表'!DB97/'13生産者価格評価表'!DB$125</f>
        <v>0</v>
      </c>
      <c r="DC97" s="130">
        <f>+'13生産者価格評価表'!DC97/'13生産者価格評価表'!DC$125</f>
        <v>0</v>
      </c>
      <c r="DD97" s="130">
        <f>+'13生産者価格評価表'!DD97/'13生産者価格評価表'!DD$125</f>
        <v>0</v>
      </c>
      <c r="DE97" s="130">
        <f>+'13生産者価格評価表'!DE97/'13生産者価格評価表'!DE$125</f>
        <v>0</v>
      </c>
      <c r="DF97" s="130">
        <f>+'13生産者価格評価表'!DF97/'13生産者価格評価表'!DF$125</f>
        <v>0</v>
      </c>
      <c r="DG97" s="130">
        <f>+'13生産者価格評価表'!DG97/'13生産者価格評価表'!DG$125</f>
        <v>0</v>
      </c>
      <c r="DH97" s="223">
        <f>+'13生産者価格評価表'!DH97/'13生産者価格評価表'!DH$125</f>
        <v>0.24659883097870114</v>
      </c>
      <c r="DI97" s="289">
        <f>+'13生産者価格評価表'!DI97/'13生産者価格評価表'!DI$125</f>
        <v>8.594806711936042E-4</v>
      </c>
    </row>
    <row r="98" spans="1:113">
      <c r="A98" s="25">
        <v>92</v>
      </c>
      <c r="B98" s="88" t="s">
        <v>280</v>
      </c>
      <c r="C98" s="87" t="s">
        <v>281</v>
      </c>
      <c r="D98" s="130">
        <f>+'13生産者価格評価表'!D98/'13生産者価格評価表'!D$125</f>
        <v>0</v>
      </c>
      <c r="E98" s="130">
        <f>+'13生産者価格評価表'!E98/'13生産者価格評価表'!E$125</f>
        <v>0</v>
      </c>
      <c r="F98" s="130">
        <f>+'13生産者価格評価表'!F98/'13生産者価格評価表'!F$125</f>
        <v>6.0834959823578621E-4</v>
      </c>
      <c r="G98" s="130">
        <f>+'13生産者価格評価表'!G98/'13生産者価格評価表'!G$125</f>
        <v>1.8005041411595248E-4</v>
      </c>
      <c r="H98" s="130">
        <f>+'13生産者価格評価表'!H98/'13生産者価格評価表'!H$125</f>
        <v>0</v>
      </c>
      <c r="I98" s="296">
        <v>0</v>
      </c>
      <c r="J98" s="130">
        <f>+'13生産者価格評価表'!J98/'13生産者価格評価表'!J$125</f>
        <v>4.4987146529562984E-4</v>
      </c>
      <c r="K98" s="130">
        <f>+'13生産者価格評価表'!K98/'13生産者価格評価表'!K$125</f>
        <v>3.4320065983094601E-4</v>
      </c>
      <c r="L98" s="130">
        <f>+'13生産者価格評価表'!L98/'13生産者価格評価表'!L$125</f>
        <v>3.242039057307672E-5</v>
      </c>
      <c r="M98" s="130">
        <f>+'13生産者価格評価表'!M98/'13生産者価格評価表'!M$125</f>
        <v>2.3126577198555269E-4</v>
      </c>
      <c r="N98" s="296">
        <v>0</v>
      </c>
      <c r="O98" s="130">
        <f>+'13生産者価格評価表'!O98/'13生産者価格評価表'!O$125</f>
        <v>6.137303759712283E-6</v>
      </c>
      <c r="P98" s="130">
        <f>+'13生産者価格評価表'!P98/'13生産者価格評価表'!P$125</f>
        <v>1.6785282664160063E-5</v>
      </c>
      <c r="Q98" s="130">
        <f>+'13生産者価格評価表'!Q98/'13生産者価格評価表'!Q$125</f>
        <v>7.3631738224444262E-5</v>
      </c>
      <c r="R98" s="130">
        <f>+'13生産者価格評価表'!R98/'13生産者価格評価表'!R$125</f>
        <v>3.5699676471681976E-4</v>
      </c>
      <c r="S98" s="130">
        <f>+'13生産者価格評価表'!S98/'13生産者価格評価表'!S$125</f>
        <v>1.6119120299009683E-4</v>
      </c>
      <c r="T98" s="130">
        <f>+'13生産者価格評価表'!T98/'13生産者価格評価表'!T$125</f>
        <v>6.4582795143373805E-5</v>
      </c>
      <c r="U98" s="130">
        <f>+'13生産者価格評価表'!U98/'13生産者価格評価表'!U$125</f>
        <v>1.631188320691624E-5</v>
      </c>
      <c r="V98" s="130">
        <f>+'13生産者価格評価表'!V98/'13生産者価格評価表'!V$125</f>
        <v>6.8582401755709486E-5</v>
      </c>
      <c r="W98" s="130">
        <f>+'13生産者価格評価表'!W98/'13生産者価格評価表'!W$125</f>
        <v>1.6056122322950374E-4</v>
      </c>
      <c r="X98" s="130">
        <f>+'13生産者価格評価表'!X98/'13生産者価格評価表'!X$125</f>
        <v>2.38932766974182E-4</v>
      </c>
      <c r="Y98" s="130">
        <f>+'13生産者価格評価表'!Y98/'13生産者価格評価表'!Y$125</f>
        <v>2.0017967346301071E-4</v>
      </c>
      <c r="Z98" s="130">
        <f>+'13生産者価格評価表'!Z98/'13生産者価格評価表'!Z$125</f>
        <v>4.1967975206611571E-4</v>
      </c>
      <c r="AA98" s="130">
        <f>+'13生産者価格評価表'!AA98/'13生産者価格評価表'!AA$125</f>
        <v>2.7592475369658017E-4</v>
      </c>
      <c r="AB98" s="130">
        <f>+'13生産者価格評価表'!AB98/'13生産者価格評価表'!AB$125</f>
        <v>2.9804969738341208E-4</v>
      </c>
      <c r="AC98" s="130">
        <f>+'13生産者価格評価表'!AC98/'13生産者価格評価表'!AC$125</f>
        <v>4.2728841161579517E-4</v>
      </c>
      <c r="AD98" s="130">
        <f>+'13生産者価格評価表'!AD98/'13生産者価格評価表'!AD$125</f>
        <v>6.7370463441418014E-6</v>
      </c>
      <c r="AE98" s="130">
        <f>+'13生産者価格評価表'!AE98/'13生産者価格評価表'!AE$125</f>
        <v>0</v>
      </c>
      <c r="AF98" s="130">
        <f>+'13生産者価格評価表'!AF98/'13生産者価格評価表'!AF$125</f>
        <v>1.4281046821631118E-4</v>
      </c>
      <c r="AG98" s="130">
        <f>+'13生産者価格評価表'!AG98/'13生産者価格評価表'!AG$125</f>
        <v>5.1449712583196525E-5</v>
      </c>
      <c r="AH98" s="130">
        <f>+'13生産者価格評価表'!AH98/'13生産者価格評価表'!AH$125</f>
        <v>0</v>
      </c>
      <c r="AI98" s="130">
        <f>+'13生産者価格評価表'!AI98/'13生産者価格評価表'!AI$125</f>
        <v>3.3513246551663314E-4</v>
      </c>
      <c r="AJ98" s="130">
        <f>+'13生産者価格評価表'!AJ98/'13生産者価格評価表'!AJ$125</f>
        <v>2.1775675699216946E-4</v>
      </c>
      <c r="AK98" s="130">
        <f>+'13生産者価格評価表'!AK98/'13生産者価格評価表'!AK$125</f>
        <v>1.4688279171392877E-3</v>
      </c>
      <c r="AL98" s="130">
        <f>+'13生産者価格評価表'!AL98/'13生産者価格評価表'!AL$125</f>
        <v>1.8111330840169952E-4</v>
      </c>
      <c r="AM98" s="130">
        <f>+'13生産者価格評価表'!AM98/'13生産者価格評価表'!AM$125</f>
        <v>1.0831325927594753E-5</v>
      </c>
      <c r="AN98" s="130">
        <f>+'13生産者価格評価表'!AN98/'13生産者価格評価表'!AN$125</f>
        <v>5.3233708541258817E-5</v>
      </c>
      <c r="AO98" s="130">
        <f>+'13生産者価格評価表'!AO98/'13生産者価格評価表'!AO$125</f>
        <v>5.1234256408143927E-4</v>
      </c>
      <c r="AP98" s="130">
        <f>+'13生産者価格評価表'!AP98/'13生産者価格評価表'!AP$125</f>
        <v>0</v>
      </c>
      <c r="AQ98" s="130">
        <f>+'13生産者価格評価表'!AQ98/'13生産者価格評価表'!AQ$125</f>
        <v>0</v>
      </c>
      <c r="AR98" s="130">
        <f>+'13生産者価格評価表'!AR98/'13生産者価格評価表'!AR$125</f>
        <v>6.8689603409684895E-5</v>
      </c>
      <c r="AS98" s="130">
        <f>+'13生産者価格評価表'!AS98/'13生産者価格評価表'!AS$125</f>
        <v>8.5109882202989121E-4</v>
      </c>
      <c r="AT98" s="130">
        <f>+'13生産者価格評価表'!AT98/'13生産者価格評価表'!AT$125</f>
        <v>1.8259218895879962E-4</v>
      </c>
      <c r="AU98" s="130">
        <f>+'13生産者価格評価表'!AU98/'13生産者価格評価表'!AU$125</f>
        <v>7.9373636246951606E-4</v>
      </c>
      <c r="AV98" s="130">
        <f>+'13生産者価格評価表'!AV98/'13生産者価格評価表'!AV$125</f>
        <v>2.9676215802205746E-4</v>
      </c>
      <c r="AW98" s="130">
        <f>+'13生産者価格評価表'!AW98/'13生産者価格評価表'!AW$125</f>
        <v>3.5231204781377792E-4</v>
      </c>
      <c r="AX98" s="130">
        <f>+'13生産者価格評価表'!AX98/'13生産者価格評価表'!AX$125</f>
        <v>7.8507451229426688E-4</v>
      </c>
      <c r="AY98" s="130">
        <f>+'13生産者価格評価表'!AY98/'13生産者価格評価表'!AY$125</f>
        <v>1.5945345952150217E-3</v>
      </c>
      <c r="AZ98" s="130">
        <f>+'13生産者価格評価表'!AZ98/'13生産者価格評価表'!AZ$125</f>
        <v>9.4561723130339999E-4</v>
      </c>
      <c r="BA98" s="130">
        <f>+'13生産者価格評価表'!BA98/'13生産者価格評価表'!BA$125</f>
        <v>1.8977550108295802E-3</v>
      </c>
      <c r="BB98" s="130">
        <f>+'13生産者価格評価表'!BB98/'13生産者価格評価表'!BB$125</f>
        <v>7.3625013706784463E-4</v>
      </c>
      <c r="BC98" s="130">
        <f>+'13生産者価格評価表'!BC98/'13生産者価格評価表'!BC$125</f>
        <v>3.4766851387513432E-4</v>
      </c>
      <c r="BD98" s="130">
        <f>+'13生産者価格評価表'!BD98/'13生産者価格評価表'!BD$125</f>
        <v>1.8777057217866022E-3</v>
      </c>
      <c r="BE98" s="130">
        <f>+'13生産者価格評価表'!BE98/'13生産者価格評価表'!BE$125</f>
        <v>3.8549970399129872E-4</v>
      </c>
      <c r="BF98" s="130">
        <f>+'13生産者価格評価表'!BF98/'13生産者価格評価表'!BF$125</f>
        <v>1.1491420912293252E-4</v>
      </c>
      <c r="BG98" s="130">
        <f>+'13生産者価格評価表'!BG98/'13生産者価格評価表'!BG$125</f>
        <v>1.7808364761267382E-4</v>
      </c>
      <c r="BH98" s="130">
        <f>+'13生産者価格評価表'!BH98/'13生産者価格評価表'!BH$125</f>
        <v>1.8519074129060359E-4</v>
      </c>
      <c r="BI98" s="130">
        <f>+'13生産者価格評価表'!BI98/'13生産者価格評価表'!BI$125</f>
        <v>7.831456779345496E-4</v>
      </c>
      <c r="BJ98" s="130">
        <f>+'13生産者価格評価表'!BJ98/'13生産者価格評価表'!BJ$125</f>
        <v>5.9180970184975346E-5</v>
      </c>
      <c r="BK98" s="130">
        <f>+'13生産者価格評価表'!BK98/'13生産者価格評価表'!BK$125</f>
        <v>1.2164572229724853E-4</v>
      </c>
      <c r="BL98" s="130">
        <f>+'13生産者価格評価表'!BL98/'13生産者価格評価表'!BL$125</f>
        <v>8.1308481125049186E-5</v>
      </c>
      <c r="BM98" s="130">
        <f>+'13生産者価格評価表'!BM98/'13生産者価格評価表'!BM$125</f>
        <v>3.2919643151068245E-5</v>
      </c>
      <c r="BN98" s="130">
        <f>+'13生産者価格評価表'!BN98/'13生産者価格評価表'!BN$125</f>
        <v>1.992617641824077E-4</v>
      </c>
      <c r="BO98" s="130">
        <f>+'13生産者価格評価表'!BO98/'13生産者価格評価表'!BO$125</f>
        <v>2.3160297273622102E-4</v>
      </c>
      <c r="BP98" s="130">
        <f>+'13生産者価格評価表'!BP98/'13生産者価格評価表'!BP$125</f>
        <v>2.5766365322889368E-5</v>
      </c>
      <c r="BQ98" s="130">
        <f>+'13生産者価格評価表'!BQ98/'13生産者価格評価表'!BQ$125</f>
        <v>1.3566496181031325E-4</v>
      </c>
      <c r="BR98" s="130">
        <f>+'13生産者価格評価表'!BR98/'13生産者価格評価表'!BR$125</f>
        <v>1.6302534918775756E-4</v>
      </c>
      <c r="BS98" s="130">
        <f>+'13生産者価格評価表'!BS98/'13生産者価格評価表'!BS$125</f>
        <v>4.8954544894559693E-4</v>
      </c>
      <c r="BT98" s="130">
        <f>+'13生産者価格評価表'!BT98/'13生産者価格評価表'!BT$125</f>
        <v>4.25032481175408E-4</v>
      </c>
      <c r="BU98" s="130">
        <f>+'13生産者価格評価表'!BU98/'13生産者価格評価表'!BU$125</f>
        <v>9.2120616593993737E-5</v>
      </c>
      <c r="BV98" s="130">
        <f>+'13生産者価格評価表'!BV98/'13生産者価格評価表'!BV$125</f>
        <v>1.4553111114551563E-4</v>
      </c>
      <c r="BW98" s="130">
        <f>+'13生産者価格評価表'!BW98/'13生産者価格評価表'!BW$125</f>
        <v>1.6913859506037168E-4</v>
      </c>
      <c r="BX98" s="130">
        <f>+'13生産者価格評価表'!BX98/'13生産者価格評価表'!BX$125</f>
        <v>2.5482317343179198E-4</v>
      </c>
      <c r="BY98" s="130">
        <f>+'13生産者価格評価表'!BY98/'13生産者価格評価表'!BY$125</f>
        <v>2.0798727820593688E-4</v>
      </c>
      <c r="BZ98" s="130">
        <f>+'13生産者価格評価表'!BZ98/'13生産者価格評価表'!BZ$125</f>
        <v>4.7825894613249925E-6</v>
      </c>
      <c r="CA98" s="130">
        <f>+'13生産者価格評価表'!CA98/'13生産者価格評価表'!CA$125</f>
        <v>1.1948302086531993E-6</v>
      </c>
      <c r="CB98" s="130">
        <f>+'13生産者価格評価表'!CB98/'13生産者価格評価表'!CB$125</f>
        <v>0</v>
      </c>
      <c r="CC98" s="130">
        <f>+'13生産者価格評価表'!CC98/'13生産者価格評価表'!CC$125</f>
        <v>7.1056139250431239E-3</v>
      </c>
      <c r="CD98" s="130">
        <f>+'13生産者価格評価表'!CD98/'13生産者価格評価表'!CD$125</f>
        <v>2.6276015658796326E-4</v>
      </c>
      <c r="CE98" s="130">
        <f>+'13生産者価格評価表'!CE98/'13生産者価格評価表'!CE$125</f>
        <v>3.3002646812274345E-4</v>
      </c>
      <c r="CF98" s="130">
        <f>+'13生産者価格評価表'!CF98/'13生産者価格評価表'!CF$125</f>
        <v>9.2271092469675903E-5</v>
      </c>
      <c r="CG98" s="130">
        <f>+'13生産者価格評価表'!CG98/'13生産者価格評価表'!CG$125</f>
        <v>6.6210062458158916E-5</v>
      </c>
      <c r="CH98" s="130">
        <f>+'13生産者価格評価表'!CH98/'13生産者価格評価表'!CH$125</f>
        <v>3.1598017048885642E-4</v>
      </c>
      <c r="CI98" s="130">
        <f>+'13生産者価格評価表'!CI98/'13生産者価格評価表'!CI$125</f>
        <v>4.1988247447966791E-4</v>
      </c>
      <c r="CJ98" s="130">
        <f>+'13生産者価格評価表'!CJ98/'13生産者価格評価表'!CJ$125</f>
        <v>2.4901173467799671E-4</v>
      </c>
      <c r="CK98" s="130">
        <f>+'13生産者価格評価表'!CK98/'13生産者価格評価表'!CK$125</f>
        <v>5.5655242281671758E-3</v>
      </c>
      <c r="CL98" s="130">
        <f>+'13生産者価格評価表'!CL98/'13生産者価格評価表'!CL$125</f>
        <v>1.0055670523769274E-3</v>
      </c>
      <c r="CM98" s="130">
        <f>+'13生産者価格評価表'!CM98/'13生産者価格評価表'!CM$125</f>
        <v>4.0544870952998842E-3</v>
      </c>
      <c r="CN98" s="130">
        <f>+'13生産者価格評価表'!CN98/'13生産者価格評価表'!CN$125</f>
        <v>6.8993279584922121E-3</v>
      </c>
      <c r="CO98" s="130">
        <f>+'13生産者価格評価表'!CO98/'13生産者価格評価表'!CO$125</f>
        <v>1.2116898412940509E-3</v>
      </c>
      <c r="CP98" s="130">
        <f>+'13生産者価格評価表'!CP98/'13生産者価格評価表'!CP$125</f>
        <v>7.0961417472603037E-5</v>
      </c>
      <c r="CQ98" s="130">
        <f>+'13生産者価格評価表'!CQ98/'13生産者価格評価表'!CQ$125</f>
        <v>2.1614829502224886E-6</v>
      </c>
      <c r="CR98" s="130">
        <f>+'13生産者価格評価表'!CR98/'13生産者価格評価表'!CR$125</f>
        <v>0</v>
      </c>
      <c r="CS98" s="130">
        <f>+'13生産者価格評価表'!CS98/'13生産者価格評価表'!CS$125</f>
        <v>1.17137499969601E-4</v>
      </c>
      <c r="CT98" s="130">
        <f>+'13生産者価格評価表'!CT98/'13生産者価格評価表'!CT$125</f>
        <v>0</v>
      </c>
      <c r="CU98" s="130">
        <f>+'13生産者価格評価表'!CU98/'13生産者価格評価表'!CU$125</f>
        <v>4.7489949681301141E-5</v>
      </c>
      <c r="CV98" s="130">
        <f>+'13生産者価格評価表'!CV98/'13生産者価格評価表'!CV$125</f>
        <v>1.9232289732307897E-5</v>
      </c>
      <c r="CW98" s="130">
        <f>+'13生産者価格評価表'!CW98/'13生産者価格評価表'!CW$125</f>
        <v>0</v>
      </c>
      <c r="CX98" s="130">
        <f>+'13生産者価格評価表'!CX98/'13生産者価格評価表'!CX$125</f>
        <v>4.0316015537172141E-4</v>
      </c>
      <c r="CY98" s="130">
        <f>+'13生産者価格評価表'!CY98/'13生産者価格評価表'!CY$125</f>
        <v>1.0450270343950203E-3</v>
      </c>
      <c r="CZ98" s="130">
        <f>+'13生産者価格評価表'!CZ98/'13生産者価格評価表'!CZ$125</f>
        <v>1.1665575935316716E-6</v>
      </c>
      <c r="DA98" s="130">
        <f>+'13生産者価格評価表'!DA98/'13生産者価格評価表'!DA$125</f>
        <v>5.9144968488243231E-4</v>
      </c>
      <c r="DB98" s="130">
        <f>+'13生産者価格評価表'!DB98/'13生産者価格評価表'!DB$125</f>
        <v>2.268936420722135E-4</v>
      </c>
      <c r="DC98" s="130">
        <f>+'13生産者価格評価表'!DC98/'13生産者価格評価表'!DC$125</f>
        <v>4.24408046894871E-4</v>
      </c>
      <c r="DD98" s="130">
        <f>+'13生産者価格評価表'!DD98/'13生産者価格評価表'!DD$125</f>
        <v>8.0989676041295835E-4</v>
      </c>
      <c r="DE98" s="130">
        <f>+'13生産者価格評価表'!DE98/'13生産者価格評価表'!DE$125</f>
        <v>1.9434589048835055E-4</v>
      </c>
      <c r="DF98" s="130">
        <f>+'13生産者価格評価表'!DF98/'13生産者価格評価表'!DF$125</f>
        <v>4.216522202388016E-4</v>
      </c>
      <c r="DG98" s="130">
        <f>+'13生産者価格評価表'!DG98/'13生産者価格評価表'!DG$125</f>
        <v>0</v>
      </c>
      <c r="DH98" s="223">
        <f>+'13生産者価格評価表'!DH98/'13生産者価格評価表'!DH$125</f>
        <v>1.5620856386205695E-4</v>
      </c>
      <c r="DI98" s="289">
        <f>+'13生産者価格評価表'!DI98/'13生産者価格評価表'!DI$125</f>
        <v>3.9831475847911955E-4</v>
      </c>
    </row>
    <row r="99" spans="1:113">
      <c r="A99" s="25">
        <v>93</v>
      </c>
      <c r="B99" s="88">
        <v>632</v>
      </c>
      <c r="C99" s="87" t="s">
        <v>630</v>
      </c>
      <c r="D99" s="130">
        <f>+'13生産者価格評価表'!D99/'13生産者価格評価表'!D$125</f>
        <v>0</v>
      </c>
      <c r="E99" s="130">
        <f>+'13生産者価格評価表'!E99/'13生産者価格評価表'!E$125</f>
        <v>0</v>
      </c>
      <c r="F99" s="130">
        <f>+'13生産者価格評価表'!F99/'13生産者価格評価表'!F$125</f>
        <v>0</v>
      </c>
      <c r="G99" s="130">
        <f>+'13生産者価格評価表'!G99/'13生産者価格評価表'!G$125</f>
        <v>0</v>
      </c>
      <c r="H99" s="130">
        <f>+'13生産者価格評価表'!H99/'13生産者価格評価表'!H$125</f>
        <v>0</v>
      </c>
      <c r="I99" s="296">
        <v>0</v>
      </c>
      <c r="J99" s="130">
        <f>+'13生産者価格評価表'!J99/'13生産者価格評価表'!J$125</f>
        <v>0</v>
      </c>
      <c r="K99" s="130">
        <f>+'13生産者価格評価表'!K99/'13生産者価格評価表'!K$125</f>
        <v>0</v>
      </c>
      <c r="L99" s="130">
        <f>+'13生産者価格評価表'!L99/'13生産者価格評価表'!L$125</f>
        <v>0</v>
      </c>
      <c r="M99" s="130">
        <f>+'13生産者価格評価表'!M99/'13生産者価格評価表'!M$125</f>
        <v>0</v>
      </c>
      <c r="N99" s="296">
        <v>0</v>
      </c>
      <c r="O99" s="130">
        <f>+'13生産者価格評価表'!O99/'13生産者価格評価表'!O$125</f>
        <v>0</v>
      </c>
      <c r="P99" s="130">
        <f>+'13生産者価格評価表'!P99/'13生産者価格評価表'!P$125</f>
        <v>0</v>
      </c>
      <c r="Q99" s="130">
        <f>+'13生産者価格評価表'!Q99/'13生産者価格評価表'!Q$125</f>
        <v>0</v>
      </c>
      <c r="R99" s="130">
        <f>+'13生産者価格評価表'!R99/'13生産者価格評価表'!R$125</f>
        <v>0</v>
      </c>
      <c r="S99" s="130">
        <f>+'13生産者価格評価表'!S99/'13生産者価格評価表'!S$125</f>
        <v>0</v>
      </c>
      <c r="T99" s="130">
        <f>+'13生産者価格評価表'!T99/'13生産者価格評価表'!T$125</f>
        <v>0</v>
      </c>
      <c r="U99" s="130">
        <f>+'13生産者価格評価表'!U99/'13生産者価格評価表'!U$125</f>
        <v>0</v>
      </c>
      <c r="V99" s="130">
        <f>+'13生産者価格評価表'!V99/'13生産者価格評価表'!V$125</f>
        <v>0</v>
      </c>
      <c r="W99" s="130">
        <f>+'13生産者価格評価表'!W99/'13生産者価格評価表'!W$125</f>
        <v>0</v>
      </c>
      <c r="X99" s="130">
        <f>+'13生産者価格評価表'!X99/'13生産者価格評価表'!X$125</f>
        <v>0</v>
      </c>
      <c r="Y99" s="130">
        <f>+'13生産者価格評価表'!Y99/'13生産者価格評価表'!Y$125</f>
        <v>0</v>
      </c>
      <c r="Z99" s="130">
        <f>+'13生産者価格評価表'!Z99/'13生産者価格評価表'!Z$125</f>
        <v>0</v>
      </c>
      <c r="AA99" s="130">
        <f>+'13生産者価格評価表'!AA99/'13生産者価格評価表'!AA$125</f>
        <v>0</v>
      </c>
      <c r="AB99" s="130">
        <f>+'13生産者価格評価表'!AB99/'13生産者価格評価表'!AB$125</f>
        <v>0</v>
      </c>
      <c r="AC99" s="130">
        <f>+'13生産者価格評価表'!AC99/'13生産者価格評価表'!AC$125</f>
        <v>0</v>
      </c>
      <c r="AD99" s="130">
        <f>+'13生産者価格評価表'!AD99/'13生産者価格評価表'!AD$125</f>
        <v>0</v>
      </c>
      <c r="AE99" s="130">
        <f>+'13生産者価格評価表'!AE99/'13生産者価格評価表'!AE$125</f>
        <v>0</v>
      </c>
      <c r="AF99" s="130">
        <f>+'13生産者価格評価表'!AF99/'13生産者価格評価表'!AF$125</f>
        <v>0</v>
      </c>
      <c r="AG99" s="130">
        <f>+'13生産者価格評価表'!AG99/'13生産者価格評価表'!AG$125</f>
        <v>0</v>
      </c>
      <c r="AH99" s="130">
        <f>+'13生産者価格評価表'!AH99/'13生産者価格評価表'!AH$125</f>
        <v>0</v>
      </c>
      <c r="AI99" s="130">
        <f>+'13生産者価格評価表'!AI99/'13生産者価格評価表'!AI$125</f>
        <v>0</v>
      </c>
      <c r="AJ99" s="130">
        <f>+'13生産者価格評価表'!AJ99/'13生産者価格評価表'!AJ$125</f>
        <v>0</v>
      </c>
      <c r="AK99" s="130">
        <f>+'13生産者価格評価表'!AK99/'13生産者価格評価表'!AK$125</f>
        <v>0</v>
      </c>
      <c r="AL99" s="130">
        <f>+'13生産者価格評価表'!AL99/'13生産者価格評価表'!AL$125</f>
        <v>0</v>
      </c>
      <c r="AM99" s="130">
        <f>+'13生産者価格評価表'!AM99/'13生産者価格評価表'!AM$125</f>
        <v>0</v>
      </c>
      <c r="AN99" s="130">
        <f>+'13生産者価格評価表'!AN99/'13生産者価格評価表'!AN$125</f>
        <v>0</v>
      </c>
      <c r="AO99" s="130">
        <f>+'13生産者価格評価表'!AO99/'13生産者価格評価表'!AO$125</f>
        <v>0</v>
      </c>
      <c r="AP99" s="130">
        <f>+'13生産者価格評価表'!AP99/'13生産者価格評価表'!AP$125</f>
        <v>0</v>
      </c>
      <c r="AQ99" s="130">
        <f>+'13生産者価格評価表'!AQ99/'13生産者価格評価表'!AQ$125</f>
        <v>0</v>
      </c>
      <c r="AR99" s="130">
        <f>+'13生産者価格評価表'!AR99/'13生産者価格評価表'!AR$125</f>
        <v>0</v>
      </c>
      <c r="AS99" s="130">
        <f>+'13生産者価格評価表'!AS99/'13生産者価格評価表'!AS$125</f>
        <v>0</v>
      </c>
      <c r="AT99" s="130">
        <f>+'13生産者価格評価表'!AT99/'13生産者価格評価表'!AT$125</f>
        <v>0</v>
      </c>
      <c r="AU99" s="130">
        <f>+'13生産者価格評価表'!AU99/'13生産者価格評価表'!AU$125</f>
        <v>0</v>
      </c>
      <c r="AV99" s="130">
        <f>+'13生産者価格評価表'!AV99/'13生産者価格評価表'!AV$125</f>
        <v>0</v>
      </c>
      <c r="AW99" s="130">
        <f>+'13生産者価格評価表'!AW99/'13生産者価格評価表'!AW$125</f>
        <v>0</v>
      </c>
      <c r="AX99" s="130">
        <f>+'13生産者価格評価表'!AX99/'13生産者価格評価表'!AX$125</f>
        <v>0</v>
      </c>
      <c r="AY99" s="130">
        <f>+'13生産者価格評価表'!AY99/'13生産者価格評価表'!AY$125</f>
        <v>0</v>
      </c>
      <c r="AZ99" s="130">
        <f>+'13生産者価格評価表'!AZ99/'13生産者価格評価表'!AZ$125</f>
        <v>0</v>
      </c>
      <c r="BA99" s="130">
        <f>+'13生産者価格評価表'!BA99/'13生産者価格評価表'!BA$125</f>
        <v>0</v>
      </c>
      <c r="BB99" s="130">
        <f>+'13生産者価格評価表'!BB99/'13生産者価格評価表'!BB$125</f>
        <v>0</v>
      </c>
      <c r="BC99" s="130">
        <f>+'13生産者価格評価表'!BC99/'13生産者価格評価表'!BC$125</f>
        <v>0</v>
      </c>
      <c r="BD99" s="130">
        <f>+'13生産者価格評価表'!BD99/'13生産者価格評価表'!BD$125</f>
        <v>0</v>
      </c>
      <c r="BE99" s="130">
        <f>+'13生産者価格評価表'!BE99/'13生産者価格評価表'!BE$125</f>
        <v>0</v>
      </c>
      <c r="BF99" s="130">
        <f>+'13生産者価格評価表'!BF99/'13生産者価格評価表'!BF$125</f>
        <v>0</v>
      </c>
      <c r="BG99" s="130">
        <f>+'13生産者価格評価表'!BG99/'13生産者価格評価表'!BG$125</f>
        <v>0</v>
      </c>
      <c r="BH99" s="130">
        <f>+'13生産者価格評価表'!BH99/'13生産者価格評価表'!BH$125</f>
        <v>0</v>
      </c>
      <c r="BI99" s="130">
        <f>+'13生産者価格評価表'!BI99/'13生産者価格評価表'!BI$125</f>
        <v>0</v>
      </c>
      <c r="BJ99" s="130">
        <f>+'13生産者価格評価表'!BJ99/'13生産者価格評価表'!BJ$125</f>
        <v>0</v>
      </c>
      <c r="BK99" s="130">
        <f>+'13生産者価格評価表'!BK99/'13生産者価格評価表'!BK$125</f>
        <v>0</v>
      </c>
      <c r="BL99" s="130">
        <f>+'13生産者価格評価表'!BL99/'13生産者価格評価表'!BL$125</f>
        <v>0</v>
      </c>
      <c r="BM99" s="130">
        <f>+'13生産者価格評価表'!BM99/'13生産者価格評価表'!BM$125</f>
        <v>0</v>
      </c>
      <c r="BN99" s="130">
        <f>+'13生産者価格評価表'!BN99/'13生産者価格評価表'!BN$125</f>
        <v>0</v>
      </c>
      <c r="BO99" s="130">
        <f>+'13生産者価格評価表'!BO99/'13生産者価格評価表'!BO$125</f>
        <v>0</v>
      </c>
      <c r="BP99" s="130">
        <f>+'13生産者価格評価表'!BP99/'13生産者価格評価表'!BP$125</f>
        <v>0</v>
      </c>
      <c r="BQ99" s="130">
        <f>+'13生産者価格評価表'!BQ99/'13生産者価格評価表'!BQ$125</f>
        <v>0</v>
      </c>
      <c r="BR99" s="130">
        <f>+'13生産者価格評価表'!BR99/'13生産者価格評価表'!BR$125</f>
        <v>0</v>
      </c>
      <c r="BS99" s="130">
        <f>+'13生産者価格評価表'!BS99/'13生産者価格評価表'!BS$125</f>
        <v>0</v>
      </c>
      <c r="BT99" s="130">
        <f>+'13生産者価格評価表'!BT99/'13生産者価格評価表'!BT$125</f>
        <v>0</v>
      </c>
      <c r="BU99" s="130">
        <f>+'13生産者価格評価表'!BU99/'13生産者価格評価表'!BU$125</f>
        <v>0</v>
      </c>
      <c r="BV99" s="130">
        <f>+'13生産者価格評価表'!BV99/'13生産者価格評価表'!BV$125</f>
        <v>0</v>
      </c>
      <c r="BW99" s="130">
        <f>+'13生産者価格評価表'!BW99/'13生産者価格評価表'!BW$125</f>
        <v>0</v>
      </c>
      <c r="BX99" s="130">
        <f>+'13生産者価格評価表'!BX99/'13生産者価格評価表'!BX$125</f>
        <v>0</v>
      </c>
      <c r="BY99" s="130">
        <f>+'13生産者価格評価表'!BY99/'13生産者価格評価表'!BY$125</f>
        <v>0</v>
      </c>
      <c r="BZ99" s="130">
        <f>+'13生産者価格評価表'!BZ99/'13生産者価格評価表'!BZ$125</f>
        <v>0</v>
      </c>
      <c r="CA99" s="130">
        <f>+'13生産者価格評価表'!CA99/'13生産者価格評価表'!CA$125</f>
        <v>0</v>
      </c>
      <c r="CB99" s="130">
        <f>+'13生産者価格評価表'!CB99/'13生産者価格評価表'!CB$125</f>
        <v>0</v>
      </c>
      <c r="CC99" s="130">
        <f>+'13生産者価格評価表'!CC99/'13生産者価格評価表'!CC$125</f>
        <v>0</v>
      </c>
      <c r="CD99" s="130">
        <f>+'13生産者価格評価表'!CD99/'13生産者価格評価表'!CD$125</f>
        <v>0</v>
      </c>
      <c r="CE99" s="130">
        <f>+'13生産者価格評価表'!CE99/'13生産者価格評価表'!CE$125</f>
        <v>0</v>
      </c>
      <c r="CF99" s="130">
        <f>+'13生産者価格評価表'!CF99/'13生産者価格評価表'!CF$125</f>
        <v>0</v>
      </c>
      <c r="CG99" s="130">
        <f>+'13生産者価格評価表'!CG99/'13生産者価格評価表'!CG$125</f>
        <v>0</v>
      </c>
      <c r="CH99" s="130">
        <f>+'13生産者価格評価表'!CH99/'13生産者価格評価表'!CH$125</f>
        <v>0</v>
      </c>
      <c r="CI99" s="130">
        <f>+'13生産者価格評価表'!CI99/'13生産者価格評価表'!CI$125</f>
        <v>0</v>
      </c>
      <c r="CJ99" s="130">
        <f>+'13生産者価格評価表'!CJ99/'13生産者価格評価表'!CJ$125</f>
        <v>0</v>
      </c>
      <c r="CK99" s="130">
        <f>+'13生産者価格評価表'!CK99/'13生産者価格評価表'!CK$125</f>
        <v>0</v>
      </c>
      <c r="CL99" s="130">
        <f>+'13生産者価格評価表'!CL99/'13生産者価格評価表'!CL$125</f>
        <v>0</v>
      </c>
      <c r="CM99" s="130">
        <f>+'13生産者価格評価表'!CM99/'13生産者価格評価表'!CM$125</f>
        <v>0</v>
      </c>
      <c r="CN99" s="130">
        <f>+'13生産者価格評価表'!CN99/'13生産者価格評価表'!CN$125</f>
        <v>0</v>
      </c>
      <c r="CO99" s="130">
        <f>+'13生産者価格評価表'!CO99/'13生産者価格評価表'!CO$125</f>
        <v>0</v>
      </c>
      <c r="CP99" s="130">
        <f>+'13生産者価格評価表'!CP99/'13生産者価格評価表'!CP$125</f>
        <v>0</v>
      </c>
      <c r="CQ99" s="130">
        <f>+'13生産者価格評価表'!CQ99/'13生産者価格評価表'!CQ$125</f>
        <v>0</v>
      </c>
      <c r="CR99" s="130">
        <f>+'13生産者価格評価表'!CR99/'13生産者価格評価表'!CR$125</f>
        <v>0</v>
      </c>
      <c r="CS99" s="130">
        <f>+'13生産者価格評価表'!CS99/'13生産者価格評価表'!CS$125</f>
        <v>0</v>
      </c>
      <c r="CT99" s="130">
        <f>+'13生産者価格評価表'!CT99/'13生産者価格評価表'!CT$125</f>
        <v>0</v>
      </c>
      <c r="CU99" s="130">
        <f>+'13生産者価格評価表'!CU99/'13生産者価格評価表'!CU$125</f>
        <v>0</v>
      </c>
      <c r="CV99" s="130">
        <f>+'13生産者価格評価表'!CV99/'13生産者価格評価表'!CV$125</f>
        <v>0</v>
      </c>
      <c r="CW99" s="130">
        <f>+'13生産者価格評価表'!CW99/'13生産者価格評価表'!CW$125</f>
        <v>0</v>
      </c>
      <c r="CX99" s="130">
        <f>+'13生産者価格評価表'!CX99/'13生産者価格評価表'!CX$125</f>
        <v>0</v>
      </c>
      <c r="CY99" s="130">
        <f>+'13生産者価格評価表'!CY99/'13生産者価格評価表'!CY$125</f>
        <v>0</v>
      </c>
      <c r="CZ99" s="130">
        <f>+'13生産者価格評価表'!CZ99/'13生産者価格評価表'!CZ$125</f>
        <v>0</v>
      </c>
      <c r="DA99" s="130">
        <f>+'13生産者価格評価表'!DA99/'13生産者価格評価表'!DA$125</f>
        <v>0</v>
      </c>
      <c r="DB99" s="130">
        <f>+'13生産者価格評価表'!DB99/'13生産者価格評価表'!DB$125</f>
        <v>0</v>
      </c>
      <c r="DC99" s="130">
        <f>+'13生産者価格評価表'!DC99/'13生産者価格評価表'!DC$125</f>
        <v>0</v>
      </c>
      <c r="DD99" s="130">
        <f>+'13生産者価格評価表'!DD99/'13生産者価格評価表'!DD$125</f>
        <v>0</v>
      </c>
      <c r="DE99" s="130">
        <f>+'13生産者価格評価表'!DE99/'13生産者価格評価表'!DE$125</f>
        <v>0</v>
      </c>
      <c r="DF99" s="130">
        <f>+'13生産者価格評価表'!DF99/'13生産者価格評価表'!DF$125</f>
        <v>0</v>
      </c>
      <c r="DG99" s="130">
        <f>+'13生産者価格評価表'!DG99/'13生産者価格評価表'!DG$125</f>
        <v>0</v>
      </c>
      <c r="DH99" s="223">
        <f>+'13生産者価格評価表'!DH99/'13生産者価格評価表'!DH$125</f>
        <v>0</v>
      </c>
      <c r="DI99" s="289">
        <f>+'13生産者価格評価表'!DI99/'13生産者価格評価表'!DI$125</f>
        <v>0</v>
      </c>
    </row>
    <row r="100" spans="1:113">
      <c r="A100" s="25">
        <v>94</v>
      </c>
      <c r="B100" s="88" t="s">
        <v>282</v>
      </c>
      <c r="C100" s="87" t="s">
        <v>283</v>
      </c>
      <c r="D100" s="130">
        <f>+'13生産者価格評価表'!D100/'13生産者価格評価表'!D$125</f>
        <v>0</v>
      </c>
      <c r="E100" s="130">
        <f>+'13生産者価格評価表'!E100/'13生産者価格評価表'!E$125</f>
        <v>0</v>
      </c>
      <c r="F100" s="130">
        <f>+'13生産者価格評価表'!F100/'13生産者価格評価表'!F$125</f>
        <v>0</v>
      </c>
      <c r="G100" s="130">
        <f>+'13生産者価格評価表'!G100/'13生産者価格評価表'!G$125</f>
        <v>0</v>
      </c>
      <c r="H100" s="130">
        <f>+'13生産者価格評価表'!H100/'13生産者価格評価表'!H$125</f>
        <v>0</v>
      </c>
      <c r="I100" s="296">
        <v>0</v>
      </c>
      <c r="J100" s="130">
        <f>+'13生産者価格評価表'!J100/'13生産者価格評価表'!J$125</f>
        <v>0</v>
      </c>
      <c r="K100" s="130">
        <f>+'13生産者価格評価表'!K100/'13生産者価格評価表'!K$125</f>
        <v>0</v>
      </c>
      <c r="L100" s="130">
        <f>+'13生産者価格評価表'!L100/'13生産者価格評価表'!L$125</f>
        <v>0</v>
      </c>
      <c r="M100" s="130">
        <f>+'13生産者価格評価表'!M100/'13生産者価格評価表'!M$125</f>
        <v>0</v>
      </c>
      <c r="N100" s="296">
        <v>0</v>
      </c>
      <c r="O100" s="130">
        <f>+'13生産者価格評価表'!O100/'13生産者価格評価表'!O$125</f>
        <v>0</v>
      </c>
      <c r="P100" s="130">
        <f>+'13生産者価格評価表'!P100/'13生産者価格評価表'!P$125</f>
        <v>0</v>
      </c>
      <c r="Q100" s="130">
        <f>+'13生産者価格評価表'!Q100/'13生産者価格評価表'!Q$125</f>
        <v>0</v>
      </c>
      <c r="R100" s="130">
        <f>+'13生産者価格評価表'!R100/'13生産者価格評価表'!R$125</f>
        <v>0</v>
      </c>
      <c r="S100" s="130">
        <f>+'13生産者価格評価表'!S100/'13生産者価格評価表'!S$125</f>
        <v>0</v>
      </c>
      <c r="T100" s="130">
        <f>+'13生産者価格評価表'!T100/'13生産者価格評価表'!T$125</f>
        <v>0</v>
      </c>
      <c r="U100" s="130">
        <f>+'13生産者価格評価表'!U100/'13生産者価格評価表'!U$125</f>
        <v>0</v>
      </c>
      <c r="V100" s="130">
        <f>+'13生産者価格評価表'!V100/'13生産者価格評価表'!V$125</f>
        <v>0</v>
      </c>
      <c r="W100" s="130">
        <f>+'13生産者価格評価表'!W100/'13生産者価格評価表'!W$125</f>
        <v>0</v>
      </c>
      <c r="X100" s="130">
        <f>+'13生産者価格評価表'!X100/'13生産者価格評価表'!X$125</f>
        <v>0</v>
      </c>
      <c r="Y100" s="130">
        <f>+'13生産者価格評価表'!Y100/'13生産者価格評価表'!Y$125</f>
        <v>0</v>
      </c>
      <c r="Z100" s="130">
        <f>+'13生産者価格評価表'!Z100/'13生産者価格評価表'!Z$125</f>
        <v>0</v>
      </c>
      <c r="AA100" s="130">
        <f>+'13生産者価格評価表'!AA100/'13生産者価格評価表'!AA$125</f>
        <v>0</v>
      </c>
      <c r="AB100" s="130">
        <f>+'13生産者価格評価表'!AB100/'13生産者価格評価表'!AB$125</f>
        <v>0</v>
      </c>
      <c r="AC100" s="130">
        <f>+'13生産者価格評価表'!AC100/'13生産者価格評価表'!AC$125</f>
        <v>0</v>
      </c>
      <c r="AD100" s="130">
        <f>+'13生産者価格評価表'!AD100/'13生産者価格評価表'!AD$125</f>
        <v>0</v>
      </c>
      <c r="AE100" s="130">
        <f>+'13生産者価格評価表'!AE100/'13生産者価格評価表'!AE$125</f>
        <v>0</v>
      </c>
      <c r="AF100" s="130">
        <f>+'13生産者価格評価表'!AF100/'13生産者価格評価表'!AF$125</f>
        <v>0</v>
      </c>
      <c r="AG100" s="130">
        <f>+'13生産者価格評価表'!AG100/'13生産者価格評価表'!AG$125</f>
        <v>0</v>
      </c>
      <c r="AH100" s="130">
        <f>+'13生産者価格評価表'!AH100/'13生産者価格評価表'!AH$125</f>
        <v>0</v>
      </c>
      <c r="AI100" s="130">
        <f>+'13生産者価格評価表'!AI100/'13生産者価格評価表'!AI$125</f>
        <v>0</v>
      </c>
      <c r="AJ100" s="130">
        <f>+'13生産者価格評価表'!AJ100/'13生産者価格評価表'!AJ$125</f>
        <v>0</v>
      </c>
      <c r="AK100" s="130">
        <f>+'13生産者価格評価表'!AK100/'13生産者価格評価表'!AK$125</f>
        <v>0</v>
      </c>
      <c r="AL100" s="130">
        <f>+'13生産者価格評価表'!AL100/'13生産者価格評価表'!AL$125</f>
        <v>0</v>
      </c>
      <c r="AM100" s="130">
        <f>+'13生産者価格評価表'!AM100/'13生産者価格評価表'!AM$125</f>
        <v>0</v>
      </c>
      <c r="AN100" s="130">
        <f>+'13生産者価格評価表'!AN100/'13生産者価格評価表'!AN$125</f>
        <v>0</v>
      </c>
      <c r="AO100" s="130">
        <f>+'13生産者価格評価表'!AO100/'13生産者価格評価表'!AO$125</f>
        <v>0</v>
      </c>
      <c r="AP100" s="130">
        <f>+'13生産者価格評価表'!AP100/'13生産者価格評価表'!AP$125</f>
        <v>0</v>
      </c>
      <c r="AQ100" s="130">
        <f>+'13生産者価格評価表'!AQ100/'13生産者価格評価表'!AQ$125</f>
        <v>0</v>
      </c>
      <c r="AR100" s="130">
        <f>+'13生産者価格評価表'!AR100/'13生産者価格評価表'!AR$125</f>
        <v>0</v>
      </c>
      <c r="AS100" s="130">
        <f>+'13生産者価格評価表'!AS100/'13生産者価格評価表'!AS$125</f>
        <v>0</v>
      </c>
      <c r="AT100" s="130">
        <f>+'13生産者価格評価表'!AT100/'13生産者価格評価表'!AT$125</f>
        <v>0</v>
      </c>
      <c r="AU100" s="130">
        <f>+'13生産者価格評価表'!AU100/'13生産者価格評価表'!AU$125</f>
        <v>0</v>
      </c>
      <c r="AV100" s="130">
        <f>+'13生産者価格評価表'!AV100/'13生産者価格評価表'!AV$125</f>
        <v>0</v>
      </c>
      <c r="AW100" s="130">
        <f>+'13生産者価格評価表'!AW100/'13生産者価格評価表'!AW$125</f>
        <v>0</v>
      </c>
      <c r="AX100" s="130">
        <f>+'13生産者価格評価表'!AX100/'13生産者価格評価表'!AX$125</f>
        <v>0</v>
      </c>
      <c r="AY100" s="130">
        <f>+'13生産者価格評価表'!AY100/'13生産者価格評価表'!AY$125</f>
        <v>0</v>
      </c>
      <c r="AZ100" s="130">
        <f>+'13生産者価格評価表'!AZ100/'13生産者価格評価表'!AZ$125</f>
        <v>0</v>
      </c>
      <c r="BA100" s="130">
        <f>+'13生産者価格評価表'!BA100/'13生産者価格評価表'!BA$125</f>
        <v>0</v>
      </c>
      <c r="BB100" s="130">
        <f>+'13生産者価格評価表'!BB100/'13生産者価格評価表'!BB$125</f>
        <v>0</v>
      </c>
      <c r="BC100" s="130">
        <f>+'13生産者価格評価表'!BC100/'13生産者価格評価表'!BC$125</f>
        <v>0</v>
      </c>
      <c r="BD100" s="130">
        <f>+'13生産者価格評価表'!BD100/'13生産者価格評価表'!BD$125</f>
        <v>0</v>
      </c>
      <c r="BE100" s="130">
        <f>+'13生産者価格評価表'!BE100/'13生産者価格評価表'!BE$125</f>
        <v>0</v>
      </c>
      <c r="BF100" s="130">
        <f>+'13生産者価格評価表'!BF100/'13生産者価格評価表'!BF$125</f>
        <v>0</v>
      </c>
      <c r="BG100" s="130">
        <f>+'13生産者価格評価表'!BG100/'13生産者価格評価表'!BG$125</f>
        <v>0</v>
      </c>
      <c r="BH100" s="130">
        <f>+'13生産者価格評価表'!BH100/'13生産者価格評価表'!BH$125</f>
        <v>0</v>
      </c>
      <c r="BI100" s="130">
        <f>+'13生産者価格評価表'!BI100/'13生産者価格評価表'!BI$125</f>
        <v>0</v>
      </c>
      <c r="BJ100" s="130">
        <f>+'13生産者価格評価表'!BJ100/'13生産者価格評価表'!BJ$125</f>
        <v>0</v>
      </c>
      <c r="BK100" s="130">
        <f>+'13生産者価格評価表'!BK100/'13生産者価格評価表'!BK$125</f>
        <v>0</v>
      </c>
      <c r="BL100" s="130">
        <f>+'13生産者価格評価表'!BL100/'13生産者価格評価表'!BL$125</f>
        <v>0</v>
      </c>
      <c r="BM100" s="130">
        <f>+'13生産者価格評価表'!BM100/'13生産者価格評価表'!BM$125</f>
        <v>0</v>
      </c>
      <c r="BN100" s="130">
        <f>+'13生産者価格評価表'!BN100/'13生産者価格評価表'!BN$125</f>
        <v>0</v>
      </c>
      <c r="BO100" s="130">
        <f>+'13生産者価格評価表'!BO100/'13生産者価格評価表'!BO$125</f>
        <v>0</v>
      </c>
      <c r="BP100" s="130">
        <f>+'13生産者価格評価表'!BP100/'13生産者価格評価表'!BP$125</f>
        <v>0</v>
      </c>
      <c r="BQ100" s="130">
        <f>+'13生産者価格評価表'!BQ100/'13生産者価格評価表'!BQ$125</f>
        <v>0</v>
      </c>
      <c r="BR100" s="130">
        <f>+'13生産者価格評価表'!BR100/'13生産者価格評価表'!BR$125</f>
        <v>0</v>
      </c>
      <c r="BS100" s="130">
        <f>+'13生産者価格評価表'!BS100/'13生産者価格評価表'!BS$125</f>
        <v>0</v>
      </c>
      <c r="BT100" s="130">
        <f>+'13生産者価格評価表'!BT100/'13生産者価格評価表'!BT$125</f>
        <v>0</v>
      </c>
      <c r="BU100" s="130">
        <f>+'13生産者価格評価表'!BU100/'13生産者価格評価表'!BU$125</f>
        <v>0</v>
      </c>
      <c r="BV100" s="130">
        <f>+'13生産者価格評価表'!BV100/'13生産者価格評価表'!BV$125</f>
        <v>0</v>
      </c>
      <c r="BW100" s="130">
        <f>+'13生産者価格評価表'!BW100/'13生産者価格評価表'!BW$125</f>
        <v>0</v>
      </c>
      <c r="BX100" s="130">
        <f>+'13生産者価格評価表'!BX100/'13生産者価格評価表'!BX$125</f>
        <v>0</v>
      </c>
      <c r="BY100" s="130">
        <f>+'13生産者価格評価表'!BY100/'13生産者価格評価表'!BY$125</f>
        <v>0</v>
      </c>
      <c r="BZ100" s="130">
        <f>+'13生産者価格評価表'!BZ100/'13生産者価格評価表'!BZ$125</f>
        <v>0</v>
      </c>
      <c r="CA100" s="130">
        <f>+'13生産者価格評価表'!CA100/'13生産者価格評価表'!CA$125</f>
        <v>0</v>
      </c>
      <c r="CB100" s="130">
        <f>+'13生産者価格評価表'!CB100/'13生産者価格評価表'!CB$125</f>
        <v>0</v>
      </c>
      <c r="CC100" s="130">
        <f>+'13生産者価格評価表'!CC100/'13生産者価格評価表'!CC$125</f>
        <v>0</v>
      </c>
      <c r="CD100" s="130">
        <f>+'13生産者価格評価表'!CD100/'13生産者価格評価表'!CD$125</f>
        <v>0</v>
      </c>
      <c r="CE100" s="130">
        <f>+'13生産者価格評価表'!CE100/'13生産者価格評価表'!CE$125</f>
        <v>0</v>
      </c>
      <c r="CF100" s="130">
        <f>+'13生産者価格評価表'!CF100/'13生産者価格評価表'!CF$125</f>
        <v>0</v>
      </c>
      <c r="CG100" s="130">
        <f>+'13生産者価格評価表'!CG100/'13生産者価格評価表'!CG$125</f>
        <v>0</v>
      </c>
      <c r="CH100" s="130">
        <f>+'13生産者価格評価表'!CH100/'13生産者価格評価表'!CH$125</f>
        <v>0</v>
      </c>
      <c r="CI100" s="130">
        <f>+'13生産者価格評価表'!CI100/'13生産者価格評価表'!CI$125</f>
        <v>0</v>
      </c>
      <c r="CJ100" s="130">
        <f>+'13生産者価格評価表'!CJ100/'13生産者価格評価表'!CJ$125</f>
        <v>0</v>
      </c>
      <c r="CK100" s="130">
        <f>+'13生産者価格評価表'!CK100/'13生産者価格評価表'!CK$125</f>
        <v>0</v>
      </c>
      <c r="CL100" s="130">
        <f>+'13生産者価格評価表'!CL100/'13生産者価格評価表'!CL$125</f>
        <v>0</v>
      </c>
      <c r="CM100" s="130">
        <f>+'13生産者価格評価表'!CM100/'13生産者価格評価表'!CM$125</f>
        <v>0</v>
      </c>
      <c r="CN100" s="130">
        <f>+'13生産者価格評価表'!CN100/'13生産者価格評価表'!CN$125</f>
        <v>0</v>
      </c>
      <c r="CO100" s="130">
        <f>+'13生産者価格評価表'!CO100/'13生産者価格評価表'!CO$125</f>
        <v>0</v>
      </c>
      <c r="CP100" s="130">
        <f>+'13生産者価格評価表'!CP100/'13生産者価格評価表'!CP$125</f>
        <v>0</v>
      </c>
      <c r="CQ100" s="130">
        <f>+'13生産者価格評価表'!CQ100/'13生産者価格評価表'!CQ$125</f>
        <v>0</v>
      </c>
      <c r="CR100" s="130">
        <f>+'13生産者価格評価表'!CR100/'13生産者価格評価表'!CR$125</f>
        <v>0</v>
      </c>
      <c r="CS100" s="130">
        <f>+'13生産者価格評価表'!CS100/'13生産者価格評価表'!CS$125</f>
        <v>7.6686557073524248E-3</v>
      </c>
      <c r="CT100" s="130">
        <f>+'13生産者価格評価表'!CT100/'13生産者価格評価表'!CT$125</f>
        <v>0</v>
      </c>
      <c r="CU100" s="130">
        <f>+'13生産者価格評価表'!CU100/'13生産者価格評価表'!CU$125</f>
        <v>0</v>
      </c>
      <c r="CV100" s="130">
        <f>+'13生産者価格評価表'!CV100/'13生産者価格評価表'!CV$125</f>
        <v>5.3850411250462105E-4</v>
      </c>
      <c r="CW100" s="130">
        <f>+'13生産者価格評価表'!CW100/'13生産者価格評価表'!CW$125</f>
        <v>0</v>
      </c>
      <c r="CX100" s="130">
        <f>+'13生産者価格評価表'!CX100/'13生産者価格評価表'!CX$125</f>
        <v>0</v>
      </c>
      <c r="CY100" s="130">
        <f>+'13生産者価格評価表'!CY100/'13生産者価格評価表'!CY$125</f>
        <v>0</v>
      </c>
      <c r="CZ100" s="130">
        <f>+'13生産者価格評価表'!CZ100/'13生産者価格評価表'!CZ$125</f>
        <v>0</v>
      </c>
      <c r="DA100" s="130">
        <f>+'13生産者価格評価表'!DA100/'13生産者価格評価表'!DA$125</f>
        <v>0</v>
      </c>
      <c r="DB100" s="130">
        <f>+'13生産者価格評価表'!DB100/'13生産者価格評価表'!DB$125</f>
        <v>0</v>
      </c>
      <c r="DC100" s="130">
        <f>+'13生産者価格評価表'!DC100/'13生産者価格評価表'!DC$125</f>
        <v>0</v>
      </c>
      <c r="DD100" s="130">
        <f>+'13生産者価格評価表'!DD100/'13生産者価格評価表'!DD$125</f>
        <v>0</v>
      </c>
      <c r="DE100" s="130">
        <f>+'13生産者価格評価表'!DE100/'13生産者価格評価表'!DE$125</f>
        <v>0</v>
      </c>
      <c r="DF100" s="130">
        <f>+'13生産者価格評価表'!DF100/'13生産者価格評価表'!DF$125</f>
        <v>0</v>
      </c>
      <c r="DG100" s="130">
        <f>+'13生産者価格評価表'!DG100/'13生産者価格評価表'!DG$125</f>
        <v>0</v>
      </c>
      <c r="DH100" s="223">
        <f>+'13生産者価格評価表'!DH100/'13生産者価格評価表'!DH$125</f>
        <v>0</v>
      </c>
      <c r="DI100" s="289">
        <f>+'13生産者価格評価表'!DI100/'13生産者価格評価表'!DI$125</f>
        <v>2.4274422421442768E-4</v>
      </c>
    </row>
    <row r="101" spans="1:113">
      <c r="A101" s="25">
        <v>95</v>
      </c>
      <c r="B101" s="88" t="s">
        <v>284</v>
      </c>
      <c r="C101" s="87" t="s">
        <v>285</v>
      </c>
      <c r="D101" s="130">
        <f>+'13生産者価格評価表'!D101/'13生産者価格評価表'!D$125</f>
        <v>0</v>
      </c>
      <c r="E101" s="130">
        <f>+'13生産者価格評価表'!E101/'13生産者価格評価表'!E$125</f>
        <v>0</v>
      </c>
      <c r="F101" s="130">
        <f>+'13生産者価格評価表'!F101/'13生産者価格評価表'!F$125</f>
        <v>7.6804136777268005E-3</v>
      </c>
      <c r="G101" s="130">
        <f>+'13生産者価格評価表'!G101/'13生産者価格評価表'!G$125</f>
        <v>0</v>
      </c>
      <c r="H101" s="130">
        <f>+'13生産者価格評価表'!H101/'13生産者価格評価表'!H$125</f>
        <v>0</v>
      </c>
      <c r="I101" s="296">
        <v>0</v>
      </c>
      <c r="J101" s="130">
        <f>+'13生産者価格評価表'!J101/'13生産者価格評価表'!J$125</f>
        <v>0</v>
      </c>
      <c r="K101" s="130">
        <f>+'13生産者価格評価表'!K101/'13生産者価格評価表'!K$125</f>
        <v>0</v>
      </c>
      <c r="L101" s="130">
        <f>+'13生産者価格評価表'!L101/'13生産者価格評価表'!L$125</f>
        <v>0</v>
      </c>
      <c r="M101" s="130">
        <f>+'13生産者価格評価表'!M101/'13生産者価格評価表'!M$125</f>
        <v>0</v>
      </c>
      <c r="N101" s="296">
        <v>0</v>
      </c>
      <c r="O101" s="130">
        <f>+'13生産者価格評価表'!O101/'13生産者価格評価表'!O$125</f>
        <v>0</v>
      </c>
      <c r="P101" s="130">
        <f>+'13生産者価格評価表'!P101/'13生産者価格評価表'!P$125</f>
        <v>0</v>
      </c>
      <c r="Q101" s="130">
        <f>+'13生産者価格評価表'!Q101/'13生産者価格評価表'!Q$125</f>
        <v>0</v>
      </c>
      <c r="R101" s="130">
        <f>+'13生産者価格評価表'!R101/'13生産者価格評価表'!R$125</f>
        <v>0</v>
      </c>
      <c r="S101" s="130">
        <f>+'13生産者価格評価表'!S101/'13生産者価格評価表'!S$125</f>
        <v>0</v>
      </c>
      <c r="T101" s="130">
        <f>+'13生産者価格評価表'!T101/'13生産者価格評価表'!T$125</f>
        <v>0</v>
      </c>
      <c r="U101" s="130">
        <f>+'13生産者価格評価表'!U101/'13生産者価格評価表'!U$125</f>
        <v>2.2836636489682733E-5</v>
      </c>
      <c r="V101" s="130">
        <f>+'13生産者価格評価表'!V101/'13生産者価格評価表'!V$125</f>
        <v>0</v>
      </c>
      <c r="W101" s="130">
        <f>+'13生産者価格評価表'!W101/'13生産者価格評価表'!W$125</f>
        <v>0</v>
      </c>
      <c r="X101" s="130">
        <f>+'13生産者価格評価表'!X101/'13生産者価格評価表'!X$125</f>
        <v>0</v>
      </c>
      <c r="Y101" s="130">
        <f>+'13生産者価格評価表'!Y101/'13生産者価格評価表'!Y$125</f>
        <v>0</v>
      </c>
      <c r="Z101" s="130">
        <f>+'13生産者価格評価表'!Z101/'13生産者価格評価表'!Z$125</f>
        <v>0</v>
      </c>
      <c r="AA101" s="130">
        <f>+'13生産者価格評価表'!AA101/'13生産者価格評価表'!AA$125</f>
        <v>0</v>
      </c>
      <c r="AB101" s="130">
        <f>+'13生産者価格評価表'!AB101/'13生産者価格評価表'!AB$125</f>
        <v>6.2494291386844464E-5</v>
      </c>
      <c r="AC101" s="130">
        <f>+'13生産者価格評価表'!AC101/'13生産者価格評価表'!AC$125</f>
        <v>0</v>
      </c>
      <c r="AD101" s="130">
        <f>+'13生産者価格評価表'!AD101/'13生産者価格評価表'!AD$125</f>
        <v>0</v>
      </c>
      <c r="AE101" s="130">
        <f>+'13生産者価格評価表'!AE101/'13生産者価格評価表'!AE$125</f>
        <v>0</v>
      </c>
      <c r="AF101" s="130">
        <f>+'13生産者価格評価表'!AF101/'13生産者価格評価表'!AF$125</f>
        <v>1.3932728606469384E-6</v>
      </c>
      <c r="AG101" s="130">
        <f>+'13生産者価格評価表'!AG101/'13生産者価格評価表'!AG$125</f>
        <v>0</v>
      </c>
      <c r="AH101" s="130">
        <f>+'13生産者価格評価表'!AH101/'13生産者価格評価表'!AH$125</f>
        <v>0</v>
      </c>
      <c r="AI101" s="130">
        <f>+'13生産者価格評価表'!AI101/'13生産者価格評価表'!AI$125</f>
        <v>0</v>
      </c>
      <c r="AJ101" s="130">
        <f>+'13生産者価格評価表'!AJ101/'13生産者価格評価表'!AJ$125</f>
        <v>0</v>
      </c>
      <c r="AK101" s="130">
        <f>+'13生産者価格評価表'!AK101/'13生産者価格評価表'!AK$125</f>
        <v>0</v>
      </c>
      <c r="AL101" s="130">
        <f>+'13生産者価格評価表'!AL101/'13生産者価格評価表'!AL$125</f>
        <v>0</v>
      </c>
      <c r="AM101" s="130">
        <f>+'13生産者価格評価表'!AM101/'13生産者価格評価表'!AM$125</f>
        <v>0</v>
      </c>
      <c r="AN101" s="130">
        <f>+'13生産者価格評価表'!AN101/'13生産者価格評価表'!AN$125</f>
        <v>3.5887893398601448E-6</v>
      </c>
      <c r="AO101" s="130">
        <f>+'13生産者価格評価表'!AO101/'13生産者価格評価表'!AO$125</f>
        <v>0</v>
      </c>
      <c r="AP101" s="130">
        <f>+'13生産者価格評価表'!AP101/'13生産者価格評価表'!AP$125</f>
        <v>0</v>
      </c>
      <c r="AQ101" s="130">
        <f>+'13生産者価格評価表'!AQ101/'13生産者価格評価表'!AQ$125</f>
        <v>0</v>
      </c>
      <c r="AR101" s="130">
        <f>+'13生産者価格評価表'!AR101/'13生産者価格評価表'!AR$125</f>
        <v>0</v>
      </c>
      <c r="AS101" s="130">
        <f>+'13生産者価格評価表'!AS101/'13生産者価格評価表'!AS$125</f>
        <v>0</v>
      </c>
      <c r="AT101" s="130">
        <f>+'13生産者価格評価表'!AT101/'13生産者価格評価表'!AT$125</f>
        <v>0</v>
      </c>
      <c r="AU101" s="130">
        <f>+'13生産者価格評価表'!AU101/'13生産者価格評価表'!AU$125</f>
        <v>0</v>
      </c>
      <c r="AV101" s="130">
        <f>+'13生産者価格評価表'!AV101/'13生産者価格評価表'!AV$125</f>
        <v>0</v>
      </c>
      <c r="AW101" s="130">
        <f>+'13生産者価格評価表'!AW101/'13生産者価格評価表'!AW$125</f>
        <v>0</v>
      </c>
      <c r="AX101" s="130">
        <f>+'13生産者価格評価表'!AX101/'13生産者価格評価表'!AX$125</f>
        <v>0</v>
      </c>
      <c r="AY101" s="130">
        <f>+'13生産者価格評価表'!AY101/'13生産者価格評価表'!AY$125</f>
        <v>0</v>
      </c>
      <c r="AZ101" s="130">
        <f>+'13生産者価格評価表'!AZ101/'13生産者価格評価表'!AZ$125</f>
        <v>0</v>
      </c>
      <c r="BA101" s="130">
        <f>+'13生産者価格評価表'!BA101/'13生産者価格評価表'!BA$125</f>
        <v>0</v>
      </c>
      <c r="BB101" s="130">
        <f>+'13生産者価格評価表'!BB101/'13生産者価格評価表'!BB$125</f>
        <v>0</v>
      </c>
      <c r="BC101" s="130">
        <f>+'13生産者価格評価表'!BC101/'13生産者価格評価表'!BC$125</f>
        <v>0</v>
      </c>
      <c r="BD101" s="130">
        <f>+'13生産者価格評価表'!BD101/'13生産者価格評価表'!BD$125</f>
        <v>0</v>
      </c>
      <c r="BE101" s="130">
        <f>+'13生産者価格評価表'!BE101/'13生産者価格評価表'!BE$125</f>
        <v>0</v>
      </c>
      <c r="BF101" s="130">
        <f>+'13生産者価格評価表'!BF101/'13生産者価格評価表'!BF$125</f>
        <v>0</v>
      </c>
      <c r="BG101" s="130">
        <f>+'13生産者価格評価表'!BG101/'13生産者価格評価表'!BG$125</f>
        <v>0</v>
      </c>
      <c r="BH101" s="130">
        <f>+'13生産者価格評価表'!BH101/'13生産者価格評価表'!BH$125</f>
        <v>0</v>
      </c>
      <c r="BI101" s="130">
        <f>+'13生産者価格評価表'!BI101/'13生産者価格評価表'!BI$125</f>
        <v>0</v>
      </c>
      <c r="BJ101" s="130">
        <f>+'13生産者価格評価表'!BJ101/'13生産者価格評価表'!BJ$125</f>
        <v>0</v>
      </c>
      <c r="BK101" s="130">
        <f>+'13生産者価格評価表'!BK101/'13生産者価格評価表'!BK$125</f>
        <v>0</v>
      </c>
      <c r="BL101" s="130">
        <f>+'13生産者価格評価表'!BL101/'13生産者価格評価表'!BL$125</f>
        <v>0</v>
      </c>
      <c r="BM101" s="130">
        <f>+'13生産者価格評価表'!BM101/'13生産者価格評価表'!BM$125</f>
        <v>0</v>
      </c>
      <c r="BN101" s="130">
        <f>+'13生産者価格評価表'!BN101/'13生産者価格評価表'!BN$125</f>
        <v>0</v>
      </c>
      <c r="BO101" s="130">
        <f>+'13生産者価格評価表'!BO101/'13生産者価格評価表'!BO$125</f>
        <v>0</v>
      </c>
      <c r="BP101" s="130">
        <f>+'13生産者価格評価表'!BP101/'13生産者価格評価表'!BP$125</f>
        <v>1.8404546659206691E-6</v>
      </c>
      <c r="BQ101" s="130">
        <f>+'13生産者価格評価表'!BQ101/'13生産者価格評価表'!BQ$125</f>
        <v>0</v>
      </c>
      <c r="BR101" s="130">
        <f>+'13生産者価格評価表'!BR101/'13生産者価格評価表'!BR$125</f>
        <v>0</v>
      </c>
      <c r="BS101" s="130">
        <f>+'13生産者価格評価表'!BS101/'13生産者価格評価表'!BS$125</f>
        <v>3.2420228406993175E-6</v>
      </c>
      <c r="BT101" s="130">
        <f>+'13生産者価格評価表'!BT101/'13生産者価格評価表'!BT$125</f>
        <v>7.2448718382171822E-6</v>
      </c>
      <c r="BU101" s="130">
        <f>+'13生産者価格評価表'!BU101/'13生産者価格評価表'!BU$125</f>
        <v>2.5589060164998259E-4</v>
      </c>
      <c r="BV101" s="130">
        <f>+'13生産者価格評価表'!BV101/'13生産者価格評価表'!BV$125</f>
        <v>0</v>
      </c>
      <c r="BW101" s="130">
        <f>+'13生産者価格評価表'!BW101/'13生産者価格評価表'!BW$125</f>
        <v>2.0452900761376468E-5</v>
      </c>
      <c r="BX101" s="130">
        <f>+'13生産者価格評価表'!BX101/'13生産者価格評価表'!BX$125</f>
        <v>3.2048313223016787E-5</v>
      </c>
      <c r="BY101" s="130">
        <f>+'13生産者価格評価表'!BY101/'13生産者価格評価表'!BY$125</f>
        <v>1.5244844097383385E-4</v>
      </c>
      <c r="BZ101" s="130">
        <f>+'13生産者価格評価表'!BZ101/'13生産者価格評価表'!BZ$125</f>
        <v>1.7934710479968723E-5</v>
      </c>
      <c r="CA101" s="130">
        <f>+'13生産者価格評価表'!CA101/'13生産者価格評価表'!CA$125</f>
        <v>1.7922453129797989E-5</v>
      </c>
      <c r="CB101" s="130">
        <f>+'13生産者価格評価表'!CB101/'13生産者価格評価表'!CB$125</f>
        <v>0</v>
      </c>
      <c r="CC101" s="130">
        <f>+'13生産者価格評価表'!CC101/'13生産者価格評価表'!CC$125</f>
        <v>9.800846793162929E-5</v>
      </c>
      <c r="CD101" s="130">
        <f>+'13生産者価格評価表'!CD101/'13生産者価格評価表'!CD$125</f>
        <v>4.272522871348996E-6</v>
      </c>
      <c r="CE101" s="130">
        <f>+'13生産者価格評価表'!CE101/'13生産者価格評価表'!CE$125</f>
        <v>0</v>
      </c>
      <c r="CF101" s="130">
        <f>+'13生産者価格評価表'!CF101/'13生産者価格評価表'!CF$125</f>
        <v>1.0631234567158311E-4</v>
      </c>
      <c r="CG101" s="130">
        <f>+'13生産者価格評価表'!CG101/'13生産者価格評価表'!CG$125</f>
        <v>0</v>
      </c>
      <c r="CH101" s="130">
        <f>+'13生産者価格評価表'!CH101/'13生産者価格評価表'!CH$125</f>
        <v>2.4674540424396478E-2</v>
      </c>
      <c r="CI101" s="130">
        <f>+'13生産者価格評価表'!CI101/'13生産者価格評価表'!CI$125</f>
        <v>8.4807945340447776E-4</v>
      </c>
      <c r="CJ101" s="130">
        <f>+'13生産者価格評価表'!CJ101/'13生産者価格評価表'!CJ$125</f>
        <v>6.2252933669499177E-5</v>
      </c>
      <c r="CK101" s="130">
        <f>+'13生産者価格評価表'!CK101/'13生産者価格評価表'!CK$125</f>
        <v>1.3178680586558604E-3</v>
      </c>
      <c r="CL101" s="130">
        <f>+'13生産者価格評価表'!CL101/'13生産者価格評価表'!CL$125</f>
        <v>5.0035462026484789E-4</v>
      </c>
      <c r="CM101" s="130">
        <f>+'13生産者価格評価表'!CM101/'13生産者価格評価表'!CM$125</f>
        <v>4.4127612853743231E-5</v>
      </c>
      <c r="CN101" s="130">
        <f>+'13生産者価格評価表'!CN101/'13生産者価格評価表'!CN$125</f>
        <v>4.1373603640877118E-4</v>
      </c>
      <c r="CO101" s="130">
        <f>+'13生産者価格評価表'!CO101/'13生産者価格評価表'!CO$125</f>
        <v>2.7962073260631942E-4</v>
      </c>
      <c r="CP101" s="130">
        <f>+'13生産者価格評価表'!CP101/'13生産者価格評価表'!CP$125</f>
        <v>2.2678391151038085E-5</v>
      </c>
      <c r="CQ101" s="130">
        <f>+'13生産者価格評価表'!CQ101/'13生産者価格評価表'!CQ$125</f>
        <v>1.585087496829825E-5</v>
      </c>
      <c r="CR101" s="130">
        <f>+'13生産者価格評価表'!CR101/'13生産者価格評価表'!CR$125</f>
        <v>3.0890112636583441E-5</v>
      </c>
      <c r="CS101" s="130">
        <f>+'13生産者価格評価表'!CS101/'13生産者価格評価表'!CS$125</f>
        <v>1.2790280100486951E-2</v>
      </c>
      <c r="CT101" s="130">
        <f>+'13生産者価格評価表'!CT101/'13生産者価格評価表'!CT$125</f>
        <v>5.5264477189395353E-2</v>
      </c>
      <c r="CU101" s="130">
        <f>+'13生産者価格評価表'!CU101/'13生産者価格評価表'!CU$125</f>
        <v>3.0517454621288298E-3</v>
      </c>
      <c r="CV101" s="130">
        <f>+'13生産者価格評価表'!CV101/'13生産者価格評価表'!CV$125</f>
        <v>1.3975463872143738E-3</v>
      </c>
      <c r="CW101" s="130">
        <f>+'13生産者価格評価表'!CW101/'13生産者価格評価表'!CW$125</f>
        <v>1.4458737173895233E-5</v>
      </c>
      <c r="CX101" s="130">
        <f>+'13生産者価格評価表'!CX101/'13生産者価格評価表'!CX$125</f>
        <v>0</v>
      </c>
      <c r="CY101" s="130">
        <f>+'13生産者価格評価表'!CY101/'13生産者価格評価表'!CY$125</f>
        <v>3.2072440953299855E-5</v>
      </c>
      <c r="CZ101" s="130">
        <f>+'13生産者価格評価表'!CZ101/'13生産者価格評価表'!CZ$125</f>
        <v>0</v>
      </c>
      <c r="DA101" s="130">
        <f>+'13生産者価格評価表'!DA101/'13生産者価格評価表'!DA$125</f>
        <v>5.4974489940995312E-5</v>
      </c>
      <c r="DB101" s="130">
        <f>+'13生産者価格評価表'!DB101/'13生産者価格評価表'!DB$125</f>
        <v>6.1322605965463112E-6</v>
      </c>
      <c r="DC101" s="130">
        <f>+'13生産者価格評価表'!DC101/'13生産者価格評価表'!DC$125</f>
        <v>9.9817223572835521E-5</v>
      </c>
      <c r="DD101" s="130">
        <f>+'13生産者価格評価表'!DD101/'13生産者価格評価表'!DD$125</f>
        <v>2.2249911000355997E-6</v>
      </c>
      <c r="DE101" s="130">
        <f>+'13生産者価格評価表'!DE101/'13生産者価格評価表'!DE$125</f>
        <v>1.152516327314637E-4</v>
      </c>
      <c r="DF101" s="130">
        <f>+'13生産者価格評価表'!DF101/'13生産者価格評価表'!DF$125</f>
        <v>6.5646453450352341E-5</v>
      </c>
      <c r="DG101" s="130">
        <f>+'13生産者価格評価表'!DG101/'13生産者価格評価表'!DG$125</f>
        <v>0</v>
      </c>
      <c r="DH101" s="223">
        <f>+'13生産者価格評価表'!DH101/'13生産者価格評価表'!DH$125</f>
        <v>2.4412129050070293E-3</v>
      </c>
      <c r="DI101" s="289">
        <f>+'13生産者価格評価表'!DI101/'13生産者価格評価表'!DI$125</f>
        <v>5.9331287015898602E-4</v>
      </c>
    </row>
    <row r="102" spans="1:113">
      <c r="A102" s="25">
        <v>96</v>
      </c>
      <c r="B102" s="88" t="s">
        <v>286</v>
      </c>
      <c r="C102" s="87" t="s">
        <v>287</v>
      </c>
      <c r="D102" s="130">
        <f>+'13生産者価格評価表'!D102/'13生産者価格評価表'!D$125</f>
        <v>0</v>
      </c>
      <c r="E102" s="130">
        <f>+'13生産者価格評価表'!E102/'13生産者価格評価表'!E$125</f>
        <v>0</v>
      </c>
      <c r="F102" s="130">
        <f>+'13生産者価格評価表'!F102/'13生産者価格評価表'!F$125</f>
        <v>0</v>
      </c>
      <c r="G102" s="130">
        <f>+'13生産者価格評価表'!G102/'13生産者価格評価表'!G$125</f>
        <v>0</v>
      </c>
      <c r="H102" s="130">
        <f>+'13生産者価格評価表'!H102/'13生産者価格評価表'!H$125</f>
        <v>0</v>
      </c>
      <c r="I102" s="296">
        <v>0</v>
      </c>
      <c r="J102" s="130">
        <f>+'13生産者価格評価表'!J102/'13生産者価格評価表'!J$125</f>
        <v>0</v>
      </c>
      <c r="K102" s="130">
        <f>+'13生産者価格評価表'!K102/'13生産者価格評価表'!K$125</f>
        <v>0</v>
      </c>
      <c r="L102" s="130">
        <f>+'13生産者価格評価表'!L102/'13生産者価格評価表'!L$125</f>
        <v>0</v>
      </c>
      <c r="M102" s="130">
        <f>+'13生産者価格評価表'!M102/'13生産者価格評価表'!M$125</f>
        <v>0</v>
      </c>
      <c r="N102" s="296">
        <v>0</v>
      </c>
      <c r="O102" s="130">
        <f>+'13生産者価格評価表'!O102/'13生産者価格評価表'!O$125</f>
        <v>0</v>
      </c>
      <c r="P102" s="130">
        <f>+'13生産者価格評価表'!P102/'13生産者価格評価表'!P$125</f>
        <v>0</v>
      </c>
      <c r="Q102" s="130">
        <f>+'13生産者価格評価表'!Q102/'13生産者価格評価表'!Q$125</f>
        <v>0</v>
      </c>
      <c r="R102" s="130">
        <f>+'13生産者価格評価表'!R102/'13生産者価格評価表'!R$125</f>
        <v>0</v>
      </c>
      <c r="S102" s="130">
        <f>+'13生産者価格評価表'!S102/'13生産者価格評価表'!S$125</f>
        <v>0</v>
      </c>
      <c r="T102" s="130">
        <f>+'13生産者価格評価表'!T102/'13生産者価格評価表'!T$125</f>
        <v>0</v>
      </c>
      <c r="U102" s="130">
        <f>+'13生産者価格評価表'!U102/'13生産者価格評価表'!U$125</f>
        <v>0</v>
      </c>
      <c r="V102" s="130">
        <f>+'13生産者価格評価表'!V102/'13生産者価格評価表'!V$125</f>
        <v>0</v>
      </c>
      <c r="W102" s="130">
        <f>+'13生産者価格評価表'!W102/'13生産者価格評価表'!W$125</f>
        <v>0</v>
      </c>
      <c r="X102" s="130">
        <f>+'13生産者価格評価表'!X102/'13生産者価格評価表'!X$125</f>
        <v>0</v>
      </c>
      <c r="Y102" s="130">
        <f>+'13生産者価格評価表'!Y102/'13生産者価格評価表'!Y$125</f>
        <v>0</v>
      </c>
      <c r="Z102" s="130">
        <f>+'13生産者価格評価表'!Z102/'13生産者価格評価表'!Z$125</f>
        <v>0</v>
      </c>
      <c r="AA102" s="130">
        <f>+'13生産者価格評価表'!AA102/'13生産者価格評価表'!AA$125</f>
        <v>0</v>
      </c>
      <c r="AB102" s="130">
        <f>+'13生産者価格評価表'!AB102/'13生産者価格評価表'!AB$125</f>
        <v>0</v>
      </c>
      <c r="AC102" s="130">
        <f>+'13生産者価格評価表'!AC102/'13生産者価格評価表'!AC$125</f>
        <v>0</v>
      </c>
      <c r="AD102" s="130">
        <f>+'13生産者価格評価表'!AD102/'13生産者価格評価表'!AD$125</f>
        <v>0</v>
      </c>
      <c r="AE102" s="130">
        <f>+'13生産者価格評価表'!AE102/'13生産者価格評価表'!AE$125</f>
        <v>0</v>
      </c>
      <c r="AF102" s="130">
        <f>+'13生産者価格評価表'!AF102/'13生産者価格評価表'!AF$125</f>
        <v>0</v>
      </c>
      <c r="AG102" s="130">
        <f>+'13生産者価格評価表'!AG102/'13生産者価格評価表'!AG$125</f>
        <v>0</v>
      </c>
      <c r="AH102" s="130">
        <f>+'13生産者価格評価表'!AH102/'13生産者価格評価表'!AH$125</f>
        <v>0</v>
      </c>
      <c r="AI102" s="130">
        <f>+'13生産者価格評価表'!AI102/'13生産者価格評価表'!AI$125</f>
        <v>0</v>
      </c>
      <c r="AJ102" s="130">
        <f>+'13生産者価格評価表'!AJ102/'13生産者価格評価表'!AJ$125</f>
        <v>0</v>
      </c>
      <c r="AK102" s="130">
        <f>+'13生産者価格評価表'!AK102/'13生産者価格評価表'!AK$125</f>
        <v>0</v>
      </c>
      <c r="AL102" s="130">
        <f>+'13生産者価格評価表'!AL102/'13生産者価格評価表'!AL$125</f>
        <v>0</v>
      </c>
      <c r="AM102" s="130">
        <f>+'13生産者価格評価表'!AM102/'13生産者価格評価表'!AM$125</f>
        <v>0</v>
      </c>
      <c r="AN102" s="130">
        <f>+'13生産者価格評価表'!AN102/'13生産者価格評価表'!AN$125</f>
        <v>0</v>
      </c>
      <c r="AO102" s="130">
        <f>+'13生産者価格評価表'!AO102/'13生産者価格評価表'!AO$125</f>
        <v>0</v>
      </c>
      <c r="AP102" s="130">
        <f>+'13生産者価格評価表'!AP102/'13生産者価格評価表'!AP$125</f>
        <v>0</v>
      </c>
      <c r="AQ102" s="130">
        <f>+'13生産者価格評価表'!AQ102/'13生産者価格評価表'!AQ$125</f>
        <v>0</v>
      </c>
      <c r="AR102" s="130">
        <f>+'13生産者価格評価表'!AR102/'13生産者価格評価表'!AR$125</f>
        <v>0</v>
      </c>
      <c r="AS102" s="130">
        <f>+'13生産者価格評価表'!AS102/'13生産者価格評価表'!AS$125</f>
        <v>0</v>
      </c>
      <c r="AT102" s="130">
        <f>+'13生産者価格評価表'!AT102/'13生産者価格評価表'!AT$125</f>
        <v>0</v>
      </c>
      <c r="AU102" s="130">
        <f>+'13生産者価格評価表'!AU102/'13生産者価格評価表'!AU$125</f>
        <v>0</v>
      </c>
      <c r="AV102" s="130">
        <f>+'13生産者価格評価表'!AV102/'13生産者価格評価表'!AV$125</f>
        <v>0</v>
      </c>
      <c r="AW102" s="130">
        <f>+'13生産者価格評価表'!AW102/'13生産者価格評価表'!AW$125</f>
        <v>0</v>
      </c>
      <c r="AX102" s="130">
        <f>+'13生産者価格評価表'!AX102/'13生産者価格評価表'!AX$125</f>
        <v>0</v>
      </c>
      <c r="AY102" s="130">
        <f>+'13生産者価格評価表'!AY102/'13生産者価格評価表'!AY$125</f>
        <v>0</v>
      </c>
      <c r="AZ102" s="130">
        <f>+'13生産者価格評価表'!AZ102/'13生産者価格評価表'!AZ$125</f>
        <v>0</v>
      </c>
      <c r="BA102" s="130">
        <f>+'13生産者価格評価表'!BA102/'13生産者価格評価表'!BA$125</f>
        <v>0</v>
      </c>
      <c r="BB102" s="130">
        <f>+'13生産者価格評価表'!BB102/'13生産者価格評価表'!BB$125</f>
        <v>0</v>
      </c>
      <c r="BC102" s="130">
        <f>+'13生産者価格評価表'!BC102/'13生産者価格評価表'!BC$125</f>
        <v>0</v>
      </c>
      <c r="BD102" s="130">
        <f>+'13生産者価格評価表'!BD102/'13生産者価格評価表'!BD$125</f>
        <v>0</v>
      </c>
      <c r="BE102" s="130">
        <f>+'13生産者価格評価表'!BE102/'13生産者価格評価表'!BE$125</f>
        <v>0</v>
      </c>
      <c r="BF102" s="130">
        <f>+'13生産者価格評価表'!BF102/'13生産者価格評価表'!BF$125</f>
        <v>0</v>
      </c>
      <c r="BG102" s="130">
        <f>+'13生産者価格評価表'!BG102/'13生産者価格評価表'!BG$125</f>
        <v>0</v>
      </c>
      <c r="BH102" s="130">
        <f>+'13生産者価格評価表'!BH102/'13生産者価格評価表'!BH$125</f>
        <v>0</v>
      </c>
      <c r="BI102" s="130">
        <f>+'13生産者価格評価表'!BI102/'13生産者価格評価表'!BI$125</f>
        <v>0</v>
      </c>
      <c r="BJ102" s="130">
        <f>+'13生産者価格評価表'!BJ102/'13生産者価格評価表'!BJ$125</f>
        <v>0</v>
      </c>
      <c r="BK102" s="130">
        <f>+'13生産者価格評価表'!BK102/'13生産者価格評価表'!BK$125</f>
        <v>0</v>
      </c>
      <c r="BL102" s="130">
        <f>+'13生産者価格評価表'!BL102/'13生産者価格評価表'!BL$125</f>
        <v>0</v>
      </c>
      <c r="BM102" s="130">
        <f>+'13生産者価格評価表'!BM102/'13生産者価格評価表'!BM$125</f>
        <v>0</v>
      </c>
      <c r="BN102" s="130">
        <f>+'13生産者価格評価表'!BN102/'13生産者価格評価表'!BN$125</f>
        <v>0</v>
      </c>
      <c r="BO102" s="130">
        <f>+'13生産者価格評価表'!BO102/'13生産者価格評価表'!BO$125</f>
        <v>0</v>
      </c>
      <c r="BP102" s="130">
        <f>+'13生産者価格評価表'!BP102/'13生産者価格評価表'!BP$125</f>
        <v>0</v>
      </c>
      <c r="BQ102" s="130">
        <f>+'13生産者価格評価表'!BQ102/'13生産者価格評価表'!BQ$125</f>
        <v>0</v>
      </c>
      <c r="BR102" s="130">
        <f>+'13生産者価格評価表'!BR102/'13生産者価格評価表'!BR$125</f>
        <v>0</v>
      </c>
      <c r="BS102" s="130">
        <f>+'13生産者価格評価表'!BS102/'13生産者価格評価表'!BS$125</f>
        <v>0</v>
      </c>
      <c r="BT102" s="130">
        <f>+'13生産者価格評価表'!BT102/'13生産者価格評価表'!BT$125</f>
        <v>0</v>
      </c>
      <c r="BU102" s="130">
        <f>+'13生産者価格評価表'!BU102/'13生産者価格評価表'!BU$125</f>
        <v>0</v>
      </c>
      <c r="BV102" s="130">
        <f>+'13生産者価格評価表'!BV102/'13生産者価格評価表'!BV$125</f>
        <v>0</v>
      </c>
      <c r="BW102" s="130">
        <f>+'13生産者価格評価表'!BW102/'13生産者価格評価表'!BW$125</f>
        <v>0</v>
      </c>
      <c r="BX102" s="130">
        <f>+'13生産者価格評価表'!BX102/'13生産者価格評価表'!BX$125</f>
        <v>0</v>
      </c>
      <c r="BY102" s="130">
        <f>+'13生産者価格評価表'!BY102/'13生産者価格評価表'!BY$125</f>
        <v>0</v>
      </c>
      <c r="BZ102" s="130">
        <f>+'13生産者価格評価表'!BZ102/'13生産者価格評価表'!BZ$125</f>
        <v>0</v>
      </c>
      <c r="CA102" s="130">
        <f>+'13生産者価格評価表'!CA102/'13生産者価格評価表'!CA$125</f>
        <v>0</v>
      </c>
      <c r="CB102" s="130">
        <f>+'13生産者価格評価表'!CB102/'13生産者価格評価表'!CB$125</f>
        <v>0</v>
      </c>
      <c r="CC102" s="130">
        <f>+'13生産者価格評価表'!CC102/'13生産者価格評価表'!CC$125</f>
        <v>0</v>
      </c>
      <c r="CD102" s="130">
        <f>+'13生産者価格評価表'!CD102/'13生産者価格評価表'!CD$125</f>
        <v>0</v>
      </c>
      <c r="CE102" s="130">
        <f>+'13生産者価格評価表'!CE102/'13生産者価格評価表'!CE$125</f>
        <v>0</v>
      </c>
      <c r="CF102" s="130">
        <f>+'13生産者価格評価表'!CF102/'13生産者価格評価表'!CF$125</f>
        <v>0</v>
      </c>
      <c r="CG102" s="130">
        <f>+'13生産者価格評価表'!CG102/'13生産者価格評価表'!CG$125</f>
        <v>0</v>
      </c>
      <c r="CH102" s="130">
        <f>+'13生産者価格評価表'!CH102/'13生産者価格評価表'!CH$125</f>
        <v>0</v>
      </c>
      <c r="CI102" s="130">
        <f>+'13生産者価格評価表'!CI102/'13生産者価格評価表'!CI$125</f>
        <v>0</v>
      </c>
      <c r="CJ102" s="130">
        <f>+'13生産者価格評価表'!CJ102/'13生産者価格評価表'!CJ$125</f>
        <v>0</v>
      </c>
      <c r="CK102" s="130">
        <f>+'13生産者価格評価表'!CK102/'13生産者価格評価表'!CK$125</f>
        <v>0</v>
      </c>
      <c r="CL102" s="130">
        <f>+'13生産者価格評価表'!CL102/'13生産者価格評価表'!CL$125</f>
        <v>0</v>
      </c>
      <c r="CM102" s="130">
        <f>+'13生産者価格評価表'!CM102/'13生産者価格評価表'!CM$125</f>
        <v>0</v>
      </c>
      <c r="CN102" s="130">
        <f>+'13生産者価格評価表'!CN102/'13生産者価格評価表'!CN$125</f>
        <v>0</v>
      </c>
      <c r="CO102" s="130">
        <f>+'13生産者価格評価表'!CO102/'13生産者価格評価表'!CO$125</f>
        <v>0</v>
      </c>
      <c r="CP102" s="130">
        <f>+'13生産者価格評価表'!CP102/'13生産者価格評価表'!CP$125</f>
        <v>0</v>
      </c>
      <c r="CQ102" s="130">
        <f>+'13生産者価格評価表'!CQ102/'13生産者価格評価表'!CQ$125</f>
        <v>0</v>
      </c>
      <c r="CR102" s="130">
        <f>+'13生産者価格評価表'!CR102/'13生産者価格評価表'!CR$125</f>
        <v>0</v>
      </c>
      <c r="CS102" s="130">
        <f>+'13生産者価格評価表'!CS102/'13生産者価格評価表'!CS$125</f>
        <v>0</v>
      </c>
      <c r="CT102" s="130">
        <f>+'13生産者価格評価表'!CT102/'13生産者価格評価表'!CT$125</f>
        <v>0</v>
      </c>
      <c r="CU102" s="130">
        <f>+'13生産者価格評価表'!CU102/'13生産者価格評価表'!CU$125</f>
        <v>0</v>
      </c>
      <c r="CV102" s="130">
        <f>+'13生産者価格評価表'!CV102/'13生産者価格評価表'!CV$125</f>
        <v>0</v>
      </c>
      <c r="CW102" s="130">
        <f>+'13生産者価格評価表'!CW102/'13生産者価格評価表'!CW$125</f>
        <v>0</v>
      </c>
      <c r="CX102" s="130">
        <f>+'13生産者価格評価表'!CX102/'13生産者価格評価表'!CX$125</f>
        <v>0</v>
      </c>
      <c r="CY102" s="130">
        <f>+'13生産者価格評価表'!CY102/'13生産者価格評価表'!CY$125</f>
        <v>0</v>
      </c>
      <c r="CZ102" s="130">
        <f>+'13生産者価格評価表'!CZ102/'13生産者価格評価表'!CZ$125</f>
        <v>0</v>
      </c>
      <c r="DA102" s="130">
        <f>+'13生産者価格評価表'!DA102/'13生産者価格評価表'!DA$125</f>
        <v>0</v>
      </c>
      <c r="DB102" s="130">
        <f>+'13生産者価格評価表'!DB102/'13生産者価格評価表'!DB$125</f>
        <v>0</v>
      </c>
      <c r="DC102" s="130">
        <f>+'13生産者価格評価表'!DC102/'13生産者価格評価表'!DC$125</f>
        <v>0</v>
      </c>
      <c r="DD102" s="130">
        <f>+'13生産者価格評価表'!DD102/'13生産者価格評価表'!DD$125</f>
        <v>0</v>
      </c>
      <c r="DE102" s="130">
        <f>+'13生産者価格評価表'!DE102/'13生産者価格評価表'!DE$125</f>
        <v>0</v>
      </c>
      <c r="DF102" s="130">
        <f>+'13生産者価格評価表'!DF102/'13生産者価格評価表'!DF$125</f>
        <v>0</v>
      </c>
      <c r="DG102" s="130">
        <f>+'13生産者価格評価表'!DG102/'13生産者価格評価表'!DG$125</f>
        <v>0</v>
      </c>
      <c r="DH102" s="223">
        <f>+'13生産者価格評価表'!DH102/'13生産者価格評価表'!DH$125</f>
        <v>0</v>
      </c>
      <c r="DI102" s="289">
        <f>+'13生産者価格評価表'!DI102/'13生産者価格評価表'!DI$125</f>
        <v>0</v>
      </c>
    </row>
    <row r="103" spans="1:113">
      <c r="A103" s="25">
        <v>97</v>
      </c>
      <c r="B103" s="88" t="s">
        <v>288</v>
      </c>
      <c r="C103" s="87" t="s">
        <v>289</v>
      </c>
      <c r="D103" s="130">
        <f>+'13生産者価格評価表'!D103/'13生産者価格評価表'!D$125</f>
        <v>0</v>
      </c>
      <c r="E103" s="130">
        <f>+'13生産者価格評価表'!E103/'13生産者価格評価表'!E$125</f>
        <v>0</v>
      </c>
      <c r="F103" s="130">
        <f>+'13生産者価格評価表'!F103/'13生産者価格評価表'!F$125</f>
        <v>0</v>
      </c>
      <c r="G103" s="130">
        <f>+'13生産者価格評価表'!G103/'13生産者価格評価表'!G$125</f>
        <v>0</v>
      </c>
      <c r="H103" s="130">
        <f>+'13生産者価格評価表'!H103/'13生産者価格評価表'!H$125</f>
        <v>0</v>
      </c>
      <c r="I103" s="296">
        <v>0</v>
      </c>
      <c r="J103" s="130">
        <f>+'13生産者価格評価表'!J103/'13生産者価格評価表'!J$125</f>
        <v>0</v>
      </c>
      <c r="K103" s="130">
        <f>+'13生産者価格評価表'!K103/'13生産者価格評価表'!K$125</f>
        <v>0</v>
      </c>
      <c r="L103" s="130">
        <f>+'13生産者価格評価表'!L103/'13生産者価格評価表'!L$125</f>
        <v>0</v>
      </c>
      <c r="M103" s="130">
        <f>+'13生産者価格評価表'!M103/'13生産者価格評価表'!M$125</f>
        <v>0</v>
      </c>
      <c r="N103" s="296">
        <v>0</v>
      </c>
      <c r="O103" s="130">
        <f>+'13生産者価格評価表'!O103/'13生産者価格評価表'!O$125</f>
        <v>0</v>
      </c>
      <c r="P103" s="130">
        <f>+'13生産者価格評価表'!P103/'13生産者価格評価表'!P$125</f>
        <v>0</v>
      </c>
      <c r="Q103" s="130">
        <f>+'13生産者価格評価表'!Q103/'13生産者価格評価表'!Q$125</f>
        <v>0</v>
      </c>
      <c r="R103" s="130">
        <f>+'13生産者価格評価表'!R103/'13生産者価格評価表'!R$125</f>
        <v>0</v>
      </c>
      <c r="S103" s="130">
        <f>+'13生産者価格評価表'!S103/'13生産者価格評価表'!S$125</f>
        <v>0</v>
      </c>
      <c r="T103" s="130">
        <f>+'13生産者価格評価表'!T103/'13生産者価格評価表'!T$125</f>
        <v>0</v>
      </c>
      <c r="U103" s="130">
        <f>+'13生産者価格評価表'!U103/'13生産者価格評価表'!U$125</f>
        <v>0</v>
      </c>
      <c r="V103" s="130">
        <f>+'13生産者価格評価表'!V103/'13生産者価格評価表'!V$125</f>
        <v>0</v>
      </c>
      <c r="W103" s="130">
        <f>+'13生産者価格評価表'!W103/'13生産者価格評価表'!W$125</f>
        <v>0</v>
      </c>
      <c r="X103" s="130">
        <f>+'13生産者価格評価表'!X103/'13生産者価格評価表'!X$125</f>
        <v>0</v>
      </c>
      <c r="Y103" s="130">
        <f>+'13生産者価格評価表'!Y103/'13生産者価格評価表'!Y$125</f>
        <v>0</v>
      </c>
      <c r="Z103" s="130">
        <f>+'13生産者価格評価表'!Z103/'13生産者価格評価表'!Z$125</f>
        <v>0</v>
      </c>
      <c r="AA103" s="130">
        <f>+'13生産者価格評価表'!AA103/'13生産者価格評価表'!AA$125</f>
        <v>0</v>
      </c>
      <c r="AB103" s="130">
        <f>+'13生産者価格評価表'!AB103/'13生産者価格評価表'!AB$125</f>
        <v>0</v>
      </c>
      <c r="AC103" s="130">
        <f>+'13生産者価格評価表'!AC103/'13生産者価格評価表'!AC$125</f>
        <v>0</v>
      </c>
      <c r="AD103" s="130">
        <f>+'13生産者価格評価表'!AD103/'13生産者価格評価表'!AD$125</f>
        <v>0</v>
      </c>
      <c r="AE103" s="130">
        <f>+'13生産者価格評価表'!AE103/'13生産者価格評価表'!AE$125</f>
        <v>0</v>
      </c>
      <c r="AF103" s="130">
        <f>+'13生産者価格評価表'!AF103/'13生産者価格評価表'!AF$125</f>
        <v>0</v>
      </c>
      <c r="AG103" s="130">
        <f>+'13生産者価格評価表'!AG103/'13生産者価格評価表'!AG$125</f>
        <v>0</v>
      </c>
      <c r="AH103" s="130">
        <f>+'13生産者価格評価表'!AH103/'13生産者価格評価表'!AH$125</f>
        <v>0</v>
      </c>
      <c r="AI103" s="130">
        <f>+'13生産者価格評価表'!AI103/'13生産者価格評価表'!AI$125</f>
        <v>0</v>
      </c>
      <c r="AJ103" s="130">
        <f>+'13生産者価格評価表'!AJ103/'13生産者価格評価表'!AJ$125</f>
        <v>0</v>
      </c>
      <c r="AK103" s="130">
        <f>+'13生産者価格評価表'!AK103/'13生産者価格評価表'!AK$125</f>
        <v>0</v>
      </c>
      <c r="AL103" s="130">
        <f>+'13生産者価格評価表'!AL103/'13生産者価格評価表'!AL$125</f>
        <v>0</v>
      </c>
      <c r="AM103" s="130">
        <f>+'13生産者価格評価表'!AM103/'13生産者価格評価表'!AM$125</f>
        <v>0</v>
      </c>
      <c r="AN103" s="130">
        <f>+'13生産者価格評価表'!AN103/'13生産者価格評価表'!AN$125</f>
        <v>0</v>
      </c>
      <c r="AO103" s="130">
        <f>+'13生産者価格評価表'!AO103/'13生産者価格評価表'!AO$125</f>
        <v>0</v>
      </c>
      <c r="AP103" s="130">
        <f>+'13生産者価格評価表'!AP103/'13生産者価格評価表'!AP$125</f>
        <v>0</v>
      </c>
      <c r="AQ103" s="130">
        <f>+'13生産者価格評価表'!AQ103/'13生産者価格評価表'!AQ$125</f>
        <v>0</v>
      </c>
      <c r="AR103" s="130">
        <f>+'13生産者価格評価表'!AR103/'13生産者価格評価表'!AR$125</f>
        <v>0</v>
      </c>
      <c r="AS103" s="130">
        <f>+'13生産者価格評価表'!AS103/'13生産者価格評価表'!AS$125</f>
        <v>0</v>
      </c>
      <c r="AT103" s="130">
        <f>+'13生産者価格評価表'!AT103/'13生産者価格評価表'!AT$125</f>
        <v>0</v>
      </c>
      <c r="AU103" s="130">
        <f>+'13生産者価格評価表'!AU103/'13生産者価格評価表'!AU$125</f>
        <v>0</v>
      </c>
      <c r="AV103" s="130">
        <f>+'13生産者価格評価表'!AV103/'13生産者価格評価表'!AV$125</f>
        <v>0</v>
      </c>
      <c r="AW103" s="130">
        <f>+'13生産者価格評価表'!AW103/'13生産者価格評価表'!AW$125</f>
        <v>0</v>
      </c>
      <c r="AX103" s="130">
        <f>+'13生産者価格評価表'!AX103/'13生産者価格評価表'!AX$125</f>
        <v>0</v>
      </c>
      <c r="AY103" s="130">
        <f>+'13生産者価格評価表'!AY103/'13生産者価格評価表'!AY$125</f>
        <v>0</v>
      </c>
      <c r="AZ103" s="130">
        <f>+'13生産者価格評価表'!AZ103/'13生産者価格評価表'!AZ$125</f>
        <v>0</v>
      </c>
      <c r="BA103" s="130">
        <f>+'13生産者価格評価表'!BA103/'13生産者価格評価表'!BA$125</f>
        <v>0</v>
      </c>
      <c r="BB103" s="130">
        <f>+'13生産者価格評価表'!BB103/'13生産者価格評価表'!BB$125</f>
        <v>0</v>
      </c>
      <c r="BC103" s="130">
        <f>+'13生産者価格評価表'!BC103/'13生産者価格評価表'!BC$125</f>
        <v>0</v>
      </c>
      <c r="BD103" s="130">
        <f>+'13生産者価格評価表'!BD103/'13生産者価格評価表'!BD$125</f>
        <v>0</v>
      </c>
      <c r="BE103" s="130">
        <f>+'13生産者価格評価表'!BE103/'13生産者価格評価表'!BE$125</f>
        <v>0</v>
      </c>
      <c r="BF103" s="130">
        <f>+'13生産者価格評価表'!BF103/'13生産者価格評価表'!BF$125</f>
        <v>0</v>
      </c>
      <c r="BG103" s="130">
        <f>+'13生産者価格評価表'!BG103/'13生産者価格評価表'!BG$125</f>
        <v>0</v>
      </c>
      <c r="BH103" s="130">
        <f>+'13生産者価格評価表'!BH103/'13生産者価格評価表'!BH$125</f>
        <v>0</v>
      </c>
      <c r="BI103" s="130">
        <f>+'13生産者価格評価表'!BI103/'13生産者価格評価表'!BI$125</f>
        <v>0</v>
      </c>
      <c r="BJ103" s="130">
        <f>+'13生産者価格評価表'!BJ103/'13生産者価格評価表'!BJ$125</f>
        <v>0</v>
      </c>
      <c r="BK103" s="130">
        <f>+'13生産者価格評価表'!BK103/'13生産者価格評価表'!BK$125</f>
        <v>0</v>
      </c>
      <c r="BL103" s="130">
        <f>+'13生産者価格評価表'!BL103/'13生産者価格評価表'!BL$125</f>
        <v>0</v>
      </c>
      <c r="BM103" s="130">
        <f>+'13生産者価格評価表'!BM103/'13生産者価格評価表'!BM$125</f>
        <v>0</v>
      </c>
      <c r="BN103" s="130">
        <f>+'13生産者価格評価表'!BN103/'13生産者価格評価表'!BN$125</f>
        <v>0</v>
      </c>
      <c r="BO103" s="130">
        <f>+'13生産者価格評価表'!BO103/'13生産者価格評価表'!BO$125</f>
        <v>0</v>
      </c>
      <c r="BP103" s="130">
        <f>+'13生産者価格評価表'!BP103/'13生産者価格評価表'!BP$125</f>
        <v>0</v>
      </c>
      <c r="BQ103" s="130">
        <f>+'13生産者価格評価表'!BQ103/'13生産者価格評価表'!BQ$125</f>
        <v>0</v>
      </c>
      <c r="BR103" s="130">
        <f>+'13生産者価格評価表'!BR103/'13生産者価格評価表'!BR$125</f>
        <v>0</v>
      </c>
      <c r="BS103" s="130">
        <f>+'13生産者価格評価表'!BS103/'13生産者価格評価表'!BS$125</f>
        <v>0</v>
      </c>
      <c r="BT103" s="130">
        <f>+'13生産者価格評価表'!BT103/'13生産者価格評価表'!BT$125</f>
        <v>0</v>
      </c>
      <c r="BU103" s="130">
        <f>+'13生産者価格評価表'!BU103/'13生産者価格評価表'!BU$125</f>
        <v>0</v>
      </c>
      <c r="BV103" s="130">
        <f>+'13生産者価格評価表'!BV103/'13生産者価格評価表'!BV$125</f>
        <v>0</v>
      </c>
      <c r="BW103" s="130">
        <f>+'13生産者価格評価表'!BW103/'13生産者価格評価表'!BW$125</f>
        <v>0</v>
      </c>
      <c r="BX103" s="130">
        <f>+'13生産者価格評価表'!BX103/'13生産者価格評価表'!BX$125</f>
        <v>0</v>
      </c>
      <c r="BY103" s="130">
        <f>+'13生産者価格評価表'!BY103/'13生産者価格評価表'!BY$125</f>
        <v>0</v>
      </c>
      <c r="BZ103" s="130">
        <f>+'13生産者価格評価表'!BZ103/'13生産者価格評価表'!BZ$125</f>
        <v>0</v>
      </c>
      <c r="CA103" s="130">
        <f>+'13生産者価格評価表'!CA103/'13生産者価格評価表'!CA$125</f>
        <v>0</v>
      </c>
      <c r="CB103" s="130">
        <f>+'13生産者価格評価表'!CB103/'13生産者価格評価表'!CB$125</f>
        <v>0</v>
      </c>
      <c r="CC103" s="130">
        <f>+'13生産者価格評価表'!CC103/'13生産者価格評価表'!CC$125</f>
        <v>0</v>
      </c>
      <c r="CD103" s="130">
        <f>+'13生産者価格評価表'!CD103/'13生産者価格評価表'!CD$125</f>
        <v>0</v>
      </c>
      <c r="CE103" s="130">
        <f>+'13生産者価格評価表'!CE103/'13生産者価格評価表'!CE$125</f>
        <v>0</v>
      </c>
      <c r="CF103" s="130">
        <f>+'13生産者価格評価表'!CF103/'13生産者価格評価表'!CF$125</f>
        <v>0</v>
      </c>
      <c r="CG103" s="130">
        <f>+'13生産者価格評価表'!CG103/'13生産者価格評価表'!CG$125</f>
        <v>0</v>
      </c>
      <c r="CH103" s="130">
        <f>+'13生産者価格評価表'!CH103/'13生産者価格評価表'!CH$125</f>
        <v>0</v>
      </c>
      <c r="CI103" s="130">
        <f>+'13生産者価格評価表'!CI103/'13生産者価格評価表'!CI$125</f>
        <v>0</v>
      </c>
      <c r="CJ103" s="130">
        <f>+'13生産者価格評価表'!CJ103/'13生産者価格評価表'!CJ$125</f>
        <v>0</v>
      </c>
      <c r="CK103" s="130">
        <f>+'13生産者価格評価表'!CK103/'13生産者価格評価表'!CK$125</f>
        <v>0</v>
      </c>
      <c r="CL103" s="130">
        <f>+'13生産者価格評価表'!CL103/'13生産者価格評価表'!CL$125</f>
        <v>0</v>
      </c>
      <c r="CM103" s="130">
        <f>+'13生産者価格評価表'!CM103/'13生産者価格評価表'!CM$125</f>
        <v>0</v>
      </c>
      <c r="CN103" s="130">
        <f>+'13生産者価格評価表'!CN103/'13生産者価格評価表'!CN$125</f>
        <v>0</v>
      </c>
      <c r="CO103" s="130">
        <f>+'13生産者価格評価表'!CO103/'13生産者価格評価表'!CO$125</f>
        <v>0</v>
      </c>
      <c r="CP103" s="130">
        <f>+'13生産者価格評価表'!CP103/'13生産者価格評価表'!CP$125</f>
        <v>0</v>
      </c>
      <c r="CQ103" s="130">
        <f>+'13生産者価格評価表'!CQ103/'13生産者価格評価表'!CQ$125</f>
        <v>0</v>
      </c>
      <c r="CR103" s="130">
        <f>+'13生産者価格評価表'!CR103/'13生産者価格評価表'!CR$125</f>
        <v>0</v>
      </c>
      <c r="CS103" s="130">
        <f>+'13生産者価格評価表'!CS103/'13生産者価格評価表'!CS$125</f>
        <v>0</v>
      </c>
      <c r="CT103" s="130">
        <f>+'13生産者価格評価表'!CT103/'13生産者価格評価表'!CT$125</f>
        <v>0</v>
      </c>
      <c r="CU103" s="130">
        <f>+'13生産者価格評価表'!CU103/'13生産者価格評価表'!CU$125</f>
        <v>0</v>
      </c>
      <c r="CV103" s="130">
        <f>+'13生産者価格評価表'!CV103/'13生産者価格評価表'!CV$125</f>
        <v>0</v>
      </c>
      <c r="CW103" s="130">
        <f>+'13生産者価格評価表'!CW103/'13生産者価格評価表'!CW$125</f>
        <v>0</v>
      </c>
      <c r="CX103" s="130">
        <f>+'13生産者価格評価表'!CX103/'13生産者価格評価表'!CX$125</f>
        <v>0</v>
      </c>
      <c r="CY103" s="130">
        <f>+'13生産者価格評価表'!CY103/'13生産者価格評価表'!CY$125</f>
        <v>0</v>
      </c>
      <c r="CZ103" s="130">
        <f>+'13生産者価格評価表'!CZ103/'13生産者価格評価表'!CZ$125</f>
        <v>0</v>
      </c>
      <c r="DA103" s="130">
        <f>+'13生産者価格評価表'!DA103/'13生産者価格評価表'!DA$125</f>
        <v>0</v>
      </c>
      <c r="DB103" s="130">
        <f>+'13生産者価格評価表'!DB103/'13生産者価格評価表'!DB$125</f>
        <v>0</v>
      </c>
      <c r="DC103" s="130">
        <f>+'13生産者価格評価表'!DC103/'13生産者価格評価表'!DC$125</f>
        <v>0</v>
      </c>
      <c r="DD103" s="130">
        <f>+'13生産者価格評価表'!DD103/'13生産者価格評価表'!DD$125</f>
        <v>0</v>
      </c>
      <c r="DE103" s="130">
        <f>+'13生産者価格評価表'!DE103/'13生産者価格評価表'!DE$125</f>
        <v>0</v>
      </c>
      <c r="DF103" s="130">
        <f>+'13生産者価格評価表'!DF103/'13生産者価格評価表'!DF$125</f>
        <v>0</v>
      </c>
      <c r="DG103" s="130">
        <f>+'13生産者価格評価表'!DG103/'13生産者価格評価表'!DG$125</f>
        <v>0</v>
      </c>
      <c r="DH103" s="223">
        <f>+'13生産者価格評価表'!DH103/'13生産者価格評価表'!DH$125</f>
        <v>0</v>
      </c>
      <c r="DI103" s="289">
        <f>+'13生産者価格評価表'!DI103/'13生産者価格評価表'!DI$125</f>
        <v>0</v>
      </c>
    </row>
    <row r="104" spans="1:113">
      <c r="A104" s="25">
        <v>98</v>
      </c>
      <c r="B104" s="88" t="s">
        <v>290</v>
      </c>
      <c r="C104" s="87" t="s">
        <v>42</v>
      </c>
      <c r="D104" s="130">
        <f>+'13生産者価格評価表'!D104/'13生産者価格評価表'!D$125</f>
        <v>2.6930223790159697E-5</v>
      </c>
      <c r="E104" s="130">
        <f>+'13生産者価格評価表'!E104/'13生産者価格評価表'!E$125</f>
        <v>0</v>
      </c>
      <c r="F104" s="130">
        <f>+'13生産者価格評価表'!F104/'13生産者価格評価表'!F$125</f>
        <v>1.7743529948543763E-3</v>
      </c>
      <c r="G104" s="130">
        <f>+'13生産者価格評価表'!G104/'13生産者価格評価表'!G$125</f>
        <v>0</v>
      </c>
      <c r="H104" s="130">
        <f>+'13生産者価格評価表'!H104/'13生産者価格評価表'!H$125</f>
        <v>4.5518118245390969E-3</v>
      </c>
      <c r="I104" s="296">
        <v>0</v>
      </c>
      <c r="J104" s="130">
        <f>+'13生産者価格評価表'!J104/'13生産者価格評価表'!J$125</f>
        <v>2.5064267352185089E-3</v>
      </c>
      <c r="K104" s="130">
        <f>+'13生産者価格評価表'!K104/'13生産者価格評価表'!K$125</f>
        <v>6.5749373720301303E-4</v>
      </c>
      <c r="L104" s="130">
        <f>+'13生産者価格評価表'!L104/'13生産者価格評価表'!L$125</f>
        <v>1.5770204271618033E-3</v>
      </c>
      <c r="M104" s="130">
        <f>+'13生産者価格評価表'!M104/'13生産者価格評価表'!M$125</f>
        <v>2.2038267683329141E-3</v>
      </c>
      <c r="N104" s="296">
        <v>0</v>
      </c>
      <c r="O104" s="130">
        <f>+'13生産者価格評価表'!O104/'13生産者価格評価表'!O$125</f>
        <v>3.9278744062158611E-4</v>
      </c>
      <c r="P104" s="130">
        <f>+'13生産者価格評価表'!P104/'13生産者価格評価表'!P$125</f>
        <v>3.9445414260776151E-4</v>
      </c>
      <c r="Q104" s="130">
        <f>+'13生産者価格評価表'!Q104/'13生産者価格評価表'!Q$125</f>
        <v>9.0567038016066447E-4</v>
      </c>
      <c r="R104" s="130">
        <f>+'13生産者価格評価表'!R104/'13生産者価格評価表'!R$125</f>
        <v>2.9005987133241605E-3</v>
      </c>
      <c r="S104" s="130">
        <f>+'13生産者価格評価表'!S104/'13生産者価格評価表'!S$125</f>
        <v>6.7498816252103044E-4</v>
      </c>
      <c r="T104" s="130">
        <f>+'13生産者価格評価表'!T104/'13生産者価格評価表'!T$125</f>
        <v>1.0425508358858915E-3</v>
      </c>
      <c r="U104" s="130">
        <f>+'13生産者価格評価表'!U104/'13生産者価格評価表'!U$125</f>
        <v>6.4595057499388308E-4</v>
      </c>
      <c r="V104" s="130">
        <f>+'13生産者価格評価表'!V104/'13生産者価格評価表'!V$125</f>
        <v>1.0287360263356424E-3</v>
      </c>
      <c r="W104" s="130">
        <f>+'13生産者価格評価表'!W104/'13生産者価格評価表'!W$125</f>
        <v>4.6562754736556083E-3</v>
      </c>
      <c r="X104" s="130">
        <f>+'13生産者価格評価表'!X104/'13生産者価格評価表'!X$125</f>
        <v>2.6548085219353553E-4</v>
      </c>
      <c r="Y104" s="130">
        <f>+'13生産者価格評価表'!Y104/'13生産者価格評価表'!Y$125</f>
        <v>6.6401062416998667E-4</v>
      </c>
      <c r="Z104" s="130">
        <f>+'13生産者価格評価表'!Z104/'13生産者価格評価表'!Z$125</f>
        <v>7.4251033057851242E-4</v>
      </c>
      <c r="AA104" s="130">
        <f>+'13生産者価格評価表'!AA104/'13生産者価格評価表'!AA$125</f>
        <v>3.2461735729009429E-4</v>
      </c>
      <c r="AB104" s="130">
        <f>+'13生産者価格評価表'!AB104/'13生産者価格評価表'!AB$125</f>
        <v>3.2352813925651024E-3</v>
      </c>
      <c r="AC104" s="130">
        <f>+'13生産者価格評価表'!AC104/'13生産者価格評価表'!AC$125</f>
        <v>8.8682500524032959E-4</v>
      </c>
      <c r="AD104" s="130">
        <f>+'13生産者価格評価表'!AD104/'13生産者価格評価表'!AD$125</f>
        <v>1.2238967525190938E-4</v>
      </c>
      <c r="AE104" s="130">
        <f>+'13生産者価格評価表'!AE104/'13生産者価格評価表'!AE$125</f>
        <v>5.9613959333612609E-4</v>
      </c>
      <c r="AF104" s="130">
        <f>+'13生産者価格評価表'!AF104/'13生産者価格評価表'!AF$125</f>
        <v>4.7649931834125295E-4</v>
      </c>
      <c r="AG104" s="130">
        <f>+'13生産者価格評価表'!AG104/'13生産者価格評価表'!AG$125</f>
        <v>9.0270859350517535E-4</v>
      </c>
      <c r="AH104" s="130">
        <f>+'13生産者価格評価表'!AH104/'13生産者価格評価表'!AH$125</f>
        <v>1.4449822989668376E-4</v>
      </c>
      <c r="AI104" s="130">
        <f>+'13生産者価格評価表'!AI104/'13生産者価格評価表'!AI$125</f>
        <v>6.7908420644159878E-4</v>
      </c>
      <c r="AJ104" s="130">
        <f>+'13生産者価格評価表'!AJ104/'13生産者価格評価表'!AJ$125</f>
        <v>1.5939794611826805E-3</v>
      </c>
      <c r="AK104" s="130">
        <f>+'13生産者価格評価表'!AK104/'13生産者価格評価表'!AK$125</f>
        <v>6.3771176473663026E-4</v>
      </c>
      <c r="AL104" s="130">
        <f>+'13生産者価格評価表'!AL104/'13生産者価格評価表'!AL$125</f>
        <v>3.8670138820903413E-4</v>
      </c>
      <c r="AM104" s="130">
        <f>+'13生産者価格評価表'!AM104/'13生産者価格評価表'!AM$125</f>
        <v>6.99703654922621E-4</v>
      </c>
      <c r="AN104" s="130">
        <f>+'13生産者価格評価表'!AN104/'13生産者価格評価表'!AN$125</f>
        <v>4.9525292890070002E-4</v>
      </c>
      <c r="AO104" s="130">
        <f>+'13生産者価格評価表'!AO104/'13生産者価格評価表'!AO$125</f>
        <v>8.3416578272555949E-4</v>
      </c>
      <c r="AP104" s="130">
        <f>+'13生産者価格評価表'!AP104/'13生産者価格評価表'!AP$125</f>
        <v>7.3161952045028495E-4</v>
      </c>
      <c r="AQ104" s="130">
        <f>+'13生産者価格評価表'!AQ104/'13生産者価格評価表'!AQ$125</f>
        <v>3.6505943167547677E-4</v>
      </c>
      <c r="AR104" s="130">
        <f>+'13生産者価格評価表'!AR104/'13生産者価格評価表'!AR$125</f>
        <v>3.9370870247014514E-4</v>
      </c>
      <c r="AS104" s="130">
        <f>+'13生産者価格評価表'!AS104/'13生産者価格評価表'!AS$125</f>
        <v>9.2099582673766008E-4</v>
      </c>
      <c r="AT104" s="130">
        <f>+'13生産者価格評価表'!AT104/'13生産者価格評価表'!AT$125</f>
        <v>7.3496227002284125E-4</v>
      </c>
      <c r="AU104" s="130">
        <f>+'13生産者価格評価表'!AU104/'13生産者価格評価表'!AU$125</f>
        <v>2.2908484148376333E-3</v>
      </c>
      <c r="AV104" s="130">
        <f>+'13生産者価格評価表'!AV104/'13生産者価格評価表'!AV$125</f>
        <v>1.9099956269290172E-3</v>
      </c>
      <c r="AW104" s="130">
        <f>+'13生産者価格評価表'!AW104/'13生産者価格評価表'!AW$125</f>
        <v>2.2027891370451926E-3</v>
      </c>
      <c r="AX104" s="130">
        <f>+'13生産者価格評価表'!AX104/'13生産者価格評価表'!AX$125</f>
        <v>7.7111763207570209E-4</v>
      </c>
      <c r="AY104" s="130">
        <f>+'13生産者価格評価表'!AY104/'13生産者価格評価表'!AY$125</f>
        <v>6.1169646109541782E-4</v>
      </c>
      <c r="AZ104" s="130">
        <f>+'13生産者価格評価表'!AZ104/'13生産者価格評価表'!AZ$125</f>
        <v>5.6207134962730446E-4</v>
      </c>
      <c r="BA104" s="130">
        <f>+'13生産者価格評価表'!BA104/'13生産者価格評価表'!BA$125</f>
        <v>1.2376663114105959E-4</v>
      </c>
      <c r="BB104" s="130">
        <f>+'13生産者価格評価表'!BB104/'13生産者価格評価表'!BB$125</f>
        <v>7.2058524053448625E-4</v>
      </c>
      <c r="BC104" s="130">
        <f>+'13生産者価格評価表'!BC104/'13生産者価格評価表'!BC$125</f>
        <v>6.1105375165932698E-4</v>
      </c>
      <c r="BD104" s="130">
        <f>+'13生産者価格評価表'!BD104/'13生産者価格評価表'!BD$125</f>
        <v>6.8240694055670499E-4</v>
      </c>
      <c r="BE104" s="130">
        <f>+'13生産者価格評価表'!BE104/'13生産者価格評価表'!BE$125</f>
        <v>3.4419616427794526E-4</v>
      </c>
      <c r="BF104" s="130">
        <f>+'13生産者価格評価表'!BF104/'13生産者価格評価表'!BF$125</f>
        <v>2.2240846103428497E-4</v>
      </c>
      <c r="BG104" s="130">
        <f>+'13生産者価格評価表'!BG104/'13生産者価格評価表'!BG$125</f>
        <v>2.901040065948396E-4</v>
      </c>
      <c r="BH104" s="130">
        <f>+'13生産者価格評価表'!BH104/'13生産者価格評価表'!BH$125</f>
        <v>8.5964620385785515E-5</v>
      </c>
      <c r="BI104" s="130">
        <f>+'13生産者価格評価表'!BI104/'13生産者価格評価表'!BI$125</f>
        <v>6.290842330949661E-4</v>
      </c>
      <c r="BJ104" s="130">
        <f>+'13生産者価格評価表'!BJ104/'13生産者価格評価表'!BJ$125</f>
        <v>3.0112670123531572E-4</v>
      </c>
      <c r="BK104" s="130">
        <f>+'13生産者価格評価表'!BK104/'13生産者価格評価表'!BK$125</f>
        <v>1.2638784367493788E-3</v>
      </c>
      <c r="BL104" s="130">
        <f>+'13生産者価格評価表'!BL104/'13生産者価格評価表'!BL$125</f>
        <v>9.9521580897060213E-4</v>
      </c>
      <c r="BM104" s="130">
        <f>+'13生産者価格評価表'!BM104/'13生産者価格評価表'!BM$125</f>
        <v>1.7008482294718593E-3</v>
      </c>
      <c r="BN104" s="130">
        <f>+'13生産者価格評価表'!BN104/'13生産者価格評価表'!BN$125</f>
        <v>2.0119634441718835E-4</v>
      </c>
      <c r="BO104" s="130">
        <f>+'13生産者価格評価表'!BO104/'13生産者価格評価表'!BO$125</f>
        <v>1.2551386909575848E-3</v>
      </c>
      <c r="BP104" s="130">
        <f>+'13生産者価格評価表'!BP104/'13生産者価格評価表'!BP$125</f>
        <v>2.2177478724344063E-3</v>
      </c>
      <c r="BQ104" s="130">
        <f>+'13生産者価格評価表'!BQ104/'13生産者価格評価表'!BQ$125</f>
        <v>9.089552441290988E-4</v>
      </c>
      <c r="BR104" s="130">
        <f>+'13生産者価格評価表'!BR104/'13生産者価格評価表'!BR$125</f>
        <v>1.2214360777605836E-3</v>
      </c>
      <c r="BS104" s="130">
        <f>+'13生産者価格評価表'!BS104/'13生産者価格評価表'!BS$125</f>
        <v>8.5070679339950084E-4</v>
      </c>
      <c r="BT104" s="130">
        <f>+'13生産者価格評価表'!BT104/'13生産者価格評価表'!BT$125</f>
        <v>3.728694039402443E-3</v>
      </c>
      <c r="BU104" s="130">
        <f>+'13生産者価格評価表'!BU104/'13生産者価格評価表'!BU$125</f>
        <v>7.9701392727247918E-3</v>
      </c>
      <c r="BV104" s="130">
        <f>+'13生産者価格評価表'!BV104/'13生産者価格評価表'!BV$125</f>
        <v>1.9538325772940502E-3</v>
      </c>
      <c r="BW104" s="130">
        <f>+'13生産者価格評価表'!BW104/'13生産者価格評価表'!BW$125</f>
        <v>3.6079836174562983E-4</v>
      </c>
      <c r="BX104" s="130">
        <f>+'13生産者価格評価表'!BX104/'13生産者価格評価表'!BX$125</f>
        <v>8.0941532542521668E-4</v>
      </c>
      <c r="BY104" s="130">
        <f>+'13生産者価格評価表'!BY104/'13生産者価格評価表'!BY$125</f>
        <v>3.1821486842679445E-3</v>
      </c>
      <c r="BZ104" s="130">
        <f>+'13生産者価格評価表'!BZ104/'13生産者価格評価表'!BZ$125</f>
        <v>8.4412703992386116E-4</v>
      </c>
      <c r="CA104" s="130">
        <f>+'13生産者価格評価表'!CA104/'13生産者価格評価表'!CA$125</f>
        <v>9.4511069504468065E-4</v>
      </c>
      <c r="CB104" s="130">
        <f>+'13生産者価格評価表'!CB104/'13生産者価格評価表'!CB$125</f>
        <v>0</v>
      </c>
      <c r="CC104" s="130">
        <f>+'13生産者価格評価表'!CC104/'13生産者価格評価表'!CC$125</f>
        <v>1.036929590716638E-3</v>
      </c>
      <c r="CD104" s="130">
        <f>+'13生産者価格評価表'!CD104/'13生産者価格評価表'!CD$125</f>
        <v>1.622490560394781E-3</v>
      </c>
      <c r="CE104" s="130">
        <f>+'13生産者価格評価表'!CE104/'13生産者価格評価表'!CE$125</f>
        <v>0</v>
      </c>
      <c r="CF104" s="130">
        <f>+'13生産者価格評価表'!CF104/'13生産者価格評価表'!CF$125</f>
        <v>1.1694358023874142E-3</v>
      </c>
      <c r="CG104" s="130">
        <f>+'13生産者価格評価表'!CG104/'13生産者価格評価表'!CG$125</f>
        <v>9.5636756884007323E-5</v>
      </c>
      <c r="CH104" s="130">
        <f>+'13生産者価格評価表'!CH104/'13生産者価格評価表'!CH$125</f>
        <v>4.4588312946760855E-3</v>
      </c>
      <c r="CI104" s="130">
        <f>+'13生産者価格評価表'!CI104/'13生産者価格評価表'!CI$125</f>
        <v>2.0578398501726299E-3</v>
      </c>
      <c r="CJ104" s="130">
        <f>+'13生産者価格評価表'!CJ104/'13生産者価格評価表'!CJ$125</f>
        <v>6.2252933669499177E-5</v>
      </c>
      <c r="CK104" s="130">
        <f>+'13生産者価格評価表'!CK104/'13生産者価格評価表'!CK$125</f>
        <v>1.0388406195267694E-3</v>
      </c>
      <c r="CL104" s="130">
        <f>+'13生産者価格評価表'!CL104/'13生産者価格評価表'!CL$125</f>
        <v>2.3317496866711359E-3</v>
      </c>
      <c r="CM104" s="130">
        <f>+'13生産者価格評価表'!CM104/'13生産者価格評価表'!CM$125</f>
        <v>9.6660485298675645E-4</v>
      </c>
      <c r="CN104" s="130">
        <f>+'13生産者価格評価表'!CN104/'13生産者価格評価表'!CN$125</f>
        <v>9.3929262319829136E-4</v>
      </c>
      <c r="CO104" s="130">
        <f>+'13生産者価格評価表'!CO104/'13生産者価格評価表'!CO$125</f>
        <v>2.2623859274511298E-3</v>
      </c>
      <c r="CP104" s="130">
        <f>+'13生産者価格評価表'!CP104/'13生産者価格評価表'!CP$125</f>
        <v>1.4631220097443926E-6</v>
      </c>
      <c r="CQ104" s="130">
        <f>+'13生産者価格評価表'!CQ104/'13生産者価格評価表'!CQ$125</f>
        <v>4.2220966961012613E-4</v>
      </c>
      <c r="CR104" s="130">
        <f>+'13生産者価格評価表'!CR104/'13生産者価格評価表'!CR$125</f>
        <v>5.0800194326890407E-3</v>
      </c>
      <c r="CS104" s="130">
        <f>+'13生産者価格評価表'!CS104/'13生産者価格評価表'!CS$125</f>
        <v>1.4117298006716965E-3</v>
      </c>
      <c r="CT104" s="130">
        <f>+'13生産者価格評価表'!CT104/'13生産者価格評価表'!CT$125</f>
        <v>7.2742285877183492E-4</v>
      </c>
      <c r="CU104" s="130">
        <f>+'13生産者価格評価表'!CU104/'13生産者価格評価表'!CU$125</f>
        <v>1.0323902104630683E-5</v>
      </c>
      <c r="CV104" s="130">
        <f>+'13生産者価格評価表'!CV104/'13生産者価格評価表'!CV$125</f>
        <v>3.5472889950701229E-4</v>
      </c>
      <c r="CW104" s="130">
        <f>+'13生産者価格評価表'!CW104/'13生産者価格評価表'!CW$125</f>
        <v>0</v>
      </c>
      <c r="CX104" s="130">
        <f>+'13生産者価格評価表'!CX104/'13生産者価格評価表'!CX$125</f>
        <v>2.3763189927198578E-3</v>
      </c>
      <c r="CY104" s="130">
        <f>+'13生産者価格評価表'!CY104/'13生産者価格評価表'!CY$125</f>
        <v>2.2076530189521397E-3</v>
      </c>
      <c r="CZ104" s="130">
        <f>+'13生産者価格評価表'!CZ104/'13生産者価格評価表'!CZ$125</f>
        <v>1.6553452252214419E-3</v>
      </c>
      <c r="DA104" s="130">
        <f>+'13生産者価格評価表'!DA104/'13生産者価格評価表'!DA$125</f>
        <v>1.9453386750844617E-3</v>
      </c>
      <c r="DB104" s="130">
        <f>+'13生産者価格評価表'!DB104/'13生産者価格評価表'!DB$125</f>
        <v>1.4901393249607535E-3</v>
      </c>
      <c r="DC104" s="130">
        <f>+'13生産者価格評価表'!DC104/'13生産者価格評価表'!DC$125</f>
        <v>1.5275732140850235E-3</v>
      </c>
      <c r="DD104" s="130">
        <f>+'13生産者価格評価表'!DD104/'13生産者価格評価表'!DD$125</f>
        <v>1.4618191527233891E-3</v>
      </c>
      <c r="DE104" s="130">
        <f>+'13生産者価格評価表'!DE104/'13生産者価格評価表'!DE$125</f>
        <v>8.0811733068179258E-3</v>
      </c>
      <c r="DF104" s="130">
        <f>+'13生産者価格評価表'!DF104/'13生産者価格評価表'!DF$125</f>
        <v>2.7319024089723551E-3</v>
      </c>
      <c r="DG104" s="130">
        <f>+'13生産者価格評価表'!DG104/'13生産者価格評価表'!DG$125</f>
        <v>0</v>
      </c>
      <c r="DH104" s="223">
        <f>+'13生産者価格評価表'!DH104/'13生産者価格評価表'!DH$125</f>
        <v>4.8170361786299418E-3</v>
      </c>
      <c r="DI104" s="289">
        <f>+'13生産者価格評価表'!DI104/'13生産者価格評価表'!DI$125</f>
        <v>1.0335495004498087E-3</v>
      </c>
    </row>
    <row r="105" spans="1:113">
      <c r="A105" s="25">
        <v>99</v>
      </c>
      <c r="B105" s="88" t="s">
        <v>291</v>
      </c>
      <c r="C105" s="87" t="s">
        <v>292</v>
      </c>
      <c r="D105" s="130">
        <f>+'13生産者価格評価表'!D105/'13生産者価格評価表'!D$125</f>
        <v>1.3106042244544385E-3</v>
      </c>
      <c r="E105" s="130">
        <f>+'13生産者価格評価表'!E105/'13生産者価格評価表'!E$125</f>
        <v>4.9302145914021126E-3</v>
      </c>
      <c r="F105" s="130">
        <f>+'13生産者価格評価表'!F105/'13生産者価格評価表'!F$125</f>
        <v>8.5929380750804796E-3</v>
      </c>
      <c r="G105" s="130">
        <f>+'13生産者価格評価表'!G105/'13生産者価格評価表'!G$125</f>
        <v>2.700756211739287E-3</v>
      </c>
      <c r="H105" s="130">
        <f>+'13生産者価格評価表'!H105/'13生産者価格評価表'!H$125</f>
        <v>5.8486967577876673E-4</v>
      </c>
      <c r="I105" s="296">
        <v>0</v>
      </c>
      <c r="J105" s="130">
        <f>+'13生産者価格評価表'!J105/'13生産者価格評価表'!J$125</f>
        <v>7.0051413881748069E-3</v>
      </c>
      <c r="K105" s="130">
        <f>+'13生産者価格評価表'!K105/'13生産者価格評価表'!K$125</f>
        <v>2.5475575860569506E-3</v>
      </c>
      <c r="L105" s="130">
        <f>+'13生産者価格評価表'!L105/'13生産者価格評価表'!L$125</f>
        <v>3.0706741357071233E-3</v>
      </c>
      <c r="M105" s="130">
        <f>+'13生産者価格評価表'!M105/'13生産者価格評価表'!M$125</f>
        <v>9.5907276029302737E-4</v>
      </c>
      <c r="N105" s="296">
        <v>0</v>
      </c>
      <c r="O105" s="130">
        <f>+'13生産者価格評価表'!O105/'13生産者価格評価表'!O$125</f>
        <v>3.0256907535381556E-3</v>
      </c>
      <c r="P105" s="130">
        <f>+'13生産者価格評価表'!P105/'13生産者価格評価表'!P$125</f>
        <v>2.366724855646569E-3</v>
      </c>
      <c r="Q105" s="130">
        <f>+'13生産者価格評価表'!Q105/'13生産者価格評価表'!Q$125</f>
        <v>6.8772043501630943E-3</v>
      </c>
      <c r="R105" s="130">
        <f>+'13生産者価格評価表'!R105/'13生産者価格評価表'!R$125</f>
        <v>5.228515116581756E-3</v>
      </c>
      <c r="S105" s="130">
        <f>+'13生産者価格評価表'!S105/'13生産者価格評価表'!S$125</f>
        <v>1.5212419782190388E-3</v>
      </c>
      <c r="T105" s="130">
        <f>+'13生産者価格評価表'!T105/'13生産者価格評価表'!T$125</f>
        <v>2.730929623205521E-3</v>
      </c>
      <c r="U105" s="130">
        <f>+'13生産者価格評価表'!U105/'13生産者価格評価表'!U$125</f>
        <v>8.8573525813555182E-3</v>
      </c>
      <c r="V105" s="130">
        <f>+'13生産者価格評価表'!V105/'13生産者価格評価表'!V$125</f>
        <v>1.5088128386256086E-3</v>
      </c>
      <c r="W105" s="130">
        <f>+'13生産者価格評価表'!W105/'13生産者価格評価表'!W$125</f>
        <v>7.7439913049922185E-3</v>
      </c>
      <c r="X105" s="130">
        <f>+'13生産者価格評価表'!X105/'13生産者価格評価表'!X$125</f>
        <v>1.420322559235415E-3</v>
      </c>
      <c r="Y105" s="130">
        <f>+'13生産者価格評価表'!Y105/'13生産者価格評価表'!Y$125</f>
        <v>1.7039684399656277E-3</v>
      </c>
      <c r="Z105" s="130">
        <f>+'13生産者価格評価表'!Z105/'13生産者価格評価表'!Z$125</f>
        <v>9.8463326446280989E-4</v>
      </c>
      <c r="AA105" s="130">
        <f>+'13生産者価格評価表'!AA105/'13生産者価格評価表'!AA$125</f>
        <v>2.4995536511337262E-3</v>
      </c>
      <c r="AB105" s="130">
        <f>+'13生産者価格評価表'!AB105/'13生産者価格評価表'!AB$125</f>
        <v>1.3412236382253544E-3</v>
      </c>
      <c r="AC105" s="130">
        <f>+'13生産者価格評価表'!AC105/'13生産者価格評価表'!AC$125</f>
        <v>2.3003703166234002E-3</v>
      </c>
      <c r="AD105" s="130">
        <f>+'13生産者価格評価表'!AD105/'13生産者価格評価表'!AD$125</f>
        <v>8.533592035912948E-5</v>
      </c>
      <c r="AE105" s="130">
        <f>+'13生産者価格評価表'!AE105/'13生産者価格評価表'!AE$125</f>
        <v>8.8776463764379861E-3</v>
      </c>
      <c r="AF105" s="130">
        <f>+'13生産者価格評価表'!AF105/'13生産者価格評価表'!AF$125</f>
        <v>3.917883284139191E-3</v>
      </c>
      <c r="AG105" s="130">
        <f>+'13生産者価格評価表'!AG105/'13生産者価格評価表'!AG$125</f>
        <v>5.4092356911333433E-3</v>
      </c>
      <c r="AH105" s="130">
        <f>+'13生産者価格評価表'!AH105/'13生産者価格評価表'!AH$125</f>
        <v>1.878476988656889E-3</v>
      </c>
      <c r="AI105" s="130">
        <f>+'13生産者価格評価表'!AI105/'13生産者価格評価表'!AI$125</f>
        <v>2.5928669700497407E-3</v>
      </c>
      <c r="AJ105" s="130">
        <f>+'13生産者価格評価表'!AJ105/'13生産者価格評価表'!AJ$125</f>
        <v>4.6425740590730529E-3</v>
      </c>
      <c r="AK105" s="130">
        <f>+'13生産者価格評価表'!AK105/'13生産者価格評価表'!AK$125</f>
        <v>2.0751768082003462E-3</v>
      </c>
      <c r="AL105" s="130">
        <f>+'13生産者価格評価表'!AL105/'13生産者価格評価表'!AL$125</f>
        <v>8.0521997924539387E-3</v>
      </c>
      <c r="AM105" s="130">
        <f>+'13生産者価格評価表'!AM105/'13生産者価格評価表'!AM$125</f>
        <v>1.030059095714261E-3</v>
      </c>
      <c r="AN105" s="130">
        <f>+'13生産者価格評価表'!AN105/'13生産者価格評価表'!AN$125</f>
        <v>1.3254595295216802E-3</v>
      </c>
      <c r="AO105" s="130">
        <f>+'13生産者価格評価表'!AO105/'13生産者価格評価表'!AO$125</f>
        <v>4.66000020596686E-3</v>
      </c>
      <c r="AP105" s="130">
        <f>+'13生産者価格評価表'!AP105/'13生産者価格評価表'!AP$125</f>
        <v>3.8708048749701977E-3</v>
      </c>
      <c r="AQ105" s="130">
        <f>+'13生産者価格評価表'!AQ105/'13生産者価格評価表'!AQ$125</f>
        <v>2.1903565900528608E-3</v>
      </c>
      <c r="AR105" s="130">
        <f>+'13生産者価格評価表'!AR105/'13生産者価格評価表'!AR$125</f>
        <v>3.209982442267226E-3</v>
      </c>
      <c r="AS105" s="130">
        <f>+'13生産者価格評価表'!AS105/'13生産者価格評価表'!AS$125</f>
        <v>2.1873650885019429E-3</v>
      </c>
      <c r="AT105" s="130">
        <f>+'13生産者価格評価表'!AT105/'13生産者価格評価表'!AT$125</f>
        <v>3.4474323978258897E-3</v>
      </c>
      <c r="AU105" s="130">
        <f>+'13生産者価格評価表'!AU105/'13生産者価格評価表'!AU$125</f>
        <v>6.2944423052239762E-3</v>
      </c>
      <c r="AV105" s="130">
        <f>+'13生産者価格評価表'!AV105/'13生産者価格評価表'!AV$125</f>
        <v>8.1000396862511148E-3</v>
      </c>
      <c r="AW105" s="130">
        <f>+'13生産者価格評価表'!AW105/'13生産者価格評価表'!AW$125</f>
        <v>2.6624724756212645E-3</v>
      </c>
      <c r="AX105" s="130">
        <f>+'13生産者価格評価表'!AX105/'13生産者価格評価表'!AX$125</f>
        <v>1.0690970247420594E-2</v>
      </c>
      <c r="AY105" s="130">
        <f>+'13生産者価格評価表'!AY105/'13生産者価格評価表'!AY$125</f>
        <v>6.0825996412297162E-3</v>
      </c>
      <c r="AZ105" s="130">
        <f>+'13生産者価格評価表'!AZ105/'13生産者価格評価表'!AZ$125</f>
        <v>1.044657861933576E-2</v>
      </c>
      <c r="BA105" s="130">
        <f>+'13生産者価格評価表'!BA105/'13生産者価格評価表'!BA$125</f>
        <v>2.984150995289992E-3</v>
      </c>
      <c r="BB105" s="130">
        <f>+'13生産者価格評価表'!BB105/'13生産者価格評価表'!BB$125</f>
        <v>3.1173144101383212E-3</v>
      </c>
      <c r="BC105" s="130">
        <f>+'13生産者価格評価表'!BC105/'13生産者価格評価表'!BC$125</f>
        <v>1.9448365957984787E-2</v>
      </c>
      <c r="BD105" s="130">
        <f>+'13生産者価格評価表'!BD105/'13生産者価格評価表'!BD$125</f>
        <v>3.6771737051654292E-3</v>
      </c>
      <c r="BE105" s="130">
        <f>+'13生産者価格評価表'!BE105/'13生産者価格評価表'!BE$125</f>
        <v>1.2115704982583674E-3</v>
      </c>
      <c r="BF105" s="130">
        <f>+'13生産者価格評価表'!BF105/'13生産者価格評価表'!BF$125</f>
        <v>2.8951150997080532E-3</v>
      </c>
      <c r="BG105" s="130">
        <f>+'13生産者価格評価表'!BG105/'13生産者価格評価表'!BG$125</f>
        <v>2.811998242142059E-3</v>
      </c>
      <c r="BH105" s="130">
        <f>+'13生産者価格評価表'!BH105/'13生産者価格評価表'!BH$125</f>
        <v>2.8093689397411525E-3</v>
      </c>
      <c r="BI105" s="130">
        <f>+'13生産者価格評価表'!BI105/'13生産者価格評価表'!BI$125</f>
        <v>1.0720108870087687E-2</v>
      </c>
      <c r="BJ105" s="130">
        <f>+'13生産者価格評価表'!BJ105/'13生産者価格評価表'!BJ$125</f>
        <v>2.3111909474003017E-2</v>
      </c>
      <c r="BK105" s="130">
        <f>+'13生産者価格評価表'!BK105/'13生産者価格評価表'!BK$125</f>
        <v>1.9050957186891128E-2</v>
      </c>
      <c r="BL105" s="130">
        <f>+'13生産者価格評価表'!BL105/'13生産者価格評価表'!BL$125</f>
        <v>5.8802293549635575E-3</v>
      </c>
      <c r="BM105" s="130">
        <f>+'13生産者価格評価表'!BM105/'13生産者価格評価表'!BM$125</f>
        <v>5.0323161163599653E-2</v>
      </c>
      <c r="BN105" s="130">
        <f>+'13生産者価格評価表'!BN105/'13生産者価格評価表'!BN$125</f>
        <v>1.3051645553947704E-2</v>
      </c>
      <c r="BO105" s="130">
        <f>+'13生産者価格評価表'!BO105/'13生産者価格評価表'!BO$125</f>
        <v>2.5112112648697515E-2</v>
      </c>
      <c r="BP105" s="130">
        <f>+'13生産者価格評価表'!BP105/'13生産者価格評価表'!BP$125</f>
        <v>1.0105936570570394E-2</v>
      </c>
      <c r="BQ105" s="130">
        <f>+'13生産者価格評価表'!BQ105/'13生産者価格評価表'!BQ$125</f>
        <v>3.5980043684117703E-2</v>
      </c>
      <c r="BR105" s="130">
        <f>+'13生産者価格評価表'!BR105/'13生産者価格評価表'!BR$125</f>
        <v>5.7896571702310697E-2</v>
      </c>
      <c r="BS105" s="130">
        <f>+'13生産者価格評価表'!BS105/'13生産者価格評価表'!BS$125</f>
        <v>3.338635121352157E-3</v>
      </c>
      <c r="BT105" s="130">
        <f>+'13生産者価格評価表'!BT105/'13生産者価格評価表'!BT$125</f>
        <v>7.1072192732910553E-3</v>
      </c>
      <c r="BU105" s="130">
        <f>+'13生産者価格評価表'!BU105/'13生産者価格評価表'!BU$125</f>
        <v>2.9000934853664695E-3</v>
      </c>
      <c r="BV105" s="130">
        <f>+'13生産者価格評価表'!BV105/'13生産者価格評価表'!BV$125</f>
        <v>5.7097738074964001E-3</v>
      </c>
      <c r="BW105" s="130">
        <f>+'13生産者価格評価表'!BW105/'13生産者価格評価表'!BW$125</f>
        <v>7.8104802042348537E-3</v>
      </c>
      <c r="BX105" s="130">
        <f>+'13生産者価格評価表'!BX105/'13生産者価格評価表'!BX$125</f>
        <v>9.9052737844407008E-3</v>
      </c>
      <c r="BY105" s="130">
        <f>+'13生産者価格評価表'!BY105/'13生産者価格評価表'!BY$125</f>
        <v>9.2761192634190047E-3</v>
      </c>
      <c r="BZ105" s="130">
        <f>+'13生産者価格評価表'!BZ105/'13生産者価格評価表'!BZ$125</f>
        <v>1.547167690738635E-3</v>
      </c>
      <c r="CA105" s="130">
        <f>+'13生産者価格評価表'!CA105/'13生産者価格評価表'!CA$125</f>
        <v>1.7552055765115498E-3</v>
      </c>
      <c r="CB105" s="130">
        <f>+'13生産者価格評価表'!CB105/'13生産者価格評価表'!CB$125</f>
        <v>0</v>
      </c>
      <c r="CC105" s="130">
        <f>+'13生産者価格評価表'!CC105/'13生産者価格評価表'!CC$125</f>
        <v>2.4933354241806491E-3</v>
      </c>
      <c r="CD105" s="130">
        <f>+'13生産者価格評価表'!CD105/'13生産者価格評価表'!CD$125</f>
        <v>9.8214619505135031E-3</v>
      </c>
      <c r="CE105" s="130">
        <f>+'13生産者価格評価表'!CE105/'13生産者価格評価表'!CE$125</f>
        <v>0.12677306719998943</v>
      </c>
      <c r="CF105" s="130">
        <f>+'13生産者価格評価表'!CF105/'13生産者価格評価表'!CF$125</f>
        <v>3.103116957621492E-3</v>
      </c>
      <c r="CG105" s="130">
        <f>+'13生産者価格評価表'!CG105/'13生産者価格評価表'!CG$125</f>
        <v>9.0391448602599844E-2</v>
      </c>
      <c r="CH105" s="130">
        <f>+'13生産者価格評価表'!CH105/'13生産者価格評価表'!CH$125</f>
        <v>5.5963599084359683E-3</v>
      </c>
      <c r="CI105" s="130">
        <f>+'13生産者価格評価表'!CI105/'13生産者価格評価表'!CI$125</f>
        <v>8.0110250328942582E-3</v>
      </c>
      <c r="CJ105" s="130">
        <f>+'13生産者価格評価表'!CJ105/'13生産者価格評価表'!CJ$125</f>
        <v>3.0088917940257937E-4</v>
      </c>
      <c r="CK105" s="130">
        <f>+'13生産者価格評価表'!CK105/'13生産者価格評価表'!CK$125</f>
        <v>1.1382173151550533E-2</v>
      </c>
      <c r="CL105" s="130">
        <f>+'13生産者価格評価表'!CL105/'13生産者価格評価表'!CL$125</f>
        <v>1.6706014942629244E-2</v>
      </c>
      <c r="CM105" s="130">
        <f>+'13生産者価格評価表'!CM105/'13生産者価格評価表'!CM$125</f>
        <v>9.8530655557715237E-3</v>
      </c>
      <c r="CN105" s="130">
        <f>+'13生産者価格評価表'!CN105/'13生産者価格評価表'!CN$125</f>
        <v>4.9883147524852116E-2</v>
      </c>
      <c r="CO105" s="130">
        <f>+'13生産者価格評価表'!CO105/'13生産者価格評価表'!CO$125</f>
        <v>8.3250718116881471E-3</v>
      </c>
      <c r="CP105" s="130">
        <f>+'13生産者価格評価表'!CP105/'13生産者価格評価表'!CP$125</f>
        <v>1.3628249959764145E-2</v>
      </c>
      <c r="CQ105" s="130">
        <f>+'13生産者価格評価表'!CQ105/'13生産者価格評価表'!CQ$125</f>
        <v>1.8999435132455674E-3</v>
      </c>
      <c r="CR105" s="130">
        <f>+'13生産者価格評価表'!CR105/'13生産者価格評価表'!CR$125</f>
        <v>4.2510411372054559E-3</v>
      </c>
      <c r="CS105" s="130">
        <f>+'13生産者価格評価表'!CS105/'13生産者価格評価表'!CS$125</f>
        <v>6.2755706298592813E-3</v>
      </c>
      <c r="CT105" s="130">
        <f>+'13生産者価格評価表'!CT105/'13生産者価格評価表'!CT$125</f>
        <v>1.3732563968976399E-2</v>
      </c>
      <c r="CU105" s="130">
        <f>+'13生産者価格評価表'!CU105/'13生産者価格評価表'!CU$125</f>
        <v>7.0181886507279384E-3</v>
      </c>
      <c r="CV105" s="130">
        <f>+'13生産者価格評価表'!CV105/'13生産者価格評価表'!CV$125</f>
        <v>1.9911830636182775E-2</v>
      </c>
      <c r="CW105" s="130">
        <f>+'13生産者価格評価表'!CW105/'13生産者価格評価表'!CW$125</f>
        <v>5.532876758543909E-3</v>
      </c>
      <c r="CX105" s="130">
        <f>+'13生産者価格評価表'!CX105/'13生産者価格評価表'!CX$125</f>
        <v>2.6515533295601679E-3</v>
      </c>
      <c r="CY105" s="130">
        <f>+'13生産者価格評価表'!CY105/'13生産者価格評価表'!CY$125</f>
        <v>1.542149869171168E-3</v>
      </c>
      <c r="CZ105" s="130">
        <f>+'13生産者価格評価表'!CZ105/'13生産者価格評価表'!CZ$125</f>
        <v>8.6815216110626998E-3</v>
      </c>
      <c r="DA105" s="130">
        <f>+'13生産者価格評価表'!DA105/'13生産者価格評価表'!DA$125</f>
        <v>9.5996833469379397E-3</v>
      </c>
      <c r="DB105" s="130">
        <f>+'13生産者価格評価表'!DB105/'13生産者価格評価表'!DB$125</f>
        <v>8.4993131868131861E-3</v>
      </c>
      <c r="DC105" s="130">
        <f>+'13生産者価格評価表'!DC105/'13生産者価格評価表'!DC$125</f>
        <v>1.5830272271810434E-3</v>
      </c>
      <c r="DD105" s="130">
        <f>+'13生産者価格評価表'!DD105/'13生産者価格評価表'!DD$125</f>
        <v>3.5355108579565682E-3</v>
      </c>
      <c r="DE105" s="130">
        <f>+'13生産者価格評価表'!DE105/'13生産者価格評価表'!DE$125</f>
        <v>5.3671103477887505E-3</v>
      </c>
      <c r="DF105" s="130">
        <f>+'13生産者価格評価表'!DF105/'13生産者価格評価表'!DF$125</f>
        <v>3.9362623434268966E-3</v>
      </c>
      <c r="DG105" s="130">
        <f>+'13生産者価格評価表'!DG105/'13生産者価格評価表'!DG$125</f>
        <v>0</v>
      </c>
      <c r="DH105" s="223">
        <f>+'13生産者価格評価表'!DH105/'13生産者価格評価表'!DH$125</f>
        <v>4.6208672844775915E-3</v>
      </c>
      <c r="DI105" s="289">
        <f>+'13生産者価格評価表'!DI105/'13生産者価格評価表'!DI$125</f>
        <v>7.2240210122398694E-3</v>
      </c>
    </row>
    <row r="106" spans="1:113">
      <c r="A106" s="25">
        <v>100</v>
      </c>
      <c r="B106" s="88" t="s">
        <v>293</v>
      </c>
      <c r="C106" s="87" t="s">
        <v>294</v>
      </c>
      <c r="D106" s="130">
        <f>+'13生産者価格評価表'!D106/'13生産者価格評価表'!D$125</f>
        <v>8.9767412633865655E-4</v>
      </c>
      <c r="E106" s="130">
        <f>+'13生産者価格評価表'!E106/'13生産者価格評価表'!E$125</f>
        <v>0</v>
      </c>
      <c r="F106" s="130">
        <f>+'13生産者価格評価表'!F106/'13生産者価格評価表'!F$125</f>
        <v>4.0810118881650656E-3</v>
      </c>
      <c r="G106" s="130">
        <f>+'13生産者価格評価表'!G106/'13生産者価格評価表'!G$125</f>
        <v>1.2603528988116672E-3</v>
      </c>
      <c r="H106" s="130">
        <f>+'13生産者価格評価表'!H106/'13生産者価格評価表'!H$125</f>
        <v>5.8486967577876673E-4</v>
      </c>
      <c r="I106" s="296">
        <v>0</v>
      </c>
      <c r="J106" s="130">
        <f>+'13生産者価格評価表'!J106/'13生産者価格評価表'!J$125</f>
        <v>2.5706940874035988E-3</v>
      </c>
      <c r="K106" s="130">
        <f>+'13生産者価格評価表'!K106/'13生産者価格評価表'!K$125</f>
        <v>1.0984266279428072E-2</v>
      </c>
      <c r="L106" s="130">
        <f>+'13生産者価格評価表'!L106/'13生産者価格評価表'!L$125</f>
        <v>3.2387970182503639E-2</v>
      </c>
      <c r="M106" s="130">
        <f>+'13生産者価格評価表'!M106/'13生産者価格評価表'!M$125</f>
        <v>1.4964255834359292E-4</v>
      </c>
      <c r="N106" s="296">
        <v>0</v>
      </c>
      <c r="O106" s="130">
        <f>+'13生産者価格評価表'!O106/'13生産者価格評価表'!O$125</f>
        <v>8.3467331132087053E-4</v>
      </c>
      <c r="P106" s="130">
        <f>+'13生産者価格評価表'!P106/'13生産者価格評価表'!P$125</f>
        <v>6.5378675976903453E-3</v>
      </c>
      <c r="Q106" s="130">
        <f>+'13生産者価格評価表'!Q106/'13生産者価格評価表'!Q$125</f>
        <v>1.4947242859562186E-3</v>
      </c>
      <c r="R106" s="130">
        <f>+'13生産者価格評価表'!R106/'13生産者価格評価表'!R$125</f>
        <v>5.3028894425644268E-3</v>
      </c>
      <c r="S106" s="130">
        <f>+'13生産者価格評価表'!S106/'13生産者価格評価表'!S$125</f>
        <v>1.2391573729863693E-3</v>
      </c>
      <c r="T106" s="130">
        <f>+'13生産者価格評価表'!T106/'13生産者価格評価表'!T$125</f>
        <v>3.3675314610473483E-3</v>
      </c>
      <c r="U106" s="130">
        <f>+'13生産者価格評価表'!U106/'13生産者価格評価表'!U$125</f>
        <v>1.092896174863388E-3</v>
      </c>
      <c r="V106" s="130">
        <f>+'13生産者価格評価表'!V106/'13生産者価格評価表'!V$125</f>
        <v>2.9490432754955081E-3</v>
      </c>
      <c r="W106" s="130">
        <f>+'13生産者価格評価表'!W106/'13生産者価格評価表'!W$125</f>
        <v>3.4088382777956181E-3</v>
      </c>
      <c r="X106" s="130">
        <f>+'13生産者価格評価表'!X106/'13生産者価格評価表'!X$125</f>
        <v>1.8583659653547487E-4</v>
      </c>
      <c r="Y106" s="130">
        <f>+'13生産者価格評価表'!Y106/'13生産者価格評価表'!Y$125</f>
        <v>9.0813217717365831E-4</v>
      </c>
      <c r="Z106" s="130">
        <f>+'13生産者価格評価表'!Z106/'13生産者価格評価表'!Z$125</f>
        <v>6.4566115702479341E-4</v>
      </c>
      <c r="AA106" s="130">
        <f>+'13生産者価格評価表'!AA106/'13生産者価格評価表'!AA$125</f>
        <v>3.1325574978494099E-3</v>
      </c>
      <c r="AB106" s="130">
        <f>+'13生産者価格評価表'!AB106/'13生産者価格評価表'!AB$125</f>
        <v>4.9461828006095596E-2</v>
      </c>
      <c r="AC106" s="130">
        <f>+'13生産者価格評価表'!AC106/'13生産者価格評価表'!AC$125</f>
        <v>3.6324889684344046E-2</v>
      </c>
      <c r="AD106" s="130">
        <f>+'13生産者価格評価表'!AD106/'13生産者価格評価表'!AD$125</f>
        <v>1.6842615860354504E-4</v>
      </c>
      <c r="AE106" s="130">
        <f>+'13生産者価格評価表'!AE106/'13生産者価格評価表'!AE$125</f>
        <v>1.9334257081171657E-4</v>
      </c>
      <c r="AF106" s="130">
        <f>+'13生産者価格評価表'!AF106/'13生産者価格評価表'!AF$125</f>
        <v>4.8172409156867898E-3</v>
      </c>
      <c r="AG106" s="130">
        <f>+'13生産者価格評価表'!AG106/'13生産者価格評価表'!AG$125</f>
        <v>5.869944481082876E-3</v>
      </c>
      <c r="AH106" s="130">
        <f>+'13生産者価格評価表'!AH106/'13生産者価格評価表'!AH$125</f>
        <v>2.0952243335019146E-3</v>
      </c>
      <c r="AI106" s="130">
        <f>+'13生産者価格評価表'!AI106/'13生産者価格評価表'!AI$125</f>
        <v>2.7075175503580625E-3</v>
      </c>
      <c r="AJ106" s="130">
        <f>+'13生産者価格評価表'!AJ106/'13生産者価格評価表'!AJ$125</f>
        <v>3.9196216258590507E-4</v>
      </c>
      <c r="AK106" s="130">
        <f>+'13生産者価格評価表'!AK106/'13生産者価格評価表'!AK$125</f>
        <v>6.8109707332117148E-3</v>
      </c>
      <c r="AL106" s="130">
        <f>+'13生産者価格評価表'!AL106/'13生産者価格評価表'!AL$125</f>
        <v>2.0118262095432031E-3</v>
      </c>
      <c r="AM106" s="130">
        <f>+'13生産者価格評価表'!AM106/'13生産者価格評価表'!AM$125</f>
        <v>3.6284941857442419E-4</v>
      </c>
      <c r="AN106" s="130">
        <f>+'13生産者価格評価表'!AN106/'13生産者価格評価表'!AN$125</f>
        <v>6.3043066070209879E-4</v>
      </c>
      <c r="AO106" s="130">
        <f>+'13生産者価格評価表'!AO106/'13生産者価格評価表'!AO$125</f>
        <v>6.076022368000989E-4</v>
      </c>
      <c r="AP106" s="130">
        <f>+'13生産者価格評価表'!AP106/'13生産者価格評価表'!AP$125</f>
        <v>7.9940535461341035E-4</v>
      </c>
      <c r="AQ106" s="130">
        <f>+'13生産者価格評価表'!AQ106/'13生産者価格評価表'!AQ$125</f>
        <v>1.5989603107385883E-3</v>
      </c>
      <c r="AR106" s="130">
        <f>+'13生産者価格評価表'!AR106/'13生産者価格評価表'!AR$125</f>
        <v>9.5160231065124449E-4</v>
      </c>
      <c r="AS106" s="130">
        <f>+'13生産者価格評価表'!AS106/'13生産者価格評価表'!AS$125</f>
        <v>1.8502148304997636E-3</v>
      </c>
      <c r="AT106" s="130">
        <f>+'13生産者価格評価表'!AT106/'13生産者価格評価表'!AT$125</f>
        <v>1.3895380417619342E-3</v>
      </c>
      <c r="AU106" s="130">
        <f>+'13生産者価格評価表'!AU106/'13生産者価格評価表'!AU$125</f>
        <v>3.8577846232832756E-3</v>
      </c>
      <c r="AV106" s="130">
        <f>+'13生産者価格評価表'!AV106/'13生産者価格評価表'!AV$125</f>
        <v>3.1936057107757017E-3</v>
      </c>
      <c r="AW106" s="130">
        <f>+'13生産者価格評価表'!AW106/'13生産者価格評価表'!AW$125</f>
        <v>4.7813777917584148E-3</v>
      </c>
      <c r="AX106" s="130">
        <f>+'13生産者価格評価表'!AX106/'13生産者価格評価表'!AX$125</f>
        <v>7.4739093570414207E-3</v>
      </c>
      <c r="AY106" s="130">
        <f>+'13生産者価格評価表'!AY106/'13生産者価格評価表'!AY$125</f>
        <v>2.8454194931854266E-3</v>
      </c>
      <c r="AZ106" s="130">
        <f>+'13生産者価格評価表'!AZ106/'13生産者価格評価表'!AZ$125</f>
        <v>3.8045480466916645E-3</v>
      </c>
      <c r="BA106" s="130">
        <f>+'13生産者価格評価表'!BA106/'13生産者価格評価表'!BA$125</f>
        <v>9.6400453810980852E-3</v>
      </c>
      <c r="BB106" s="130">
        <f>+'13生産者価格評価表'!BB106/'13生産者価格評価表'!BB$125</f>
        <v>4.1825273744066924E-3</v>
      </c>
      <c r="BC106" s="130">
        <f>+'13生産者価格評価表'!BC106/'13生産者価格評価表'!BC$125</f>
        <v>8.9445626751511829E-3</v>
      </c>
      <c r="BD106" s="130">
        <f>+'13生産者価格評価表'!BD106/'13生産者価格評価表'!BD$125</f>
        <v>5.0246014221882228E-3</v>
      </c>
      <c r="BE106" s="130">
        <f>+'13生産者価格評価表'!BE106/'13生産者価格評価表'!BE$125</f>
        <v>6.6636377404210205E-3</v>
      </c>
      <c r="BF106" s="130">
        <f>+'13生産者価格評価表'!BF106/'13生産者価格評価表'!BF$125</f>
        <v>7.3039014705784423E-3</v>
      </c>
      <c r="BG106" s="130">
        <f>+'13生産者価格評価表'!BG106/'13生産者価格評価表'!BG$125</f>
        <v>7.2296216296951609E-3</v>
      </c>
      <c r="BH106" s="130">
        <f>+'13生産者価格評価表'!BH106/'13生産者価格評価表'!BH$125</f>
        <v>4.0741022551981088E-3</v>
      </c>
      <c r="BI106" s="130">
        <f>+'13生産者価格評価表'!BI106/'13生産者価格評価表'!BI$125</f>
        <v>1.604806717078995E-3</v>
      </c>
      <c r="BJ106" s="130">
        <f>+'13生産者価格評価表'!BJ106/'13生産者価格評価表'!BJ$125</f>
        <v>4.925945459514124E-4</v>
      </c>
      <c r="BK106" s="130">
        <f>+'13生産者価格評価表'!BK106/'13生産者価格評価表'!BK$125</f>
        <v>7.1090584827273387E-3</v>
      </c>
      <c r="BL106" s="130">
        <f>+'13生産者価格評価表'!BL106/'13生産者価格評価表'!BL$125</f>
        <v>8.2381753075899834E-3</v>
      </c>
      <c r="BM106" s="130">
        <f>+'13生産者価格評価表'!BM106/'13生産者価格評価表'!BM$125</f>
        <v>1.0973214383689414E-4</v>
      </c>
      <c r="BN106" s="130">
        <f>+'13生産者価格評価表'!BN106/'13生産者価格評価表'!BN$125</f>
        <v>3.4822444226051833E-3</v>
      </c>
      <c r="BO106" s="130">
        <f>+'13生産者価格評価表'!BO106/'13生産者価格評価表'!BO$125</f>
        <v>1.6791215523376025E-3</v>
      </c>
      <c r="BP106" s="130">
        <f>+'13生産者価格評価表'!BP106/'13生産者価格評価表'!BP$125</f>
        <v>4.5459230248240525E-4</v>
      </c>
      <c r="BQ106" s="130">
        <f>+'13生産者価格評価表'!BQ106/'13生産者価格評価表'!BQ$125</f>
        <v>9.055636200838409E-4</v>
      </c>
      <c r="BR106" s="130">
        <f>+'13生産者価格評価表'!BR106/'13生産者価格評価表'!BR$125</f>
        <v>9.4303894299379752E-4</v>
      </c>
      <c r="BS106" s="130">
        <f>+'13生産者価格評価表'!BS106/'13生産者価格評価表'!BS$125</f>
        <v>2.4483756492961243E-3</v>
      </c>
      <c r="BT106" s="130">
        <f>+'13生産者価格評価表'!BT106/'13生産者価格評価表'!BT$125</f>
        <v>9.5197615954173767E-3</v>
      </c>
      <c r="BU106" s="130">
        <f>+'13生産者価格評価表'!BU106/'13生産者価格評価表'!BU$125</f>
        <v>9.4338335141626924E-3</v>
      </c>
      <c r="BV106" s="130">
        <f>+'13生産者価格評価表'!BV106/'13生産者価格評価表'!BV$125</f>
        <v>9.3201839265532346E-4</v>
      </c>
      <c r="BW106" s="130">
        <f>+'13生産者価格評価表'!BW106/'13生産者価格評価表'!BW$125</f>
        <v>4.2128379410961052E-3</v>
      </c>
      <c r="BX106" s="130">
        <f>+'13生産者価格評価表'!BX106/'13生産者価格評価表'!BX$125</f>
        <v>1.6539274621605173E-2</v>
      </c>
      <c r="BY106" s="130">
        <f>+'13生産者価格評価表'!BY106/'13生産者価格評価表'!BY$125</f>
        <v>2.9013941948313745E-2</v>
      </c>
      <c r="BZ106" s="130">
        <f>+'13生産者価格評価表'!BZ106/'13生産者価格評価表'!BZ$125</f>
        <v>1.3447445917880548E-2</v>
      </c>
      <c r="CA106" s="130">
        <f>+'13生産者価格評価表'!CA106/'13生産者価格評価表'!CA$125</f>
        <v>1.2941205989922802E-2</v>
      </c>
      <c r="CB106" s="130">
        <f>+'13生産者価格評価表'!CB106/'13生産者価格評価表'!CB$125</f>
        <v>0</v>
      </c>
      <c r="CC106" s="130">
        <f>+'13生産者価格評価表'!CC106/'13生産者価格評価表'!CC$125</f>
        <v>4.6259996863729025E-3</v>
      </c>
      <c r="CD106" s="130">
        <f>+'13生産者価格評価表'!CD106/'13生産者価格評価表'!CD$125</f>
        <v>3.539785198912643E-3</v>
      </c>
      <c r="CE106" s="130">
        <f>+'13生産者価格評価表'!CE106/'13生産者価格評価表'!CE$125</f>
        <v>0</v>
      </c>
      <c r="CF106" s="130">
        <f>+'13生産者価格評価表'!CF106/'13生産者価格評価表'!CF$125</f>
        <v>1.0831823898614129E-3</v>
      </c>
      <c r="CG106" s="130">
        <f>+'13生産者価格評価表'!CG106/'13生産者価格評価表'!CG$125</f>
        <v>1.1130647166577161E-2</v>
      </c>
      <c r="CH106" s="130">
        <f>+'13生産者価格評価表'!CH106/'13生産者価格評価表'!CH$125</f>
        <v>5.3365539904784637E-4</v>
      </c>
      <c r="CI106" s="130">
        <f>+'13生産者価格評価表'!CI106/'13生産者価格評価表'!CI$125</f>
        <v>1.1459465751516877E-2</v>
      </c>
      <c r="CJ106" s="130">
        <f>+'13生産者価格評価表'!CJ106/'13生産者価格評価表'!CJ$125</f>
        <v>9.3379400504248764E-4</v>
      </c>
      <c r="CK106" s="130">
        <f>+'13生産者価格評価表'!CK106/'13生産者価格評価表'!CK$125</f>
        <v>2.1510869191936538E-2</v>
      </c>
      <c r="CL106" s="130">
        <f>+'13生産者価格評価表'!CL106/'13生産者価格評価表'!CL$125</f>
        <v>1.8644281869674623E-2</v>
      </c>
      <c r="CM106" s="130">
        <f>+'13生産者価格評価表'!CM106/'13生産者価格評価表'!CM$125</f>
        <v>1.7136222991536953E-2</v>
      </c>
      <c r="CN106" s="130">
        <f>+'13生産者価格評価表'!CN106/'13生産者価格評価表'!CN$125</f>
        <v>2.9788994621431527E-2</v>
      </c>
      <c r="CO106" s="130">
        <f>+'13生産者価格評価表'!CO106/'13生産者価格評価表'!CO$125</f>
        <v>3.9185032664785582E-2</v>
      </c>
      <c r="CP106" s="130">
        <f>+'13生産者価格評価表'!CP106/'13生産者価格評価表'!CP$125</f>
        <v>1.5882189415775381E-3</v>
      </c>
      <c r="CQ106" s="130">
        <f>+'13生産者価格評価表'!CQ106/'13生産者価格評価表'!CQ$125</f>
        <v>4.2148917529338525E-3</v>
      </c>
      <c r="CR106" s="130">
        <f>+'13生産者価格評価表'!CR106/'13生産者価格評価表'!CR$125</f>
        <v>2.5206331911452086E-3</v>
      </c>
      <c r="CS106" s="130">
        <f>+'13生産者価格評価表'!CS106/'13生産者価格評価表'!CS$125</f>
        <v>1.4587469286871763E-3</v>
      </c>
      <c r="CT106" s="130">
        <f>+'13生産者価格評価表'!CT106/'13生産者価格評価表'!CT$125</f>
        <v>7.6182799398401635E-3</v>
      </c>
      <c r="CU106" s="130">
        <f>+'13生産者価格評価表'!CU106/'13生産者価格評価表'!CU$125</f>
        <v>4.4805735134097164E-4</v>
      </c>
      <c r="CV106" s="130">
        <f>+'13生産者価格評価表'!CV106/'13生産者価格評価表'!CV$125</f>
        <v>1.4872970726318106E-3</v>
      </c>
      <c r="CW106" s="130">
        <f>+'13生産者価格評価表'!CW106/'13生産者価格評価表'!CW$125</f>
        <v>4.9545272715880995E-3</v>
      </c>
      <c r="CX106" s="130">
        <f>+'13生産者価格評価表'!CX106/'13生産者価格評価表'!CX$125</f>
        <v>7.6135244725967386E-3</v>
      </c>
      <c r="CY106" s="130">
        <f>+'13生産者価格評価表'!CY106/'13生産者価格評価表'!CY$125</f>
        <v>7.7241128629197144E-4</v>
      </c>
      <c r="CZ106" s="130">
        <f>+'13生産者価格評価表'!CZ106/'13生産者価格評価表'!CZ$125</f>
        <v>2.1429662993176805E-3</v>
      </c>
      <c r="DA106" s="130">
        <f>+'13生産者価格評価表'!DA106/'13生産者価格評価表'!DA$125</f>
        <v>1.4520848032690485E-2</v>
      </c>
      <c r="DB106" s="130">
        <f>+'13生産者価格評価表'!DB106/'13生産者価格評価表'!DB$125</f>
        <v>2.8882947409733122E-3</v>
      </c>
      <c r="DC106" s="130">
        <f>+'13生産者価格評価表'!DC106/'13生産者価格評価表'!DC$125</f>
        <v>1.0827580903708172E-2</v>
      </c>
      <c r="DD106" s="130">
        <f>+'13生産者価格評価表'!DD106/'13生産者価格評価表'!DD$125</f>
        <v>1.1645603417586329E-2</v>
      </c>
      <c r="DE106" s="130">
        <f>+'13生産者価格評価表'!DE106/'13生産者価格評価表'!DE$125</f>
        <v>1.167657228085241E-2</v>
      </c>
      <c r="DF106" s="130">
        <f>+'13生産者価格評価表'!DF106/'13生産者価格評価表'!DF$125</f>
        <v>8.7057296729544185E-3</v>
      </c>
      <c r="DG106" s="130">
        <f>+'13生産者価格評価表'!DG106/'13生産者価格評価表'!DG$125</f>
        <v>0</v>
      </c>
      <c r="DH106" s="223">
        <f>+'13生産者価格評価表'!DH106/'13生産者価格評価表'!DH$125</f>
        <v>5.0458998884743509E-3</v>
      </c>
      <c r="DI106" s="289">
        <f>+'13生産者価格評価表'!DI106/'13生産者価格評価表'!DI$125</f>
        <v>6.3899770793337052E-3</v>
      </c>
    </row>
    <row r="107" spans="1:113">
      <c r="A107" s="25">
        <v>101</v>
      </c>
      <c r="B107" s="88" t="s">
        <v>295</v>
      </c>
      <c r="C107" s="87" t="s">
        <v>296</v>
      </c>
      <c r="D107" s="130">
        <f>+'13生産者価格評価表'!D107/'13生産者価格評価表'!D$125</f>
        <v>9.9013456135153815E-3</v>
      </c>
      <c r="E107" s="130">
        <f>+'13生産者価格評価表'!E107/'13生産者価格評価表'!E$125</f>
        <v>5.8552651642218905E-3</v>
      </c>
      <c r="F107" s="130">
        <f>+'13生産者価格評価表'!F107/'13生産者価格評価表'!F$125</f>
        <v>9.9870725710374895E-3</v>
      </c>
      <c r="G107" s="130">
        <f>+'13生産者価格評価表'!G107/'13生産者価格評価表'!G$125</f>
        <v>1.9445444724522868E-2</v>
      </c>
      <c r="H107" s="130">
        <f>+'13生産者価格評価表'!H107/'13生産者価格評価表'!H$125</f>
        <v>7.883026064844247E-4</v>
      </c>
      <c r="I107" s="296">
        <v>0</v>
      </c>
      <c r="J107" s="130">
        <f>+'13生産者価格評価表'!J107/'13生産者価格評価表'!J$125</f>
        <v>1.0475578406169667E-2</v>
      </c>
      <c r="K107" s="130">
        <f>+'13生産者価格評価表'!K107/'13生産者価格評価表'!K$125</f>
        <v>4.6670369297441188E-3</v>
      </c>
      <c r="L107" s="130">
        <f>+'13生産者価格評価表'!L107/'13生産者価格評価表'!L$125</f>
        <v>3.0174120654799259E-3</v>
      </c>
      <c r="M107" s="130">
        <f>+'13生産者価格評価表'!M107/'13生産者価格評価表'!M$125</f>
        <v>2.2174306372732405E-3</v>
      </c>
      <c r="N107" s="296">
        <v>0</v>
      </c>
      <c r="O107" s="130">
        <f>+'13生産者価格評価表'!O107/'13生産者価格評価表'!O$125</f>
        <v>7.2113319176619331E-3</v>
      </c>
      <c r="P107" s="130">
        <f>+'13生産者価格評価表'!P107/'13生産者価格評価表'!P$125</f>
        <v>3.7095474687793744E-3</v>
      </c>
      <c r="Q107" s="130">
        <f>+'13生産者価格評価表'!Q107/'13生産者価格評価表'!Q$125</f>
        <v>1.0492522696983309E-2</v>
      </c>
      <c r="R107" s="130">
        <f>+'13生産者価格評価表'!R107/'13生産者価格評価表'!R$125</f>
        <v>2.0676062623182479E-3</v>
      </c>
      <c r="S107" s="130">
        <f>+'13生産者価格評価表'!S107/'13生産者価格評価表'!S$125</f>
        <v>4.7904010638619397E-3</v>
      </c>
      <c r="T107" s="130">
        <f>+'13生産者価格評価表'!T107/'13生産者価格評価表'!T$125</f>
        <v>2.1912019780787541E-3</v>
      </c>
      <c r="U107" s="130">
        <f>+'13生産者価格評価表'!U107/'13生産者価格評価表'!U$125</f>
        <v>3.1514558355762172E-3</v>
      </c>
      <c r="V107" s="130">
        <f>+'13生産者価格評価表'!V107/'13生産者価格評価表'!V$125</f>
        <v>1.1110349084424936E-2</v>
      </c>
      <c r="W107" s="130">
        <f>+'13生産者価格評価表'!W107/'13生産者価格評価表'!W$125</f>
        <v>1.5982017142998295E-2</v>
      </c>
      <c r="X107" s="130">
        <f>+'13生産者価格評価表'!X107/'13生産者価格評価表'!X$125</f>
        <v>6.1591557708900249E-3</v>
      </c>
      <c r="Y107" s="130">
        <f>+'13生産者価格評価表'!Y107/'13生産者価格評価表'!Y$125</f>
        <v>1.1903366924459027E-2</v>
      </c>
      <c r="Z107" s="130">
        <f>+'13生産者価格評価表'!Z107/'13生産者価格評価表'!Z$125</f>
        <v>4.9312370867768598E-3</v>
      </c>
      <c r="AA107" s="130">
        <f>+'13生産者価格評価表'!AA107/'13生産者価格評価表'!AA$125</f>
        <v>6.2975767314278298E-3</v>
      </c>
      <c r="AB107" s="130">
        <f>+'13生産者価格評価表'!AB107/'13生産者価格評価表'!AB$125</f>
        <v>6.2109711132156201E-3</v>
      </c>
      <c r="AC107" s="130">
        <f>+'13生産者価格評価表'!AC107/'13生産者価格評価表'!AC$125</f>
        <v>3.3618729744110676E-3</v>
      </c>
      <c r="AD107" s="130">
        <f>+'13生産者価格評価表'!AD107/'13生産者価格評価表'!AD$125</f>
        <v>1.8650389962699221E-3</v>
      </c>
      <c r="AE107" s="130">
        <f>+'13生産者価格評価表'!AE107/'13生産者価格評価表'!AE$125</f>
        <v>6.9281087874198434E-3</v>
      </c>
      <c r="AF107" s="130">
        <f>+'13生産者価格評価表'!AF107/'13生産者価格評価表'!AF$125</f>
        <v>7.3362782477364545E-3</v>
      </c>
      <c r="AG107" s="130">
        <f>+'13生産者価格評価表'!AG107/'13生産者価格評価表'!AG$125</f>
        <v>1.1917624332907703E-2</v>
      </c>
      <c r="AH107" s="130">
        <f>+'13生産者価格評価表'!AH107/'13生産者価格評価表'!AH$125</f>
        <v>2.5287190231919657E-3</v>
      </c>
      <c r="AI107" s="130">
        <f>+'13生産者価格評価表'!AI107/'13生産者価格評価表'!AI$125</f>
        <v>5.5032278547994494E-3</v>
      </c>
      <c r="AJ107" s="130">
        <f>+'13生産者価格評価表'!AJ107/'13生産者価格評価表'!AJ$125</f>
        <v>1.0887837849608473E-2</v>
      </c>
      <c r="AK107" s="130">
        <f>+'13生産者価格評価表'!AK107/'13生産者価格評価表'!AK$125</f>
        <v>1.0156343925272726E-2</v>
      </c>
      <c r="AL107" s="130">
        <f>+'13生産者価格評価表'!AL107/'13生産者価格評価表'!AL$125</f>
        <v>1.4239422003798484E-2</v>
      </c>
      <c r="AM107" s="130">
        <f>+'13生産者価格評価表'!AM107/'13生産者価格評価表'!AM$125</f>
        <v>5.2087846385803164E-3</v>
      </c>
      <c r="AN107" s="130">
        <f>+'13生産者価格評価表'!AN107/'13生産者価格評価表'!AN$125</f>
        <v>3.8501728301132921E-3</v>
      </c>
      <c r="AO107" s="130">
        <f>+'13生産者価格評価表'!AO107/'13生産者価格評価表'!AO$125</f>
        <v>8.4214699854793362E-3</v>
      </c>
      <c r="AP107" s="130">
        <f>+'13生産者価格評価表'!AP107/'13生産者価格評価表'!AP$125</f>
        <v>1.5123253346049021E-3</v>
      </c>
      <c r="AQ107" s="130">
        <f>+'13生産者価格評価表'!AQ107/'13生産者価格評価表'!AQ$125</f>
        <v>9.4769428462953761E-3</v>
      </c>
      <c r="AR107" s="130">
        <f>+'13生産者価格評価表'!AR107/'13生産者価格評価表'!AR$125</f>
        <v>9.8410422055729054E-3</v>
      </c>
      <c r="AS107" s="130">
        <f>+'13生産者価格評価表'!AS107/'13生産者価格評価表'!AS$125</f>
        <v>7.7544559340501206E-3</v>
      </c>
      <c r="AT107" s="130">
        <f>+'13生産者価格評価表'!AT107/'13生産者価格評価表'!AT$125</f>
        <v>6.3287141720248094E-3</v>
      </c>
      <c r="AU107" s="130">
        <f>+'13生産者価格評価表'!AU107/'13生産者価格評価表'!AU$125</f>
        <v>9.8421255294570652E-3</v>
      </c>
      <c r="AV107" s="130">
        <f>+'13生産者価格評価表'!AV107/'13生産者価格評価表'!AV$125</f>
        <v>5.462547048429865E-3</v>
      </c>
      <c r="AW107" s="130">
        <f>+'13生産者価格評価表'!AW107/'13生産者価格評価表'!AW$125</f>
        <v>9.1584355667400658E-3</v>
      </c>
      <c r="AX107" s="130">
        <f>+'13生産者価格評価表'!AX107/'13生産者価格評価表'!AX$125</f>
        <v>9.2743469052362724E-3</v>
      </c>
      <c r="AY107" s="130">
        <f>+'13生産者価格評価表'!AY107/'13生産者価格評価表'!AY$125</f>
        <v>8.5843694371705252E-3</v>
      </c>
      <c r="AZ107" s="130">
        <f>+'13生産者価格評価表'!AZ107/'13生産者価格評価表'!AZ$125</f>
        <v>4.8807475107367614E-3</v>
      </c>
      <c r="BA107" s="130">
        <f>+'13生産者価格評価表'!BA107/'13生産者価格評価表'!BA$125</f>
        <v>2.5440918623440027E-3</v>
      </c>
      <c r="BB107" s="130">
        <f>+'13生産者価格評価表'!BB107/'13生産者価格評価表'!BB$125</f>
        <v>4.6838040634741606E-3</v>
      </c>
      <c r="BC107" s="130">
        <f>+'13生産者価格評価表'!BC107/'13生産者価格評価表'!BC$125</f>
        <v>3.0658041678080028E-3</v>
      </c>
      <c r="BD107" s="130">
        <f>+'13生産者価格評価表'!BD107/'13生産者価格評価表'!BD$125</f>
        <v>3.1555887824469288E-3</v>
      </c>
      <c r="BE107" s="130">
        <f>+'13生産者価格評価表'!BE107/'13生産者価格評価表'!BE$125</f>
        <v>5.2455495435958866E-3</v>
      </c>
      <c r="BF107" s="130">
        <f>+'13生産者価格評価表'!BF107/'13生産者価格評価表'!BF$125</f>
        <v>2.3682981376858675E-3</v>
      </c>
      <c r="BG107" s="130">
        <f>+'13生産者価格評価表'!BG107/'13生産者価格評価表'!BG$125</f>
        <v>2.791892023863209E-3</v>
      </c>
      <c r="BH107" s="130">
        <f>+'13生産者価格評価表'!BH107/'13生産者価格評価表'!BH$125</f>
        <v>4.3091411899290472E-3</v>
      </c>
      <c r="BI107" s="130">
        <f>+'13生産者価格評価表'!BI107/'13生産者価格評価表'!BI$125</f>
        <v>2.0284756903878498E-3</v>
      </c>
      <c r="BJ107" s="130">
        <f>+'13生産者価格評価表'!BJ107/'13生産者価格評価表'!BJ$125</f>
        <v>2.9294580241562796E-3</v>
      </c>
      <c r="BK107" s="130">
        <f>+'13生産者価格評価表'!BK107/'13生産者価格評価表'!BK$125</f>
        <v>2.3174540993577517E-3</v>
      </c>
      <c r="BL107" s="130">
        <f>+'13生産者価格評価表'!BL107/'13生産者価格評価表'!BL$125</f>
        <v>1.6977210858910271E-3</v>
      </c>
      <c r="BM107" s="130">
        <f>+'13生産者価格評価表'!BM107/'13生産者価格評価表'!BM$125</f>
        <v>2.0519910897499206E-3</v>
      </c>
      <c r="BN107" s="130">
        <f>+'13生産者価格評価表'!BN107/'13生産者価格評価表'!BN$125</f>
        <v>2.1280382582587231E-3</v>
      </c>
      <c r="BO107" s="130">
        <f>+'13生産者価格評価表'!BO107/'13生産者価格評価表'!BO$125</f>
        <v>4.2360930819818491E-3</v>
      </c>
      <c r="BP107" s="130">
        <f>+'13生産者価格評価表'!BP107/'13生産者価格評価表'!BP$125</f>
        <v>8.7311169351276547E-3</v>
      </c>
      <c r="BQ107" s="130">
        <f>+'13生産者価格評価表'!BQ107/'13生産者価格評価表'!BQ$125</f>
        <v>7.2394215246028406E-3</v>
      </c>
      <c r="BR107" s="130">
        <f>+'13生産者価格評価表'!BR107/'13生産者価格評価表'!BR$125</f>
        <v>6.9624364514648453E-3</v>
      </c>
      <c r="BS107" s="130">
        <f>+'13生産者価格評価表'!BS107/'13生産者価格評価表'!BS$125</f>
        <v>2.2048997339596057E-2</v>
      </c>
      <c r="BT107" s="130">
        <f>+'13生産者価格評価表'!BT107/'13生産者価格評価表'!BT$125</f>
        <v>2.3883927493322642E-3</v>
      </c>
      <c r="BU107" s="130">
        <f>+'13生産者価格評価表'!BU107/'13生産者価格評価表'!BU$125</f>
        <v>2.7888663705159435E-2</v>
      </c>
      <c r="BV107" s="130">
        <f>+'13生産者価格評価表'!BV107/'13生産者価格評価表'!BV$125</f>
        <v>1.9042900713721726E-2</v>
      </c>
      <c r="BW107" s="130">
        <f>+'13生産者価格評価表'!BW107/'13生産者価格評価表'!BW$125</f>
        <v>3.9894646878370279E-4</v>
      </c>
      <c r="BX107" s="130">
        <f>+'13生産者価格評価表'!BX107/'13生産者価格評価表'!BX$125</f>
        <v>6.960737298804012E-4</v>
      </c>
      <c r="BY107" s="130">
        <f>+'13生産者価格評価表'!BY107/'13生産者価格評価表'!BY$125</f>
        <v>2.5377848278097695E-3</v>
      </c>
      <c r="BZ107" s="130">
        <f>+'13生産者価格評価表'!BZ107/'13生産者価格評価表'!BZ$125</f>
        <v>2.1605347891535654E-3</v>
      </c>
      <c r="CA107" s="130">
        <f>+'13生産者価格評価表'!CA107/'13生産者価格評価表'!CA$125</f>
        <v>1.3955616837069368E-3</v>
      </c>
      <c r="CB107" s="130">
        <f>+'13生産者価格評価表'!CB107/'13生産者価格評価表'!CB$125</f>
        <v>0</v>
      </c>
      <c r="CC107" s="130">
        <f>+'13生産者価格評価表'!CC107/'13生産者価格評価表'!CC$125</f>
        <v>2.0640583346401131E-3</v>
      </c>
      <c r="CD107" s="130">
        <f>+'13生産者価格評価表'!CD107/'13生産者価格評価表'!CD$125</f>
        <v>3.3896060199847255E-2</v>
      </c>
      <c r="CE107" s="130">
        <f>+'13生産者価格評価表'!CE107/'13生産者価格評価表'!CE$125</f>
        <v>0.19882774598522801</v>
      </c>
      <c r="CF107" s="130">
        <f>+'13生産者価格評価表'!CF107/'13生産者価格評価表'!CF$125</f>
        <v>1.1012354296924365E-3</v>
      </c>
      <c r="CG107" s="130">
        <f>+'13生産者価格評価表'!CG107/'13生産者価格評価表'!CG$125</f>
        <v>8.18797772399232E-3</v>
      </c>
      <c r="CH107" s="130">
        <f>+'13生産者価格評価表'!CH107/'13生産者価格評価表'!CH$125</f>
        <v>7.3518053000407261E-3</v>
      </c>
      <c r="CI107" s="130">
        <f>+'13生産者価格評価表'!CI107/'13生産者価格評価表'!CI$125</f>
        <v>8.2978754362516543E-3</v>
      </c>
      <c r="CJ107" s="130">
        <f>+'13生産者価格評価表'!CJ107/'13生産者価格評価表'!CJ$125</f>
        <v>6.1215384775007526E-4</v>
      </c>
      <c r="CK107" s="130">
        <f>+'13生産者価格評価表'!CK107/'13生産者価格評価表'!CK$125</f>
        <v>3.1691077990315601E-3</v>
      </c>
      <c r="CL107" s="130">
        <f>+'13生産者価格評価表'!CL107/'13生産者価格評価表'!CL$125</f>
        <v>8.5303176037385721E-3</v>
      </c>
      <c r="CM107" s="130">
        <f>+'13生産者価格評価表'!CM107/'13生産者価格評価表'!CM$125</f>
        <v>1.5238735638825995E-2</v>
      </c>
      <c r="CN107" s="130">
        <f>+'13生産者価格評価表'!CN107/'13生産者価格評価表'!CN$125</f>
        <v>4.4057296850015092E-3</v>
      </c>
      <c r="CO107" s="130">
        <f>+'13生産者価格評価表'!CO107/'13生産者価格評価表'!CO$125</f>
        <v>3.1775083250718118E-3</v>
      </c>
      <c r="CP107" s="130">
        <f>+'13生産者価格評価表'!CP107/'13生産者価格評価表'!CP$125</f>
        <v>1.4195941299544969E-2</v>
      </c>
      <c r="CQ107" s="130">
        <f>+'13生産者価格評価表'!CQ107/'13生産者価格評価表'!CQ$125</f>
        <v>2.5231710972263852E-3</v>
      </c>
      <c r="CR107" s="130">
        <f>+'13生産者価格評価表'!CR107/'13生産者価格評価表'!CR$125</f>
        <v>1.5618602587468161E-2</v>
      </c>
      <c r="CS107" s="130">
        <f>+'13生産者価格評価表'!CS107/'13生産者価格評価表'!CS$125</f>
        <v>1.8928447226921683E-3</v>
      </c>
      <c r="CT107" s="130">
        <f>+'13生産者価格評価表'!CT107/'13生産者価格評価表'!CT$125</f>
        <v>9.9283390183723414E-3</v>
      </c>
      <c r="CU107" s="130">
        <f>+'13生産者価格評価表'!CU107/'13生産者価格評価表'!CU$125</f>
        <v>3.9581840669154038E-3</v>
      </c>
      <c r="CV107" s="130">
        <f>+'13生産者価格評価表'!CV107/'13生産者価格評価表'!CV$125</f>
        <v>1.8014244715928397E-3</v>
      </c>
      <c r="CW107" s="130">
        <f>+'13生産者価格評価表'!CW107/'13生産者価格評価表'!CW$125</f>
        <v>7.778800599555635E-3</v>
      </c>
      <c r="CX107" s="130">
        <f>+'13生産者価格評価表'!CX107/'13生産者価格評価表'!CX$125</f>
        <v>0.10565509648707949</v>
      </c>
      <c r="CY107" s="130">
        <f>+'13生産者価格評価表'!CY107/'13生産者価格評価表'!CY$125</f>
        <v>1.6677669295715924E-3</v>
      </c>
      <c r="CZ107" s="130">
        <f>+'13生産者価格評価表'!CZ107/'13生産者価格評価表'!CZ$125</f>
        <v>5.4769879016311977E-3</v>
      </c>
      <c r="DA107" s="130">
        <f>+'13生産者価格評価表'!DA107/'13生産者価格評価表'!DA$125</f>
        <v>3.331833224837702E-3</v>
      </c>
      <c r="DB107" s="130">
        <f>+'13生産者価格評価表'!DB107/'13生産者価格評価表'!DB$125</f>
        <v>1.9193975667189953E-3</v>
      </c>
      <c r="DC107" s="130">
        <f>+'13生産者価格評価表'!DC107/'13生産者価格評価表'!DC$125</f>
        <v>4.221898863710302E-3</v>
      </c>
      <c r="DD107" s="130">
        <f>+'13生産者価格評価表'!DD107/'13生産者価格評価表'!DD$125</f>
        <v>7.5315948736205058E-3</v>
      </c>
      <c r="DE107" s="130">
        <f>+'13生産者価格評価表'!DE107/'13生産者価格評価表'!DE$125</f>
        <v>5.4303857539942596E-3</v>
      </c>
      <c r="DF107" s="130">
        <f>+'13生産者価格評価表'!DF107/'13生産者価格評価表'!DF$125</f>
        <v>1.5755148828084562E-3</v>
      </c>
      <c r="DG107" s="130">
        <f>+'13生産者価格評価表'!DG107/'13生産者価格評価表'!DG$125</f>
        <v>0</v>
      </c>
      <c r="DH107" s="223">
        <f>+'13生産者価格評価表'!DH107/'13生産者価格評価表'!DH$125</f>
        <v>3.1641316075314324E-3</v>
      </c>
      <c r="DI107" s="289">
        <f>+'13生産者価格評価表'!DI107/'13生産者価格評価表'!DI$125</f>
        <v>7.4459372451736415E-3</v>
      </c>
    </row>
    <row r="108" spans="1:113">
      <c r="A108" s="25">
        <v>102</v>
      </c>
      <c r="B108" s="88" t="s">
        <v>297</v>
      </c>
      <c r="C108" s="87" t="s">
        <v>298</v>
      </c>
      <c r="D108" s="130">
        <f>+'13生産者価格評価表'!D108/'13生産者価格評価表'!D$125</f>
        <v>8.0341834307309757E-4</v>
      </c>
      <c r="E108" s="130">
        <f>+'13生産者価格評価表'!E108/'13生産者価格評価表'!E$125</f>
        <v>9.8604291828042253E-4</v>
      </c>
      <c r="F108" s="130">
        <f>+'13生産者価格評価表'!F108/'13生産者価格評価表'!F$125</f>
        <v>2.1393627537958482E-2</v>
      </c>
      <c r="G108" s="130">
        <f>+'13生産者価格評価表'!G108/'13生産者価格評価表'!G$125</f>
        <v>3.6010082823190496E-4</v>
      </c>
      <c r="H108" s="130">
        <f>+'13生産者価格評価表'!H108/'13生産者価格評価表'!H$125</f>
        <v>5.9249841068022887E-3</v>
      </c>
      <c r="I108" s="296">
        <v>0</v>
      </c>
      <c r="J108" s="130">
        <f>+'13生産者価格評価表'!J108/'13生産者価格評価表'!J$125</f>
        <v>1.5874035989717223E-2</v>
      </c>
      <c r="K108" s="130">
        <f>+'13生産者価格評価表'!K108/'13生産者価格評価表'!K$125</f>
        <v>1.8524224861628014E-2</v>
      </c>
      <c r="L108" s="130">
        <f>+'13生産者価格評価表'!L108/'13生産者価格評価表'!L$125</f>
        <v>9.9785330699562556E-3</v>
      </c>
      <c r="M108" s="130">
        <f>+'13生産者価格評価表'!M108/'13生産者価格評価表'!M$125</f>
        <v>5.6388036757653876E-3</v>
      </c>
      <c r="N108" s="296">
        <v>0</v>
      </c>
      <c r="O108" s="130">
        <f>+'13生産者価格評価表'!O108/'13生産者価格評価表'!O$125</f>
        <v>8.2423989492935966E-3</v>
      </c>
      <c r="P108" s="130">
        <f>+'13生産者価格評価表'!P108/'13生産者価格評価表'!P$125</f>
        <v>2.5689875117496978E-2</v>
      </c>
      <c r="Q108" s="130">
        <f>+'13生産者価格評価表'!Q108/'13生産者価格評価表'!Q$125</f>
        <v>7.9890435973522019E-3</v>
      </c>
      <c r="R108" s="130">
        <f>+'13生産者価格評価表'!R108/'13生産者価格評価表'!R$125</f>
        <v>2.514595961474099E-2</v>
      </c>
      <c r="S108" s="130">
        <f>+'13生産者価格評価表'!S108/'13生産者価格評価表'!S$125</f>
        <v>6.780104975770947E-3</v>
      </c>
      <c r="T108" s="130">
        <f>+'13生産者価格評価表'!T108/'13生産者価格評価表'!T$125</f>
        <v>1.0628482857880947E-2</v>
      </c>
      <c r="U108" s="130">
        <f>+'13生産者価格評価表'!U108/'13生産者価格評価表'!U$125</f>
        <v>2.8170622298344345E-2</v>
      </c>
      <c r="V108" s="130">
        <f>+'13生産者価格評価表'!V108/'13生産者価格評価表'!V$125</f>
        <v>9.0528770317536526E-3</v>
      </c>
      <c r="W108" s="130">
        <f>+'13生産者価格評価表'!W108/'13生産者価格評価表'!W$125</f>
        <v>2.1885729812513896E-2</v>
      </c>
      <c r="X108" s="130">
        <f>+'13生産者価格評価表'!X108/'13生産者価格評価表'!X$125</f>
        <v>3.0795778854450125E-3</v>
      </c>
      <c r="Y108" s="130">
        <f>+'13生産者価格評価表'!Y108/'13生産者価格評価表'!Y$125</f>
        <v>8.5003124755878446E-3</v>
      </c>
      <c r="Z108" s="130">
        <f>+'13生産者価格評価表'!Z108/'13生産者価格評価表'!Z$125</f>
        <v>7.7075800619834708E-3</v>
      </c>
      <c r="AA108" s="130">
        <f>+'13生産者価格評価表'!AA108/'13生産者価格評価表'!AA$125</f>
        <v>9.9008293973478767E-3</v>
      </c>
      <c r="AB108" s="130">
        <f>+'13生産者価格評価表'!AB108/'13生産者価格評価表'!AB$125</f>
        <v>1.9945293458770594E-2</v>
      </c>
      <c r="AC108" s="130">
        <f>+'13生産者価格評価表'!AC108/'13生産者価格評価表'!AC$125</f>
        <v>1.9004928597150337E-2</v>
      </c>
      <c r="AD108" s="130">
        <f>+'13生産者価格評価表'!AD108/'13生産者価格評価表'!AD$125</f>
        <v>1.5483978180952573E-3</v>
      </c>
      <c r="AE108" s="130">
        <f>+'13生産者価格評価表'!AE108/'13生産者価格評価表'!AE$125</f>
        <v>4.1729771533528821E-3</v>
      </c>
      <c r="AF108" s="130">
        <f>+'13生産者価格評価表'!AF108/'13生産者価格評価表'!AF$125</f>
        <v>2.1020307648580358E-2</v>
      </c>
      <c r="AG108" s="130">
        <f>+'13生産者価格評価表'!AG108/'13生産者価格評価表'!AG$125</f>
        <v>1.691292370007624E-2</v>
      </c>
      <c r="AH108" s="130">
        <f>+'13生産者価格評価表'!AH108/'13生産者価格評価表'!AH$125</f>
        <v>2.2108229174192615E-2</v>
      </c>
      <c r="AI108" s="130">
        <f>+'13生産者価格評価表'!AI108/'13生産者価格評価表'!AI$125</f>
        <v>4.7959219670511873E-2</v>
      </c>
      <c r="AJ108" s="130">
        <f>+'13生産者価格評価表'!AJ108/'13生産者価格評価表'!AJ$125</f>
        <v>4.5894414103669637E-2</v>
      </c>
      <c r="AK108" s="130">
        <f>+'13生産者価格評価表'!AK108/'13生産者価格評価表'!AK$125</f>
        <v>1.3360584185793663E-2</v>
      </c>
      <c r="AL108" s="130">
        <f>+'13生産者価格評価表'!AL108/'13生産者価格評価表'!AL$125</f>
        <v>3.5948544240596791E-2</v>
      </c>
      <c r="AM108" s="130">
        <f>+'13生産者価格評価表'!AM108/'13生産者価格評価表'!AM$125</f>
        <v>2.8421399234008632E-3</v>
      </c>
      <c r="AN108" s="130">
        <f>+'13生産者価格評価表'!AN108/'13生産者価格評価表'!AN$125</f>
        <v>2.5229189059216817E-3</v>
      </c>
      <c r="AO108" s="130">
        <f>+'13生産者価格評価表'!AO108/'13生産者価格評価表'!AO$125</f>
        <v>1.3712243699988672E-2</v>
      </c>
      <c r="AP108" s="130">
        <f>+'13生産者価格評価表'!AP108/'13生産者価格評価表'!AP$125</f>
        <v>7.5499394602377649E-3</v>
      </c>
      <c r="AQ108" s="130">
        <f>+'13生産者価格評価表'!AQ108/'13生産者価格評価表'!AQ$125</f>
        <v>2.6576326625974709E-3</v>
      </c>
      <c r="AR108" s="130">
        <f>+'13生産者価格評価表'!AR108/'13生産者価格評価表'!AR$125</f>
        <v>1.0020305316910375E-2</v>
      </c>
      <c r="AS108" s="130">
        <f>+'13生産者価格評価表'!AS108/'13生産者価格評価表'!AS$125</f>
        <v>1.3136525296548322E-2</v>
      </c>
      <c r="AT108" s="130">
        <f>+'13生産者価格評価表'!AT108/'13生産者価格評価表'!AT$125</f>
        <v>1.6199027782722187E-2</v>
      </c>
      <c r="AU108" s="130">
        <f>+'13生産者価格評価表'!AU108/'13生産者価格評価表'!AU$125</f>
        <v>2.6378128609934541E-2</v>
      </c>
      <c r="AV108" s="130">
        <f>+'13生産者価格評価表'!AV108/'13生産者価格評価表'!AV$125</f>
        <v>1.6367418851727617E-2</v>
      </c>
      <c r="AW108" s="130">
        <f>+'13生産者価格評価表'!AW108/'13生産者価格評価表'!AW$125</f>
        <v>1.6225647478242632E-2</v>
      </c>
      <c r="AX108" s="130">
        <f>+'13生産者価格評価表'!AX108/'13生産者価格評価表'!AX$125</f>
        <v>2.3695293391068295E-2</v>
      </c>
      <c r="AY108" s="130">
        <f>+'13生産者価格評価表'!AY108/'13生産者価格評価表'!AY$125</f>
        <v>2.5120792868581484E-2</v>
      </c>
      <c r="AZ108" s="130">
        <f>+'13生産者価格評価表'!AZ108/'13生産者価格評価表'!AZ$125</f>
        <v>2.17990320513144E-2</v>
      </c>
      <c r="BA108" s="130">
        <f>+'13生産者価格評価表'!BA108/'13生産者価格評価表'!BA$125</f>
        <v>1.593839172138756E-2</v>
      </c>
      <c r="BB108" s="130">
        <f>+'13生産者価格評価表'!BB108/'13生産者価格評価表'!BB$125</f>
        <v>2.1241599699233987E-2</v>
      </c>
      <c r="BC108" s="130">
        <f>+'13生産者価格評価表'!BC108/'13生産者価格評価表'!BC$125</f>
        <v>1.2874270422891338E-2</v>
      </c>
      <c r="BD108" s="130">
        <f>+'13生産者価格評価表'!BD108/'13生産者価格評価表'!BD$125</f>
        <v>1.9833266686370987E-2</v>
      </c>
      <c r="BE108" s="130">
        <f>+'13生産者価格評価表'!BE108/'13生産者価格評価表'!BE$125</f>
        <v>2.4933570140294358E-2</v>
      </c>
      <c r="BF108" s="130">
        <f>+'13生産者価格評価表'!BF108/'13生産者価格評価表'!BF$125</f>
        <v>1.0222988739739293E-2</v>
      </c>
      <c r="BG108" s="130">
        <f>+'13生産者価格評価表'!BG108/'13生産者価格評価表'!BG$125</f>
        <v>1.4838389089791499E-2</v>
      </c>
      <c r="BH108" s="130">
        <f>+'13生産者価格評価表'!BH108/'13生産者価格評価表'!BH$125</f>
        <v>1.6197371006277956E-2</v>
      </c>
      <c r="BI108" s="130">
        <f>+'13生産者価格評価表'!BI108/'13生産者価格評価表'!BI$125</f>
        <v>1.146473918681234E-2</v>
      </c>
      <c r="BJ108" s="130">
        <f>+'13生産者価格評価表'!BJ108/'13生産者価格評価表'!BJ$125</f>
        <v>3.6076023178052911E-2</v>
      </c>
      <c r="BK108" s="130">
        <f>+'13生産者価格評価表'!BK108/'13生産者価格評価表'!BK$125</f>
        <v>2.0605548282011898E-2</v>
      </c>
      <c r="BL108" s="130">
        <f>+'13生産者価格評価表'!BL108/'13生産者価格評価表'!BL$125</f>
        <v>1.1838514851807163E-2</v>
      </c>
      <c r="BM108" s="130">
        <f>+'13生産者価格評価表'!BM108/'13生産者価格評価表'!BM$125</f>
        <v>1.9071446598852203E-2</v>
      </c>
      <c r="BN108" s="130">
        <f>+'13生産者価格評価表'!BN108/'13生産者価格評価表'!BN$125</f>
        <v>5.2770512354229381E-2</v>
      </c>
      <c r="BO108" s="130">
        <f>+'13生産者価格評価表'!BO108/'13生産者価格評価表'!BO$125</f>
        <v>6.7263853686689745E-2</v>
      </c>
      <c r="BP108" s="130">
        <f>+'13生産者価格評価表'!BP108/'13生産者価格評価表'!BP$125</f>
        <v>1.9214346712211786E-2</v>
      </c>
      <c r="BQ108" s="130">
        <f>+'13生産者価格評価表'!BQ108/'13生産者価格評価表'!BQ$125</f>
        <v>0.11262057223480891</v>
      </c>
      <c r="BR108" s="130">
        <f>+'13生産者価格評価表'!BR108/'13生産者価格評価表'!BR$125</f>
        <v>3.0162197682030344E-2</v>
      </c>
      <c r="BS108" s="130">
        <f>+'13生産者価格評価表'!BS108/'13生産者価格評価表'!BS$125</f>
        <v>2.3586364570655674E-2</v>
      </c>
      <c r="BT108" s="130">
        <f>+'13生産者価格評価表'!BT108/'13生産者価格評価表'!BT$125</f>
        <v>2.1852948421342427E-2</v>
      </c>
      <c r="BU108" s="130">
        <f>+'13生産者価格評価表'!BU108/'13生産者価格評価表'!BU$125</f>
        <v>0.11214149726708837</v>
      </c>
      <c r="BV108" s="130">
        <f>+'13生産者価格評価表'!BV108/'13生産者価格評価表'!BV$125</f>
        <v>3.4026412348469599E-2</v>
      </c>
      <c r="BW108" s="130">
        <f>+'13生産者価格評価表'!BW108/'13生産者価格評価表'!BW$125</f>
        <v>5.3776880914249259E-2</v>
      </c>
      <c r="BX108" s="130">
        <f>+'13生産者価格評価表'!BX108/'13生産者価格評価表'!BX$125</f>
        <v>7.8582464022837153E-2</v>
      </c>
      <c r="BY108" s="130">
        <f>+'13生産者価格評価表'!BY108/'13生産者価格評価表'!BY$125</f>
        <v>7.4590358571201068E-2</v>
      </c>
      <c r="BZ108" s="130">
        <f>+'13生産者価格評価表'!BZ108/'13生産者価格評価表'!BZ$125</f>
        <v>7.3663834178058191E-2</v>
      </c>
      <c r="CA108" s="130">
        <f>+'13生産者価格評価表'!CA108/'13生産者価格評価表'!CA$125</f>
        <v>3.7351587152707665E-2</v>
      </c>
      <c r="CB108" s="130">
        <f>+'13生産者価格評価表'!CB108/'13生産者価格評価表'!CB$125</f>
        <v>1.4936107021029364E-3</v>
      </c>
      <c r="CC108" s="130">
        <f>+'13生産者価格評価表'!CC108/'13生産者価格評価表'!CC$125</f>
        <v>2.5094088129214365E-2</v>
      </c>
      <c r="CD108" s="130">
        <f>+'13生産者価格評価表'!CD108/'13生産者価格評価表'!CD$125</f>
        <v>1.3598372168786016E-2</v>
      </c>
      <c r="CE108" s="130">
        <f>+'13生産者価格評価表'!CE108/'13生産者価格評価表'!CE$125</f>
        <v>6.0724870134584795E-4</v>
      </c>
      <c r="CF108" s="130">
        <f>+'13生産者価格評価表'!CF108/'13生産者価格評価表'!CF$125</f>
        <v>6.3506582338911724E-3</v>
      </c>
      <c r="CG108" s="130">
        <f>+'13生産者価格評価表'!CG108/'13生産者価格評価表'!CG$125</f>
        <v>1.5198887670950702E-2</v>
      </c>
      <c r="CH108" s="130">
        <f>+'13生産者価格評価表'!CH108/'13生産者価格評価表'!CH$125</f>
        <v>0.11339475051610094</v>
      </c>
      <c r="CI108" s="130">
        <f>+'13生産者価格評価表'!CI108/'13生産者価格評価表'!CI$125</f>
        <v>0.12468846591157109</v>
      </c>
      <c r="CJ108" s="130">
        <f>+'13生産者価格評価表'!CJ108/'13生産者価格評価表'!CJ$125</f>
        <v>7.9164980649713123E-3</v>
      </c>
      <c r="CK108" s="130">
        <f>+'13生産者価格評価表'!CK108/'13生産者価格評価表'!CK$125</f>
        <v>9.0007812768295614E-2</v>
      </c>
      <c r="CL108" s="130">
        <f>+'13生産者価格評価表'!CL108/'13生産者価格評価表'!CL$125</f>
        <v>8.5618933807455763E-2</v>
      </c>
      <c r="CM108" s="130">
        <f>+'13生産者価格評価表'!CM108/'13生産者価格評価表'!CM$125</f>
        <v>0.17906354901579663</v>
      </c>
      <c r="CN108" s="130">
        <f>+'13生産者価格評価表'!CN108/'13生産者価格評価表'!CN$125</f>
        <v>0.13613033803352381</v>
      </c>
      <c r="CO108" s="130">
        <f>+'13生産者価格評価表'!CO108/'13生産者価格評価表'!CO$125</f>
        <v>4.3146326376708441E-2</v>
      </c>
      <c r="CP108" s="130">
        <f>+'13生産者価格評価表'!CP108/'13生産者価格評価表'!CP$125</f>
        <v>5.912768665779039E-2</v>
      </c>
      <c r="CQ108" s="130">
        <f>+'13生産者価格評価表'!CQ108/'13生産者価格評価表'!CQ$125</f>
        <v>3.0266525257648769E-2</v>
      </c>
      <c r="CR108" s="130">
        <f>+'13生産者価格評価表'!CR108/'13生産者価格評価表'!CR$125</f>
        <v>8.7519552037202922E-2</v>
      </c>
      <c r="CS108" s="130">
        <f>+'13生産者価格評価表'!CS108/'13生産者価格評価表'!CS$125</f>
        <v>3.2901045968970317E-2</v>
      </c>
      <c r="CT108" s="130">
        <f>+'13生産者価格評価表'!CT108/'13生産者価格評価表'!CT$125</f>
        <v>4.2691857779001072E-2</v>
      </c>
      <c r="CU108" s="130">
        <f>+'13生産者価格評価表'!CU108/'13生産者価格評価表'!CU$125</f>
        <v>3.9649978423044602E-2</v>
      </c>
      <c r="CV108" s="130">
        <f>+'13生産者価格評価表'!CV108/'13生産者価格評価表'!CV$125</f>
        <v>2.4807516833595819E-2</v>
      </c>
      <c r="CW108" s="130">
        <f>+'13生産者価格評価表'!CW108/'13生産者価格評価表'!CW$125</f>
        <v>5.6962604886089251E-2</v>
      </c>
      <c r="CX108" s="130">
        <f>+'13生産者価格評価表'!CX108/'13生産者価格評価表'!CX$125</f>
        <v>5.969871531465875E-2</v>
      </c>
      <c r="CY108" s="130">
        <f>+'13生産者価格評価表'!CY108/'13生産者価格評価表'!CY$125</f>
        <v>5.6562422324557063E-2</v>
      </c>
      <c r="CZ108" s="130">
        <f>+'13生産者価格評価表'!CZ108/'13生産者価格評価表'!CZ$125</f>
        <v>3.9030683964382661E-2</v>
      </c>
      <c r="DA108" s="130">
        <f>+'13生産者価格評価表'!DA108/'13生産者価格評価表'!DA$125</f>
        <v>0.12077592132505961</v>
      </c>
      <c r="DB108" s="130">
        <f>+'13生産者価格評価表'!DB108/'13生産者価格評価表'!DB$125</f>
        <v>1.2111214678178965E-2</v>
      </c>
      <c r="DC108" s="130">
        <f>+'13生産者価格評価表'!DC108/'13生産者価格評価表'!DC$125</f>
        <v>1.5153733312038993E-2</v>
      </c>
      <c r="DD108" s="130">
        <f>+'13生産者価格評価表'!DD108/'13生産者価格評価表'!DD$125</f>
        <v>2.80749377002492E-2</v>
      </c>
      <c r="DE108" s="130">
        <f>+'13生産者価格評価表'!DE108/'13生産者価格評価表'!DE$125</f>
        <v>2.6792614856161443E-2</v>
      </c>
      <c r="DF108" s="130">
        <f>+'13生産者価格評価表'!DF108/'13生産者価格評価表'!DF$125</f>
        <v>1.9752007897773323E-2</v>
      </c>
      <c r="DG108" s="130">
        <f>+'13生産者価格評価表'!DG108/'13生産者価格評価表'!DG$125</f>
        <v>0</v>
      </c>
      <c r="DH108" s="223">
        <f>+'13生産者価格評価表'!DH108/'13生産者価格評価表'!DH$125</f>
        <v>2.7096736694118204E-2</v>
      </c>
      <c r="DI108" s="289">
        <f>+'13生産者価格評価表'!DI108/'13生産者価格評価表'!DI$125</f>
        <v>3.5244088610909975E-2</v>
      </c>
    </row>
    <row r="109" spans="1:113">
      <c r="A109" s="25">
        <v>103</v>
      </c>
      <c r="B109" s="88" t="s">
        <v>299</v>
      </c>
      <c r="C109" s="87" t="s">
        <v>300</v>
      </c>
      <c r="D109" s="130">
        <f>+'13生産者価格評価表'!D109/'13生産者価格評価表'!D$125</f>
        <v>0</v>
      </c>
      <c r="E109" s="130">
        <f>+'13生産者価格評価表'!E109/'13生産者価格評価表'!E$125</f>
        <v>0</v>
      </c>
      <c r="F109" s="130">
        <f>+'13生産者価格評価表'!F109/'13生産者価格評価表'!F$125</f>
        <v>0</v>
      </c>
      <c r="G109" s="130">
        <f>+'13生産者価格評価表'!G109/'13生産者価格評価表'!G$125</f>
        <v>0</v>
      </c>
      <c r="H109" s="130">
        <f>+'13生産者価格評価表'!H109/'13生産者価格評価表'!H$125</f>
        <v>0</v>
      </c>
      <c r="I109" s="296">
        <v>0</v>
      </c>
      <c r="J109" s="130">
        <f>+'13生産者価格評価表'!J109/'13生産者価格評価表'!J$125</f>
        <v>0</v>
      </c>
      <c r="K109" s="130">
        <f>+'13生産者価格評価表'!K109/'13生産者価格評価表'!K$125</f>
        <v>0</v>
      </c>
      <c r="L109" s="130">
        <f>+'13生産者価格評価表'!L109/'13生産者価格評価表'!L$125</f>
        <v>0</v>
      </c>
      <c r="M109" s="130">
        <f>+'13生産者価格評価表'!M109/'13生産者価格評価表'!M$125</f>
        <v>0</v>
      </c>
      <c r="N109" s="296">
        <v>0</v>
      </c>
      <c r="O109" s="130">
        <f>+'13生産者価格評価表'!O109/'13生産者価格評価表'!O$125</f>
        <v>0</v>
      </c>
      <c r="P109" s="130">
        <f>+'13生産者価格評価表'!P109/'13生産者価格評価表'!P$125</f>
        <v>0</v>
      </c>
      <c r="Q109" s="130">
        <f>+'13生産者価格評価表'!Q109/'13生産者価格評価表'!Q$125</f>
        <v>0</v>
      </c>
      <c r="R109" s="130">
        <f>+'13生産者価格評価表'!R109/'13生産者価格評価表'!R$125</f>
        <v>0</v>
      </c>
      <c r="S109" s="130">
        <f>+'13生産者価格評価表'!S109/'13生産者価格評価表'!S$125</f>
        <v>0</v>
      </c>
      <c r="T109" s="130">
        <f>+'13生産者価格評価表'!T109/'13生産者価格評価表'!T$125</f>
        <v>0</v>
      </c>
      <c r="U109" s="130">
        <f>+'13生産者価格評価表'!U109/'13生産者価格評価表'!U$125</f>
        <v>0</v>
      </c>
      <c r="V109" s="130">
        <f>+'13生産者価格評価表'!V109/'13生産者価格評価表'!V$125</f>
        <v>0</v>
      </c>
      <c r="W109" s="130">
        <f>+'13生産者価格評価表'!W109/'13生産者価格評価表'!W$125</f>
        <v>0</v>
      </c>
      <c r="X109" s="130">
        <f>+'13生産者価格評価表'!X109/'13生産者価格評価表'!X$125</f>
        <v>0</v>
      </c>
      <c r="Y109" s="130">
        <f>+'13生産者価格評価表'!Y109/'13生産者価格評価表'!Y$125</f>
        <v>0</v>
      </c>
      <c r="Z109" s="130">
        <f>+'13生産者価格評価表'!Z109/'13生産者価格評価表'!Z$125</f>
        <v>0</v>
      </c>
      <c r="AA109" s="130">
        <f>+'13生産者価格評価表'!AA109/'13生産者価格評価表'!AA$125</f>
        <v>0</v>
      </c>
      <c r="AB109" s="130">
        <f>+'13生産者価格評価表'!AB109/'13生産者価格評価表'!AB$125</f>
        <v>0</v>
      </c>
      <c r="AC109" s="130">
        <f>+'13生産者価格評価表'!AC109/'13生産者価格評価表'!AC$125</f>
        <v>0</v>
      </c>
      <c r="AD109" s="130">
        <f>+'13生産者価格評価表'!AD109/'13生産者価格評価表'!AD$125</f>
        <v>0</v>
      </c>
      <c r="AE109" s="130">
        <f>+'13生産者価格評価表'!AE109/'13生産者価格評価表'!AE$125</f>
        <v>0</v>
      </c>
      <c r="AF109" s="130">
        <f>+'13生産者価格評価表'!AF109/'13生産者価格評価表'!AF$125</f>
        <v>0</v>
      </c>
      <c r="AG109" s="130">
        <f>+'13生産者価格評価表'!AG109/'13生産者価格評価表'!AG$125</f>
        <v>0</v>
      </c>
      <c r="AH109" s="130">
        <f>+'13生産者価格評価表'!AH109/'13生産者価格評価表'!AH$125</f>
        <v>0</v>
      </c>
      <c r="AI109" s="130">
        <f>+'13生産者価格評価表'!AI109/'13生産者価格評価表'!AI$125</f>
        <v>0</v>
      </c>
      <c r="AJ109" s="130">
        <f>+'13生産者価格評価表'!AJ109/'13生産者価格評価表'!AJ$125</f>
        <v>0</v>
      </c>
      <c r="AK109" s="130">
        <f>+'13生産者価格評価表'!AK109/'13生産者価格評価表'!AK$125</f>
        <v>0</v>
      </c>
      <c r="AL109" s="130">
        <f>+'13生産者価格評価表'!AL109/'13生産者価格評価表'!AL$125</f>
        <v>0</v>
      </c>
      <c r="AM109" s="130">
        <f>+'13生産者価格評価表'!AM109/'13生産者価格評価表'!AM$125</f>
        <v>0</v>
      </c>
      <c r="AN109" s="130">
        <f>+'13生産者価格評価表'!AN109/'13生産者価格評価表'!AN$125</f>
        <v>0</v>
      </c>
      <c r="AO109" s="130">
        <f>+'13生産者価格評価表'!AO109/'13生産者価格評価表'!AO$125</f>
        <v>0</v>
      </c>
      <c r="AP109" s="130">
        <f>+'13生産者価格評価表'!AP109/'13生産者価格評価表'!AP$125</f>
        <v>0</v>
      </c>
      <c r="AQ109" s="130">
        <f>+'13生産者価格評価表'!AQ109/'13生産者価格評価表'!AQ$125</f>
        <v>0</v>
      </c>
      <c r="AR109" s="130">
        <f>+'13生産者価格評価表'!AR109/'13生産者価格評価表'!AR$125</f>
        <v>0</v>
      </c>
      <c r="AS109" s="130">
        <f>+'13生産者価格評価表'!AS109/'13生産者価格評価表'!AS$125</f>
        <v>0</v>
      </c>
      <c r="AT109" s="130">
        <f>+'13生産者価格評価表'!AT109/'13生産者価格評価表'!AT$125</f>
        <v>0</v>
      </c>
      <c r="AU109" s="130">
        <f>+'13生産者価格評価表'!AU109/'13生産者価格評価表'!AU$125</f>
        <v>0</v>
      </c>
      <c r="AV109" s="130">
        <f>+'13生産者価格評価表'!AV109/'13生産者価格評価表'!AV$125</f>
        <v>0</v>
      </c>
      <c r="AW109" s="130">
        <f>+'13生産者価格評価表'!AW109/'13生産者価格評価表'!AW$125</f>
        <v>0</v>
      </c>
      <c r="AX109" s="130">
        <f>+'13生産者価格評価表'!AX109/'13生産者価格評価表'!AX$125</f>
        <v>0</v>
      </c>
      <c r="AY109" s="130">
        <f>+'13生産者価格評価表'!AY109/'13生産者価格評価表'!AY$125</f>
        <v>0</v>
      </c>
      <c r="AZ109" s="130">
        <f>+'13生産者価格評価表'!AZ109/'13生産者価格評価表'!AZ$125</f>
        <v>0</v>
      </c>
      <c r="BA109" s="130">
        <f>+'13生産者価格評価表'!BA109/'13生産者価格評価表'!BA$125</f>
        <v>0</v>
      </c>
      <c r="BB109" s="130">
        <f>+'13生産者価格評価表'!BB109/'13生産者価格評価表'!BB$125</f>
        <v>0</v>
      </c>
      <c r="BC109" s="130">
        <f>+'13生産者価格評価表'!BC109/'13生産者価格評価表'!BC$125</f>
        <v>0</v>
      </c>
      <c r="BD109" s="130">
        <f>+'13生産者価格評価表'!BD109/'13生産者価格評価表'!BD$125</f>
        <v>0</v>
      </c>
      <c r="BE109" s="130">
        <f>+'13生産者価格評価表'!BE109/'13生産者価格評価表'!BE$125</f>
        <v>0</v>
      </c>
      <c r="BF109" s="130">
        <f>+'13生産者価格評価表'!BF109/'13生産者価格評価表'!BF$125</f>
        <v>0</v>
      </c>
      <c r="BG109" s="130">
        <f>+'13生産者価格評価表'!BG109/'13生産者価格評価表'!BG$125</f>
        <v>0</v>
      </c>
      <c r="BH109" s="130">
        <f>+'13生産者価格評価表'!BH109/'13生産者価格評価表'!BH$125</f>
        <v>0</v>
      </c>
      <c r="BI109" s="130">
        <f>+'13生産者価格評価表'!BI109/'13生産者価格評価表'!BI$125</f>
        <v>0</v>
      </c>
      <c r="BJ109" s="130">
        <f>+'13生産者価格評価表'!BJ109/'13生産者価格評価表'!BJ$125</f>
        <v>0</v>
      </c>
      <c r="BK109" s="130">
        <f>+'13生産者価格評価表'!BK109/'13生産者価格評価表'!BK$125</f>
        <v>0</v>
      </c>
      <c r="BL109" s="130">
        <f>+'13生産者価格評価表'!BL109/'13生産者価格評価表'!BL$125</f>
        <v>0</v>
      </c>
      <c r="BM109" s="130">
        <f>+'13生産者価格評価表'!BM109/'13生産者価格評価表'!BM$125</f>
        <v>0</v>
      </c>
      <c r="BN109" s="130">
        <f>+'13生産者価格評価表'!BN109/'13生産者価格評価表'!BN$125</f>
        <v>0</v>
      </c>
      <c r="BO109" s="130">
        <f>+'13生産者価格評価表'!BO109/'13生産者価格評価表'!BO$125</f>
        <v>0</v>
      </c>
      <c r="BP109" s="130">
        <f>+'13生産者価格評価表'!BP109/'13生産者価格評価表'!BP$125</f>
        <v>0</v>
      </c>
      <c r="BQ109" s="130">
        <f>+'13生産者価格評価表'!BQ109/'13生産者価格評価表'!BQ$125</f>
        <v>0</v>
      </c>
      <c r="BR109" s="130">
        <f>+'13生産者価格評価表'!BR109/'13生産者価格評価表'!BR$125</f>
        <v>0</v>
      </c>
      <c r="BS109" s="130">
        <f>+'13生産者価格評価表'!BS109/'13生産者価格評価表'!BS$125</f>
        <v>0</v>
      </c>
      <c r="BT109" s="130">
        <f>+'13生産者価格評価表'!BT109/'13生産者価格評価表'!BT$125</f>
        <v>0</v>
      </c>
      <c r="BU109" s="130">
        <f>+'13生産者価格評価表'!BU109/'13生産者価格評価表'!BU$125</f>
        <v>0</v>
      </c>
      <c r="BV109" s="130">
        <f>+'13生産者価格評価表'!BV109/'13生産者価格評価表'!BV$125</f>
        <v>0</v>
      </c>
      <c r="BW109" s="130">
        <f>+'13生産者価格評価表'!BW109/'13生産者価格評価表'!BW$125</f>
        <v>0</v>
      </c>
      <c r="BX109" s="130">
        <f>+'13生産者価格評価表'!BX109/'13生産者価格評価表'!BX$125</f>
        <v>0</v>
      </c>
      <c r="BY109" s="130">
        <f>+'13生産者価格評価表'!BY109/'13生産者価格評価表'!BY$125</f>
        <v>0</v>
      </c>
      <c r="BZ109" s="130">
        <f>+'13生産者価格評価表'!BZ109/'13生産者価格評価表'!BZ$125</f>
        <v>0</v>
      </c>
      <c r="CA109" s="130">
        <f>+'13生産者価格評価表'!CA109/'13生産者価格評価表'!CA$125</f>
        <v>0</v>
      </c>
      <c r="CB109" s="130">
        <f>+'13生産者価格評価表'!CB109/'13生産者価格評価表'!CB$125</f>
        <v>0</v>
      </c>
      <c r="CC109" s="130">
        <f>+'13生産者価格評価表'!CC109/'13生産者価格評価表'!CC$125</f>
        <v>0</v>
      </c>
      <c r="CD109" s="130">
        <f>+'13生産者価格評価表'!CD109/'13生産者価格評価表'!CD$125</f>
        <v>0</v>
      </c>
      <c r="CE109" s="130">
        <f>+'13生産者価格評価表'!CE109/'13生産者価格評価表'!CE$125</f>
        <v>0</v>
      </c>
      <c r="CF109" s="130">
        <f>+'13生産者価格評価表'!CF109/'13生産者価格評価表'!CF$125</f>
        <v>0</v>
      </c>
      <c r="CG109" s="130">
        <f>+'13生産者価格評価表'!CG109/'13生産者価格評価表'!CG$125</f>
        <v>0</v>
      </c>
      <c r="CH109" s="130">
        <f>+'13生産者価格評価表'!CH109/'13生産者価格評価表'!CH$125</f>
        <v>0</v>
      </c>
      <c r="CI109" s="130">
        <f>+'13生産者価格評価表'!CI109/'13生産者価格評価表'!CI$125</f>
        <v>0</v>
      </c>
      <c r="CJ109" s="130">
        <f>+'13生産者価格評価表'!CJ109/'13生産者価格評価表'!CJ$125</f>
        <v>0</v>
      </c>
      <c r="CK109" s="130">
        <f>+'13生産者価格評価表'!CK109/'13生産者価格評価表'!CK$125</f>
        <v>0</v>
      </c>
      <c r="CL109" s="130">
        <f>+'13生産者価格評価表'!CL109/'13生産者価格評価表'!CL$125</f>
        <v>0</v>
      </c>
      <c r="CM109" s="130">
        <f>+'13生産者価格評価表'!CM109/'13生産者価格評価表'!CM$125</f>
        <v>0</v>
      </c>
      <c r="CN109" s="130">
        <f>+'13生産者価格評価表'!CN109/'13生産者価格評価表'!CN$125</f>
        <v>0</v>
      </c>
      <c r="CO109" s="130">
        <f>+'13生産者価格評価表'!CO109/'13生産者価格評価表'!CO$125</f>
        <v>0</v>
      </c>
      <c r="CP109" s="130">
        <f>+'13生産者価格評価表'!CP109/'13生産者価格評価表'!CP$125</f>
        <v>0</v>
      </c>
      <c r="CQ109" s="130">
        <f>+'13生産者価格評価表'!CQ109/'13生産者価格評価表'!CQ$125</f>
        <v>0</v>
      </c>
      <c r="CR109" s="130">
        <f>+'13生産者価格評価表'!CR109/'13生産者価格評価表'!CR$125</f>
        <v>0</v>
      </c>
      <c r="CS109" s="130">
        <f>+'13生産者価格評価表'!CS109/'13生産者価格評価表'!CS$125</f>
        <v>0</v>
      </c>
      <c r="CT109" s="130">
        <f>+'13生産者価格評価表'!CT109/'13生産者価格評価表'!CT$125</f>
        <v>0</v>
      </c>
      <c r="CU109" s="130">
        <f>+'13生産者価格評価表'!CU109/'13生産者価格評価表'!CU$125</f>
        <v>0</v>
      </c>
      <c r="CV109" s="130">
        <f>+'13生産者価格評価表'!CV109/'13生産者価格評価表'!CV$125</f>
        <v>0</v>
      </c>
      <c r="CW109" s="130">
        <f>+'13生産者価格評価表'!CW109/'13生産者価格評価表'!CW$125</f>
        <v>0</v>
      </c>
      <c r="CX109" s="130">
        <f>+'13生産者価格評価表'!CX109/'13生産者価格評価表'!CX$125</f>
        <v>0</v>
      </c>
      <c r="CY109" s="130">
        <f>+'13生産者価格評価表'!CY109/'13生産者価格評価表'!CY$125</f>
        <v>0</v>
      </c>
      <c r="CZ109" s="130">
        <f>+'13生産者価格評価表'!CZ109/'13生産者価格評価表'!CZ$125</f>
        <v>0</v>
      </c>
      <c r="DA109" s="130">
        <f>+'13生産者価格評価表'!DA109/'13生産者価格評価表'!DA$125</f>
        <v>0</v>
      </c>
      <c r="DB109" s="130">
        <f>+'13生産者価格評価表'!DB109/'13生産者価格評価表'!DB$125</f>
        <v>0</v>
      </c>
      <c r="DC109" s="130">
        <f>+'13生産者価格評価表'!DC109/'13生産者価格評価表'!DC$125</f>
        <v>0</v>
      </c>
      <c r="DD109" s="130">
        <f>+'13生産者価格評価表'!DD109/'13生産者価格評価表'!DD$125</f>
        <v>0</v>
      </c>
      <c r="DE109" s="130">
        <f>+'13生産者価格評価表'!DE109/'13生産者価格評価表'!DE$125</f>
        <v>0</v>
      </c>
      <c r="DF109" s="130">
        <f>+'13生産者価格評価表'!DF109/'13生産者価格評価表'!DF$125</f>
        <v>0</v>
      </c>
      <c r="DG109" s="130">
        <f>+'13生産者価格評価表'!DG109/'13生産者価格評価表'!DG$125</f>
        <v>0</v>
      </c>
      <c r="DH109" s="223">
        <f>+'13生産者価格評価表'!DH109/'13生産者価格評価表'!DH$125</f>
        <v>0</v>
      </c>
      <c r="DI109" s="289">
        <f>+'13生産者価格評価表'!DI109/'13生産者価格評価表'!DI$125</f>
        <v>0</v>
      </c>
    </row>
    <row r="110" spans="1:113">
      <c r="A110" s="25">
        <v>104</v>
      </c>
      <c r="B110" s="88" t="s">
        <v>301</v>
      </c>
      <c r="C110" s="87" t="s">
        <v>302</v>
      </c>
      <c r="D110" s="130">
        <f>+'13生産者価格評価表'!D110/'13生産者価格評価表'!D$125</f>
        <v>0</v>
      </c>
      <c r="E110" s="130">
        <f>+'13生産者価格評価表'!E110/'13生産者価格評価表'!E$125</f>
        <v>0</v>
      </c>
      <c r="F110" s="130">
        <f>+'13生産者価格評価表'!F110/'13生産者価格評価表'!F$125</f>
        <v>0</v>
      </c>
      <c r="G110" s="130">
        <f>+'13生産者価格評価表'!G110/'13生産者価格評価表'!G$125</f>
        <v>0</v>
      </c>
      <c r="H110" s="130">
        <f>+'13生産者価格評価表'!H110/'13生産者価格評価表'!H$125</f>
        <v>0</v>
      </c>
      <c r="I110" s="296">
        <v>0</v>
      </c>
      <c r="J110" s="130">
        <f>+'13生産者価格評価表'!J110/'13生産者価格評価表'!J$125</f>
        <v>0</v>
      </c>
      <c r="K110" s="130">
        <f>+'13生産者価格評価表'!K110/'13生産者価格評価表'!K$125</f>
        <v>0</v>
      </c>
      <c r="L110" s="130">
        <f>+'13生産者価格評価表'!L110/'13生産者価格評価表'!L$125</f>
        <v>0</v>
      </c>
      <c r="M110" s="130">
        <f>+'13生産者価格評価表'!M110/'13生産者価格評価表'!M$125</f>
        <v>0</v>
      </c>
      <c r="N110" s="296">
        <v>0</v>
      </c>
      <c r="O110" s="130">
        <f>+'13生産者価格評価表'!O110/'13生産者価格評価表'!O$125</f>
        <v>0</v>
      </c>
      <c r="P110" s="130">
        <f>+'13生産者価格評価表'!P110/'13生産者価格評価表'!P$125</f>
        <v>0</v>
      </c>
      <c r="Q110" s="130">
        <f>+'13生産者価格評価表'!Q110/'13生産者価格評価表'!Q$125</f>
        <v>0</v>
      </c>
      <c r="R110" s="130">
        <f>+'13生産者価格評価表'!R110/'13生産者価格評価表'!R$125</f>
        <v>0</v>
      </c>
      <c r="S110" s="130">
        <f>+'13生産者価格評価表'!S110/'13生産者価格評価表'!S$125</f>
        <v>0</v>
      </c>
      <c r="T110" s="130">
        <f>+'13生産者価格評価表'!T110/'13生産者価格評価表'!T$125</f>
        <v>0</v>
      </c>
      <c r="U110" s="130">
        <f>+'13生産者価格評価表'!U110/'13生産者価格評価表'!U$125</f>
        <v>0</v>
      </c>
      <c r="V110" s="130">
        <f>+'13生産者価格評価表'!V110/'13生産者価格評価表'!V$125</f>
        <v>0</v>
      </c>
      <c r="W110" s="130">
        <f>+'13生産者価格評価表'!W110/'13生産者価格評価表'!W$125</f>
        <v>0</v>
      </c>
      <c r="X110" s="130">
        <f>+'13生産者価格評価表'!X110/'13生産者価格評価表'!X$125</f>
        <v>0</v>
      </c>
      <c r="Y110" s="130">
        <f>+'13生産者価格評価表'!Y110/'13生産者価格評価表'!Y$125</f>
        <v>0</v>
      </c>
      <c r="Z110" s="130">
        <f>+'13生産者価格評価表'!Z110/'13生産者価格評価表'!Z$125</f>
        <v>0</v>
      </c>
      <c r="AA110" s="130">
        <f>+'13生産者価格評価表'!AA110/'13生産者価格評価表'!AA$125</f>
        <v>0</v>
      </c>
      <c r="AB110" s="130">
        <f>+'13生産者価格評価表'!AB110/'13生産者価格評価表'!AB$125</f>
        <v>0</v>
      </c>
      <c r="AC110" s="130">
        <f>+'13生産者価格評価表'!AC110/'13生産者価格評価表'!AC$125</f>
        <v>0</v>
      </c>
      <c r="AD110" s="130">
        <f>+'13生産者価格評価表'!AD110/'13生産者価格評価表'!AD$125</f>
        <v>0</v>
      </c>
      <c r="AE110" s="130">
        <f>+'13生産者価格評価表'!AE110/'13生産者価格評価表'!AE$125</f>
        <v>0</v>
      </c>
      <c r="AF110" s="130">
        <f>+'13生産者価格評価表'!AF110/'13生産者価格評価表'!AF$125</f>
        <v>0</v>
      </c>
      <c r="AG110" s="130">
        <f>+'13生産者価格評価表'!AG110/'13生産者価格評価表'!AG$125</f>
        <v>0</v>
      </c>
      <c r="AH110" s="130">
        <f>+'13生産者価格評価表'!AH110/'13生産者価格評価表'!AH$125</f>
        <v>0</v>
      </c>
      <c r="AI110" s="130">
        <f>+'13生産者価格評価表'!AI110/'13生産者価格評価表'!AI$125</f>
        <v>0</v>
      </c>
      <c r="AJ110" s="130">
        <f>+'13生産者価格評価表'!AJ110/'13生産者価格評価表'!AJ$125</f>
        <v>0</v>
      </c>
      <c r="AK110" s="130">
        <f>+'13生産者価格評価表'!AK110/'13生産者価格評価表'!AK$125</f>
        <v>0</v>
      </c>
      <c r="AL110" s="130">
        <f>+'13生産者価格評価表'!AL110/'13生産者価格評価表'!AL$125</f>
        <v>0</v>
      </c>
      <c r="AM110" s="130">
        <f>+'13生産者価格評価表'!AM110/'13生産者価格評価表'!AM$125</f>
        <v>0</v>
      </c>
      <c r="AN110" s="130">
        <f>+'13生産者価格評価表'!AN110/'13生産者価格評価表'!AN$125</f>
        <v>0</v>
      </c>
      <c r="AO110" s="130">
        <f>+'13生産者価格評価表'!AO110/'13生産者価格評価表'!AO$125</f>
        <v>0</v>
      </c>
      <c r="AP110" s="130">
        <f>+'13生産者価格評価表'!AP110/'13生産者価格評価表'!AP$125</f>
        <v>0</v>
      </c>
      <c r="AQ110" s="130">
        <f>+'13生産者価格評価表'!AQ110/'13生産者価格評価表'!AQ$125</f>
        <v>0</v>
      </c>
      <c r="AR110" s="130">
        <f>+'13生産者価格評価表'!AR110/'13生産者価格評価表'!AR$125</f>
        <v>0</v>
      </c>
      <c r="AS110" s="130">
        <f>+'13生産者価格評価表'!AS110/'13生産者価格評価表'!AS$125</f>
        <v>0</v>
      </c>
      <c r="AT110" s="130">
        <f>+'13生産者価格評価表'!AT110/'13生産者価格評価表'!AT$125</f>
        <v>0</v>
      </c>
      <c r="AU110" s="130">
        <f>+'13生産者価格評価表'!AU110/'13生産者価格評価表'!AU$125</f>
        <v>0</v>
      </c>
      <c r="AV110" s="130">
        <f>+'13生産者価格評価表'!AV110/'13生産者価格評価表'!AV$125</f>
        <v>0</v>
      </c>
      <c r="AW110" s="130">
        <f>+'13生産者価格評価表'!AW110/'13生産者価格評価表'!AW$125</f>
        <v>0</v>
      </c>
      <c r="AX110" s="130">
        <f>+'13生産者価格評価表'!AX110/'13生産者価格評価表'!AX$125</f>
        <v>0</v>
      </c>
      <c r="AY110" s="130">
        <f>+'13生産者価格評価表'!AY110/'13生産者価格評価表'!AY$125</f>
        <v>0</v>
      </c>
      <c r="AZ110" s="130">
        <f>+'13生産者価格評価表'!AZ110/'13生産者価格評価表'!AZ$125</f>
        <v>0</v>
      </c>
      <c r="BA110" s="130">
        <f>+'13生産者価格評価表'!BA110/'13生産者価格評価表'!BA$125</f>
        <v>0</v>
      </c>
      <c r="BB110" s="130">
        <f>+'13生産者価格評価表'!BB110/'13生産者価格評価表'!BB$125</f>
        <v>0</v>
      </c>
      <c r="BC110" s="130">
        <f>+'13生産者価格評価表'!BC110/'13生産者価格評価表'!BC$125</f>
        <v>0</v>
      </c>
      <c r="BD110" s="130">
        <f>+'13生産者価格評価表'!BD110/'13生産者価格評価表'!BD$125</f>
        <v>0</v>
      </c>
      <c r="BE110" s="130">
        <f>+'13生産者価格評価表'!BE110/'13生産者価格評価表'!BE$125</f>
        <v>0</v>
      </c>
      <c r="BF110" s="130">
        <f>+'13生産者価格評価表'!BF110/'13生産者価格評価表'!BF$125</f>
        <v>0</v>
      </c>
      <c r="BG110" s="130">
        <f>+'13生産者価格評価表'!BG110/'13生産者価格評価表'!BG$125</f>
        <v>0</v>
      </c>
      <c r="BH110" s="130">
        <f>+'13生産者価格評価表'!BH110/'13生産者価格評価表'!BH$125</f>
        <v>0</v>
      </c>
      <c r="BI110" s="130">
        <f>+'13生産者価格評価表'!BI110/'13生産者価格評価表'!BI$125</f>
        <v>0</v>
      </c>
      <c r="BJ110" s="130">
        <f>+'13生産者価格評価表'!BJ110/'13生産者価格評価表'!BJ$125</f>
        <v>0</v>
      </c>
      <c r="BK110" s="130">
        <f>+'13生産者価格評価表'!BK110/'13生産者価格評価表'!BK$125</f>
        <v>0</v>
      </c>
      <c r="BL110" s="130">
        <f>+'13生産者価格評価表'!BL110/'13生産者価格評価表'!BL$125</f>
        <v>0</v>
      </c>
      <c r="BM110" s="130">
        <f>+'13生産者価格評価表'!BM110/'13生産者価格評価表'!BM$125</f>
        <v>0</v>
      </c>
      <c r="BN110" s="130">
        <f>+'13生産者価格評価表'!BN110/'13生産者価格評価表'!BN$125</f>
        <v>0</v>
      </c>
      <c r="BO110" s="130">
        <f>+'13生産者価格評価表'!BO110/'13生産者価格評価表'!BO$125</f>
        <v>0</v>
      </c>
      <c r="BP110" s="130">
        <f>+'13生産者価格評価表'!BP110/'13生産者価格評価表'!BP$125</f>
        <v>0</v>
      </c>
      <c r="BQ110" s="130">
        <f>+'13生産者価格評価表'!BQ110/'13生産者価格評価表'!BQ$125</f>
        <v>0</v>
      </c>
      <c r="BR110" s="130">
        <f>+'13生産者価格評価表'!BR110/'13生産者価格評価表'!BR$125</f>
        <v>0</v>
      </c>
      <c r="BS110" s="130">
        <f>+'13生産者価格評価表'!BS110/'13生産者価格評価表'!BS$125</f>
        <v>0</v>
      </c>
      <c r="BT110" s="130">
        <f>+'13生産者価格評価表'!BT110/'13生産者価格評価表'!BT$125</f>
        <v>0</v>
      </c>
      <c r="BU110" s="130">
        <f>+'13生産者価格評価表'!BU110/'13生産者価格評価表'!BU$125</f>
        <v>0</v>
      </c>
      <c r="BV110" s="130">
        <f>+'13生産者価格評価表'!BV110/'13生産者価格評価表'!BV$125</f>
        <v>0</v>
      </c>
      <c r="BW110" s="130">
        <f>+'13生産者価格評価表'!BW110/'13生産者価格評価表'!BW$125</f>
        <v>0</v>
      </c>
      <c r="BX110" s="130">
        <f>+'13生産者価格評価表'!BX110/'13生産者価格評価表'!BX$125</f>
        <v>0</v>
      </c>
      <c r="BY110" s="130">
        <f>+'13生産者価格評価表'!BY110/'13生産者価格評価表'!BY$125</f>
        <v>0</v>
      </c>
      <c r="BZ110" s="130">
        <f>+'13生産者価格評価表'!BZ110/'13生産者価格評価表'!BZ$125</f>
        <v>0</v>
      </c>
      <c r="CA110" s="130">
        <f>+'13生産者価格評価表'!CA110/'13生産者価格評価表'!CA$125</f>
        <v>0</v>
      </c>
      <c r="CB110" s="130">
        <f>+'13生産者価格評価表'!CB110/'13生産者価格評価表'!CB$125</f>
        <v>0</v>
      </c>
      <c r="CC110" s="130">
        <f>+'13生産者価格評価表'!CC110/'13生産者価格評価表'!CC$125</f>
        <v>0</v>
      </c>
      <c r="CD110" s="130">
        <f>+'13生産者価格評価表'!CD110/'13生産者価格評価表'!CD$125</f>
        <v>0</v>
      </c>
      <c r="CE110" s="130">
        <f>+'13生産者価格評価表'!CE110/'13生産者価格評価表'!CE$125</f>
        <v>0</v>
      </c>
      <c r="CF110" s="130">
        <f>+'13生産者価格評価表'!CF110/'13生産者価格評価表'!CF$125</f>
        <v>0</v>
      </c>
      <c r="CG110" s="130">
        <f>+'13生産者価格評価表'!CG110/'13生産者価格評価表'!CG$125</f>
        <v>0</v>
      </c>
      <c r="CH110" s="130">
        <f>+'13生産者価格評価表'!CH110/'13生産者価格評価表'!CH$125</f>
        <v>0</v>
      </c>
      <c r="CI110" s="130">
        <f>+'13生産者価格評価表'!CI110/'13生産者価格評価表'!CI$125</f>
        <v>0</v>
      </c>
      <c r="CJ110" s="130">
        <f>+'13生産者価格評価表'!CJ110/'13生産者価格評価表'!CJ$125</f>
        <v>0</v>
      </c>
      <c r="CK110" s="130">
        <f>+'13生産者価格評価表'!CK110/'13生産者価格評価表'!CK$125</f>
        <v>0</v>
      </c>
      <c r="CL110" s="130">
        <f>+'13生産者価格評価表'!CL110/'13生産者価格評価表'!CL$125</f>
        <v>0</v>
      </c>
      <c r="CM110" s="130">
        <f>+'13生産者価格評価表'!CM110/'13生産者価格評価表'!CM$125</f>
        <v>0</v>
      </c>
      <c r="CN110" s="130">
        <f>+'13生産者価格評価表'!CN110/'13生産者価格評価表'!CN$125</f>
        <v>0</v>
      </c>
      <c r="CO110" s="130">
        <f>+'13生産者価格評価表'!CO110/'13生産者価格評価表'!CO$125</f>
        <v>0</v>
      </c>
      <c r="CP110" s="130">
        <f>+'13生産者価格評価表'!CP110/'13生産者価格評価表'!CP$125</f>
        <v>0</v>
      </c>
      <c r="CQ110" s="130">
        <f>+'13生産者価格評価表'!CQ110/'13生産者価格評価表'!CQ$125</f>
        <v>3.2804106241209967E-3</v>
      </c>
      <c r="CR110" s="130">
        <f>+'13生産者価格評価表'!CR110/'13生産者価格評価表'!CR$125</f>
        <v>0</v>
      </c>
      <c r="CS110" s="130">
        <f>+'13生産者価格評価表'!CS110/'13生産者価格評価表'!CS$125</f>
        <v>1.4660426899309577E-3</v>
      </c>
      <c r="CT110" s="130">
        <f>+'13生産者価格評価表'!CT110/'13生産者価格評価表'!CT$125</f>
        <v>0</v>
      </c>
      <c r="CU110" s="130">
        <f>+'13生産者価格評価表'!CU110/'13生産者価格評価表'!CU$125</f>
        <v>1.7282212123151763E-3</v>
      </c>
      <c r="CV110" s="130">
        <f>+'13生産者価格評価表'!CV110/'13生産者価格評価表'!CV$125</f>
        <v>4.9897107249932153E-3</v>
      </c>
      <c r="CW110" s="130">
        <f>+'13生産者価格評価表'!CW110/'13生産者価格評価表'!CW$125</f>
        <v>0</v>
      </c>
      <c r="CX110" s="130">
        <f>+'13生産者価格評価表'!CX110/'13生産者価格評価表'!CX$125</f>
        <v>0</v>
      </c>
      <c r="CY110" s="130">
        <f>+'13生産者価格評価表'!CY110/'13生産者価格評価表'!CY$125</f>
        <v>0</v>
      </c>
      <c r="CZ110" s="130">
        <f>+'13生産者価格評価表'!CZ110/'13生産者価格評価表'!CZ$125</f>
        <v>0</v>
      </c>
      <c r="DA110" s="130">
        <f>+'13生産者価格評価表'!DA110/'13生産者価格評価表'!DA$125</f>
        <v>0</v>
      </c>
      <c r="DB110" s="130">
        <f>+'13生産者価格評価表'!DB110/'13生産者価格評価表'!DB$125</f>
        <v>1.4699028649921507E-2</v>
      </c>
      <c r="DC110" s="130">
        <f>+'13生産者価格評価表'!DC110/'13生産者価格評価表'!DC$125</f>
        <v>7.087022873671322E-3</v>
      </c>
      <c r="DD110" s="130">
        <f>+'13生産者価格評価表'!DD110/'13生産者価格評価表'!DD$125</f>
        <v>0</v>
      </c>
      <c r="DE110" s="130">
        <f>+'13生産者価格評価表'!DE110/'13生産者価格評価表'!DE$125</f>
        <v>0</v>
      </c>
      <c r="DF110" s="130">
        <f>+'13生産者価格評価表'!DF110/'13生産者価格評価表'!DF$125</f>
        <v>0</v>
      </c>
      <c r="DG110" s="130">
        <f>+'13生産者価格評価表'!DG110/'13生産者価格評価表'!DG$125</f>
        <v>0</v>
      </c>
      <c r="DH110" s="223">
        <f>+'13生産者価格評価表'!DH110/'13生産者価格評価表'!DH$125</f>
        <v>0</v>
      </c>
      <c r="DI110" s="289">
        <f>+'13生産者価格評価表'!DI110/'13生産者価格評価表'!DI$125</f>
        <v>2.9531432743466052E-4</v>
      </c>
    </row>
    <row r="111" spans="1:113">
      <c r="A111" s="25">
        <v>105</v>
      </c>
      <c r="B111" s="88" t="s">
        <v>303</v>
      </c>
      <c r="C111" s="87" t="s">
        <v>304</v>
      </c>
      <c r="D111" s="130">
        <f>+'13生産者価格評価表'!D111/'13生産者価格評価表'!D$125</f>
        <v>0</v>
      </c>
      <c r="E111" s="130">
        <f>+'13生産者価格評価表'!E111/'13生産者価格評価表'!E$125</f>
        <v>0</v>
      </c>
      <c r="F111" s="130">
        <f>+'13生産者価格評価表'!F111/'13生産者価格評価表'!F$125</f>
        <v>3.5487059897087525E-4</v>
      </c>
      <c r="G111" s="130">
        <f>+'13生産者価格評価表'!G111/'13生産者価格評価表'!G$125</f>
        <v>0</v>
      </c>
      <c r="H111" s="130">
        <f>+'13生産者価格評価表'!H111/'13生産者価格評価表'!H$125</f>
        <v>5.0858232676414492E-5</v>
      </c>
      <c r="I111" s="296">
        <v>0</v>
      </c>
      <c r="J111" s="130">
        <f>+'13生産者価格評価表'!J111/'13生産者価格評価表'!J$125</f>
        <v>0</v>
      </c>
      <c r="K111" s="130">
        <f>+'13生産者価格評価表'!K111/'13生産者価格評価表'!K$125</f>
        <v>7.0116263836429826E-5</v>
      </c>
      <c r="L111" s="130">
        <f>+'13生産者価格評価表'!L111/'13生産者価格評価表'!L$125</f>
        <v>8.5682460800274183E-5</v>
      </c>
      <c r="M111" s="130">
        <f>+'13生産者価格評価表'!M111/'13生産者価格評価表'!M$125</f>
        <v>4.0811606820979885E-5</v>
      </c>
      <c r="N111" s="296">
        <v>0</v>
      </c>
      <c r="O111" s="130">
        <f>+'13生産者価格評価表'!O111/'13生産者価格評価表'!O$125</f>
        <v>6.1373037597122827E-5</v>
      </c>
      <c r="P111" s="130">
        <f>+'13生産者価格評価表'!P111/'13生産者価格評価表'!P$125</f>
        <v>6.7141130656640251E-5</v>
      </c>
      <c r="Q111" s="130">
        <f>+'13生産者価格評価表'!Q111/'13生産者価格評価表'!Q$125</f>
        <v>3.6815869112222131E-5</v>
      </c>
      <c r="R111" s="130">
        <f>+'13生産者価格評価表'!R111/'13生産者価格評価表'!R$125</f>
        <v>2.2312297794801235E-5</v>
      </c>
      <c r="S111" s="130">
        <f>+'13生産者価格評価表'!S111/'13生産者価格評価表'!S$125</f>
        <v>5.5409476027845781E-5</v>
      </c>
      <c r="T111" s="130">
        <f>+'13生産者価格評価表'!T111/'13生産者価格評価表'!T$125</f>
        <v>4.1517511163597448E-5</v>
      </c>
      <c r="U111" s="130">
        <f>+'13生産者価格評価表'!U111/'13生産者価格評価表'!U$125</f>
        <v>4.5673272979365466E-5</v>
      </c>
      <c r="V111" s="130">
        <f>+'13生産者価格評価表'!V111/'13生産者価格評価表'!V$125</f>
        <v>0</v>
      </c>
      <c r="W111" s="130">
        <f>+'13生産者価格評価表'!W111/'13生産者価格評価表'!W$125</f>
        <v>7.4105179952078652E-5</v>
      </c>
      <c r="X111" s="130">
        <f>+'13生産者価格評価表'!X111/'13生産者価格評価表'!X$125</f>
        <v>0</v>
      </c>
      <c r="Y111" s="130">
        <f>+'13生産者価格評価表'!Y111/'13生産者価格評価表'!Y$125</f>
        <v>2.441215530036716E-5</v>
      </c>
      <c r="Z111" s="130">
        <f>+'13生産者価格評価表'!Z111/'13生産者価格評価表'!Z$125</f>
        <v>8.0707644628099176E-6</v>
      </c>
      <c r="AA111" s="130">
        <f>+'13生産者価格評価表'!AA111/'13生産者価格評価表'!AA$125</f>
        <v>4.8692603593514147E-5</v>
      </c>
      <c r="AB111" s="130">
        <f>+'13生産者価格評価表'!AB111/'13生産者価格評価表'!AB$125</f>
        <v>8.1723304121258155E-5</v>
      </c>
      <c r="AC111" s="130">
        <f>+'13生産者価格評価表'!AC111/'13生産者価格評価表'!AC$125</f>
        <v>5.3746970014565431E-6</v>
      </c>
      <c r="AD111" s="130">
        <f>+'13生産者価格評価表'!AD111/'13生産者価格評価表'!AD$125</f>
        <v>4.4913642294278673E-6</v>
      </c>
      <c r="AE111" s="130">
        <f>+'13生産者価格評価表'!AE111/'13生産者価格評価表'!AE$125</f>
        <v>1.6111880900976379E-5</v>
      </c>
      <c r="AF111" s="130">
        <f>+'13生産者価格評価表'!AF111/'13生産者価格評価表'!AF$125</f>
        <v>3.9011640098114273E-5</v>
      </c>
      <c r="AG111" s="130">
        <f>+'13生産者価格評価表'!AG111/'13生産者価格評価表'!AG$125</f>
        <v>3.7417972787779289E-5</v>
      </c>
      <c r="AH111" s="130">
        <f>+'13生産者価格評価表'!AH111/'13生産者価格評価表'!AH$125</f>
        <v>7.224911494834188E-5</v>
      </c>
      <c r="AI111" s="130">
        <f>+'13生産者価格評価表'!AI111/'13生産者価格評価表'!AI$125</f>
        <v>0</v>
      </c>
      <c r="AJ111" s="130">
        <f>+'13生産者価格評価表'!AJ111/'13生産者価格評価表'!AJ$125</f>
        <v>0</v>
      </c>
      <c r="AK111" s="130">
        <f>+'13生産者価格評価表'!AK111/'13生産者価格評価表'!AK$125</f>
        <v>0</v>
      </c>
      <c r="AL111" s="130">
        <f>+'13生産者価格評価表'!AL111/'13生産者価格評価表'!AL$125</f>
        <v>4.8949542811270145E-6</v>
      </c>
      <c r="AM111" s="130">
        <f>+'13生産者価格評価表'!AM111/'13生産者価格評価表'!AM$125</f>
        <v>1.9496386669670554E-5</v>
      </c>
      <c r="AN111" s="130">
        <f>+'13生産者価格評価表'!AN111/'13生産者価格評価表'!AN$125</f>
        <v>1.7943946699300723E-5</v>
      </c>
      <c r="AO111" s="130">
        <f>+'13生産者価格評価表'!AO111/'13生産者価格評価表'!AO$125</f>
        <v>5.1491714983059224E-6</v>
      </c>
      <c r="AP111" s="130">
        <f>+'13生産者価格評価表'!AP111/'13生産者価格評価表'!AP$125</f>
        <v>3.5061638360237299E-5</v>
      </c>
      <c r="AQ111" s="130">
        <f>+'13生産者価格評価表'!AQ111/'13生産者価格評価表'!AQ$125</f>
        <v>6.5710697701585816E-5</v>
      </c>
      <c r="AR111" s="130">
        <f>+'13生産者価格評価表'!AR111/'13生産者価格評価表'!AR$125</f>
        <v>8.3767809036201093E-6</v>
      </c>
      <c r="AS111" s="130">
        <f>+'13生産者価格評価表'!AS111/'13生産者価格評価表'!AS$125</f>
        <v>4.1115885122216971E-5</v>
      </c>
      <c r="AT111" s="130">
        <f>+'13生産者価格評価表'!AT111/'13生産者価格評価表'!AT$125</f>
        <v>4.1341627688784822E-5</v>
      </c>
      <c r="AU111" s="130">
        <f>+'13生産者価格評価表'!AU111/'13生産者価格評価表'!AU$125</f>
        <v>3.9019381337440636E-5</v>
      </c>
      <c r="AV111" s="130">
        <f>+'13生産者価格評価表'!AV111/'13生産者価格評価表'!AV$125</f>
        <v>9.6055894419405311E-6</v>
      </c>
      <c r="AW111" s="130">
        <f>+'13生産者価格評価表'!AW111/'13生産者価格評価表'!AW$125</f>
        <v>9.2272202998846594E-6</v>
      </c>
      <c r="AX111" s="130">
        <f>+'13生産者価格評価表'!AX111/'13生産者価格評価表'!AX$125</f>
        <v>1.3259036207636507E-4</v>
      </c>
      <c r="AY111" s="130">
        <f>+'13生産者価格評価表'!AY111/'13生産者価格評価表'!AY$125</f>
        <v>8.247592733870802E-5</v>
      </c>
      <c r="AZ111" s="130">
        <f>+'13生産者価格評価表'!AZ111/'13生産者価格評価表'!AZ$125</f>
        <v>1.1985808802377985E-5</v>
      </c>
      <c r="BA111" s="130">
        <f>+'13生産者価格評価表'!BA111/'13生産者価格評価表'!BA$125</f>
        <v>4.8131467665967615E-5</v>
      </c>
      <c r="BB111" s="130">
        <f>+'13生産者価格評価表'!BB111/'13生産者価格評価表'!BB$125</f>
        <v>3.1329793066716794E-5</v>
      </c>
      <c r="BC111" s="130">
        <f>+'13生産者価格評価表'!BC111/'13生産者価格評価表'!BC$125</f>
        <v>3.1606228534103122E-5</v>
      </c>
      <c r="BD111" s="130">
        <f>+'13生産者価格評価表'!BD111/'13生産者価格評価表'!BD$125</f>
        <v>4.7811951249195889E-5</v>
      </c>
      <c r="BE111" s="130">
        <f>+'13生産者価格評価表'!BE111/'13生産者価格評価表'!BE$125</f>
        <v>2.7535693142235625E-5</v>
      </c>
      <c r="BF111" s="130">
        <f>+'13生産者価格評価表'!BF111/'13生産者価格評価表'!BF$125</f>
        <v>3.3294679795551641E-5</v>
      </c>
      <c r="BG111" s="130">
        <f>+'13生産者価格評価表'!BG111/'13生産者価格評価表'!BG$125</f>
        <v>8.6169506909358294E-6</v>
      </c>
      <c r="BH111" s="130">
        <f>+'13生産者価格評価表'!BH111/'13生産者価格評価表'!BH$125</f>
        <v>4.5803906048006067E-5</v>
      </c>
      <c r="BI111" s="130">
        <f>+'13生産者価格評価表'!BI111/'13生産者価格評価表'!BI$125</f>
        <v>5.1353814946527837E-5</v>
      </c>
      <c r="BJ111" s="130">
        <f>+'13生産者価格評価表'!BJ111/'13生産者価格評価表'!BJ$125</f>
        <v>1.914678447160967E-5</v>
      </c>
      <c r="BK111" s="130">
        <f>+'13生産者価格評価表'!BK111/'13生産者価格評価表'!BK$125</f>
        <v>5.9791965196952674E-5</v>
      </c>
      <c r="BL111" s="130">
        <f>+'13生産者価格評価表'!BL111/'13生産者価格評価表'!BL$125</f>
        <v>3.902807094002361E-5</v>
      </c>
      <c r="BM111" s="130">
        <f>+'13生産者価格評価表'!BM111/'13生産者価格評価表'!BM$125</f>
        <v>0</v>
      </c>
      <c r="BN111" s="130">
        <f>+'13生産者価格評価表'!BN111/'13生産者価格評価表'!BN$125</f>
        <v>5.8037407043419721E-6</v>
      </c>
      <c r="BO111" s="130">
        <f>+'13生産者価格評価表'!BO111/'13生産者価格評価表'!BO$125</f>
        <v>1.4942127273304582E-5</v>
      </c>
      <c r="BP111" s="130">
        <f>+'13生産者価格評価表'!BP111/'13生産者価格評価表'!BP$125</f>
        <v>1.840454665920669E-5</v>
      </c>
      <c r="BQ111" s="130">
        <f>+'13生産者価格評価表'!BQ111/'13生産者価格評価表'!BQ$125</f>
        <v>7.8007353040930122E-5</v>
      </c>
      <c r="BR111" s="130">
        <f>+'13生産者価格評価表'!BR111/'13生産者価格評価表'!BR$125</f>
        <v>3.5113152132747779E-5</v>
      </c>
      <c r="BS111" s="130">
        <f>+'13生産者価格評価表'!BS111/'13生産者価格評価表'!BS$125</f>
        <v>4.538831976979044E-5</v>
      </c>
      <c r="BT111" s="130">
        <f>+'13生産者価格評価表'!BT111/'13生産者価格評価表'!BT$125</f>
        <v>7.2448718382171822E-6</v>
      </c>
      <c r="BU111" s="130">
        <f>+'13生産者価格評価表'!BU111/'13生産者価格評価表'!BU$125</f>
        <v>3.7530621575330779E-5</v>
      </c>
      <c r="BV111" s="130">
        <f>+'13生産者価格評価表'!BV111/'13生産者価格評価表'!BV$125</f>
        <v>5.2638912541995012E-5</v>
      </c>
      <c r="BW111" s="130">
        <f>+'13生産者価格評価表'!BW111/'13生産者価格評価表'!BW$125</f>
        <v>6.5035628263702703E-5</v>
      </c>
      <c r="BX111" s="130">
        <f>+'13生産者価格評価表'!BX111/'13生産者価格評価表'!BX$125</f>
        <v>5.9797462477092298E-5</v>
      </c>
      <c r="BY111" s="130">
        <f>+'13生産者価格評価表'!BY111/'13生産者価格評価表'!BY$125</f>
        <v>6.1206065521093145E-5</v>
      </c>
      <c r="BZ111" s="130">
        <f>+'13生産者価格評価表'!BZ111/'13生産者価格評価表'!BZ$125</f>
        <v>3.9456363055931187E-5</v>
      </c>
      <c r="CA111" s="130">
        <f>+'13生産者価格評価表'!CA111/'13生産者価格評価表'!CA$125</f>
        <v>2.2701773964410788E-5</v>
      </c>
      <c r="CB111" s="130">
        <f>+'13生産者価格評価表'!CB111/'13生産者価格評価表'!CB$125</f>
        <v>0</v>
      </c>
      <c r="CC111" s="130">
        <f>+'13生産者価格評価表'!CC111/'13生産者価格評価表'!CC$125</f>
        <v>2.9853379331974284E-3</v>
      </c>
      <c r="CD111" s="130">
        <f>+'13生産者価格評価表'!CD111/'13生産者価格評価表'!CD$125</f>
        <v>1.0681307178372489E-4</v>
      </c>
      <c r="CE111" s="130">
        <f>+'13生産者価格評価表'!CE111/'13生産者価格評価表'!CE$125</f>
        <v>9.9007940436823026E-6</v>
      </c>
      <c r="CF111" s="130">
        <f>+'13生産者価格評価表'!CF111/'13生産者価格評価表'!CF$125</f>
        <v>5.215322617851247E-5</v>
      </c>
      <c r="CG111" s="130">
        <f>+'13生産者価格評価表'!CG111/'13生産者価格評価表'!CG$125</f>
        <v>2.5012690261971149E-4</v>
      </c>
      <c r="CH111" s="130">
        <f>+'13生産者価格評価表'!CH111/'13生産者価格評価表'!CH$125</f>
        <v>2.8087126265676128E-5</v>
      </c>
      <c r="CI111" s="130">
        <f>+'13生産者価格評価表'!CI111/'13生産者価格評価表'!CI$125</f>
        <v>4.7808400559566148E-5</v>
      </c>
      <c r="CJ111" s="130">
        <f>+'13生産者価格評価表'!CJ111/'13生産者価格評価表'!CJ$125</f>
        <v>3.0088917940257937E-4</v>
      </c>
      <c r="CK111" s="130">
        <f>+'13生産者価格評価表'!CK111/'13生産者価格評価表'!CK$125</f>
        <v>4.4215117277379029E-4</v>
      </c>
      <c r="CL111" s="130">
        <f>+'13生産者価格評価表'!CL111/'13生産者価格評価表'!CL$125</f>
        <v>7.1895615339026694E-4</v>
      </c>
      <c r="CM111" s="130">
        <f>+'13生産者価格評価表'!CM111/'13生産者価格評価表'!CM$125</f>
        <v>3.9924983058148637E-5</v>
      </c>
      <c r="CN111" s="130">
        <f>+'13生産者価格評価表'!CN111/'13生産者価格評価表'!CN$125</f>
        <v>4.6964631159914568E-4</v>
      </c>
      <c r="CO111" s="130">
        <f>+'13生産者価格評価表'!CO111/'13生産者価格評価表'!CO$125</f>
        <v>2.2878059940517045E-4</v>
      </c>
      <c r="CP111" s="130">
        <f>+'13生産者価格評価表'!CP111/'13生産者価格評価表'!CP$125</f>
        <v>9.8760735657746495E-5</v>
      </c>
      <c r="CQ111" s="130">
        <f>+'13生産者価格評価表'!CQ111/'13生産者価格評価表'!CQ$125</f>
        <v>1.26806999746386E-4</v>
      </c>
      <c r="CR111" s="130">
        <f>+'13生産者価格評価表'!CR111/'13生産者価格評価表'!CR$125</f>
        <v>3.2013389459731927E-5</v>
      </c>
      <c r="CS111" s="130">
        <f>+'13生産者価格評価表'!CS111/'13生産者価格評価表'!CS$125</f>
        <v>9.6510761653154642E-3</v>
      </c>
      <c r="CT111" s="130">
        <f>+'13生産者価格評価表'!CT111/'13生産者価格評価表'!CT$125</f>
        <v>4.8462090456015492E-3</v>
      </c>
      <c r="CU111" s="130">
        <f>+'13生産者価格評価表'!CU111/'13生産者価格評価表'!CU$125</f>
        <v>1.1323255828358933E-2</v>
      </c>
      <c r="CV111" s="130">
        <f>+'13生産者価格評価表'!CV111/'13生産者価格評価表'!CV$125</f>
        <v>9.5541741547942888E-3</v>
      </c>
      <c r="CW111" s="130">
        <f>+'13生産者価格評価表'!CW111/'13生産者価格評価表'!CW$125</f>
        <v>6.7474106811511077E-5</v>
      </c>
      <c r="CX111" s="130">
        <f>+'13生産者価格評価表'!CX111/'13生産者価格評価表'!CX$125</f>
        <v>5.2333289399213837E-5</v>
      </c>
      <c r="CY111" s="130">
        <f>+'13生産者価格評価表'!CY111/'13生産者価格評価表'!CY$125</f>
        <v>8.0715643065804629E-4</v>
      </c>
      <c r="CZ111" s="130">
        <f>+'13生産者価格評価表'!CZ111/'13生産者価格評価表'!CZ$125</f>
        <v>1.7498363902975073E-5</v>
      </c>
      <c r="DA111" s="130">
        <f>+'13生産者価格評価表'!DA111/'13生産者価格評価表'!DA$125</f>
        <v>5.8007565248084709E-5</v>
      </c>
      <c r="DB111" s="130">
        <f>+'13生産者価格評価表'!DB111/'13生産者価格評価表'!DB$125</f>
        <v>1.0897027080062795E-2</v>
      </c>
      <c r="DC111" s="130">
        <f>+'13生産者価格評価表'!DC111/'13生産者価格評価表'!DC$125</f>
        <v>2.8725178783738222E-3</v>
      </c>
      <c r="DD111" s="130">
        <f>+'13生産者価格評価表'!DD111/'13生産者価格評価表'!DD$125</f>
        <v>3.1305624777500887E-2</v>
      </c>
      <c r="DE111" s="130">
        <f>+'13生産者価格評価表'!DE111/'13生産者価格評価表'!DE$125</f>
        <v>2.3276310139883844E-4</v>
      </c>
      <c r="DF111" s="130">
        <f>+'13生産者価格評価表'!DF111/'13生産者価格評価表'!DF$125</f>
        <v>4.7467435571793234E-4</v>
      </c>
      <c r="DG111" s="130">
        <f>+'13生産者価格評価表'!DG111/'13生産者価格評価表'!DG$125</f>
        <v>0</v>
      </c>
      <c r="DH111" s="223">
        <f>+'13生産者価格評価表'!DH111/'13生産者価格評価表'!DH$125</f>
        <v>7.9557384850675514E-4</v>
      </c>
      <c r="DI111" s="289">
        <f>+'13生産者価格評価表'!DI111/'13生産者価格評価表'!DI$125</f>
        <v>7.591011484744313E-4</v>
      </c>
    </row>
    <row r="112" spans="1:113">
      <c r="A112" s="25">
        <v>106</v>
      </c>
      <c r="B112" s="88" t="s">
        <v>305</v>
      </c>
      <c r="C112" s="87" t="s">
        <v>306</v>
      </c>
      <c r="D112" s="130">
        <f>+'13生産者価格評価表'!D112/'13生産者価格評価表'!D$125</f>
        <v>0</v>
      </c>
      <c r="E112" s="130">
        <f>+'13生産者価格評価表'!E112/'13生産者価格評価表'!E$125</f>
        <v>0</v>
      </c>
      <c r="F112" s="130">
        <f>+'13生産者価格評価表'!F112/'13生産者価格評価表'!F$125</f>
        <v>0</v>
      </c>
      <c r="G112" s="130">
        <f>+'13生産者価格評価表'!G112/'13生産者価格評価表'!G$125</f>
        <v>0</v>
      </c>
      <c r="H112" s="130">
        <f>+'13生産者価格評価表'!H112/'13生産者価格評価表'!H$125</f>
        <v>0</v>
      </c>
      <c r="I112" s="296">
        <v>0</v>
      </c>
      <c r="J112" s="130">
        <f>+'13生産者価格評価表'!J112/'13生産者価格評価表'!J$125</f>
        <v>0</v>
      </c>
      <c r="K112" s="130">
        <f>+'13生産者価格評価表'!K112/'13生産者価格評価表'!K$125</f>
        <v>0</v>
      </c>
      <c r="L112" s="130">
        <f>+'13生産者価格評価表'!L112/'13生産者価格評価表'!L$125</f>
        <v>0</v>
      </c>
      <c r="M112" s="130">
        <f>+'13生産者価格評価表'!M112/'13生産者価格評価表'!M$125</f>
        <v>0</v>
      </c>
      <c r="N112" s="296">
        <v>0</v>
      </c>
      <c r="O112" s="130">
        <f>+'13生産者価格評価表'!O112/'13生産者価格評価表'!O$125</f>
        <v>0</v>
      </c>
      <c r="P112" s="130">
        <f>+'13生産者価格評価表'!P112/'13生産者価格評価表'!P$125</f>
        <v>0</v>
      </c>
      <c r="Q112" s="130">
        <f>+'13生産者価格評価表'!Q112/'13生産者価格評価表'!Q$125</f>
        <v>0</v>
      </c>
      <c r="R112" s="130">
        <f>+'13生産者価格評価表'!R112/'13生産者価格評価表'!R$125</f>
        <v>0</v>
      </c>
      <c r="S112" s="130">
        <f>+'13生産者価格評価表'!S112/'13生産者価格評価表'!S$125</f>
        <v>0</v>
      </c>
      <c r="T112" s="130">
        <f>+'13生産者価格評価表'!T112/'13生産者価格評価表'!T$125</f>
        <v>0</v>
      </c>
      <c r="U112" s="130">
        <f>+'13生産者価格評価表'!U112/'13生産者価格評価表'!U$125</f>
        <v>0</v>
      </c>
      <c r="V112" s="130">
        <f>+'13生産者価格評価表'!V112/'13生産者価格評価表'!V$125</f>
        <v>0</v>
      </c>
      <c r="W112" s="130">
        <f>+'13生産者価格評価表'!W112/'13生産者価格評価表'!W$125</f>
        <v>0</v>
      </c>
      <c r="X112" s="130">
        <f>+'13生産者価格評価表'!X112/'13生産者価格評価表'!X$125</f>
        <v>0</v>
      </c>
      <c r="Y112" s="130">
        <f>+'13生産者価格評価表'!Y112/'13生産者価格評価表'!Y$125</f>
        <v>0</v>
      </c>
      <c r="Z112" s="130">
        <f>+'13生産者価格評価表'!Z112/'13生産者価格評価表'!Z$125</f>
        <v>0</v>
      </c>
      <c r="AA112" s="130">
        <f>+'13生産者価格評価表'!AA112/'13生産者価格評価表'!AA$125</f>
        <v>0</v>
      </c>
      <c r="AB112" s="130">
        <f>+'13生産者価格評価表'!AB112/'13生産者価格評価表'!AB$125</f>
        <v>0</v>
      </c>
      <c r="AC112" s="130">
        <f>+'13生産者価格評価表'!AC112/'13生産者価格評価表'!AC$125</f>
        <v>0</v>
      </c>
      <c r="AD112" s="130">
        <f>+'13生産者価格評価表'!AD112/'13生産者価格評価表'!AD$125</f>
        <v>0</v>
      </c>
      <c r="AE112" s="130">
        <f>+'13生産者価格評価表'!AE112/'13生産者価格評価表'!AE$125</f>
        <v>0</v>
      </c>
      <c r="AF112" s="130">
        <f>+'13生産者価格評価表'!AF112/'13生産者価格評価表'!AF$125</f>
        <v>0</v>
      </c>
      <c r="AG112" s="130">
        <f>+'13生産者価格評価表'!AG112/'13生産者価格評価表'!AG$125</f>
        <v>0</v>
      </c>
      <c r="AH112" s="130">
        <f>+'13生産者価格評価表'!AH112/'13生産者価格評価表'!AH$125</f>
        <v>0</v>
      </c>
      <c r="AI112" s="130">
        <f>+'13生産者価格評価表'!AI112/'13生産者価格評価表'!AI$125</f>
        <v>0</v>
      </c>
      <c r="AJ112" s="130">
        <f>+'13生産者価格評価表'!AJ112/'13生産者価格評価表'!AJ$125</f>
        <v>0</v>
      </c>
      <c r="AK112" s="130">
        <f>+'13生産者価格評価表'!AK112/'13生産者価格評価表'!AK$125</f>
        <v>0</v>
      </c>
      <c r="AL112" s="130">
        <f>+'13生産者価格評価表'!AL112/'13生産者価格評価表'!AL$125</f>
        <v>0</v>
      </c>
      <c r="AM112" s="130">
        <f>+'13生産者価格評価表'!AM112/'13生産者価格評価表'!AM$125</f>
        <v>0</v>
      </c>
      <c r="AN112" s="130">
        <f>+'13生産者価格評価表'!AN112/'13生産者価格評価表'!AN$125</f>
        <v>0</v>
      </c>
      <c r="AO112" s="130">
        <f>+'13生産者価格評価表'!AO112/'13生産者価格評価表'!AO$125</f>
        <v>0</v>
      </c>
      <c r="AP112" s="130">
        <f>+'13生産者価格評価表'!AP112/'13生産者価格評価表'!AP$125</f>
        <v>0</v>
      </c>
      <c r="AQ112" s="130">
        <f>+'13生産者価格評価表'!AQ112/'13生産者価格評価表'!AQ$125</f>
        <v>0</v>
      </c>
      <c r="AR112" s="130">
        <f>+'13生産者価格評価表'!AR112/'13生産者価格評価表'!AR$125</f>
        <v>0</v>
      </c>
      <c r="AS112" s="130">
        <f>+'13生産者価格評価表'!AS112/'13生産者価格評価表'!AS$125</f>
        <v>0</v>
      </c>
      <c r="AT112" s="130">
        <f>+'13生産者価格評価表'!AT112/'13生産者価格評価表'!AT$125</f>
        <v>0</v>
      </c>
      <c r="AU112" s="130">
        <f>+'13生産者価格評価表'!AU112/'13生産者価格評価表'!AU$125</f>
        <v>0</v>
      </c>
      <c r="AV112" s="130">
        <f>+'13生産者価格評価表'!AV112/'13生産者価格評価表'!AV$125</f>
        <v>0</v>
      </c>
      <c r="AW112" s="130">
        <f>+'13生産者価格評価表'!AW112/'13生産者価格評価表'!AW$125</f>
        <v>0</v>
      </c>
      <c r="AX112" s="130">
        <f>+'13生産者価格評価表'!AX112/'13生産者価格評価表'!AX$125</f>
        <v>0</v>
      </c>
      <c r="AY112" s="130">
        <f>+'13生産者価格評価表'!AY112/'13生産者価格評価表'!AY$125</f>
        <v>0</v>
      </c>
      <c r="AZ112" s="130">
        <f>+'13生産者価格評価表'!AZ112/'13生産者価格評価表'!AZ$125</f>
        <v>0</v>
      </c>
      <c r="BA112" s="130">
        <f>+'13生産者価格評価表'!BA112/'13生産者価格評価表'!BA$125</f>
        <v>0</v>
      </c>
      <c r="BB112" s="130">
        <f>+'13生産者価格評価表'!BB112/'13生産者価格評価表'!BB$125</f>
        <v>0</v>
      </c>
      <c r="BC112" s="130">
        <f>+'13生産者価格評価表'!BC112/'13生産者価格評価表'!BC$125</f>
        <v>0</v>
      </c>
      <c r="BD112" s="130">
        <f>+'13生産者価格評価表'!BD112/'13生産者価格評価表'!BD$125</f>
        <v>0</v>
      </c>
      <c r="BE112" s="130">
        <f>+'13生産者価格評価表'!BE112/'13生産者価格評価表'!BE$125</f>
        <v>0</v>
      </c>
      <c r="BF112" s="130">
        <f>+'13生産者価格評価表'!BF112/'13生産者価格評価表'!BF$125</f>
        <v>0</v>
      </c>
      <c r="BG112" s="130">
        <f>+'13生産者価格評価表'!BG112/'13生産者価格評価表'!BG$125</f>
        <v>0</v>
      </c>
      <c r="BH112" s="130">
        <f>+'13生産者価格評価表'!BH112/'13生産者価格評価表'!BH$125</f>
        <v>0</v>
      </c>
      <c r="BI112" s="130">
        <f>+'13生産者価格評価表'!BI112/'13生産者価格評価表'!BI$125</f>
        <v>0</v>
      </c>
      <c r="BJ112" s="130">
        <f>+'13生産者価格評価表'!BJ112/'13生産者価格評価表'!BJ$125</f>
        <v>0</v>
      </c>
      <c r="BK112" s="130">
        <f>+'13生産者価格評価表'!BK112/'13生産者価格評価表'!BK$125</f>
        <v>0</v>
      </c>
      <c r="BL112" s="130">
        <f>+'13生産者価格評価表'!BL112/'13生産者価格評価表'!BL$125</f>
        <v>0</v>
      </c>
      <c r="BM112" s="130">
        <f>+'13生産者価格評価表'!BM112/'13生産者価格評価表'!BM$125</f>
        <v>0</v>
      </c>
      <c r="BN112" s="130">
        <f>+'13生産者価格評価表'!BN112/'13生産者価格評価表'!BN$125</f>
        <v>0</v>
      </c>
      <c r="BO112" s="130">
        <f>+'13生産者価格評価表'!BO112/'13生産者価格評価表'!BO$125</f>
        <v>0</v>
      </c>
      <c r="BP112" s="130">
        <f>+'13生産者価格評価表'!BP112/'13生産者価格評価表'!BP$125</f>
        <v>0</v>
      </c>
      <c r="BQ112" s="130">
        <f>+'13生産者価格評価表'!BQ112/'13生産者価格評価表'!BQ$125</f>
        <v>0</v>
      </c>
      <c r="BR112" s="130">
        <f>+'13生産者価格評価表'!BR112/'13生産者価格評価表'!BR$125</f>
        <v>0</v>
      </c>
      <c r="BS112" s="130">
        <f>+'13生産者価格評価表'!BS112/'13生産者価格評価表'!BS$125</f>
        <v>0</v>
      </c>
      <c r="BT112" s="130">
        <f>+'13生産者価格評価表'!BT112/'13生産者価格評価表'!BT$125</f>
        <v>0</v>
      </c>
      <c r="BU112" s="130">
        <f>+'13生産者価格評価表'!BU112/'13生産者価格評価表'!BU$125</f>
        <v>0</v>
      </c>
      <c r="BV112" s="130">
        <f>+'13生産者価格評価表'!BV112/'13生産者価格評価表'!BV$125</f>
        <v>0</v>
      </c>
      <c r="BW112" s="130">
        <f>+'13生産者価格評価表'!BW112/'13生産者価格評価表'!BW$125</f>
        <v>0</v>
      </c>
      <c r="BX112" s="130">
        <f>+'13生産者価格評価表'!BX112/'13生産者価格評価表'!BX$125</f>
        <v>3.3611645575359067E-5</v>
      </c>
      <c r="BY112" s="130">
        <f>+'13生産者価格評価表'!BY112/'13生産者価格評価表'!BY$125</f>
        <v>0</v>
      </c>
      <c r="BZ112" s="130">
        <f>+'13生産者価格評価表'!BZ112/'13生産者価格評価表'!BZ$125</f>
        <v>0</v>
      </c>
      <c r="CA112" s="130">
        <f>+'13生産者価格評価表'!CA112/'13生産者価格評価表'!CA$125</f>
        <v>0</v>
      </c>
      <c r="CB112" s="130">
        <f>+'13生産者価格評価表'!CB112/'13生産者価格評価表'!CB$125</f>
        <v>0</v>
      </c>
      <c r="CC112" s="130">
        <f>+'13生産者価格評価表'!CC112/'13生産者価格評価表'!CC$125</f>
        <v>0</v>
      </c>
      <c r="CD112" s="130">
        <f>+'13生産者価格評価表'!CD112/'13生産者価格評価表'!CD$125</f>
        <v>0</v>
      </c>
      <c r="CE112" s="130">
        <f>+'13生産者価格評価表'!CE112/'13生産者価格評価表'!CE$125</f>
        <v>0</v>
      </c>
      <c r="CF112" s="130">
        <f>+'13生産者価格評価表'!CF112/'13生産者価格評価表'!CF$125</f>
        <v>0</v>
      </c>
      <c r="CG112" s="130">
        <f>+'13生産者価格評価表'!CG112/'13生産者価格評価表'!CG$125</f>
        <v>0</v>
      </c>
      <c r="CH112" s="130">
        <f>+'13生産者価格評価表'!CH112/'13生産者価格評価表'!CH$125</f>
        <v>0</v>
      </c>
      <c r="CI112" s="130">
        <f>+'13生産者価格評価表'!CI112/'13生産者価格評価表'!CI$125</f>
        <v>0</v>
      </c>
      <c r="CJ112" s="130">
        <f>+'13生産者価格評価表'!CJ112/'13生産者価格評価表'!CJ$125</f>
        <v>0</v>
      </c>
      <c r="CK112" s="130">
        <f>+'13生産者価格評価表'!CK112/'13生産者価格評価表'!CK$125</f>
        <v>1.2878189498265736E-4</v>
      </c>
      <c r="CL112" s="130">
        <f>+'13生産者価格評価表'!CL112/'13生産者価格評価表'!CL$125</f>
        <v>3.6078968589388596E-2</v>
      </c>
      <c r="CM112" s="130">
        <f>+'13生産者価格評価表'!CM112/'13生産者価格評価表'!CM$125</f>
        <v>0</v>
      </c>
      <c r="CN112" s="130">
        <f>+'13生産者価格評価表'!CN112/'13生産者価格評価表'!CN$125</f>
        <v>2.2364110076149795E-4</v>
      </c>
      <c r="CO112" s="130">
        <f>+'13生産者価格評価表'!CO112/'13生産者価格評価表'!CO$125</f>
        <v>3.0915037664065347E-2</v>
      </c>
      <c r="CP112" s="130">
        <f>+'13生産者価格評価表'!CP112/'13生産者価格評価表'!CP$125</f>
        <v>0</v>
      </c>
      <c r="CQ112" s="130">
        <f>+'13生産者価格評価表'!CQ112/'13生産者価格評価表'!CQ$125</f>
        <v>1.0303068729393862E-4</v>
      </c>
      <c r="CR112" s="130">
        <f>+'13生産者価格評価表'!CR112/'13生産者価格評価表'!CR$125</f>
        <v>2.808192057871222E-6</v>
      </c>
      <c r="CS112" s="130">
        <f>+'13生産者価格評価表'!CS112/'13生産者価格評価表'!CS$125</f>
        <v>0</v>
      </c>
      <c r="CT112" s="130">
        <f>+'13生産者価格評価表'!CT112/'13生産者価格評価表'!CT$125</f>
        <v>0</v>
      </c>
      <c r="CU112" s="130">
        <f>+'13生産者価格評価表'!CU112/'13生産者価格評価表'!CU$125</f>
        <v>0</v>
      </c>
      <c r="CV112" s="130">
        <f>+'13生産者価格評価表'!CV112/'13生産者価格評価表'!CV$125</f>
        <v>0</v>
      </c>
      <c r="CW112" s="130">
        <f>+'13生産者価格評価表'!CW112/'13生産者価格評価表'!CW$125</f>
        <v>0</v>
      </c>
      <c r="CX112" s="130">
        <f>+'13生産者価格評価表'!CX112/'13生産者価格評価表'!CX$125</f>
        <v>0</v>
      </c>
      <c r="CY112" s="130">
        <f>+'13生産者価格評価表'!CY112/'13生産者価格評価表'!CY$125</f>
        <v>2.670030709362213E-3</v>
      </c>
      <c r="CZ112" s="130">
        <f>+'13生産者価格評価表'!CZ112/'13生産者価格評価表'!CZ$125</f>
        <v>0</v>
      </c>
      <c r="DA112" s="130">
        <f>+'13生産者価格評価表'!DA112/'13生産者価格評価表'!DA$125</f>
        <v>0</v>
      </c>
      <c r="DB112" s="130">
        <f>+'13生産者価格評価表'!DB112/'13生産者価格評価表'!DB$125</f>
        <v>2.6062107535321823E-3</v>
      </c>
      <c r="DC112" s="130">
        <f>+'13生産者価格評価表'!DC112/'13生産者価格評価表'!DC$125</f>
        <v>2.2994930763816182E-4</v>
      </c>
      <c r="DD112" s="130">
        <f>+'13生産者価格評価表'!DD112/'13生産者価格評価表'!DD$125</f>
        <v>0</v>
      </c>
      <c r="DE112" s="130">
        <f>+'13生産者価格評価表'!DE112/'13生産者価格評価表'!DE$125</f>
        <v>1.695554902714063E-2</v>
      </c>
      <c r="DF112" s="130">
        <f>+'13生産者価格評価表'!DF112/'13生産者価格評価表'!DF$125</f>
        <v>1.8835482413062635E-3</v>
      </c>
      <c r="DG112" s="130">
        <f>+'13生産者価格評価表'!DG112/'13生産者価格評価表'!DG$125</f>
        <v>0</v>
      </c>
      <c r="DH112" s="223">
        <f>+'13生産者価格評価表'!DH112/'13生産者価格評価表'!DH$125</f>
        <v>4.5772741968881799E-4</v>
      </c>
      <c r="DI112" s="289">
        <f>+'13生産者価格評価表'!DI112/'13生産者価格評価表'!DI$125</f>
        <v>3.1916839161262741E-4</v>
      </c>
    </row>
    <row r="113" spans="1:113">
      <c r="A113" s="25">
        <v>107</v>
      </c>
      <c r="B113" s="88" t="s">
        <v>307</v>
      </c>
      <c r="C113" s="87" t="s">
        <v>308</v>
      </c>
      <c r="D113" s="130">
        <f>+'13生産者価格評価表'!D113/'13生産者価格評価表'!D$125</f>
        <v>1.3465111895079849E-5</v>
      </c>
      <c r="E113" s="130">
        <f>+'13生産者価格評価表'!E113/'13生産者価格評価表'!E$125</f>
        <v>0</v>
      </c>
      <c r="F113" s="130">
        <f>+'13生産者価格評価表'!F113/'13生産者価格評価表'!F$125</f>
        <v>1.0392638969861348E-3</v>
      </c>
      <c r="G113" s="130">
        <f>+'13生産者価格評価表'!G113/'13生産者価格評価表'!G$125</f>
        <v>1.8005041411595248E-4</v>
      </c>
      <c r="H113" s="130">
        <f>+'13生産者価格評価表'!H113/'13生産者価格評価表'!H$125</f>
        <v>8.3916083916083916E-4</v>
      </c>
      <c r="I113" s="296">
        <v>0</v>
      </c>
      <c r="J113" s="130">
        <f>+'13生産者価格評価表'!J113/'13生産者価格評価表'!J$125</f>
        <v>6.426735218508997E-5</v>
      </c>
      <c r="K113" s="130">
        <f>+'13生産者価格評価表'!K113/'13生産者価格評価表'!K$125</f>
        <v>9.1643186944105653E-5</v>
      </c>
      <c r="L113" s="130">
        <f>+'13生産者価格評価表'!L113/'13生産者価格評価表'!L$125</f>
        <v>9.2629687351647764E-5</v>
      </c>
      <c r="M113" s="130">
        <f>+'13生産者価格評価表'!M113/'13生産者価格評価表'!M$125</f>
        <v>8.1623213641959769E-5</v>
      </c>
      <c r="N113" s="296">
        <v>0</v>
      </c>
      <c r="O113" s="130">
        <f>+'13生産者価格評価表'!O113/'13生産者価格評価表'!O$125</f>
        <v>4.2961126317985983E-5</v>
      </c>
      <c r="P113" s="130">
        <f>+'13生産者価格評価表'!P113/'13生産者価格評価表'!P$125</f>
        <v>8.3926413320800324E-5</v>
      </c>
      <c r="Q113" s="130">
        <f>+'13生産者価格評価表'!Q113/'13生産者価格評価表'!Q$125</f>
        <v>2.2089521467333278E-5</v>
      </c>
      <c r="R113" s="130">
        <f>+'13生産者価格評価表'!R113/'13生産者価格評価表'!R$125</f>
        <v>1.041240563757391E-4</v>
      </c>
      <c r="S113" s="130">
        <f>+'13生産者価格評価表'!S113/'13生産者価格評価表'!S$125</f>
        <v>3.5260575654083678E-5</v>
      </c>
      <c r="T113" s="130">
        <f>+'13生産者価格評価表'!T113/'13生産者価格評価表'!T$125</f>
        <v>3.6904454367642175E-5</v>
      </c>
      <c r="U113" s="130">
        <f>+'13生産者価格評価表'!U113/'13生産者価格評価表'!U$125</f>
        <v>9.1346545958730931E-5</v>
      </c>
      <c r="V113" s="130">
        <f>+'13生産者価格評価表'!V113/'13生産者価格評価表'!V$125</f>
        <v>6.8582401755709486E-5</v>
      </c>
      <c r="W113" s="130">
        <f>+'13生産者価格評価表'!W113/'13生産者価格評価表'!W$125</f>
        <v>2.4701726650692884E-5</v>
      </c>
      <c r="X113" s="130">
        <f>+'13生産者価格評価表'!X113/'13生産者価格評価表'!X$125</f>
        <v>1.3274042609676777E-5</v>
      </c>
      <c r="Y113" s="130">
        <f>+'13生産者価格評価表'!Y113/'13生産者価格評価表'!Y$125</f>
        <v>6.3471603780954612E-5</v>
      </c>
      <c r="Z113" s="130">
        <f>+'13生産者価格評価表'!Z113/'13生産者価格評価表'!Z$125</f>
        <v>2.4212293388429753E-5</v>
      </c>
      <c r="AA113" s="130">
        <f>+'13生産者価格評価表'!AA113/'13生産者価格評価表'!AA$125</f>
        <v>1.2984694291603773E-4</v>
      </c>
      <c r="AB113" s="130">
        <f>+'13生産者価格評価表'!AB113/'13生産者価格評価表'!AB$125</f>
        <v>1.0095231685567183E-4</v>
      </c>
      <c r="AC113" s="130">
        <f>+'13生産者価格評価表'!AC113/'13生産者価格評価表'!AC$125</f>
        <v>6.1809015516750242E-5</v>
      </c>
      <c r="AD113" s="130">
        <f>+'13生産者価格評価表'!AD113/'13生産者価格評価表'!AD$125</f>
        <v>8.9827284588557346E-6</v>
      </c>
      <c r="AE113" s="130">
        <f>+'13生産者価格評価表'!AE113/'13生産者価格評価表'!AE$125</f>
        <v>1.6111880900976379E-5</v>
      </c>
      <c r="AF113" s="130">
        <f>+'13生産者価格評価表'!AF113/'13生産者価格評価表'!AF$125</f>
        <v>4.5281367971025499E-5</v>
      </c>
      <c r="AG113" s="130">
        <f>+'13生産者価格評価表'!AG113/'13生産者価格評価表'!AG$125</f>
        <v>6.3142829079377552E-5</v>
      </c>
      <c r="AH113" s="130">
        <f>+'13生産者価格評価表'!AH113/'13生産者価格評価表'!AH$125</f>
        <v>0</v>
      </c>
      <c r="AI113" s="130">
        <f>+'13生産者価格評価表'!AI113/'13生産者価格評価表'!AI$125</f>
        <v>7.937347867499206E-5</v>
      </c>
      <c r="AJ113" s="130">
        <f>+'13生産者価格評価表'!AJ113/'13生産者価格評価表'!AJ$125</f>
        <v>3.4841081118747116E-5</v>
      </c>
      <c r="AK113" s="130">
        <f>+'13生産者価格評価表'!AK113/'13生産者価格評価表'!AK$125</f>
        <v>1.0977005786450193E-4</v>
      </c>
      <c r="AL113" s="130">
        <f>+'13生産者価格評価表'!AL113/'13生産者価格評価表'!AL$125</f>
        <v>5.8739451373524171E-5</v>
      </c>
      <c r="AM113" s="130">
        <f>+'13生産者価格評価表'!AM113/'13生産者価格評価表'!AM$125</f>
        <v>4.3325303710379013E-5</v>
      </c>
      <c r="AN113" s="130">
        <f>+'13生産者価格評価表'!AN113/'13生産者価格評価表'!AN$125</f>
        <v>3.648602495524481E-5</v>
      </c>
      <c r="AO113" s="130">
        <f>+'13生産者価格評価表'!AO113/'13生産者価格評価表'!AO$125</f>
        <v>5.4066300732212184E-5</v>
      </c>
      <c r="AP113" s="130">
        <f>+'13生産者価格評価表'!AP113/'13生産者価格評価表'!AP$125</f>
        <v>6.544839160577629E-5</v>
      </c>
      <c r="AQ113" s="130">
        <f>+'13生産者価格評価表'!AQ113/'13生産者価格評価表'!AQ$125</f>
        <v>1.1681901813615257E-4</v>
      </c>
      <c r="AR113" s="130">
        <f>+'13生産者価格評価表'!AR113/'13生産者価格評価表'!AR$125</f>
        <v>9.2144589939821201E-5</v>
      </c>
      <c r="AS113" s="130">
        <f>+'13生産者価格評価表'!AS113/'13生産者価格評価表'!AS$125</f>
        <v>6.578541619554715E-5</v>
      </c>
      <c r="AT113" s="130">
        <f>+'13生産者価格評価表'!AT113/'13生産者価格評価表'!AT$125</f>
        <v>5.5122170251713096E-5</v>
      </c>
      <c r="AU113" s="130">
        <f>+'13生産者価格評価表'!AU113/'13生産者価格評価表'!AU$125</f>
        <v>8.6253369272237194E-5</v>
      </c>
      <c r="AV113" s="130">
        <f>+'13生産者価格評価表'!AV113/'13生産者価格評価表'!AV$125</f>
        <v>8.6450304977464778E-5</v>
      </c>
      <c r="AW113" s="130">
        <f>+'13生産者価格評価表'!AW113/'13生産者価格評価表'!AW$125</f>
        <v>8.6400335535283626E-5</v>
      </c>
      <c r="AX113" s="130">
        <f>+'13生産者価格評価表'!AX113/'13生産者価格評価表'!AX$125</f>
        <v>7.3273621147464913E-5</v>
      </c>
      <c r="AY113" s="130">
        <f>+'13生産者価格評価表'!AY113/'13生産者価格評価表'!AY$125</f>
        <v>6.1856945504031011E-5</v>
      </c>
      <c r="AZ113" s="130">
        <f>+'13生産者価格評価表'!AZ113/'13生産者価格評価表'!AZ$125</f>
        <v>9.7148134503484711E-5</v>
      </c>
      <c r="BA113" s="130">
        <f>+'13生産者価格評価表'!BA113/'13生産者価格評価表'!BA$125</f>
        <v>8.938701137965414E-5</v>
      </c>
      <c r="BB113" s="130">
        <f>+'13生産者価格評価表'!BB113/'13生産者価格評価表'!BB$125</f>
        <v>4.6994689600075188E-5</v>
      </c>
      <c r="BC113" s="130">
        <f>+'13生産者価格評価表'!BC113/'13生産者価格評価表'!BC$125</f>
        <v>9.4818685602309367E-5</v>
      </c>
      <c r="BD113" s="130">
        <f>+'13生産者価格評価表'!BD113/'13生産者価格評価表'!BD$125</f>
        <v>8.6930820453083439E-5</v>
      </c>
      <c r="BE113" s="130">
        <f>+'13生産者価格評価表'!BE113/'13生産者価格評価表'!BE$125</f>
        <v>6.8839232855589055E-5</v>
      </c>
      <c r="BF113" s="130">
        <f>+'13生産者価格評価表'!BF113/'13生産者価格評価表'!BF$125</f>
        <v>4.9085870784298992E-5</v>
      </c>
      <c r="BG113" s="130">
        <f>+'13生産者価格評価表'!BG113/'13生産者価格評価表'!BG$125</f>
        <v>8.0424873115401079E-5</v>
      </c>
      <c r="BH113" s="130">
        <f>+'13生産者価格評価表'!BH113/'13生産者価格評価表'!BH$125</f>
        <v>5.3610321247152892E-5</v>
      </c>
      <c r="BI113" s="130">
        <f>+'13生産者価格評価表'!BI113/'13生産者価格評価表'!BI$125</f>
        <v>6.4192268683159798E-5</v>
      </c>
      <c r="BJ113" s="130">
        <f>+'13生産者価格評価表'!BJ113/'13生産者価格評価表'!BJ$125</f>
        <v>3.4812335402926676E-5</v>
      </c>
      <c r="BK113" s="130">
        <f>+'13生産者価格評価表'!BK113/'13生産者価格評価表'!BK$125</f>
        <v>7.4224508520355042E-5</v>
      </c>
      <c r="BL113" s="130">
        <f>+'13生産者価格評価表'!BL113/'13生産者価格評価表'!BL$125</f>
        <v>4.2280410185025582E-5</v>
      </c>
      <c r="BM113" s="130">
        <f>+'13生産者価格評価表'!BM113/'13生産者価格評価表'!BM$125</f>
        <v>7.6812500685825898E-5</v>
      </c>
      <c r="BN113" s="130">
        <f>+'13生産者価格評価表'!BN113/'13生産者価格評価表'!BN$125</f>
        <v>1.4702809784332996E-4</v>
      </c>
      <c r="BO113" s="130">
        <f>+'13生産者価格評価表'!BO113/'13生産者価格評価表'!BO$125</f>
        <v>2.3347073864538409E-4</v>
      </c>
      <c r="BP113" s="130">
        <f>+'13生産者価格評価表'!BP113/'13生産者価格評価表'!BP$125</f>
        <v>1.1962955328484349E-4</v>
      </c>
      <c r="BQ113" s="130">
        <f>+'13生産者価格評価表'!BQ113/'13生産者価格評価表'!BQ$125</f>
        <v>3.374665925031542E-4</v>
      </c>
      <c r="BR113" s="130">
        <f>+'13生産者価格評価表'!BR113/'13生産者価格評価表'!BR$125</f>
        <v>3.7119617968904794E-4</v>
      </c>
      <c r="BS113" s="130">
        <f>+'13生産者価格評価表'!BS113/'13生産者価格評価表'!BS$125</f>
        <v>2.593618272559454E-5</v>
      </c>
      <c r="BT113" s="130">
        <f>+'13生産者価格評価表'!BT113/'13生産者価格評価表'!BT$125</f>
        <v>4.8299145588114548E-5</v>
      </c>
      <c r="BU113" s="130">
        <f>+'13生産者価格評価表'!BU113/'13生産者価格評価表'!BU$125</f>
        <v>2.6271435102731544E-4</v>
      </c>
      <c r="BV113" s="130">
        <f>+'13生産者価格評価表'!BV113/'13生産者価格評価表'!BV$125</f>
        <v>0</v>
      </c>
      <c r="BW113" s="130">
        <f>+'13生産者価格評価表'!BW113/'13生産者価格評価表'!BW$125</f>
        <v>9.1670360828236767E-4</v>
      </c>
      <c r="BX113" s="130">
        <f>+'13生産者価格評価表'!BX113/'13生産者価格評価表'!BX$125</f>
        <v>5.9211212844963938E-4</v>
      </c>
      <c r="BY113" s="130">
        <f>+'13生産者価格評価表'!BY113/'13生産者価格評価表'!BY$125</f>
        <v>1.4451432136924769E-4</v>
      </c>
      <c r="BZ113" s="130">
        <f>+'13生産者価格評価表'!BZ113/'13生産者価格評価表'!BZ$125</f>
        <v>1.1609735917366419E-3</v>
      </c>
      <c r="CA113" s="130">
        <f>+'13生産者価格評価表'!CA113/'13生産者価格評価表'!CA$125</f>
        <v>5.1975114076414171E-4</v>
      </c>
      <c r="CB113" s="130">
        <f>+'13生産者価格評価表'!CB113/'13生産者価格評価表'!CB$125</f>
        <v>3.0514271379102753E-4</v>
      </c>
      <c r="CC113" s="130">
        <f>+'13生産者価格評価表'!CC113/'13生産者価格評価表'!CC$125</f>
        <v>1.6857456484240237E-4</v>
      </c>
      <c r="CD113" s="130">
        <f>+'13生産者価格評価表'!CD113/'13生産者価格評価表'!CD$125</f>
        <v>3.0228099314794142E-4</v>
      </c>
      <c r="CE113" s="130">
        <f>+'13生産者価格評価表'!CE113/'13生産者価格評価表'!CE$125</f>
        <v>0</v>
      </c>
      <c r="CF113" s="130">
        <f>+'13生産者価格評価表'!CF113/'13生産者価格評価表'!CF$125</f>
        <v>1.5044199859186289E-4</v>
      </c>
      <c r="CG113" s="130">
        <f>+'13生産者価格評価表'!CG113/'13生産者価格評価表'!CG$125</f>
        <v>1.3242012491631783E-4</v>
      </c>
      <c r="CH113" s="130">
        <f>+'13生産者価格評価表'!CH113/'13生産者価格評価表'!CH$125</f>
        <v>1.9660988385973289E-4</v>
      </c>
      <c r="CI113" s="130">
        <f>+'13生産者価格評価表'!CI113/'13生産者価格評価表'!CI$125</f>
        <v>2.7437864668968399E-4</v>
      </c>
      <c r="CJ113" s="130">
        <f>+'13生産者価格評価表'!CJ113/'13生産者価格評価表'!CJ$125</f>
        <v>2.0750977889833058E-4</v>
      </c>
      <c r="CK113" s="130">
        <f>+'13生産者価格評価表'!CK113/'13生産者価格評価表'!CK$125</f>
        <v>2.9727154091830076E-4</v>
      </c>
      <c r="CL113" s="130">
        <f>+'13生産者価格評価表'!CL113/'13生産者価格評価表'!CL$125</f>
        <v>1.0638607945437058E-3</v>
      </c>
      <c r="CM113" s="130">
        <f>+'13生産者価格評価表'!CM113/'13生産者価格評価表'!CM$125</f>
        <v>1.6947104650735197E-3</v>
      </c>
      <c r="CN113" s="130">
        <f>+'13生産者価格評価表'!CN113/'13生産者価格評価表'!CN$125</f>
        <v>2.0127699068534814E-4</v>
      </c>
      <c r="CO113" s="130">
        <f>+'13生産者価格評価表'!CO113/'13生産者価格評価表'!CO$125</f>
        <v>4.1604175669606924E-3</v>
      </c>
      <c r="CP113" s="130">
        <f>+'13生産者価格評価表'!CP113/'13生産者価格評価表'!CP$125</f>
        <v>3.2554464716812734E-4</v>
      </c>
      <c r="CQ113" s="130">
        <f>+'13生産者価格評価表'!CQ113/'13生産者価格評価表'!CQ$125</f>
        <v>3.537627095197473E-4</v>
      </c>
      <c r="CR113" s="130">
        <f>+'13生産者価格評価表'!CR113/'13生産者価格評価表'!CR$125</f>
        <v>2.8896296275494875E-3</v>
      </c>
      <c r="CS113" s="130">
        <f>+'13生産者価格評価表'!CS113/'13生産者価格評価表'!CS$125</f>
        <v>3.1898689438088576E-4</v>
      </c>
      <c r="CT113" s="130">
        <f>+'13生産者価格評価表'!CT113/'13生産者価格評価表'!CT$125</f>
        <v>2.064308112730883E-4</v>
      </c>
      <c r="CU113" s="130">
        <f>+'13生産者価格評価表'!CU113/'13生産者価格評価表'!CU$125</f>
        <v>1.7963589662057389E-4</v>
      </c>
      <c r="CV113" s="130">
        <f>+'13生産者価格評価表'!CV113/'13生産者価格評価表'!CV$125</f>
        <v>2.8207358274051582E-4</v>
      </c>
      <c r="CW113" s="130">
        <f>+'13生産者価格評価表'!CW113/'13生産者価格評価表'!CW$125</f>
        <v>2.5110006891998051E-3</v>
      </c>
      <c r="CX113" s="130">
        <f>+'13生産者価格評価表'!CX113/'13生産者価格評価表'!CX$125</f>
        <v>1.0253448182290415E-3</v>
      </c>
      <c r="CY113" s="130">
        <f>+'13生産者価格評価表'!CY113/'13生産者価格評価表'!CY$125</f>
        <v>2.643303675234463E-3</v>
      </c>
      <c r="CZ113" s="130">
        <f>+'13生産者価格評価表'!CZ113/'13生産者価格評価表'!CZ$125</f>
        <v>4.8528795890917531E-4</v>
      </c>
      <c r="DA113" s="130">
        <f>+'13生産者価格評価表'!DA113/'13生産者価格評価表'!DA$125</f>
        <v>8.8148751112285587E-4</v>
      </c>
      <c r="DB113" s="130">
        <f>+'13生産者価格評価表'!DB113/'13生産者価格評価表'!DB$125</f>
        <v>2.5632849293563578E-3</v>
      </c>
      <c r="DC113" s="130">
        <f>+'13生産者価格評価表'!DC113/'13生産者価格評価表'!DC$125</f>
        <v>3.8152361010061574E-4</v>
      </c>
      <c r="DD113" s="130">
        <f>+'13生産者価格評価表'!DD113/'13生産者価格評価表'!DD$125</f>
        <v>2.0002669989320041E-3</v>
      </c>
      <c r="DE113" s="130">
        <f>+'13生産者価格評価表'!DE113/'13生産者価格評価表'!DE$125</f>
        <v>3.211226864929606E-3</v>
      </c>
      <c r="DF113" s="130">
        <f>+'13生産者価格評価表'!DF113/'13生産者価格評価表'!DF$125</f>
        <v>9.5591335678089986E-3</v>
      </c>
      <c r="DG113" s="130">
        <f>+'13生産者価格評価表'!DG113/'13生産者価格評価表'!DG$125</f>
        <v>0</v>
      </c>
      <c r="DH113" s="223">
        <f>+'13生産者価格評価表'!DH113/'13生産者価格評価表'!DH$125</f>
        <v>4.1413433209940676E-4</v>
      </c>
      <c r="DI113" s="289">
        <f>+'13生産者価格評価表'!DI113/'13生産者価格評価表'!DI$125</f>
        <v>4.3170285149254776E-4</v>
      </c>
    </row>
    <row r="114" spans="1:113">
      <c r="A114" s="25">
        <v>108</v>
      </c>
      <c r="B114" s="88" t="s">
        <v>309</v>
      </c>
      <c r="C114" s="87" t="s">
        <v>631</v>
      </c>
      <c r="D114" s="130">
        <f>+'13生産者価格評価表'!D114/'13生産者価格評価表'!D$125</f>
        <v>3.7253476243054247E-4</v>
      </c>
      <c r="E114" s="130">
        <f>+'13生産者価格評価表'!E114/'13生産者価格評価表'!E$125</f>
        <v>8.9455440008945548E-4</v>
      </c>
      <c r="F114" s="130">
        <f>+'13生産者価格評価表'!F114/'13生産者価格評価表'!F$125</f>
        <v>3.0670958911054218E-3</v>
      </c>
      <c r="G114" s="130">
        <f>+'13生産者価格評価表'!G114/'13生産者価格評価表'!G$125</f>
        <v>1.9805545552754773E-3</v>
      </c>
      <c r="H114" s="130">
        <f>+'13生産者価格評価表'!H114/'13生産者価格評価表'!H$125</f>
        <v>7.3744437380801012E-4</v>
      </c>
      <c r="I114" s="296">
        <v>0</v>
      </c>
      <c r="J114" s="130">
        <f>+'13生産者価格評価表'!J114/'13生産者価格評価表'!J$125</f>
        <v>8.9974293059125968E-4</v>
      </c>
      <c r="K114" s="130">
        <f>+'13生産者価格評価表'!K114/'13生産者価格評価表'!K$125</f>
        <v>8.2355857260508363E-4</v>
      </c>
      <c r="L114" s="130">
        <f>+'13生産者価格評価表'!L114/'13生産者価格評価表'!L$125</f>
        <v>3.543085541200527E-4</v>
      </c>
      <c r="M114" s="130">
        <f>+'13生産者価格評価表'!M114/'13生産者価格評価表'!M$125</f>
        <v>2.0405803410489942E-5</v>
      </c>
      <c r="N114" s="296">
        <v>0</v>
      </c>
      <c r="O114" s="130">
        <f>+'13生産者価格評価表'!O114/'13生産者価格評価表'!O$125</f>
        <v>9.451447789956916E-4</v>
      </c>
      <c r="P114" s="130">
        <f>+'13生産者価格評価表'!P114/'13生産者価格評価表'!P$125</f>
        <v>1.1833624278232845E-3</v>
      </c>
      <c r="Q114" s="130">
        <f>+'13生産者価格評価表'!Q114/'13生産者価格評価表'!Q$125</f>
        <v>9.2775990162799775E-4</v>
      </c>
      <c r="R114" s="130">
        <f>+'13生産者価格評価表'!R114/'13生産者価格評価表'!R$125</f>
        <v>1.1602394853296642E-3</v>
      </c>
      <c r="S114" s="130">
        <f>+'13生産者価格評価表'!S114/'13生産者価格評価表'!S$125</f>
        <v>5.7424366065221989E-4</v>
      </c>
      <c r="T114" s="130">
        <f>+'13生産者価格評価表'!T114/'13生産者価格評価表'!T$125</f>
        <v>7.3808908735284353E-4</v>
      </c>
      <c r="U114" s="130">
        <f>+'13生産者価格評価表'!U114/'13生産者価格評価表'!U$125</f>
        <v>9.9176249898050729E-4</v>
      </c>
      <c r="V114" s="130">
        <f>+'13生産者価格評価表'!V114/'13生産者価格評価表'!V$125</f>
        <v>8.9157122282422334E-4</v>
      </c>
      <c r="W114" s="130">
        <f>+'13生産者価格評価表'!W114/'13生産者価格評価表'!W$125</f>
        <v>1.086875972630487E-3</v>
      </c>
      <c r="X114" s="130">
        <f>+'13生産者価格評価表'!X114/'13生産者価格評価表'!X$125</f>
        <v>1.3274042609676777E-4</v>
      </c>
      <c r="Y114" s="130">
        <f>+'13生産者価格評価表'!Y114/'13生産者価格評価表'!Y$125</f>
        <v>2.1970939770330443E-4</v>
      </c>
      <c r="Z114" s="130">
        <f>+'13生産者価格評価表'!Z114/'13生産者価格評価表'!Z$125</f>
        <v>5.9723657024793385E-4</v>
      </c>
      <c r="AA114" s="130">
        <f>+'13生産者価格評価表'!AA114/'13生産者価格評価表'!AA$125</f>
        <v>5.1938777166415093E-4</v>
      </c>
      <c r="AB114" s="130">
        <f>+'13生産者価格評価表'!AB114/'13生産者価格評価表'!AB$125</f>
        <v>5.4802686293078994E-4</v>
      </c>
      <c r="AC114" s="130">
        <f>+'13生産者価格評価表'!AC114/'13生産者価格評価表'!AC$125</f>
        <v>7.7664371671047042E-4</v>
      </c>
      <c r="AD114" s="130">
        <f>+'13生産者価格評価表'!AD114/'13生産者価格評価表'!AD$125</f>
        <v>1.459693374564057E-5</v>
      </c>
      <c r="AE114" s="130">
        <f>+'13生産者価格評価表'!AE114/'13生産者価格評価表'!AE$125</f>
        <v>1.4500692810878743E-4</v>
      </c>
      <c r="AF114" s="130">
        <f>+'13生産者価格評価表'!AF114/'13生産者価格評価表'!AF$125</f>
        <v>1.2469792102790098E-4</v>
      </c>
      <c r="AG114" s="130">
        <f>+'13生産者価格評価表'!AG114/'13生産者価格評価表'!AG$125</f>
        <v>3.3442313179077738E-4</v>
      </c>
      <c r="AH114" s="130">
        <f>+'13生産者価格評価表'!AH114/'13生産者価格評価表'!AH$125</f>
        <v>1.5894805288635214E-3</v>
      </c>
      <c r="AI114" s="130">
        <f>+'13生産者価格評価表'!AI114/'13生産者価格評価表'!AI$125</f>
        <v>1.384626239108195E-3</v>
      </c>
      <c r="AJ114" s="130">
        <f>+'13生産者価格評価表'!AJ114/'13生産者価格評価表'!AJ$125</f>
        <v>7.4908324405306302E-4</v>
      </c>
      <c r="AK114" s="130">
        <f>+'13生産者価格評価表'!AK114/'13生産者価格評価表'!AK$125</f>
        <v>1.3224678399866186E-3</v>
      </c>
      <c r="AL114" s="130">
        <f>+'13生産者価格評価表'!AL114/'13生産者価格評価表'!AL$125</f>
        <v>1.4684862843381042E-3</v>
      </c>
      <c r="AM114" s="130">
        <f>+'13生産者価格評価表'!AM114/'13生産者価格評価表'!AM$125</f>
        <v>9.8565065941112246E-5</v>
      </c>
      <c r="AN114" s="130">
        <f>+'13生産者価格評価表'!AN114/'13生産者価格評価表'!AN$125</f>
        <v>8.4336549486713401E-5</v>
      </c>
      <c r="AO114" s="130">
        <f>+'13生産者価格評価表'!AO114/'13生産者価格評価表'!AO$125</f>
        <v>2.3943647467122541E-4</v>
      </c>
      <c r="AP114" s="130">
        <f>+'13生産者価格評価表'!AP114/'13生産者価格評価表'!AP$125</f>
        <v>6.8954555441800018E-4</v>
      </c>
      <c r="AQ114" s="130">
        <f>+'13生産者価格評価表'!AQ114/'13生産者価格評価表'!AQ$125</f>
        <v>3.7966180894249583E-4</v>
      </c>
      <c r="AR114" s="130">
        <f>+'13生産者価格評価表'!AR114/'13生産者価格評価表'!AR$125</f>
        <v>3.2501909906046026E-4</v>
      </c>
      <c r="AS114" s="130">
        <f>+'13生産者価格評価表'!AS114/'13生産者価格評価表'!AS$125</f>
        <v>3.9882408568550458E-4</v>
      </c>
      <c r="AT114" s="130">
        <f>+'13生産者価格評価表'!AT114/'13生産者価格評価表'!AT$125</f>
        <v>3.8470681321508095E-4</v>
      </c>
      <c r="AU114" s="130">
        <f>+'13生産者価格評価表'!AU114/'13生産者価格評価表'!AU$125</f>
        <v>1.1212938005390836E-3</v>
      </c>
      <c r="AV114" s="130">
        <f>+'13生産者価格評価表'!AV114/'13生産者価格評価表'!AV$125</f>
        <v>1.0409425611029239E-3</v>
      </c>
      <c r="AW114" s="130">
        <f>+'13生産者価格評価表'!AW114/'13生産者価格評価表'!AW$125</f>
        <v>5.2511271888434517E-4</v>
      </c>
      <c r="AX114" s="130">
        <f>+'13生産者価格評価表'!AX114/'13生産者価格評価表'!AX$125</f>
        <v>6.7341947054574893E-4</v>
      </c>
      <c r="AY114" s="130">
        <f>+'13生産者価格評価表'!AY114/'13生産者価格評価表'!AY$125</f>
        <v>1.0996790311827735E-3</v>
      </c>
      <c r="AZ114" s="130">
        <f>+'13生産者価格評価表'!AZ114/'13生産者価格評価表'!AZ$125</f>
        <v>9.8977547425952925E-4</v>
      </c>
      <c r="BA114" s="130">
        <f>+'13生産者価格評価表'!BA114/'13生産者価格評価表'!BA$125</f>
        <v>5.1569429642108161E-4</v>
      </c>
      <c r="BB114" s="130">
        <f>+'13生産者価格評価表'!BB114/'13生産者価格評価表'!BB$125</f>
        <v>4.229522064006767E-4</v>
      </c>
      <c r="BC114" s="130">
        <f>+'13生産者価格評価表'!BC114/'13生産者価格評価表'!BC$125</f>
        <v>9.0604521797762278E-4</v>
      </c>
      <c r="BD114" s="130">
        <f>+'13生産者価格評価表'!BD114/'13生産者価格評価表'!BD$125</f>
        <v>7.1283272771528413E-4</v>
      </c>
      <c r="BE114" s="130">
        <f>+'13生産者価格評価表'!BE114/'13生産者価格評価表'!BE$125</f>
        <v>9.7751710654936461E-4</v>
      </c>
      <c r="BF114" s="130">
        <f>+'13生産者価格評価表'!BF114/'13生産者価格評価表'!BF$125</f>
        <v>1.2766131510180085E-4</v>
      </c>
      <c r="BG114" s="130">
        <f>+'13生産者価格評価表'!BG114/'13生産者価格評価表'!BG$125</f>
        <v>1.3787121105497327E-4</v>
      </c>
      <c r="BH114" s="130">
        <f>+'13生産者価格評価表'!BH114/'13生産者価格評価表'!BH$125</f>
        <v>3.1413767186928187E-4</v>
      </c>
      <c r="BI114" s="130">
        <f>+'13生産者価格評価表'!BI114/'13生産者価格評価表'!BI$125</f>
        <v>7.3179186298802173E-4</v>
      </c>
      <c r="BJ114" s="130">
        <f>+'13生産者価格評価表'!BJ114/'13生産者価格評価表'!BJ$125</f>
        <v>5.5003489936624145E-4</v>
      </c>
      <c r="BK114" s="130">
        <f>+'13生産者価格評価表'!BK114/'13生産者価格評価表'!BK$125</f>
        <v>1.698916528354793E-3</v>
      </c>
      <c r="BL114" s="130">
        <f>+'13生産者価格評価表'!BL114/'13生産者価格評価表'!BL$125</f>
        <v>1.0700196116056474E-3</v>
      </c>
      <c r="BM114" s="130">
        <f>+'13生産者価格評価表'!BM114/'13生産者価格評価表'!BM$125</f>
        <v>2.4141071644116712E-4</v>
      </c>
      <c r="BN114" s="130">
        <f>+'13生産者価格評価表'!BN114/'13生産者価格評価表'!BN$125</f>
        <v>8.9861251905561535E-4</v>
      </c>
      <c r="BO114" s="130">
        <f>+'13生産者価格評価表'!BO114/'13生産者価格評価表'!BO$125</f>
        <v>4.4826381819913747E-4</v>
      </c>
      <c r="BP114" s="130">
        <f>+'13生産者価格評価表'!BP114/'13生産者価格評価表'!BP$125</f>
        <v>2.5766365322889368E-5</v>
      </c>
      <c r="BQ114" s="130">
        <f>+'13生産者価格評価表'!BQ114/'13生産者価格評価表'!BQ$125</f>
        <v>2.6217253869843036E-3</v>
      </c>
      <c r="BR114" s="130">
        <f>+'13生産者価格評価表'!BR114/'13生産者価格評価表'!BR$125</f>
        <v>4.3389823706895469E-4</v>
      </c>
      <c r="BS114" s="130">
        <f>+'13生産者価格評価表'!BS114/'13生産者価格評価表'!BS$125</f>
        <v>2.3342564453035085E-5</v>
      </c>
      <c r="BT114" s="130">
        <f>+'13生産者価格評価表'!BT114/'13生産者価格評価表'!BT$125</f>
        <v>8.9353419338011916E-5</v>
      </c>
      <c r="BU114" s="130">
        <f>+'13生産者価格評価表'!BU114/'13生産者価格評価表'!BU$125</f>
        <v>1.0542692787979284E-3</v>
      </c>
      <c r="BV114" s="130">
        <f>+'13生産者価格評価表'!BV114/'13生産者価格評価表'!BV$125</f>
        <v>3.2295521047823999E-3</v>
      </c>
      <c r="BW114" s="130">
        <f>+'13生産者価格評価表'!BW114/'13生産者価格評価表'!BW$125</f>
        <v>1.7807812134820926E-3</v>
      </c>
      <c r="BX114" s="130">
        <f>+'13生産者価格評価表'!BX114/'13生産者価格評価表'!BX$125</f>
        <v>2.359068519684504E-3</v>
      </c>
      <c r="BY114" s="130">
        <f>+'13生産者価格評価表'!BY114/'13生産者価格評価表'!BY$125</f>
        <v>3.4785447237821268E-3</v>
      </c>
      <c r="BZ114" s="130">
        <f>+'13生産者価格評価表'!BZ114/'13生産者価格評価表'!BZ$125</f>
        <v>1.2374950231178418E-3</v>
      </c>
      <c r="CA114" s="130">
        <f>+'13生産者価格評価表'!CA114/'13生産者価格評価表'!CA$125</f>
        <v>5.1258215951222247E-4</v>
      </c>
      <c r="CB114" s="130">
        <f>+'13生産者価格評価表'!CB114/'13生産者価格評価表'!CB$125</f>
        <v>0</v>
      </c>
      <c r="CC114" s="130">
        <f>+'13生産者価格評価表'!CC114/'13生産者価格評価表'!CC$125</f>
        <v>1.619099890230516E-3</v>
      </c>
      <c r="CD114" s="130">
        <f>+'13生産者価格評価表'!CD114/'13生産者価格評価表'!CD$125</f>
        <v>1.6491938283407124E-3</v>
      </c>
      <c r="CE114" s="130">
        <f>+'13生産者価格評価表'!CE114/'13生産者価格評価表'!CE$125</f>
        <v>8.1846564094440377E-4</v>
      </c>
      <c r="CF114" s="130">
        <f>+'13生産者価格評価表'!CF114/'13生産者価格評価表'!CF$125</f>
        <v>1.4703197995711401E-3</v>
      </c>
      <c r="CG114" s="130">
        <f>+'13生産者価格評価表'!CG114/'13生産者価格評価表'!CG$125</f>
        <v>1.5596148045699657E-3</v>
      </c>
      <c r="CH114" s="130">
        <f>+'13生産者価格評価表'!CH114/'13生産者価格評価表'!CH$125</f>
        <v>1.9099245860659767E-3</v>
      </c>
      <c r="CI114" s="130">
        <f>+'13生産者価格評価表'!CI114/'13生産者価格評価表'!CI$125</f>
        <v>2.5338452296570059E-3</v>
      </c>
      <c r="CJ114" s="130">
        <f>+'13生産者価格評価表'!CJ114/'13生産者価格評価表'!CJ$125</f>
        <v>3.7663024870047E-3</v>
      </c>
      <c r="CK114" s="130">
        <f>+'13生産者価格評価表'!CK114/'13生産者価格評価表'!CK$125</f>
        <v>2.679736598097462E-3</v>
      </c>
      <c r="CL114" s="130">
        <f>+'13生産者価格評価表'!CL114/'13生産者価格評価表'!CL$125</f>
        <v>2.4094746762268406E-3</v>
      </c>
      <c r="CM114" s="130">
        <f>+'13生産者価格評価表'!CM114/'13生産者価格評価表'!CM$125</f>
        <v>6.9133260137531057E-4</v>
      </c>
      <c r="CN114" s="130">
        <f>+'13生産者価格評価表'!CN114/'13生産者価格評価表'!CN$125</f>
        <v>1.9121314115108075E-3</v>
      </c>
      <c r="CO114" s="130">
        <f>+'13生産者価格評価表'!CO114/'13生産者価格評価表'!CO$125</f>
        <v>2.4233796825881017E-3</v>
      </c>
      <c r="CP114" s="130">
        <f>+'13生産者価格評価表'!CP114/'13生産者価格評価表'!CP$125</f>
        <v>3.1259601738188947E-3</v>
      </c>
      <c r="CQ114" s="130">
        <f>+'13生産者価格評価表'!CQ114/'13生産者価格評価表'!CQ$125</f>
        <v>1.6153482581329399E-3</v>
      </c>
      <c r="CR114" s="130">
        <f>+'13生産者価格評価表'!CR114/'13生産者価格評価表'!CR$125</f>
        <v>6.9171386769483938E-3</v>
      </c>
      <c r="CS114" s="130">
        <f>+'13生産者価格評価表'!CS114/'13生産者価格評価表'!CS$125</f>
        <v>1.2151495671586983E-3</v>
      </c>
      <c r="CT114" s="130">
        <f>+'13生産者価格評価表'!CT114/'13生産者価格評価表'!CT$125</f>
        <v>2.3297191557962822E-3</v>
      </c>
      <c r="CU114" s="130">
        <f>+'13生産者価格評価表'!CU114/'13生産者価格評価表'!CU$125</f>
        <v>4.313326299314699E-3</v>
      </c>
      <c r="CV114" s="130">
        <f>+'13生産者価格評価表'!CV114/'13生産者価格評価表'!CV$125</f>
        <v>5.6799362342749319E-3</v>
      </c>
      <c r="CW114" s="130">
        <f>+'13生産者価格評価表'!CW114/'13生産者価格評価表'!CW$125</f>
        <v>4.9063314810084491E-3</v>
      </c>
      <c r="CX114" s="130">
        <f>+'13生産者価格評価表'!CX114/'13生産者価格評価表'!CX$125</f>
        <v>9.6525844891883297E-4</v>
      </c>
      <c r="CY114" s="130">
        <f>+'13生産者価格評価表'!CY114/'13生産者価格評価表'!CY$125</f>
        <v>1.0770994753483201E-3</v>
      </c>
      <c r="CZ114" s="130">
        <f>+'13生産者価格評価表'!CZ114/'13生産者価格評価表'!CZ$125</f>
        <v>1.1140625018227462E-3</v>
      </c>
      <c r="DA114" s="130">
        <f>+'13生産者価格評価表'!DA114/'13生産者価格評価表'!DA$125</f>
        <v>1.8410767114032636E-3</v>
      </c>
      <c r="DB114" s="130">
        <f>+'13生産者価格評価表'!DB114/'13生産者価格評価表'!DB$125</f>
        <v>2.2198783359497643E-3</v>
      </c>
      <c r="DC114" s="130">
        <f>+'13生産者価格評価表'!DC114/'13生産者価格評価表'!DC$125</f>
        <v>8.6656137798046839E-4</v>
      </c>
      <c r="DD114" s="130">
        <f>+'13生産者価格評価表'!DD114/'13生産者価格評価表'!DD$125</f>
        <v>3.7624599501601993E-3</v>
      </c>
      <c r="DE114" s="130">
        <f>+'13生産者価格評価表'!DE114/'13生産者価格評価表'!DE$125</f>
        <v>2.1649228266027885E-3</v>
      </c>
      <c r="DF114" s="130">
        <f>+'13生産者価格評価表'!DF114/'13生産者価格評価表'!DF$125</f>
        <v>2.4844657767364117E-3</v>
      </c>
      <c r="DG114" s="130">
        <f>+'13生産者価格評価表'!DG114/'13生産者価格評価表'!DG$125</f>
        <v>0</v>
      </c>
      <c r="DH114" s="223">
        <f>+'13生産者価格評価表'!DH114/'13生産者価格評価表'!DH$125</f>
        <v>2.0343440875058579E-4</v>
      </c>
      <c r="DI114" s="289">
        <f>+'13生産者価格評価表'!DI114/'13生産者価格評価表'!DI$125</f>
        <v>1.1824348192760895E-3</v>
      </c>
    </row>
    <row r="115" spans="1:113" ht="14" thickBot="1">
      <c r="A115" s="25">
        <v>109</v>
      </c>
      <c r="B115" s="88" t="s">
        <v>310</v>
      </c>
      <c r="C115" s="87" t="s">
        <v>632</v>
      </c>
      <c r="D115" s="283">
        <f>+'13生産者価格評価表'!D115/'13生産者価格評価表'!D$125</f>
        <v>7.9174857943069502E-3</v>
      </c>
      <c r="E115" s="283">
        <f>+'13生産者価格評価表'!E115/'13生産者価格評価表'!E$125</f>
        <v>1.6976202819879438E-3</v>
      </c>
      <c r="F115" s="283">
        <f>+'13生産者価格評価表'!F115/'13生産者価格評価表'!F$125</f>
        <v>1.7997008947808675E-3</v>
      </c>
      <c r="G115" s="283">
        <f>+'13生産者価格評価表'!G115/'13生産者価格評価表'!G$125</f>
        <v>5.0414115952466688E-3</v>
      </c>
      <c r="H115" s="283">
        <f>+'13生産者価格評価表'!H115/'13生産者価格評価表'!H$125</f>
        <v>1.3782581055308328E-2</v>
      </c>
      <c r="I115" s="296">
        <v>0</v>
      </c>
      <c r="J115" s="283">
        <f>+'13生産者価格評価表'!J115/'13生産者価格評価表'!J$125</f>
        <v>1.6388174807197942E-2</v>
      </c>
      <c r="K115" s="283">
        <f>+'13生産者価格評価表'!K115/'13生産者価格評価表'!K$125</f>
        <v>4.3256814347509736E-3</v>
      </c>
      <c r="L115" s="283">
        <f>+'13生産者価格評価表'!L115/'13生産者価格評価表'!L$125</f>
        <v>4.0085497201425568E-3</v>
      </c>
      <c r="M115" s="283">
        <f>+'13生産者価格評価表'!M115/'13生産者価格評価表'!M$125</f>
        <v>2.0106518293802757E-2</v>
      </c>
      <c r="N115" s="296">
        <v>0</v>
      </c>
      <c r="O115" s="283">
        <f>+'13生産者価格評価表'!O115/'13生産者価格評価表'!O$125</f>
        <v>4.4863690483496789E-3</v>
      </c>
      <c r="P115" s="283">
        <f>+'13生産者価格評価表'!P115/'13生産者価格評価表'!P$125</f>
        <v>4.6663085806364982E-3</v>
      </c>
      <c r="Q115" s="283">
        <f>+'13生産者価格評価表'!Q115/'13生産者価格評価表'!Q$125</f>
        <v>7.9448645544175356E-3</v>
      </c>
      <c r="R115" s="283">
        <f>+'13生産者価格評価表'!R115/'13生産者価格評価表'!R$125</f>
        <v>4.5070841545498492E-3</v>
      </c>
      <c r="S115" s="283">
        <f>+'13生産者価格評価表'!S115/'13生産者価格評価表'!S$125</f>
        <v>9.0670051681929452E-3</v>
      </c>
      <c r="T115" s="283">
        <f>+'13生産者価格評価表'!T115/'13生産者価格評価表'!T$125</f>
        <v>5.1020408163265302E-3</v>
      </c>
      <c r="U115" s="283">
        <f>+'13生産者価格評価表'!U115/'13生産者価格評価表'!U$125</f>
        <v>4.7859065329092241E-3</v>
      </c>
      <c r="V115" s="283">
        <f>+'13生産者価格評価表'!V115/'13生産者価格評価表'!V$125</f>
        <v>5.34942733694534E-3</v>
      </c>
      <c r="W115" s="283">
        <f>+'13生産者価格評価表'!W115/'13生産者価格評価表'!W$125</f>
        <v>8.4232887878862728E-3</v>
      </c>
      <c r="X115" s="283">
        <f>+'13生産者価格評価表'!X115/'13生産者価格評価表'!X$125</f>
        <v>1.5397889427225062E-3</v>
      </c>
      <c r="Y115" s="283">
        <f>+'13生産者価格評価表'!Y115/'13生産者価格評価表'!Y$125</f>
        <v>4.4918365752675575E-3</v>
      </c>
      <c r="Z115" s="283">
        <f>+'13生産者価格評価表'!Z115/'13生産者価格評価表'!Z$125</f>
        <v>6.8762913223140492E-3</v>
      </c>
      <c r="AA115" s="283">
        <f>+'13生産者価格評価表'!AA115/'13生産者価格評価表'!AA$125</f>
        <v>1.4932398435344338E-2</v>
      </c>
      <c r="AB115" s="283">
        <f>+'13生産者価格評価表'!AB115/'13生産者価格評価表'!AB$125</f>
        <v>4.0717434465120973E-3</v>
      </c>
      <c r="AC115" s="283">
        <f>+'13生産者価格評価表'!AC115/'13生産者価格評価表'!AC$125</f>
        <v>4.6276141182540831E-3</v>
      </c>
      <c r="AD115" s="283">
        <f>+'13生産者価格評価表'!AD115/'13生産者価格評価表'!AD$125</f>
        <v>3.9860857536172322E-4</v>
      </c>
      <c r="AE115" s="283">
        <f>+'13生産者価格評価表'!AE115/'13生産者価格評価表'!AE$125</f>
        <v>4.3663197241645994E-3</v>
      </c>
      <c r="AF115" s="283">
        <f>+'13生産者価格評価表'!AF115/'13生産者価格評価表'!AF$125</f>
        <v>5.9841069364786007E-3</v>
      </c>
      <c r="AG115" s="283">
        <f>+'13生産者価格評価表'!AG115/'13生産者価格評価表'!AG$125</f>
        <v>7.198282515049041E-3</v>
      </c>
      <c r="AH115" s="283">
        <f>+'13生産者価格評価表'!AH115/'13生産者価格評価表'!AH$125</f>
        <v>5.274185391228957E-3</v>
      </c>
      <c r="AI115" s="283">
        <f>+'13生産者価格評価表'!AI115/'13生産者価格評価表'!AI$125</f>
        <v>2.0372526193247961E-2</v>
      </c>
      <c r="AJ115" s="283">
        <f>+'13生産者価格評価表'!AJ115/'13生産者価格評価表'!AJ$125</f>
        <v>1.4546151367076921E-2</v>
      </c>
      <c r="AK115" s="283">
        <f>+'13生産者価格評価表'!AK115/'13生産者価格評価表'!AK$125</f>
        <v>8.5620645134311512E-3</v>
      </c>
      <c r="AL115" s="283">
        <f>+'13生産者価格評価表'!AL115/'13生産者価格評価表'!AL$125</f>
        <v>1.8204334971511367E-2</v>
      </c>
      <c r="AM115" s="283">
        <f>+'13生産者価格評価表'!AM115/'13生産者価格評価表'!AM$125</f>
        <v>1.0456562050499975E-2</v>
      </c>
      <c r="AN115" s="283">
        <f>+'13生産者価格評価表'!AN115/'13生産者価格評価表'!AN$125</f>
        <v>7.5077472989874229E-3</v>
      </c>
      <c r="AO115" s="283">
        <f>+'13生産者価格評価表'!AO115/'13生産者価格評価表'!AO$125</f>
        <v>1.7744044983162208E-2</v>
      </c>
      <c r="AP115" s="283">
        <f>+'13生産者価格評価表'!AP115/'13生産者価格評価表'!AP$125</f>
        <v>9.1978364631689173E-3</v>
      </c>
      <c r="AQ115" s="283">
        <f>+'13生産者価格評価表'!AQ115/'13生産者価格評価表'!AQ$125</f>
        <v>9.0023655851172567E-3</v>
      </c>
      <c r="AR115" s="283">
        <f>+'13生産者価格評価表'!AR115/'13生産者価格評価表'!AR$125</f>
        <v>7.3883207569929365E-3</v>
      </c>
      <c r="AS115" s="283">
        <f>+'13生産者価格評価表'!AS115/'13生産者価格評価表'!AS$125</f>
        <v>5.8466788643792532E-3</v>
      </c>
      <c r="AT115" s="283">
        <f>+'13生産者価格評価表'!AT115/'13生産者価格評価表'!AT$125</f>
        <v>8.047836856750111E-3</v>
      </c>
      <c r="AU115" s="283">
        <f>+'13生産者価格評価表'!AU115/'13生産者価格評価表'!AU$125</f>
        <v>9.9191374663072773E-3</v>
      </c>
      <c r="AV115" s="283">
        <f>+'13生産者価格評価表'!AV115/'13生産者価格評価表'!AV$125</f>
        <v>6.9301800036905689E-3</v>
      </c>
      <c r="AW115" s="283">
        <f>+'13生産者価格評価表'!AW115/'13生産者価格評価表'!AW$125</f>
        <v>3.7487679563804133E-3</v>
      </c>
      <c r="AX115" s="283">
        <f>+'13生産者価格評価表'!AX115/'13生産者価格評価表'!AX$125</f>
        <v>2.1772733140961002E-3</v>
      </c>
      <c r="AY115" s="283">
        <f>+'13生産者価格評価表'!AY115/'13生産者価格評価表'!AY$125</f>
        <v>4.7904767795899569E-3</v>
      </c>
      <c r="AZ115" s="283">
        <f>+'13生産者価格評価表'!AZ115/'13生産者価格評価表'!AZ$125</f>
        <v>9.5861237137334666E-3</v>
      </c>
      <c r="BA115" s="283">
        <f>+'13生産者価格評価表'!BA115/'13生産者価格評価表'!BA$125</f>
        <v>1.4026884862653418E-3</v>
      </c>
      <c r="BB115" s="283">
        <f>+'13生産者価格評価表'!BB115/'13生産者価格評価表'!BB$125</f>
        <v>3.070319720538246E-3</v>
      </c>
      <c r="BC115" s="283">
        <f>+'13生産者価格評価表'!BC115/'13生産者価格評価表'!BC$125</f>
        <v>1.0282559683094881E-2</v>
      </c>
      <c r="BD115" s="283">
        <f>+'13生産者価格評価表'!BD115/'13生産者価格評価表'!BD$125</f>
        <v>2.5818453674565779E-3</v>
      </c>
      <c r="BE115" s="283">
        <f>+'13生産者価格評価表'!BE115/'13生産者価格評価表'!BE$125</f>
        <v>3.8412291933418692E-3</v>
      </c>
      <c r="BF115" s="283">
        <f>+'13生産者価格評価表'!BF115/'13生産者価格評価表'!BF$125</f>
        <v>6.4173117114511825E-4</v>
      </c>
      <c r="BG115" s="283">
        <f>+'13生産者価格評価表'!BG115/'13生産者価格評価表'!BG$125</f>
        <v>2.5448727707230484E-3</v>
      </c>
      <c r="BH115" s="283">
        <f>+'13生産者価格評価表'!BH115/'13生産者価格評価表'!BH$125</f>
        <v>2.0070951849372677E-3</v>
      </c>
      <c r="BI115" s="283">
        <f>+'13生産者価格評価表'!BI115/'13生産者価格評価表'!BI$125</f>
        <v>1.2735746106738905E-2</v>
      </c>
      <c r="BJ115" s="283">
        <f>+'13生産者価格評価表'!BJ115/'13生産者価格評価表'!BJ$125</f>
        <v>5.1992222924270989E-3</v>
      </c>
      <c r="BK115" s="283">
        <f>+'13生産者価格評価表'!BK115/'13生産者価格評価表'!BK$125</f>
        <v>9.5048606744121324E-3</v>
      </c>
      <c r="BL115" s="283">
        <f>+'13生産者価格評価表'!BL115/'13生産者価格評価表'!BL$125</f>
        <v>3.5613114732771546E-3</v>
      </c>
      <c r="BM115" s="283">
        <f>+'13生産者価格評価表'!BM115/'13生産者価格評価表'!BM$125</f>
        <v>2.4799464507138077E-3</v>
      </c>
      <c r="BN115" s="283">
        <f>+'13生産者価格評価表'!BN115/'13生産者価格評価表'!BN$125</f>
        <v>1.6750562962848322E-2</v>
      </c>
      <c r="BO115" s="283">
        <f>+'13生産者価格評価表'!BO115/'13生産者価格評価表'!BO$125</f>
        <v>1.900638589164343E-2</v>
      </c>
      <c r="BP115" s="283">
        <f>+'13生産者価格評価表'!BP115/'13生産者価格評価表'!BP$125</f>
        <v>2.0088562678524102E-2</v>
      </c>
      <c r="BQ115" s="283">
        <f>+'13生産者価格評価表'!BQ115/'13生産者価格評価表'!BQ$125</f>
        <v>5.6894493359200124E-3</v>
      </c>
      <c r="BR115" s="283">
        <f>+'13生産者価格評価表'!BR115/'13生産者価格評価表'!BR$125</f>
        <v>9.3175257266541432E-3</v>
      </c>
      <c r="BS115" s="283">
        <f>+'13生産者価格評価表'!BS115/'13生産者価格評価表'!BS$125</f>
        <v>1.3600934221301776E-2</v>
      </c>
      <c r="BT115" s="283">
        <f>+'13生産者価格評価表'!BT115/'13生産者価格評価表'!BT$125</f>
        <v>2.2939679197075003E-2</v>
      </c>
      <c r="BU115" s="283">
        <f>+'13生産者価格評価表'!BU115/'13生産者価格評価表'!BU$125</f>
        <v>3.5241253659235604E-2</v>
      </c>
      <c r="BV115" s="283">
        <f>+'13生産者価格評価表'!BV115/'13生産者価格評価表'!BV$125</f>
        <v>2.0975058444674954E-2</v>
      </c>
      <c r="BW115" s="283">
        <f>+'13生産者価格評価表'!BW115/'13生産者価格評価表'!BW$125</f>
        <v>1.5035639754096383E-2</v>
      </c>
      <c r="BX115" s="283">
        <f>+'13生産者価格評価表'!BX115/'13生産者価格評価表'!BX$125</f>
        <v>1.1474468633104267E-2</v>
      </c>
      <c r="BY115" s="283">
        <f>+'13生産者価格評価表'!BY115/'13生産者価格評価表'!BY$125</f>
        <v>7.305623987337145E-3</v>
      </c>
      <c r="BZ115" s="283">
        <f>+'13生産者価格評価表'!BZ115/'13生産者価格評価表'!BZ$125</f>
        <v>1.1323976197052251E-2</v>
      </c>
      <c r="CA115" s="283">
        <f>+'13生産者価格評価表'!CA115/'13生産者価格評価表'!CA$125</f>
        <v>1.016919990584738E-2</v>
      </c>
      <c r="CB115" s="283">
        <f>+'13生産者価格評価表'!CB115/'13生産者価格評価表'!CB$125</f>
        <v>8.8057832818198151E-3</v>
      </c>
      <c r="CC115" s="283">
        <f>+'13生産者価格評価表'!CC115/'13生産者価格評価表'!CC$125</f>
        <v>1.9599733416967226E-2</v>
      </c>
      <c r="CD115" s="283">
        <f>+'13生産者価格評価表'!CD115/'13生産者価格評価表'!CD$125</f>
        <v>1.5609662310473556E-2</v>
      </c>
      <c r="CE115" s="283">
        <f>+'13生産者価格評価表'!CE115/'13生産者価格評価表'!CE$125</f>
        <v>9.8743919262324845E-3</v>
      </c>
      <c r="CF115" s="283">
        <f>+'13生産者価格評価表'!CF115/'13生産者価格評価表'!CF$125</f>
        <v>1.5587796947431554E-2</v>
      </c>
      <c r="CG115" s="283">
        <f>+'13生産者価格評価表'!CG115/'13生産者価格評価表'!CG$125</f>
        <v>8.4969580154637282E-3</v>
      </c>
      <c r="CH115" s="283">
        <f>+'13生産者価格評価表'!CH115/'13生産者価格評価表'!CH$125</f>
        <v>2.219585153145056E-2</v>
      </c>
      <c r="CI115" s="283">
        <f>+'13生産者価格評価表'!CI115/'13生産者価格評価表'!CI$125</f>
        <v>2.1526252008472479E-2</v>
      </c>
      <c r="CJ115" s="283">
        <f>+'13生産者価格評価表'!CJ115/'13生産者価格評価表'!CJ$125</f>
        <v>2.5523702804494662E-3</v>
      </c>
      <c r="CK115" s="283">
        <f>+'13生産者価格評価表'!CK115/'13生産者価格評価表'!CK$125</f>
        <v>6.3854356262234282E-3</v>
      </c>
      <c r="CL115" s="283">
        <f>+'13生産者価格評価表'!CL115/'13生産者価格評価表'!CL$125</f>
        <v>2.1976740796875456E-2</v>
      </c>
      <c r="CM115" s="283">
        <f>+'13生産者価格評価表'!CM115/'13生産者価格評価表'!CM$125</f>
        <v>1.3175244409189049E-3</v>
      </c>
      <c r="CN115" s="283">
        <f>+'13生産者価格評価表'!CN115/'13生産者価格評価表'!CN$125</f>
        <v>6.9440561786445112E-3</v>
      </c>
      <c r="CO115" s="283">
        <f>+'13生産者価格評価表'!CO115/'13生産者価格評価表'!CO$125</f>
        <v>6.2236796393739888E-3</v>
      </c>
      <c r="CP115" s="283">
        <f>+'13生産者価格評価表'!CP115/'13生産者価格評価表'!CP$125</f>
        <v>9.4956618432411079E-3</v>
      </c>
      <c r="CQ115" s="283">
        <f>+'13生産者価格評価表'!CQ115/'13生産者価格評価表'!CQ$125</f>
        <v>1.7564210453507943E-2</v>
      </c>
      <c r="CR115" s="283">
        <f>+'13生産者価格評価表'!CR115/'13生産者価格評価表'!CR$125</f>
        <v>1.2621138384896419E-2</v>
      </c>
      <c r="CS115" s="283">
        <f>+'13生産者価格評価表'!CS115/'13生産者価格評価表'!CS$125</f>
        <v>3.5546570059979262E-3</v>
      </c>
      <c r="CT115" s="283">
        <f>+'13生産者価格評価表'!CT115/'13生産者価格評価表'!CT$125</f>
        <v>1.498097887524698E-2</v>
      </c>
      <c r="CU115" s="283">
        <f>+'13生産者価格評価表'!CU115/'13生産者価格評価表'!CU$125</f>
        <v>1.4845771226458922E-2</v>
      </c>
      <c r="CV115" s="283">
        <f>+'13生産者価格評価表'!CV115/'13生産者価格評価表'!CV$125</f>
        <v>6.0026113175614309E-3</v>
      </c>
      <c r="CW115" s="283">
        <f>+'13生産者価格評価表'!CW115/'13生産者価格評価表'!CW$125</f>
        <v>5.5569746538337338E-3</v>
      </c>
      <c r="CX115" s="283">
        <f>+'13生産者価格評価表'!CX115/'13生産者価格評価表'!CX$125</f>
        <v>8.2841658848977762E-3</v>
      </c>
      <c r="CY115" s="283">
        <f>+'13生産者価格評価表'!CY115/'13生産者価格評価表'!CY$125</f>
        <v>4.2228713921844805E-4</v>
      </c>
      <c r="CZ115" s="283">
        <f>+'13生産者価格評価表'!CZ115/'13生産者価格評価表'!CZ$125</f>
        <v>3.2045337094315017E-3</v>
      </c>
      <c r="DA115" s="283">
        <f>+'13生産者価格評価表'!DA115/'13生産者価格評価表'!DA$125</f>
        <v>3.9467892433500771E-3</v>
      </c>
      <c r="DB115" s="283">
        <f>+'13生産者価格評価表'!DB115/'13生産者価格評価表'!DB$125</f>
        <v>3.3298175039246469E-3</v>
      </c>
      <c r="DC115" s="283">
        <f>+'13生産者価格評価表'!DC115/'13生産者価格評価表'!DC$125</f>
        <v>2.7194648022288077E-3</v>
      </c>
      <c r="DD115" s="283">
        <f>+'13生産者価格評価表'!DD115/'13生産者価格評価表'!DD$125</f>
        <v>9.6898362406550378E-3</v>
      </c>
      <c r="DE115" s="283">
        <f>+'13生産者価格評価表'!DE115/'13生産者価格評価表'!DE$125</f>
        <v>4.6394431764253917E-3</v>
      </c>
      <c r="DF115" s="283">
        <f>+'13生産者価格評価表'!DF115/'13生産者価格評価表'!DF$125</f>
        <v>1.0346891009213228E-2</v>
      </c>
      <c r="DG115" s="283">
        <f>+'13生産者価格評価表'!DG115/'13生産者価格評価表'!DG$125</f>
        <v>5.0327126321087065E-4</v>
      </c>
      <c r="DH115" s="286">
        <f>+'13生産者価格評価表'!DH115/'13生産者価格評価表'!DH$125</f>
        <v>2.7536300327311433E-3</v>
      </c>
      <c r="DI115" s="290">
        <f>+'13生産者価格評価表'!DI115/'13生産者価格評価表'!DI$125</f>
        <v>7.6699426079319174E-3</v>
      </c>
    </row>
    <row r="116" spans="1:113" ht="22" customHeight="1" thickBot="1">
      <c r="B116" s="119" t="s">
        <v>633</v>
      </c>
      <c r="C116" s="120" t="s">
        <v>25</v>
      </c>
      <c r="D116" s="285">
        <f>+'13生産者価格評価表'!D116/'13生産者価格評価表'!D$125</f>
        <v>0.43760715984883169</v>
      </c>
      <c r="E116" s="285">
        <f>+'13生産者価格評価表'!E116/'13生産者価格評価表'!E$125</f>
        <v>0.73486627428257756</v>
      </c>
      <c r="F116" s="285">
        <f>+'13生産者価格評価表'!F116/'13生産者価格評価表'!F$125</f>
        <v>0.3542115535727865</v>
      </c>
      <c r="G116" s="285">
        <f>+'13生産者価格評価表'!G116/'13生産者価格評価表'!G$125</f>
        <v>0.31832913215700398</v>
      </c>
      <c r="H116" s="285">
        <f>+'13生産者価格評価表'!H116/'13生産者価格評価表'!H$125</f>
        <v>0.55415130324221229</v>
      </c>
      <c r="I116" s="296">
        <v>0</v>
      </c>
      <c r="J116" s="285">
        <f>+'13生産者価格評価表'!J116/'13生産者価格評価表'!J$125</f>
        <v>0.5067480719794345</v>
      </c>
      <c r="K116" s="285">
        <f>+'13生産者価格評価表'!K116/'13生産者価格評価表'!K$125</f>
        <v>0.66598518578657229</v>
      </c>
      <c r="L116" s="285">
        <f>+'13生産者価格評価表'!L116/'13生産者価格評価表'!L$125</f>
        <v>0.41506436605399849</v>
      </c>
      <c r="M116" s="285">
        <f>+'13生産者価格評価表'!M116/'13生産者価格評価表'!M$125</f>
        <v>0.82078943251460712</v>
      </c>
      <c r="N116" s="296">
        <v>0</v>
      </c>
      <c r="O116" s="285">
        <f>+'13生産者価格評価表'!O116/'13生産者価格評価表'!O$125</f>
        <v>0.60631651302949585</v>
      </c>
      <c r="P116" s="285">
        <f>+'13生産者価格評価表'!P116/'13生産者価格評価表'!P$125</f>
        <v>0.58389284275547204</v>
      </c>
      <c r="Q116" s="285">
        <f>+'13生産者価格評価表'!Q116/'13生産者価格評価表'!Q$125</f>
        <v>0.56796577596807329</v>
      </c>
      <c r="R116" s="285">
        <f>+'13生産者価格評価表'!R116/'13生産者価格評価表'!R$125</f>
        <v>0.60809936409951282</v>
      </c>
      <c r="S116" s="285">
        <f>+'13生産者価格評価表'!S116/'13生産者価格評価表'!S$125</f>
        <v>0.77804475070773016</v>
      </c>
      <c r="T116" s="285">
        <f>+'13生産者価格評価表'!T116/'13生産者価格評価表'!T$125</f>
        <v>0.5593515887367605</v>
      </c>
      <c r="U116" s="285">
        <f>+'13生産者価格評価表'!U116/'13生産者価格評価表'!U$125</f>
        <v>0.46368485441644236</v>
      </c>
      <c r="V116" s="285">
        <f>+'13生産者価格評価表'!V116/'13生産者価格評価表'!V$125</f>
        <v>0.68349221589740072</v>
      </c>
      <c r="W116" s="285">
        <f>+'13生産者価格評価表'!W116/'13生産者価格評価表'!W$125</f>
        <v>0.64021935133265817</v>
      </c>
      <c r="X116" s="285">
        <f>+'13生産者価格評価表'!X116/'13生産者価格評価表'!X$125</f>
        <v>0.87749386075529301</v>
      </c>
      <c r="Y116" s="285">
        <f>+'13生産者価格評価表'!Y116/'13生産者価格評価表'!Y$125</f>
        <v>0.71651628779001642</v>
      </c>
      <c r="Z116" s="285">
        <f>+'13生産者価格評価表'!Z116/'13生産者価格評価表'!Z$125</f>
        <v>0.74460872933884292</v>
      </c>
      <c r="AA116" s="285">
        <f>+'13生産者価格評価表'!AA116/'13生産者価格評価表'!AA$125</f>
        <v>0.65423382188245605</v>
      </c>
      <c r="AB116" s="285">
        <f>+'13生産者価格評価表'!AB116/'13生産者価格評価表'!AB$125</f>
        <v>0.47173094765382007</v>
      </c>
      <c r="AC116" s="285">
        <f>+'13生産者価格評価表'!AC116/'13生産者価格評価表'!AC$125</f>
        <v>0.68579790064335122</v>
      </c>
      <c r="AD116" s="285">
        <f>+'13生産者価格評価表'!AD116/'13生産者価格評価表'!AD$125</f>
        <v>0.68593125068774019</v>
      </c>
      <c r="AE116" s="285">
        <f>+'13生産者価格評価表'!AE116/'13生産者価格評価表'!AE$125</f>
        <v>0.79897206199851767</v>
      </c>
      <c r="AF116" s="285">
        <f>+'13生産者価格評価表'!AF116/'13生産者価格評価表'!AF$125</f>
        <v>0.64222773184234561</v>
      </c>
      <c r="AG116" s="285">
        <f>+'13生産者価格評価表'!AG116/'13生産者価格評価表'!AG$125</f>
        <v>0.53110368987984158</v>
      </c>
      <c r="AH116" s="285">
        <f>+'13生産者価格評価表'!AH116/'13生産者価格評価表'!AH$125</f>
        <v>0.59583845097897548</v>
      </c>
      <c r="AI116" s="285">
        <f>+'13生産者価格評価表'!AI116/'13生産者価格評価表'!AI$125</f>
        <v>0.49799802448230851</v>
      </c>
      <c r="AJ116" s="285">
        <f>+'13生産者価格評価表'!AJ116/'13生産者価格評価表'!AJ$125</f>
        <v>0.49901138432325554</v>
      </c>
      <c r="AK116" s="285">
        <f>+'13生産者価格評価表'!AK116/'13生産者価格評価表'!AK$125</f>
        <v>0.5240265748082944</v>
      </c>
      <c r="AL116" s="285">
        <f>+'13生産者価格評価表'!AL116/'13生産者価格評価表'!AL$125</f>
        <v>0.50414113132183347</v>
      </c>
      <c r="AM116" s="285">
        <f>+'13生産者価格評価表'!AM116/'13生産者価格評価表'!AM$125</f>
        <v>0.71198529539192068</v>
      </c>
      <c r="AN116" s="285">
        <f>+'13生産者価格評価表'!AN116/'13生産者価格評価表'!AN$125</f>
        <v>0.76913258363524029</v>
      </c>
      <c r="AO116" s="285">
        <f>+'13生産者価格評価表'!AO116/'13生産者価格評価表'!AO$125</f>
        <v>0.59267478862651002</v>
      </c>
      <c r="AP116" s="285">
        <f>+'13生産者価格評価表'!AP116/'13生産者価格評価表'!AP$125</f>
        <v>0.7173307340972096</v>
      </c>
      <c r="AQ116" s="285">
        <f>+'13生産者価格評価表'!AQ116/'13生産者価格評価表'!AQ$125</f>
        <v>0.82861189801699719</v>
      </c>
      <c r="AR116" s="285">
        <f>+'13生産者価格評価表'!AR116/'13生産者価格評価表'!AR$125</f>
        <v>0.83955113857206043</v>
      </c>
      <c r="AS116" s="285">
        <f>+'13生産者価格評価表'!AS116/'13生産者価格評価表'!AS$125</f>
        <v>0.60943198404703658</v>
      </c>
      <c r="AT116" s="285">
        <f>+'13生産者価格評価表'!AT116/'13生産者価格評価表'!AT$125</f>
        <v>0.56376773814213021</v>
      </c>
      <c r="AU116" s="285">
        <f>+'13生産者価格評価表'!AU116/'13生産者価格評価表'!AU$125</f>
        <v>0.57121396483121556</v>
      </c>
      <c r="AV116" s="285">
        <f>+'13生産者価格評価表'!AV116/'13生産者価格評価表'!AV$125</f>
        <v>0.52898891059976794</v>
      </c>
      <c r="AW116" s="285">
        <f>+'13生産者価格評価表'!AW116/'13生産者価格評価表'!AW$125</f>
        <v>0.62536730628080106</v>
      </c>
      <c r="AX116" s="285">
        <f>+'13生産者価格評価表'!AX116/'13生産者価格評価表'!AX$125</f>
        <v>0.59038301168539797</v>
      </c>
      <c r="AY116" s="285">
        <f>+'13生産者価格評価表'!AY116/'13生産者価格評価表'!AY$125</f>
        <v>0.63785507604967795</v>
      </c>
      <c r="AZ116" s="285">
        <f>+'13生産者価格評価表'!AZ116/'13生産者価格評価表'!AZ$125</f>
        <v>0.63755671180059648</v>
      </c>
      <c r="BA116" s="285">
        <f>+'13生産者価格評価表'!BA116/'13生産者価格評価表'!BA$125</f>
        <v>0.66826417299824659</v>
      </c>
      <c r="BB116" s="285">
        <f>+'13生産者価格評価表'!BB116/'13生産者価格評価表'!BB$125</f>
        <v>0.63019878753700831</v>
      </c>
      <c r="BC116" s="285">
        <f>+'13生産者価格評価表'!BC116/'13生産者価格評価表'!BC$125</f>
        <v>0.62560315219452578</v>
      </c>
      <c r="BD116" s="285">
        <f>+'13生産者価格評価表'!BD116/'13生産者価格評価表'!BD$125</f>
        <v>0.62907922874976097</v>
      </c>
      <c r="BE116" s="285">
        <f>+'13生産者価格評価表'!BE116/'13生産者価格評価表'!BE$125</f>
        <v>0.6889843459584486</v>
      </c>
      <c r="BF116" s="285">
        <f>+'13生産者価格評価表'!BF116/'13生産者価格評価表'!BF$125</f>
        <v>0.8292648820084112</v>
      </c>
      <c r="BG116" s="285">
        <f>+'13生産者価格評価表'!BG116/'13生産者価格評価表'!BG$125</f>
        <v>0.79986557556922144</v>
      </c>
      <c r="BH116" s="285">
        <f>+'13生産者価格評価表'!BH116/'13生産者価格評価表'!BH$125</f>
        <v>0.74050751668433146</v>
      </c>
      <c r="BI116" s="285">
        <f>+'13生産者価格評価表'!BI116/'13生産者価格評価表'!BI$125</f>
        <v>0.64574854604511434</v>
      </c>
      <c r="BJ116" s="285">
        <f>+'13生産者価格評価表'!BJ116/'13生産者価格評価表'!BJ$125</f>
        <v>0.56090505109580524</v>
      </c>
      <c r="BK116" s="285">
        <f>+'13生産者価格評価表'!BK116/'13生産者価格評価表'!BK$125</f>
        <v>0.67675638897766044</v>
      </c>
      <c r="BL116" s="285">
        <f>+'13生産者価格評価表'!BL116/'13生産者価格評価表'!BL$125</f>
        <v>0.58100763974488656</v>
      </c>
      <c r="BM116" s="285">
        <f>+'13生産者価格評価表'!BM116/'13生産者価格評価表'!BM$125</f>
        <v>0.67340422029825198</v>
      </c>
      <c r="BN116" s="285">
        <f>+'13生産者価格評価表'!BN116/'13生産者価格評価表'!BN$125</f>
        <v>0.53491143491685178</v>
      </c>
      <c r="BO116" s="285">
        <f>+'13生産者価格評価表'!BO116/'13生産者価格評価表'!BO$125</f>
        <v>0.54598346280064025</v>
      </c>
      <c r="BP116" s="285">
        <f>+'13生産者価格評価表'!BP116/'13生産者価格評価表'!BP$125</f>
        <v>0.55589092729467893</v>
      </c>
      <c r="BQ116" s="285">
        <f>+'13生産者価格評価表'!BQ116/'13生産者価格評価表'!BQ$125</f>
        <v>0.51041228581894149</v>
      </c>
      <c r="BR116" s="285">
        <f>+'13生産者価格評価表'!BR116/'13生産者価格評価表'!BR$125</f>
        <v>0.49415742229334031</v>
      </c>
      <c r="BS116" s="285">
        <f>+'13生産者価格評価表'!BS116/'13生産者価格評価表'!BS$125</f>
        <v>0.63640454479729902</v>
      </c>
      <c r="BT116" s="285">
        <f>+'13生産者価格評価表'!BT116/'13生産者価格評価表'!BT$125</f>
        <v>0.68255869553667592</v>
      </c>
      <c r="BU116" s="285">
        <f>+'13生産者価格評価表'!BU116/'13生産者価格評価表'!BU$125</f>
        <v>0.5341085112625984</v>
      </c>
      <c r="BV116" s="285">
        <f>+'13生産者価格評価表'!BV116/'13生産者価格評価表'!BV$125</f>
        <v>0.34510690343855954</v>
      </c>
      <c r="BW116" s="285">
        <f>+'13生産者価格評価表'!BW116/'13生産者価格評価表'!BW$125</f>
        <v>0.27303657323367947</v>
      </c>
      <c r="BX116" s="285">
        <f>+'13生産者価格評価表'!BX116/'13生産者価格評価表'!BX$125</f>
        <v>0.33282798615043868</v>
      </c>
      <c r="BY116" s="285">
        <f>+'13生産者価格評価表'!BY116/'13生産者価格評価表'!BY$125</f>
        <v>0.32423743192950422</v>
      </c>
      <c r="BZ116" s="285">
        <f>+'13生産者価格評価表'!BZ116/'13生産者価格評価表'!BZ$125</f>
        <v>0.2724294478380902</v>
      </c>
      <c r="CA116" s="285">
        <f>+'13生産者価格評価表'!CA116/'13生産者価格評価表'!CA$125</f>
        <v>0.25847164488690333</v>
      </c>
      <c r="CB116" s="285">
        <f>+'13生産者価格評価表'!CB116/'13生産者価格評価表'!CB$125</f>
        <v>9.7558295662108385E-2</v>
      </c>
      <c r="CC116" s="285">
        <f>+'13生産者価格評価表'!CC116/'13生産者価格評価表'!CC$125</f>
        <v>0.31949976477967695</v>
      </c>
      <c r="CD116" s="285">
        <f>+'13生産者価格評価表'!CD116/'13生産者価格評価表'!CD$125</f>
        <v>0.24366625187590457</v>
      </c>
      <c r="CE116" s="285">
        <f>+'13生産者価格評価表'!CE116/'13生産者価格評価表'!CE$125</f>
        <v>0.99999339947063759</v>
      </c>
      <c r="CF116" s="285">
        <f>+'13生産者価格評価表'!CF116/'13生産者価格評価表'!CF$125</f>
        <v>0.67179172408536281</v>
      </c>
      <c r="CG116" s="285">
        <f>+'13生産者価格評価表'!CG116/'13生産者価格評価表'!CG$125</f>
        <v>0.82085028433543494</v>
      </c>
      <c r="CH116" s="285">
        <f>+'13生産者価格評価表'!CH116/'13生産者価格評価表'!CH$125</f>
        <v>0.36240116842445264</v>
      </c>
      <c r="CI116" s="285">
        <f>+'13生産者価格評価表'!CI116/'13生産者価格評価表'!CI$125</f>
        <v>0.32526341389395264</v>
      </c>
      <c r="CJ116" s="285">
        <f>+'13生産者価格評価表'!CJ116/'13生産者価格評価表'!CJ$125</f>
        <v>0.21729386497338687</v>
      </c>
      <c r="CK116" s="285">
        <f>+'13生産者価格評価表'!CK116/'13生産者価格評価表'!CK$125</f>
        <v>0.46173031354098698</v>
      </c>
      <c r="CL116" s="285">
        <f>+'13生産者価格評価表'!CL116/'13生産者価格評価表'!CL$125</f>
        <v>0.55805085157441681</v>
      </c>
      <c r="CM116" s="285">
        <f>+'13生産者価格評価表'!CM116/'13生産者価格評価表'!CM$125</f>
        <v>0.40309523684445542</v>
      </c>
      <c r="CN116" s="285">
        <f>+'13生産者価格評価表'!CN116/'13生産者価格評価表'!CN$125</f>
        <v>0.74859385657896205</v>
      </c>
      <c r="CO116" s="285">
        <f>+'13生産者価格評価表'!CO116/'13生産者価格評価表'!CO$125</f>
        <v>0.54900141505037414</v>
      </c>
      <c r="CP116" s="285">
        <f>+'13生産者価格評価表'!CP116/'13生産者価格評価表'!CP$125</f>
        <v>0.28060265995581374</v>
      </c>
      <c r="CQ116" s="285">
        <f>+'13生産者価格評価表'!CQ116/'13生産者価格評価表'!CQ$125</f>
        <v>0.17798082908722015</v>
      </c>
      <c r="CR116" s="285">
        <f>+'13生産者価格評価表'!CR116/'13生産者価格評価表'!CR$125</f>
        <v>0.41658237410172955</v>
      </c>
      <c r="CS116" s="285">
        <f>+'13生産者価格評価表'!CS116/'13生産者価格評価表'!CS$125</f>
        <v>0.42640441377342447</v>
      </c>
      <c r="CT116" s="285">
        <f>+'13生産者価格評価表'!CT116/'13生産者価格評価表'!CT$125</f>
        <v>0.35545419693499397</v>
      </c>
      <c r="CU116" s="285">
        <f>+'13生産者価格評価表'!CU116/'13生産者価格評価表'!CU$125</f>
        <v>0.28076677685711515</v>
      </c>
      <c r="CV116" s="285">
        <f>+'13生産者価格評価表'!CV116/'13生産者価格評価表'!CV$125</f>
        <v>0.22907366608043797</v>
      </c>
      <c r="CW116" s="285">
        <f>+'13生産者価格評価表'!CW116/'13生産者価格評価表'!CW$125</f>
        <v>0.39291136312154495</v>
      </c>
      <c r="CX116" s="285">
        <f>+'13生産者価格評価表'!CX116/'13生産者価格評価表'!CX$125</f>
        <v>0.31944239849280126</v>
      </c>
      <c r="CY116" s="285">
        <f>+'13生産者価格評価表'!CY116/'13生産者価格評価表'!CY$125</f>
        <v>0.70937557630167336</v>
      </c>
      <c r="CZ116" s="285">
        <f>+'13生産者価格評価表'!CZ116/'13生産者価格評価表'!CZ$125</f>
        <v>0.63029340090034913</v>
      </c>
      <c r="DA116" s="285">
        <f>+'13生産者価格評価表'!DA116/'13生産者価格評価表'!DA$125</f>
        <v>0.250739027755293</v>
      </c>
      <c r="DB116" s="285">
        <f>+'13生産者価格評価表'!DB116/'13生産者価格評価表'!DB$125</f>
        <v>0.51490139324960749</v>
      </c>
      <c r="DC116" s="285">
        <f>+'13生産者価格評価表'!DC116/'13生産者価格評価表'!DC$125</f>
        <v>0.59757170573586738</v>
      </c>
      <c r="DD116" s="285">
        <f>+'13生産者価格評価表'!DD116/'13生産者価格評価表'!DD$125</f>
        <v>0.32076361694553224</v>
      </c>
      <c r="DE116" s="285">
        <f>+'13生産者価格評価表'!DE116/'13生産者価格評価表'!DE$125</f>
        <v>0.30604506112856206</v>
      </c>
      <c r="DF116" s="285">
        <f>+'13生産者価格評価表'!DF116/'13生産者価格評価表'!DF$125</f>
        <v>0.30080467402748567</v>
      </c>
      <c r="DG116" s="285">
        <f>+'13生産者価格評価表'!DG116/'13生産者価格評価表'!DG$125</f>
        <v>1.0000535394960863</v>
      </c>
      <c r="DH116" s="287">
        <f>+'13生産者価格評価表'!DH116/'13生産者価格評価表'!DH$125</f>
        <v>0.588237858416917</v>
      </c>
      <c r="DI116" s="291">
        <f>+'13生産者価格評価表'!DI116/'13生産者価格評価表'!DI$125</f>
        <v>0.52830341690983718</v>
      </c>
    </row>
    <row r="117" spans="1:113">
      <c r="B117" s="124" t="s">
        <v>634</v>
      </c>
      <c r="C117" s="125" t="s">
        <v>26</v>
      </c>
      <c r="D117" s="284">
        <f>+'13生産者価格評価表'!D117/'13生産者価格評価表'!D$125</f>
        <v>4.5556961911686822E-3</v>
      </c>
      <c r="E117" s="284">
        <f>+'13生産者価格評価表'!E117/'13生産者価格評価表'!E$125</f>
        <v>1.2401776910331086E-3</v>
      </c>
      <c r="F117" s="284">
        <f>+'13生産者価格評価表'!F117/'13生産者価格評価表'!F$125</f>
        <v>1.4321563458467466E-2</v>
      </c>
      <c r="G117" s="284">
        <f>+'13生産者価格評価表'!G117/'13生産者価格評価表'!G$125</f>
        <v>9.9027727763773849E-3</v>
      </c>
      <c r="H117" s="284">
        <f>+'13生産者価格評価表'!H117/'13生産者価格評価表'!H$125</f>
        <v>2.2657342657342656E-2</v>
      </c>
      <c r="I117" s="296">
        <v>0</v>
      </c>
      <c r="J117" s="284">
        <f>+'13生産者価格評価表'!J117/'13生産者価格評価表'!J$125</f>
        <v>4.9100257069408737E-2</v>
      </c>
      <c r="K117" s="284">
        <f>+'13生産者価格評価表'!K117/'13生産者価格評価表'!K$125</f>
        <v>9.2713382550030105E-3</v>
      </c>
      <c r="L117" s="284">
        <f>+'13生産者価格評価表'!L117/'13生産者価格評価表'!L$125</f>
        <v>8.3528820569348378E-3</v>
      </c>
      <c r="M117" s="284">
        <f>+'13生産者価格評価表'!M117/'13生産者価格評価表'!M$125</f>
        <v>3.2581266112082278E-3</v>
      </c>
      <c r="N117" s="296">
        <v>0</v>
      </c>
      <c r="O117" s="284">
        <f>+'13生産者価格評価表'!O117/'13生産者価格評価表'!O$125</f>
        <v>1.1814309737446144E-2</v>
      </c>
      <c r="P117" s="284">
        <f>+'13生産者価格評価表'!P117/'13生産者価格評価表'!P$125</f>
        <v>1.2656103128776689E-2</v>
      </c>
      <c r="Q117" s="284">
        <f>+'13生産者価格評価表'!Q117/'13生産者価格評価表'!Q$125</f>
        <v>9.0714301492515331E-3</v>
      </c>
      <c r="R117" s="284">
        <f>+'13生産者価格評価表'!R117/'13生産者価格評価表'!R$125</f>
        <v>1.6406976311777174E-2</v>
      </c>
      <c r="S117" s="284">
        <f>+'13生産者価格評価表'!S117/'13生産者価格評価表'!S$125</f>
        <v>1.7368352122182931E-2</v>
      </c>
      <c r="T117" s="284">
        <f>+'13生産者価格評価表'!T117/'13生産者価格評価表'!T$125</f>
        <v>2.1423035760416282E-2</v>
      </c>
      <c r="U117" s="284">
        <f>+'13生産者価格評価表'!U117/'13生産者価格評価表'!U$125</f>
        <v>2.0158225267107088E-2</v>
      </c>
      <c r="V117" s="284">
        <f>+'13生産者価格評価表'!V117/'13生産者価格評価表'!V$125</f>
        <v>4.0600781839380012E-2</v>
      </c>
      <c r="W117" s="284">
        <f>+'13生産者価格評価表'!W117/'13生産者価格評価表'!W$125</f>
        <v>9.3743052639379491E-3</v>
      </c>
      <c r="X117" s="284">
        <f>+'13生産者価格評価表'!X117/'13生産者価格評価表'!X$125</f>
        <v>2.1371208601579611E-3</v>
      </c>
      <c r="Y117" s="284">
        <f>+'13生産者価格評価表'!Y117/'13生産者価格評価表'!Y$125</f>
        <v>2.0843098195453481E-2</v>
      </c>
      <c r="Z117" s="284">
        <f>+'13生産者価格評価表'!Z117/'13生産者価格評価表'!Z$125</f>
        <v>1.0298295454545454E-2</v>
      </c>
      <c r="AA117" s="284">
        <f>+'13生産者価格評価表'!AA117/'13生産者価格評価表'!AA$125</f>
        <v>1.8486958497670871E-2</v>
      </c>
      <c r="AB117" s="284">
        <f>+'13生産者価格評価表'!AB117/'13生産者価格評価表'!AB$125</f>
        <v>1.6301395545599201E-2</v>
      </c>
      <c r="AC117" s="284">
        <f>+'13生産者価格評価表'!AC117/'13生産者価格評価表'!AC$125</f>
        <v>1.4076331446814685E-2</v>
      </c>
      <c r="AD117" s="284">
        <f>+'13生産者価格評価表'!AD117/'13生産者価格評価表'!AD$125</f>
        <v>2.9755288019959621E-3</v>
      </c>
      <c r="AE117" s="284">
        <f>+'13生産者価格評価表'!AE117/'13生産者価格評価表'!AE$125</f>
        <v>7.8303741178745202E-3</v>
      </c>
      <c r="AF117" s="284">
        <f>+'13生産者価格評価表'!AF117/'13生産者価格評価表'!AF$125</f>
        <v>1.8412797489879614E-2</v>
      </c>
      <c r="AG117" s="284">
        <f>+'13生産者価格評価表'!AG117/'13生産者価格評価表'!AG$125</f>
        <v>1.4904046286032339E-2</v>
      </c>
      <c r="AH117" s="284">
        <f>+'13生産者価格評価表'!AH117/'13生産者価格評価表'!AH$125</f>
        <v>1.6617296438118632E-2</v>
      </c>
      <c r="AI117" s="284">
        <f>+'13生産者価格評価表'!AI117/'13生産者価格評価表'!AI$125</f>
        <v>1.5089780223656825E-2</v>
      </c>
      <c r="AJ117" s="284">
        <f>+'13生産者価格評価表'!AJ117/'13生産者価格評価表'!AJ$125</f>
        <v>1.5086188124417501E-2</v>
      </c>
      <c r="AK117" s="284">
        <f>+'13生産者価格評価表'!AK117/'13生産者価格評価表'!AK$125</f>
        <v>1.4646462006492115E-2</v>
      </c>
      <c r="AL117" s="284">
        <f>+'13生産者価格評価表'!AL117/'13生産者価格評価表'!AL$125</f>
        <v>1.9119691422082117E-2</v>
      </c>
      <c r="AM117" s="284">
        <f>+'13生産者価格評価表'!AM117/'13生産者価格評価表'!AM$125</f>
        <v>1.9581954144498554E-2</v>
      </c>
      <c r="AN117" s="284">
        <f>+'13生産者価格評価表'!AN117/'13生産者価格評価表'!AN$125</f>
        <v>3.1868449337958088E-3</v>
      </c>
      <c r="AO117" s="284">
        <f>+'13生産者価格評価表'!AO117/'13生産者価格評価表'!AO$125</f>
        <v>6.5574699030925927E-3</v>
      </c>
      <c r="AP117" s="284">
        <f>+'13生産者価格評価表'!AP117/'13生産者価格評価表'!AP$125</f>
        <v>2.7605196602293498E-3</v>
      </c>
      <c r="AQ117" s="284">
        <f>+'13生産者価格評価表'!AQ117/'13生産者価格評価表'!AQ$125</f>
        <v>7.5567302356823688E-3</v>
      </c>
      <c r="AR117" s="284">
        <f>+'13生産者価格評価表'!AR117/'13生産者価格評価表'!AR$125</f>
        <v>1.2536690300357856E-2</v>
      </c>
      <c r="AS117" s="284">
        <f>+'13生産者価格評価表'!AS117/'13生産者価格評価表'!AS$125</f>
        <v>2.1400818206113933E-2</v>
      </c>
      <c r="AT117" s="284">
        <f>+'13生産者価格評価表'!AT117/'13生産者価格評価表'!AT$125</f>
        <v>1.3217837074942035E-2</v>
      </c>
      <c r="AU117" s="284">
        <f>+'13生産者価格評価表'!AU117/'13生産者価格評価表'!AU$125</f>
        <v>1.5355153382107561E-2</v>
      </c>
      <c r="AV117" s="284">
        <f>+'13生産者価格評価表'!AV117/'13生産者価格評価表'!AV$125</f>
        <v>1.8548898769726214E-2</v>
      </c>
      <c r="AW117" s="284">
        <f>+'13生産者価格評価表'!AW117/'13生産者価格評価表'!AW$125</f>
        <v>2.2152878263604906E-2</v>
      </c>
      <c r="AX117" s="284">
        <f>+'13生産者価格評価表'!AX117/'13生産者価格評価表'!AX$125</f>
        <v>1.9305854562329684E-2</v>
      </c>
      <c r="AY117" s="284">
        <f>+'13生産者価格評価表'!AY117/'13生産者価格評価表'!AY$125</f>
        <v>1.5361141466834368E-2</v>
      </c>
      <c r="AZ117" s="284">
        <f>+'13生産者価格評価表'!AZ117/'13生産者価格評価表'!AZ$125</f>
        <v>1.56856387300594E-2</v>
      </c>
      <c r="BA117" s="284">
        <f>+'13生産者価格評価表'!BA117/'13生産者価格評価表'!BA$125</f>
        <v>1.2610444528483516E-2</v>
      </c>
      <c r="BB117" s="284">
        <f>+'13生産者価格評価表'!BB117/'13生産者価格評価表'!BB$125</f>
        <v>2.8541441483779E-2</v>
      </c>
      <c r="BC117" s="284">
        <f>+'13生産者価格評価表'!BC117/'13生産者価格評価表'!BC$125</f>
        <v>8.0490528666849279E-3</v>
      </c>
      <c r="BD117" s="284">
        <f>+'13生産者価格評価表'!BD117/'13生産者価格評価表'!BD$125</f>
        <v>8.214962532816384E-3</v>
      </c>
      <c r="BE117" s="284">
        <f>+'13生産者価格評価表'!BE117/'13生産者価格評価表'!BE$125</f>
        <v>2.3804606721462698E-2</v>
      </c>
      <c r="BF117" s="284">
        <f>+'13生産者価格評価表'!BF117/'13生産者価格評価表'!BF$125</f>
        <v>7.9444911098448569E-3</v>
      </c>
      <c r="BG117" s="284">
        <f>+'13生産者価格評価表'!BG117/'13生産者価格評価表'!BG$125</f>
        <v>7.5944058756114447E-3</v>
      </c>
      <c r="BH117" s="284">
        <f>+'13生産者価格評価表'!BH117/'13生産者価格評価表'!BH$125</f>
        <v>7.029347700648619E-3</v>
      </c>
      <c r="BI117" s="284">
        <f>+'13生産者価格評価表'!BI117/'13生産者価格評価表'!BI$125</f>
        <v>1.6407543875415646E-2</v>
      </c>
      <c r="BJ117" s="284">
        <f>+'13生産者価格評価表'!BJ117/'13生産者価格評価表'!BJ$125</f>
        <v>1.5308724493437004E-2</v>
      </c>
      <c r="BK117" s="284">
        <f>+'13生産者価格評価表'!BK117/'13生産者価格評価表'!BK$125</f>
        <v>7.2410131645413026E-3</v>
      </c>
      <c r="BL117" s="284">
        <f>+'13生産者価格評価表'!BL117/'13生産者価格評価表'!BL$125</f>
        <v>2.1826448673208206E-2</v>
      </c>
      <c r="BM117" s="284">
        <f>+'13生産者価格評価表'!BM117/'13生産者価格評価表'!BM$125</f>
        <v>8.8992768651721156E-3</v>
      </c>
      <c r="BN117" s="284">
        <f>+'13生産者価格評価表'!BN117/'13生産者価格評価表'!BN$125</f>
        <v>2.6327702415129967E-2</v>
      </c>
      <c r="BO117" s="284">
        <f>+'13生産者価格評価表'!BO117/'13生産者価格評価表'!BO$125</f>
        <v>2.2596231969054855E-2</v>
      </c>
      <c r="BP117" s="284">
        <f>+'13生産者価格評価表'!BP117/'13生産者価格評価表'!BP$125</f>
        <v>1.4874554609970848E-2</v>
      </c>
      <c r="BQ117" s="284">
        <f>+'13生産者価格評価表'!BQ117/'13生産者価格評価表'!BQ$125</f>
        <v>2.1029764892621181E-2</v>
      </c>
      <c r="BR117" s="284">
        <f>+'13生産者価格評価表'!BR117/'13生産者価格評価表'!BR$125</f>
        <v>1.3026979441249427E-2</v>
      </c>
      <c r="BS117" s="284">
        <f>+'13生産者価格評価表'!BS117/'13生産者価格評価表'!BS$125</f>
        <v>7.3820860082723459E-3</v>
      </c>
      <c r="BT117" s="284">
        <f>+'13生産者価格評価表'!BT117/'13生産者価格評価表'!BT$125</f>
        <v>1.1746352207029458E-2</v>
      </c>
      <c r="BU117" s="284">
        <f>+'13生産者価格評価表'!BU117/'13生産者価格評価表'!BU$125</f>
        <v>1.2879826949715791E-2</v>
      </c>
      <c r="BV117" s="284">
        <f>+'13生産者価格評価表'!BV117/'13生産者価格評価表'!BV$125</f>
        <v>2.5077797216330449E-2</v>
      </c>
      <c r="BW117" s="284">
        <f>+'13生産者価格評価表'!BW117/'13生産者価格評価表'!BW$125</f>
        <v>3.0185494021433262E-2</v>
      </c>
      <c r="BX117" s="284">
        <f>+'13生産者価格評価表'!BX117/'13生産者価格評価表'!BX$125</f>
        <v>1.6856240256042574E-2</v>
      </c>
      <c r="BY117" s="284">
        <f>+'13生産者価格評価表'!BY117/'13生産者価格評価表'!BY$125</f>
        <v>3.0821221049672689E-2</v>
      </c>
      <c r="BZ117" s="284">
        <f>+'13生産者価格評価表'!BZ117/'13生産者価格評価表'!BZ$125</f>
        <v>1.1056151187218052E-2</v>
      </c>
      <c r="CA117" s="284">
        <f>+'13生産者価格評価表'!CA117/'13生産者価格評価表'!CA$125</f>
        <v>1.0202655151689669E-2</v>
      </c>
      <c r="CB117" s="284">
        <f>+'13生産者価格評価表'!CB117/'13生産者価格評価表'!CB$125</f>
        <v>0</v>
      </c>
      <c r="CC117" s="284">
        <f>+'13生産者価格評価表'!CC117/'13生産者価格評価表'!CC$125</f>
        <v>1.6683001411321938E-2</v>
      </c>
      <c r="CD117" s="284">
        <f>+'13生産者価格評価表'!CD117/'13生産者価格評価表'!CD$125</f>
        <v>1.6432122963208236E-2</v>
      </c>
      <c r="CE117" s="284">
        <f>+'13生産者価格評価表'!CE117/'13生産者価格評価表'!CE$125</f>
        <v>0</v>
      </c>
      <c r="CF117" s="284">
        <f>+'13生産者価格評価表'!CF117/'13生産者価格評価表'!CF$125</f>
        <v>2.7745516326968634E-2</v>
      </c>
      <c r="CG117" s="284">
        <f>+'13生産者価格評価表'!CG117/'13生産者価格評価表'!CG$125</f>
        <v>1.099087036805438E-2</v>
      </c>
      <c r="CH117" s="284">
        <f>+'13生産者価格評価表'!CH117/'13生産者価格評価表'!CH$125</f>
        <v>1.5925400592638365E-2</v>
      </c>
      <c r="CI117" s="284">
        <f>+'13生産者価格評価表'!CI117/'13生産者価格評価表'!CI$125</f>
        <v>2.6943151654482453E-2</v>
      </c>
      <c r="CJ117" s="284">
        <f>+'13生産者価格評価表'!CJ117/'13生産者価格評価表'!CJ$125</f>
        <v>3.0680320810118178E-2</v>
      </c>
      <c r="CK117" s="284">
        <f>+'13生産者価格評価表'!CK117/'13生産者価格評価表'!CK$125</f>
        <v>8.1046739242419032E-3</v>
      </c>
      <c r="CL117" s="284">
        <f>+'13生産者価格評価表'!CL117/'13生産者価格評価表'!CL$125</f>
        <v>1.6225091569753321E-2</v>
      </c>
      <c r="CM117" s="284">
        <f>+'13生産者価格評価表'!CM117/'13生産者価格評価表'!CM$125</f>
        <v>2.2336977363585264E-2</v>
      </c>
      <c r="CN117" s="284">
        <f>+'13生産者価格評価表'!CN117/'13生産者価格評価表'!CN$125</f>
        <v>1.9009493564727325E-3</v>
      </c>
      <c r="CO117" s="284">
        <f>+'13生産者価格評価表'!CO117/'13生産者価格評価表'!CO$125</f>
        <v>4.3231059932043688E-2</v>
      </c>
      <c r="CP117" s="284">
        <f>+'13生産者価格評価表'!CP117/'13生産者価格評価表'!CP$125</f>
        <v>9.4854199891728965E-3</v>
      </c>
      <c r="CQ117" s="284">
        <f>+'13生産者価格評価表'!CQ117/'13生産者価格評価表'!CQ$125</f>
        <v>5.9311092154105093E-3</v>
      </c>
      <c r="CR117" s="284">
        <f>+'13生産者価格評価表'!CR117/'13生産者価格評価表'!CR$125</f>
        <v>1.4128575881561693E-2</v>
      </c>
      <c r="CS117" s="284">
        <f>+'13生産者価格評価表'!CS117/'13生産者価格評価表'!CS$125</f>
        <v>7.5620565291793975E-3</v>
      </c>
      <c r="CT117" s="284">
        <f>+'13生産者価格評価表'!CT117/'13生産者価格評価表'!CT$125</f>
        <v>1.7939820503494578E-2</v>
      </c>
      <c r="CU117" s="284">
        <f>+'13生産者価格評価表'!CU117/'13生産者価格評価表'!CU$125</f>
        <v>1.6891968623596723E-2</v>
      </c>
      <c r="CV117" s="284">
        <f>+'13生産者価格評価表'!CV117/'13生産者価格評価表'!CV$125</f>
        <v>1.7048356387150267E-2</v>
      </c>
      <c r="CW117" s="284">
        <f>+'13生産者価格評価表'!CW117/'13生産者価格評価表'!CW$125</f>
        <v>3.7269804855243942E-2</v>
      </c>
      <c r="CX117" s="284">
        <f>+'13生産者価格評価表'!CX117/'13生産者価格評価表'!CX$125</f>
        <v>6.5939944643009438E-3</v>
      </c>
      <c r="CY117" s="284">
        <f>+'13生産者価格評価表'!CY117/'13生産者価格評価表'!CY$125</f>
        <v>2.2538907879931472E-2</v>
      </c>
      <c r="CZ117" s="284">
        <f>+'13生産者価格評価表'!CZ117/'13生産者価格評価表'!CZ$125</f>
        <v>1.1494091969067559E-2</v>
      </c>
      <c r="DA117" s="284">
        <f>+'13生産者価格評価表'!DA117/'13生産者価格評価表'!DA$125</f>
        <v>1.6156054757625056E-2</v>
      </c>
      <c r="DB117" s="284">
        <f>+'13生産者価格評価表'!DB117/'13生産者価格評価表'!DB$125</f>
        <v>2.2585115777080063E-2</v>
      </c>
      <c r="DC117" s="284">
        <f>+'13生産者価格評価表'!DC117/'13生産者価格評価表'!DC$125</f>
        <v>1.5300131906612485E-2</v>
      </c>
      <c r="DD117" s="284">
        <f>+'13生産者価格評価表'!DD117/'13生産者価格評価表'!DD$125</f>
        <v>4.7174261302954788E-2</v>
      </c>
      <c r="DE117" s="284">
        <f>+'13生産者価格評価表'!DE117/'13生産者価格評価表'!DE$125</f>
        <v>2.513841495107455E-2</v>
      </c>
      <c r="DF117" s="284">
        <f>+'13生産者価格評価表'!DF117/'13生産者価格評価表'!DF$125</f>
        <v>2.3776640466998771E-2</v>
      </c>
      <c r="DG117" s="284">
        <f>+'13生産者価格評価表'!DG117/'13生産者価格評価表'!DG$125</f>
        <v>0</v>
      </c>
      <c r="DH117" s="288">
        <f>+'13生産者価格評価表'!DH117/'13生産者価格評価表'!DH$125</f>
        <v>4.1704053793870082E-3</v>
      </c>
      <c r="DI117" s="292">
        <f>+'13生産者価格評価表'!DI117/'13生産者価格評価表'!DI$125</f>
        <v>1.3676785938844561E-2</v>
      </c>
    </row>
    <row r="118" spans="1:113">
      <c r="B118" s="124" t="s">
        <v>635</v>
      </c>
      <c r="C118" s="125" t="s">
        <v>27</v>
      </c>
      <c r="D118" s="130">
        <f>+'13生産者価格評価表'!D118/'13生産者価格評価表'!D$125</f>
        <v>9.0759342543469873E-2</v>
      </c>
      <c r="E118" s="130">
        <f>+'13生産者価格評価表'!E118/'13生産者価格評価表'!E$125</f>
        <v>6.6003883179327663E-2</v>
      </c>
      <c r="F118" s="130">
        <f>+'13生産者価格評価表'!F118/'13生産者価格評価表'!F$125</f>
        <v>0.40642822742135815</v>
      </c>
      <c r="G118" s="130">
        <f>+'13生産者価格評価表'!G118/'13生産者価格評価表'!G$125</f>
        <v>0.26053294922578324</v>
      </c>
      <c r="H118" s="130">
        <f>+'13生産者価格評価表'!H118/'13生産者価格評価表'!H$125</f>
        <v>0.15491417673235855</v>
      </c>
      <c r="I118" s="296">
        <v>0</v>
      </c>
      <c r="J118" s="130">
        <f>+'13生産者価格評価表'!J118/'13生産者価格評価表'!J$125</f>
        <v>0.22660668380462726</v>
      </c>
      <c r="K118" s="130">
        <f>+'13生産者価格評価表'!K118/'13生産者価格評価表'!K$125</f>
        <v>0.16131169077989582</v>
      </c>
      <c r="L118" s="130">
        <f>+'13生産者価格評価表'!L118/'13生産者価格評価表'!L$125</f>
        <v>7.7623678000680832E-2</v>
      </c>
      <c r="M118" s="130">
        <f>+'13生産者価格評価表'!M118/'13生産者価格評価表'!M$125</f>
        <v>5.1075725936456332E-2</v>
      </c>
      <c r="N118" s="296">
        <v>0</v>
      </c>
      <c r="O118" s="130">
        <f>+'13生産者価格評価表'!O118/'13生産者価格評価表'!O$125</f>
        <v>0.23933643471749991</v>
      </c>
      <c r="P118" s="130">
        <f>+'13生産者価格評価表'!P118/'13生産者価格評価表'!P$125</f>
        <v>0.2537850812407681</v>
      </c>
      <c r="Q118" s="130">
        <f>+'13生産者価格評価表'!Q118/'13生産者価格評価表'!Q$125</f>
        <v>0.1639999705473047</v>
      </c>
      <c r="R118" s="130">
        <f>+'13生産者価格評価表'!R118/'13生産者価格評価表'!R$125</f>
        <v>0.26703358000818117</v>
      </c>
      <c r="S118" s="130">
        <f>+'13生産者価格評価表'!S118/'13生産者価格評価表'!S$125</f>
        <v>7.3850757094931538E-2</v>
      </c>
      <c r="T118" s="130">
        <f>+'13生産者価格評価表'!T118/'13生産者価格評価表'!T$125</f>
        <v>0.22718843414400119</v>
      </c>
      <c r="U118" s="130">
        <f>+'13生産者価格評価表'!U118/'13生産者価格評価表'!U$125</f>
        <v>0.2680270777261235</v>
      </c>
      <c r="V118" s="130">
        <f>+'13生産者価格評価表'!V118/'13生産者価格評価表'!V$125</f>
        <v>7.914409162608875E-2</v>
      </c>
      <c r="W118" s="130">
        <f>+'13生産者価格評価表'!W118/'13生産者価格評価表'!W$125</f>
        <v>0.12117432008497395</v>
      </c>
      <c r="X118" s="130">
        <f>+'13生産者価格評価表'!X118/'13生産者価格評価表'!X$125</f>
        <v>2.121192009026349E-2</v>
      </c>
      <c r="Y118" s="130">
        <f>+'13生産者価格評価表'!Y118/'13生産者価格評価表'!Y$125</f>
        <v>9.0520271853761422E-2</v>
      </c>
      <c r="Z118" s="130">
        <f>+'13生産者価格評価表'!Z118/'13生産者価格評価表'!Z$125</f>
        <v>9.5856469524793389E-2</v>
      </c>
      <c r="AA118" s="130">
        <f>+'13生産者価格評価表'!AA118/'13生産者価格評価表'!AA$125</f>
        <v>0.13229780396357793</v>
      </c>
      <c r="AB118" s="130">
        <f>+'13生産者価格評価表'!AB118/'13生産者価格評価表'!AB$125</f>
        <v>8.6285387392497803E-2</v>
      </c>
      <c r="AC118" s="130">
        <f>+'13生産者価格評価表'!AC118/'13生産者価格評価表'!AC$125</f>
        <v>0.11510451098319333</v>
      </c>
      <c r="AD118" s="130">
        <f>+'13生産者価格評価表'!AD118/'13生産者価格評価表'!AD$125</f>
        <v>9.2600702000229067E-3</v>
      </c>
      <c r="AE118" s="130">
        <f>+'13生産者価格評価表'!AE118/'13生産者価格評価表'!AE$125</f>
        <v>4.6096091257693421E-2</v>
      </c>
      <c r="AF118" s="130">
        <f>+'13生産者価格評価表'!AF118/'13生産者価格評価表'!AF$125</f>
        <v>0.22355968676439547</v>
      </c>
      <c r="AG118" s="130">
        <f>+'13生産者価格評価表'!AG118/'13生産者価格評価表'!AG$125</f>
        <v>0.23205691273661022</v>
      </c>
      <c r="AH118" s="130">
        <f>+'13生産者価格評価表'!AH118/'13生産者価格評価表'!AH$125</f>
        <v>0.23480962358211113</v>
      </c>
      <c r="AI118" s="130">
        <f>+'13生産者価格評価表'!AI118/'13生産者価格評価表'!AI$125</f>
        <v>0.2208963911525029</v>
      </c>
      <c r="AJ118" s="130">
        <f>+'13生産者価格評価表'!AJ118/'13生産者価格評価表'!AJ$125</f>
        <v>0.21758255158657572</v>
      </c>
      <c r="AK118" s="130">
        <f>+'13生産者価格評価表'!AK118/'13生産者価格評価表'!AK$125</f>
        <v>0.29342581896303888</v>
      </c>
      <c r="AL118" s="130">
        <f>+'13生産者価格評価表'!AL118/'13生産者価格評価表'!AL$125</f>
        <v>0.22166310966655572</v>
      </c>
      <c r="AM118" s="130">
        <f>+'13生産者価格評価表'!AM118/'13生産者価格評価表'!AM$125</f>
        <v>3.3027962151014681E-2</v>
      </c>
      <c r="AN118" s="130">
        <f>+'13生産者価格評価表'!AN118/'13生産者価格評価表'!AN$125</f>
        <v>5.9398052364025261E-2</v>
      </c>
      <c r="AO118" s="130">
        <f>+'13生産者価格評価表'!AO118/'13生産者価格評価表'!AO$125</f>
        <v>0.18323326776721627</v>
      </c>
      <c r="AP118" s="130">
        <f>+'13生産者価格評価表'!AP118/'13生産者価格評価表'!AP$125</f>
        <v>0.10796880916651473</v>
      </c>
      <c r="AQ118" s="130">
        <f>+'13生産者価格評価表'!AQ118/'13生産者価格評価表'!AQ$125</f>
        <v>6.8251511346047136E-2</v>
      </c>
      <c r="AR118" s="130">
        <f>+'13生産者価格評価表'!AR118/'13生産者価格評価表'!AR$125</f>
        <v>0.1702413183042715</v>
      </c>
      <c r="AS118" s="130">
        <f>+'13生産者価格評価表'!AS118/'13生産者価格評価表'!AS$125</f>
        <v>0.22934440721172625</v>
      </c>
      <c r="AT118" s="130">
        <f>+'13生産者価格評価表'!AT118/'13生産者価格評価表'!AT$125</f>
        <v>0.28416397467595628</v>
      </c>
      <c r="AU118" s="130">
        <f>+'13生産者価格評価表'!AU118/'13生産者価格評価表'!AU$125</f>
        <v>0.23035502502887947</v>
      </c>
      <c r="AV118" s="130">
        <f>+'13生産者価格評価表'!AV118/'13生産者価格評価表'!AV$125</f>
        <v>0.26115120461674962</v>
      </c>
      <c r="AW118" s="130">
        <f>+'13生産者価格評価表'!AW118/'13生産者価格評価表'!AW$125</f>
        <v>0.15906637307329349</v>
      </c>
      <c r="AX118" s="130">
        <f>+'13生産者価格評価表'!AX118/'13生産者価格評価表'!AX$125</f>
        <v>0.12403130528233024</v>
      </c>
      <c r="AY118" s="130">
        <f>+'13生産者価格評価表'!AY118/'13生産者価格評価表'!AY$125</f>
        <v>0.29136683230582072</v>
      </c>
      <c r="AZ118" s="130">
        <f>+'13生産者価格評価表'!AZ118/'13生産者価格評価表'!AZ$125</f>
        <v>0.21046070925708171</v>
      </c>
      <c r="BA118" s="130">
        <f>+'13生産者価格評価表'!BA118/'13生産者価格評価表'!BA$125</f>
        <v>0.17476535909512841</v>
      </c>
      <c r="BB118" s="130">
        <f>+'13生産者価格評価表'!BB118/'13生産者価格評価表'!BB$125</f>
        <v>0.21008192740886947</v>
      </c>
      <c r="BC118" s="130">
        <f>+'13生産者価格評価表'!BC118/'13生産者価格評価表'!BC$125</f>
        <v>0.1501401209465012</v>
      </c>
      <c r="BD118" s="130">
        <f>+'13生産者価格評価表'!BD118/'13生産者価格評価表'!BD$125</f>
        <v>0.21075508110645549</v>
      </c>
      <c r="BE118" s="130">
        <f>+'13生産者価格評価表'!BE118/'13生産者価格評価表'!BE$125</f>
        <v>0.18718764198091775</v>
      </c>
      <c r="BF118" s="130">
        <f>+'13生産者価格評価表'!BF118/'13生産者価格評価表'!BF$125</f>
        <v>6.4826073349130861E-2</v>
      </c>
      <c r="BG118" s="130">
        <f>+'13生産者価格評価表'!BG118/'13生産者価格評価表'!BG$125</f>
        <v>9.958897145204236E-2</v>
      </c>
      <c r="BH118" s="130">
        <f>+'13生産者価格評価表'!BH118/'13生産者価格評価表'!BH$125</f>
        <v>0.15563894520846466</v>
      </c>
      <c r="BI118" s="130">
        <f>+'13生産者価格評価表'!BI118/'13生産者価格評価表'!BI$125</f>
        <v>0.16714382919721149</v>
      </c>
      <c r="BJ118" s="130">
        <f>+'13生産者価格評価表'!BJ118/'13生産者価格評価表'!BJ$125</f>
        <v>0.21699921150060311</v>
      </c>
      <c r="BK118" s="130">
        <f>+'13生産者価格評価表'!BK118/'13生産者価格評価表'!BK$125</f>
        <v>0.19553003515355194</v>
      </c>
      <c r="BL118" s="130">
        <f>+'13生産者価格評価表'!BL118/'13生産者価格評価表'!BL$125</f>
        <v>0.24838114814080028</v>
      </c>
      <c r="BM118" s="130">
        <f>+'13生産者価格評価表'!BM118/'13生産者価格評価表'!BM$125</f>
        <v>0.23620941282329833</v>
      </c>
      <c r="BN118" s="130">
        <f>+'13生産者価格評価表'!BN118/'13生産者価格評価表'!BN$125</f>
        <v>0.344677389400048</v>
      </c>
      <c r="BO118" s="130">
        <f>+'13生産者価格評価表'!BO118/'13生産者価格評価表'!BO$125</f>
        <v>0.32872866777860998</v>
      </c>
      <c r="BP118" s="130">
        <f>+'13生産者価格評価表'!BP118/'13生産者価格評価表'!BP$125</f>
        <v>0.33406828822992429</v>
      </c>
      <c r="BQ118" s="130">
        <f>+'13生産者価格評価表'!BQ118/'13生産者価格評価表'!BQ$125</f>
        <v>0.33914714221757947</v>
      </c>
      <c r="BR118" s="130">
        <f>+'13生産者価格評価表'!BR118/'13生産者価格評価表'!BR$125</f>
        <v>0.43382801076468919</v>
      </c>
      <c r="BS118" s="130">
        <f>+'13生産者価格評価表'!BS118/'13生産者価格評価表'!BS$125</f>
        <v>6.4390464043697276E-2</v>
      </c>
      <c r="BT118" s="130">
        <f>+'13生産者価格評価表'!BT118/'13生産者価格評価表'!BT$125</f>
        <v>8.7636384712354437E-2</v>
      </c>
      <c r="BU118" s="130">
        <f>+'13生産者価格評価表'!BU118/'13生産者価格評価表'!BU$125</f>
        <v>0.1385459954826779</v>
      </c>
      <c r="BV118" s="130">
        <f>+'13生産者価格評価表'!BV118/'13生産者価格評価表'!BV$125</f>
        <v>0.47395147930826276</v>
      </c>
      <c r="BW118" s="130">
        <f>+'13生産者価格評価表'!BW118/'13生産者価格評価表'!BW$125</f>
        <v>0.34821454219628761</v>
      </c>
      <c r="BX118" s="130">
        <f>+'13生産者価格評価表'!BX118/'13生産者価格評価表'!BX$125</f>
        <v>0.4367591026003298</v>
      </c>
      <c r="BY118" s="130">
        <f>+'13生産者価格評価表'!BY118/'13生産者価格評価表'!BY$125</f>
        <v>0.3153166478798049</v>
      </c>
      <c r="BZ118" s="130">
        <f>+'13生産者価格評価表'!BZ118/'13生産者価格評価表'!BZ$125</f>
        <v>0.15988555263419049</v>
      </c>
      <c r="CA118" s="130">
        <f>+'13生産者価格評価表'!CA118/'13生産者価格評価表'!CA$125</f>
        <v>0.15643672955854609</v>
      </c>
      <c r="CB118" s="130">
        <f>+'13生産者価格評価表'!CB118/'13生産者価格評価表'!CB$125</f>
        <v>0</v>
      </c>
      <c r="CC118" s="130">
        <f>+'13生産者価格評価表'!CC118/'13生産者価格評価表'!CC$125</f>
        <v>0.23819586012231456</v>
      </c>
      <c r="CD118" s="130">
        <f>+'13生産者価格評価表'!CD118/'13生産者価格評価表'!CD$125</f>
        <v>0.52486020839230307</v>
      </c>
      <c r="CE118" s="130">
        <f>+'13生産者価格評価表'!CE118/'13生産者価格評価表'!CE$125</f>
        <v>0</v>
      </c>
      <c r="CF118" s="130">
        <f>+'13生産者価格評価表'!CF118/'13生産者価格評価表'!CF$125</f>
        <v>0.14254078482581825</v>
      </c>
      <c r="CG118" s="130">
        <f>+'13生産者価格評価表'!CG118/'13生産者価格評価表'!CG$125</f>
        <v>0.11395487416409796</v>
      </c>
      <c r="CH118" s="130">
        <f>+'13生産者価格評価表'!CH118/'13生産者価格評価表'!CH$125</f>
        <v>0.22778659401463339</v>
      </c>
      <c r="CI118" s="130">
        <f>+'13生産者価格評価表'!CI118/'13生産者価格評価表'!CI$125</f>
        <v>0.25508068187250954</v>
      </c>
      <c r="CJ118" s="130">
        <f>+'13生産者価格評価表'!CJ118/'13生産者価格評価表'!CJ$125</f>
        <v>0.6634502650937425</v>
      </c>
      <c r="CK118" s="130">
        <f>+'13生産者価格評価表'!CK118/'13生産者価格評価表'!CK$125</f>
        <v>6.18957982760397E-2</v>
      </c>
      <c r="CL118" s="130">
        <f>+'13生産者価格評価表'!CL118/'13生産者価格評価表'!CL$125</f>
        <v>0.13654337540198394</v>
      </c>
      <c r="CM118" s="130">
        <f>+'13生産者価格評価表'!CM118/'13生産者価格評価表'!CM$125</f>
        <v>0.3595791066259712</v>
      </c>
      <c r="CN118" s="130">
        <f>+'13生産者価格評価表'!CN118/'13生産者価格評価表'!CN$125</f>
        <v>0.16351519082176921</v>
      </c>
      <c r="CO118" s="130">
        <f>+'13生産者価格評価表'!CO118/'13生産者価格評価表'!CO$125</f>
        <v>0.23842327800232169</v>
      </c>
      <c r="CP118" s="130">
        <f>+'13生産者価格評価表'!CP118/'13生産者価格評価表'!CP$125</f>
        <v>0.36718656268746253</v>
      </c>
      <c r="CQ118" s="130">
        <f>+'13生産者価格評価表'!CQ118/'13生産者価格評価表'!CQ$125</f>
        <v>0.58650470915085418</v>
      </c>
      <c r="CR118" s="130">
        <f>+'13生産者価格評価表'!CR118/'13生産者価格評価表'!CR$125</f>
        <v>0.41945515457693183</v>
      </c>
      <c r="CS118" s="130">
        <f>+'13生産者価格評価表'!CS118/'13生産者価格評価表'!CS$125</f>
        <v>0.44740364123337278</v>
      </c>
      <c r="CT118" s="130">
        <f>+'13生産者価格評価表'!CT118/'13生産者価格評価表'!CT$125</f>
        <v>0.53840104591611049</v>
      </c>
      <c r="CU118" s="130">
        <f>+'13生産者価格評価表'!CU118/'13生産者価格評価表'!CU$125</f>
        <v>0.65414514993403028</v>
      </c>
      <c r="CV118" s="130">
        <f>+'13生産者価格評価表'!CV118/'13生産者価格評価表'!CV$125</f>
        <v>0.63620200742366384</v>
      </c>
      <c r="CW118" s="130">
        <f>+'13生産者価格評価表'!CW118/'13生産者価格評価表'!CW$125</f>
        <v>0.49876859755068992</v>
      </c>
      <c r="CX118" s="130">
        <f>+'13生産者価格評価表'!CX118/'13生産者価格評価表'!CX$125</f>
        <v>0.1279529543111001</v>
      </c>
      <c r="CY118" s="130">
        <f>+'13生産者価格評価表'!CY118/'13生産者価格評価表'!CY$125</f>
        <v>0.13934941053526231</v>
      </c>
      <c r="CZ118" s="130">
        <f>+'13生産者価格評価表'!CZ118/'13生産者価格評価表'!CZ$125</f>
        <v>0.26258044872804392</v>
      </c>
      <c r="DA118" s="130">
        <f>+'13生産者価格評価表'!DA118/'13生産者価格評価表'!DA$125</f>
        <v>0.47913869760504585</v>
      </c>
      <c r="DB118" s="130">
        <f>+'13生産者価格評価表'!DB118/'13生産者価格評価表'!DB$125</f>
        <v>0.24524136577708006</v>
      </c>
      <c r="DC118" s="130">
        <f>+'13生産者価格評価表'!DC118/'13生産者価格評価表'!DC$125</f>
        <v>0.28120508224939222</v>
      </c>
      <c r="DD118" s="130">
        <f>+'13生産者価格評価表'!DD118/'13生産者価格評価表'!DD$125</f>
        <v>0.25739364542541832</v>
      </c>
      <c r="DE118" s="130">
        <f>+'13生産者価格評価表'!DE118/'13生産者価格評価表'!DE$125</f>
        <v>0.22902533276084155</v>
      </c>
      <c r="DF118" s="130">
        <f>+'13生産者価格評価表'!DF118/'13生産者価格評価表'!DF$125</f>
        <v>0.27611403293937042</v>
      </c>
      <c r="DG118" s="130">
        <f>+'13生産者価格評価表'!DG118/'13生産者価格評価表'!DG$125</f>
        <v>0</v>
      </c>
      <c r="DH118" s="223">
        <f>+'13生産者価格評価表'!DH118/'13生産者価格評価表'!DH$125</f>
        <v>1.2667424702023082E-2</v>
      </c>
      <c r="DI118" s="289">
        <f>+'13生産者価格評価表'!DI118/'13生産者価格評価表'!DI$125</f>
        <v>0.23286358974899193</v>
      </c>
    </row>
    <row r="119" spans="1:113">
      <c r="B119" s="124" t="s">
        <v>636</v>
      </c>
      <c r="C119" s="125" t="s">
        <v>28</v>
      </c>
      <c r="D119" s="130">
        <f>+'13生産者価格評価表'!D119/'13生産者価格評価表'!D$125</f>
        <v>0.30925771326493057</v>
      </c>
      <c r="E119" s="130">
        <f>+'13生産者価格評価表'!E119/'13生産者価格評価表'!E$125</f>
        <v>7.3302633852784807E-2</v>
      </c>
      <c r="F119" s="130">
        <f>+'13生産者価格評価表'!F119/'13生産者価格評価表'!F$125</f>
        <v>0.12899546272591317</v>
      </c>
      <c r="G119" s="130">
        <f>+'13生産者価格評価表'!G119/'13生産者価格評価表'!G$125</f>
        <v>0.34317608930500543</v>
      </c>
      <c r="H119" s="130">
        <f>+'13生産者価格評価表'!H119/'13生産者価格評価表'!H$125</f>
        <v>0.10957406230133503</v>
      </c>
      <c r="I119" s="296">
        <v>0</v>
      </c>
      <c r="J119" s="130">
        <f>+'13生産者価格評価表'!J119/'13生産者価格評価表'!J$125</f>
        <v>7.6735218508997435E-2</v>
      </c>
      <c r="K119" s="130">
        <f>+'13生産者価格評価表'!K119/'13生産者価格評価表'!K$125</f>
        <v>8.8638643533220041E-2</v>
      </c>
      <c r="L119" s="130">
        <f>+'13生産者価格評価表'!L119/'13生産者価格評価表'!L$125</f>
        <v>0.10823315818603284</v>
      </c>
      <c r="M119" s="130">
        <f>+'13生産者価格評価表'!M119/'13生産者価格評価表'!M$125</f>
        <v>8.6255331016140996E-2</v>
      </c>
      <c r="N119" s="296">
        <v>0</v>
      </c>
      <c r="O119" s="130">
        <f>+'13生産者価格評価表'!O119/'13生産者価格評価表'!O$125</f>
        <v>-8.2718580073402159E-2</v>
      </c>
      <c r="P119" s="130">
        <f>+'13生産者価格評価表'!P119/'13生産者価格評価表'!P$125</f>
        <v>8.0821136027930708E-3</v>
      </c>
      <c r="Q119" s="130">
        <f>+'13生産者価格評価表'!Q119/'13生産者価格評価表'!Q$125</f>
        <v>0.14720457105830898</v>
      </c>
      <c r="R119" s="130">
        <f>+'13生産者価格評価表'!R119/'13生産者価格評価表'!R$125</f>
        <v>3.9611766018370458E-2</v>
      </c>
      <c r="S119" s="130">
        <f>+'13生産者価格評価表'!S119/'13生産者価格評価表'!S$125</f>
        <v>4.8251579170066797E-2</v>
      </c>
      <c r="T119" s="130">
        <f>+'13生産者価格評価表'!T119/'13生産者価格評価表'!T$125</f>
        <v>9.4452337897184185E-2</v>
      </c>
      <c r="U119" s="130">
        <f>+'13生産者価格評価表'!U119/'13生産者価格評価表'!U$125</f>
        <v>9.6341244596688691E-2</v>
      </c>
      <c r="V119" s="130">
        <f>+'13生産者価格評価表'!V119/'13生産者価格評価表'!V$125</f>
        <v>7.2903093066319188E-2</v>
      </c>
      <c r="W119" s="130">
        <f>+'13生産者価格評価表'!W119/'13生産者価格評価表'!W$125</f>
        <v>6.6632907640244057E-2</v>
      </c>
      <c r="X119" s="130">
        <f>+'13生産者価格評価表'!X119/'13生産者価格評価表'!X$125</f>
        <v>1.6566005176876619E-2</v>
      </c>
      <c r="Y119" s="130">
        <f>+'13生産者価格評価表'!Y119/'13生産者価格評価表'!Y$125</f>
        <v>1.9061010858526677E-2</v>
      </c>
      <c r="Z119" s="130">
        <f>+'13生産者価格評価表'!Z119/'13生産者価格評価表'!Z$125</f>
        <v>7.2394757231404958E-3</v>
      </c>
      <c r="AA119" s="130">
        <f>+'13生産者価格評価表'!AA119/'13生産者価格評価表'!AA$125</f>
        <v>5.3967635649478179E-2</v>
      </c>
      <c r="AB119" s="130">
        <f>+'13生産者価格評価表'!AB119/'13生産者価格評価表'!AB$125</f>
        <v>0.13609814488099645</v>
      </c>
      <c r="AC119" s="130">
        <f>+'13生産者価格評価表'!AC119/'13生産者価格評価表'!AC$125</f>
        <v>7.6573308179751373E-2</v>
      </c>
      <c r="AD119" s="130">
        <f>+'13生産者価格評価表'!AD119/'13生産者価格評価表'!AD$125</f>
        <v>4.1734879260901102E-2</v>
      </c>
      <c r="AE119" s="130">
        <f>+'13生産者価格評価表'!AE119/'13生産者価格評価表'!AE$125</f>
        <v>5.6053233654496826E-2</v>
      </c>
      <c r="AF119" s="130">
        <f>+'13生産者価格評価表'!AF119/'13生産者価格評価表'!AF$125</f>
        <v>-6.7963850142357656E-3</v>
      </c>
      <c r="AG119" s="130">
        <f>+'13生産者価格評価表'!AG119/'13生産者価格評価表'!AG$125</f>
        <v>3.7193464951052614E-2</v>
      </c>
      <c r="AH119" s="130">
        <f>+'13生産者価格評価表'!AH119/'13生産者価格評価表'!AH$125</f>
        <v>8.4242468029766635E-2</v>
      </c>
      <c r="AI119" s="130">
        <f>+'13生産者価格評価表'!AI119/'13生産者価格評価表'!AI$125</f>
        <v>0.11417433943627192</v>
      </c>
      <c r="AJ119" s="130">
        <f>+'13生産者価格評価表'!AJ119/'13生産者価格評価表'!AJ$125</f>
        <v>0.12099436445512904</v>
      </c>
      <c r="AK119" s="130">
        <f>+'13生産者価格評価表'!AK119/'13生産者価格評価表'!AK$125</f>
        <v>1.7145037609312682E-2</v>
      </c>
      <c r="AL119" s="130">
        <f>+'13生産者価格評価表'!AL119/'13生産者価格評価表'!AL$125</f>
        <v>0.13576645194133888</v>
      </c>
      <c r="AM119" s="130">
        <f>+'13生産者価格評価表'!AM119/'13生産者価格評価表'!AM$125</f>
        <v>0.11117056305564701</v>
      </c>
      <c r="AN119" s="130">
        <f>+'13生産者価格評価表'!AN119/'13生産者価格評価表'!AN$125</f>
        <v>0.13370752443516942</v>
      </c>
      <c r="AO119" s="130">
        <f>+'13生産者価格評価表'!AO119/'13生産者価格評価表'!AO$125</f>
        <v>0.12644562989814939</v>
      </c>
      <c r="AP119" s="130">
        <f>+'13生産者価格評価表'!AP119/'13生産者価格評価表'!AP$125</f>
        <v>0.12815496309178201</v>
      </c>
      <c r="AQ119" s="130">
        <f>+'13生産者価格評価表'!AQ119/'13生産者価格評価表'!AQ$125</f>
        <v>4.9910925498671183E-2</v>
      </c>
      <c r="AR119" s="130">
        <f>+'13生産者価格評価表'!AR119/'13生産者価格評価表'!AR$125</f>
        <v>-5.7176555735749424E-2</v>
      </c>
      <c r="AS119" s="130">
        <f>+'13生産者価格評価表'!AS119/'13生産者価格評価表'!AS$125</f>
        <v>4.2522048393396787E-2</v>
      </c>
      <c r="AT119" s="130">
        <f>+'13生産者価格評価表'!AT119/'13生産者価格評価表'!AT$125</f>
        <v>3.3921953897194858E-2</v>
      </c>
      <c r="AU119" s="130">
        <f>+'13生産者価格評価表'!AU119/'13生産者価格評価表'!AU$125</f>
        <v>7.7068412270568598E-2</v>
      </c>
      <c r="AV119" s="130">
        <f>+'13生産者価格評価表'!AV119/'13生産者価格評価表'!AV$125</f>
        <v>9.1696473484781466E-2</v>
      </c>
      <c r="AW119" s="130">
        <f>+'13生産者価格評価表'!AW119/'13生産者価格評価表'!AW$125</f>
        <v>3.5647268533081679E-2</v>
      </c>
      <c r="AX119" s="130">
        <f>+'13生産者価格評価表'!AX119/'13生産者価格評価表'!AX$125</f>
        <v>5.3803773242567087E-3</v>
      </c>
      <c r="AY119" s="130">
        <f>+'13生産者価格評価表'!AY119/'13生産者価格評価表'!AY$125</f>
        <v>-0.10105362997175199</v>
      </c>
      <c r="AZ119" s="130">
        <f>+'13生産者価格評価表'!AZ119/'13生産者価格評価表'!AZ$125</f>
        <v>-4.9792203925289297E-2</v>
      </c>
      <c r="BA119" s="130">
        <f>+'13生産者価格評価表'!BA119/'13生産者価格評価表'!BA$125</f>
        <v>-5.1480042630728501E-2</v>
      </c>
      <c r="BB119" s="130">
        <f>+'13生産者価格評価表'!BB119/'13生産者価格評価表'!BB$125</f>
        <v>-5.53127496592885E-2</v>
      </c>
      <c r="BC119" s="130">
        <f>+'13生産者価格評価表'!BC119/'13生産者価格評価表'!BC$125</f>
        <v>7.5380855053835946E-2</v>
      </c>
      <c r="BD119" s="130">
        <f>+'13生産者価格評価表'!BD119/'13生産者価格評価表'!BD$125</f>
        <v>-5.5518368482361739E-2</v>
      </c>
      <c r="BE119" s="130">
        <f>+'13生産者価格評価表'!BE119/'13生産者価格評価表'!BE$125</f>
        <v>-0.10020238734459543</v>
      </c>
      <c r="BF119" s="130">
        <f>+'13生産者価格評価表'!BF119/'13生産者価格評価表'!BF$125</f>
        <v>3.2418173568019605E-2</v>
      </c>
      <c r="BG119" s="130">
        <f>+'13生産者価格評価表'!BG119/'13生産者価格評価表'!BG$125</f>
        <v>-1.0512679842941712E-3</v>
      </c>
      <c r="BH119" s="130">
        <f>+'13生産者価格評価表'!BH119/'13生産者価格評価表'!BH$125</f>
        <v>2.9631459138448279E-3</v>
      </c>
      <c r="BI119" s="130">
        <f>+'13生産者価格評価表'!BI119/'13生産者価格評価表'!BI$125</f>
        <v>3.7616669448331641E-2</v>
      </c>
      <c r="BJ119" s="130">
        <f>+'13生産者価格評価表'!BJ119/'13生産者価格評価表'!BJ$125</f>
        <v>5.1626693402540254E-3</v>
      </c>
      <c r="BK119" s="130">
        <f>+'13生産者価格評価表'!BK119/'13生産者価格評価表'!BK$125</f>
        <v>1.5354164304196777E-2</v>
      </c>
      <c r="BL119" s="130">
        <f>+'13生産者価格評価表'!BL119/'13生産者価格評価表'!BL$125</f>
        <v>2.2418374415798564E-2</v>
      </c>
      <c r="BM119" s="130">
        <f>+'13生産者価格評価表'!BM119/'13生産者価格評価表'!BM$125</f>
        <v>-4.817241114439653E-3</v>
      </c>
      <c r="BN119" s="130">
        <f>+'13生産者価格評価表'!BN119/'13生産者価格評価表'!BN$125</f>
        <v>3.0874933256981901E-2</v>
      </c>
      <c r="BO119" s="130">
        <f>+'13生産者価格評価表'!BO119/'13生産者価格評価表'!BO$125</f>
        <v>3.3916761144492241E-2</v>
      </c>
      <c r="BP119" s="130">
        <f>+'13生産者価格評価表'!BP119/'13生産者価格評価表'!BP$125</f>
        <v>3.512139638976413E-2</v>
      </c>
      <c r="BQ119" s="130">
        <f>+'13生産者価格評価表'!BQ119/'13生産者価格評価表'!BQ$125</f>
        <v>1.6493467732088832E-2</v>
      </c>
      <c r="BR119" s="130">
        <f>+'13生産者価格評価表'!BR119/'13生産者価格評価表'!BR$125</f>
        <v>2.2324440509542E-2</v>
      </c>
      <c r="BS119" s="130">
        <f>+'13生産者価格評価表'!BS119/'13生産者価格評価表'!BS$125</f>
        <v>8.4881345206053241E-2</v>
      </c>
      <c r="BT119" s="130">
        <f>+'13生産者価格評価表'!BT119/'13生産者価格評価表'!BT$125</f>
        <v>4.0998729732471033E-2</v>
      </c>
      <c r="BU119" s="130">
        <f>+'13生産者価格評価表'!BU119/'13生産者価格評価表'!BU$125</f>
        <v>0.11828969545606528</v>
      </c>
      <c r="BV119" s="130">
        <f>+'13生産者価格評価表'!BV119/'13生産者価格評価表'!BV$125</f>
        <v>4.9387685590871797E-2</v>
      </c>
      <c r="BW119" s="130">
        <f>+'13生産者価格評価表'!BW119/'13生産者価格評価表'!BW$125</f>
        <v>0.22084031087489925</v>
      </c>
      <c r="BX119" s="130">
        <f>+'13生産者価格評価表'!BX119/'13生産者価格評価表'!BX$125</f>
        <v>8.0945831706490598E-2</v>
      </c>
      <c r="BY119" s="130">
        <f>+'13生産者価格評価表'!BY119/'13生産者価格評価表'!BY$125</f>
        <v>0.25010271851273796</v>
      </c>
      <c r="BZ119" s="130">
        <f>+'13生産者価格評価表'!BZ119/'13生産者価格評価表'!BZ$125</f>
        <v>0.18008601487146192</v>
      </c>
      <c r="CA119" s="130">
        <f>+'13生産者価格評価表'!CA119/'13生産者価格評価表'!CA$125</f>
        <v>0.26266310925885877</v>
      </c>
      <c r="CB119" s="130">
        <f>+'13生産者価格評価表'!CB119/'13生産者価格評価表'!CB$125</f>
        <v>0.49312684239842175</v>
      </c>
      <c r="CC119" s="130">
        <f>+'13生産者価格評価表'!CC119/'13生産者価格評価表'!CC$125</f>
        <v>4.9674611886466991E-2</v>
      </c>
      <c r="CD119" s="130">
        <f>+'13生産者価格評価表'!CD119/'13生産者価格評価表'!CD$125</f>
        <v>4.9783436496958496E-2</v>
      </c>
      <c r="CE119" s="130">
        <f>+'13生産者価格評価表'!CE119/'13生産者価格評価表'!CE$125</f>
        <v>6.6005293624548687E-6</v>
      </c>
      <c r="CF119" s="130">
        <f>+'13生産者価格評価表'!CF119/'13生産者価格評価表'!CF$125</f>
        <v>3.8920347982372212E-2</v>
      </c>
      <c r="CG119" s="130">
        <f>+'13生産者価格評価表'!CG119/'13生産者価格評価表'!CG$125</f>
        <v>2.4203456165260316E-3</v>
      </c>
      <c r="CH119" s="130">
        <f>+'13生産者価格評価表'!CH119/'13生産者価格評価表'!CH$125</f>
        <v>5.3239147836589097E-2</v>
      </c>
      <c r="CI119" s="130">
        <f>+'13生産者価格評価表'!CI119/'13生産者価格評価表'!CI$125</f>
        <v>0.23738949503935877</v>
      </c>
      <c r="CJ119" s="130">
        <f>+'13生産者価格評価表'!CJ119/'13生産者価格評価表'!CJ$125</f>
        <v>5.5405110965854269E-3</v>
      </c>
      <c r="CK119" s="130">
        <f>+'13生産者価格評価表'!CK119/'13生産者価格評価表'!CK$125</f>
        <v>0.2418845942511762</v>
      </c>
      <c r="CL119" s="130">
        <f>+'13生産者価格評価表'!CL119/'13生産者価格評価表'!CL$125</f>
        <v>0.17862174162270347</v>
      </c>
      <c r="CM119" s="130">
        <f>+'13生産者価格評価表'!CM119/'13生産者価格評価表'!CM$125</f>
        <v>9.5467989094175684E-2</v>
      </c>
      <c r="CN119" s="130">
        <f>+'13生産者価格評価表'!CN119/'13生産者価格評価表'!CN$125</f>
        <v>2.2576569121873218E-2</v>
      </c>
      <c r="CO119" s="130">
        <f>+'13生産者価格評価表'!CO119/'13生産者価格評価表'!CO$125</f>
        <v>9.3770389011752539E-2</v>
      </c>
      <c r="CP119" s="130">
        <f>+'13生産者価格評価表'!CP119/'13生産者価格評価表'!CP$125</f>
        <v>0</v>
      </c>
      <c r="CQ119" s="130">
        <f>+'13生産者価格評価表'!CQ119/'13生産者価格評価表'!CQ$125</f>
        <v>3.6370553109077077E-3</v>
      </c>
      <c r="CR119" s="130">
        <f>+'13生産者価格評価表'!CR119/'13生産者価格評価表'!CR$125</f>
        <v>5.1165259294413665E-2</v>
      </c>
      <c r="CS119" s="130">
        <f>+'13生産者価格評価表'!CS119/'13生産者価格評価表'!CS$125</f>
        <v>4.6800281778512039E-2</v>
      </c>
      <c r="CT119" s="130">
        <f>+'13生産者価格評価表'!CT119/'13生産者価格評価表'!CT$125</f>
        <v>3.1741194742895343E-2</v>
      </c>
      <c r="CU119" s="130">
        <f>+'13生産者価格評価表'!CU119/'13生産者価格評価表'!CU$125</f>
        <v>1.5217431702225627E-2</v>
      </c>
      <c r="CV119" s="130">
        <f>+'13生産者価格評価表'!CV119/'13生産者価格評価表'!CV$125</f>
        <v>3.0989629521992124E-2</v>
      </c>
      <c r="CW119" s="130">
        <f>+'13生産者価格評価表'!CW119/'13生産者価格評価表'!CW$125</f>
        <v>-6.159422036079369E-3</v>
      </c>
      <c r="CX119" s="130">
        <f>+'13生産者価格評価表'!CX119/'13生産者価格評価表'!CX$125</f>
        <v>0.11213860956264876</v>
      </c>
      <c r="CY119" s="130">
        <f>+'13生産者価格評価表'!CY119/'13生産者価格評価表'!CY$125</f>
        <v>2.2087221003172498E-2</v>
      </c>
      <c r="CZ119" s="130">
        <f>+'13生産者価格評価表'!CZ119/'13生産者価格評価表'!CZ$125</f>
        <v>3.4568601169124018E-2</v>
      </c>
      <c r="DA119" s="130">
        <f>+'13生産者価格評価表'!DA119/'13生産者価格評価表'!DA$125</f>
        <v>0.10685410566551928</v>
      </c>
      <c r="DB119" s="130">
        <f>+'13生産者価格評価表'!DB119/'13生産者価格評価表'!DB$125</f>
        <v>5.5221006671899532E-2</v>
      </c>
      <c r="DC119" s="130">
        <f>+'13生産者価格評価表'!DC119/'13生産者価格評価表'!DC$125</f>
        <v>2.5498494608391153E-2</v>
      </c>
      <c r="DD119" s="130">
        <f>+'13生産者価格評価表'!DD119/'13生産者価格評価表'!DD$125</f>
        <v>0.18387326450694197</v>
      </c>
      <c r="DE119" s="130">
        <f>+'13生産者価格評価表'!DE119/'13生産者価格評価表'!DE$125</f>
        <v>0.24420917041422793</v>
      </c>
      <c r="DF119" s="130">
        <f>+'13生産者価格評価表'!DF119/'13生産者価格評価表'!DF$125</f>
        <v>0.13768081179414282</v>
      </c>
      <c r="DG119" s="130">
        <f>+'13生産者価格評価表'!DG119/'13生産者価格評価表'!DG$125</f>
        <v>-5.3539496086262839E-5</v>
      </c>
      <c r="DH119" s="223">
        <f>+'13生産者価格評価表'!DH119/'13生産者価格評価表'!DH$125</f>
        <v>0.33343989421410747</v>
      </c>
      <c r="DI119" s="289">
        <f>+'13生産者価格評価表'!DI119/'13生産者価格評価表'!DI$125</f>
        <v>8.5221429782219485E-2</v>
      </c>
    </row>
    <row r="120" spans="1:113">
      <c r="B120" s="124" t="s">
        <v>637</v>
      </c>
      <c r="C120" s="125" t="s">
        <v>29</v>
      </c>
      <c r="D120" s="130">
        <f>+'13生産者価格評価表'!D120/'13生産者価格評価表'!D$125</f>
        <v>0.14984874190971192</v>
      </c>
      <c r="E120" s="130">
        <f>+'13生産者価格評価表'!E120/'13生産者価格評価表'!E$125</f>
        <v>0.11976863570288596</v>
      </c>
      <c r="F120" s="130">
        <f>+'13生産者価格評価表'!F120/'13生産者価格評価表'!F$125</f>
        <v>6.4155534713948956E-2</v>
      </c>
      <c r="G120" s="130">
        <f>+'13生産者価格評価表'!G120/'13生産者価格評価表'!G$125</f>
        <v>9.0385307886208133E-2</v>
      </c>
      <c r="H120" s="130">
        <f>+'13生産者価格評価表'!H120/'13生産者価格評価表'!H$125</f>
        <v>0.11699936427209154</v>
      </c>
      <c r="I120" s="296">
        <v>0</v>
      </c>
      <c r="J120" s="130">
        <f>+'13生産者価格評価表'!J120/'13生産者価格評価表'!J$125</f>
        <v>9.3444730077120827E-2</v>
      </c>
      <c r="K120" s="130">
        <f>+'13生産者価格評価表'!K120/'13生産者価格評価表'!K$125</f>
        <v>5.6687154146915712E-2</v>
      </c>
      <c r="L120" s="130">
        <f>+'13生産者価格評価表'!L120/'13生産者価格評価表'!L$125</f>
        <v>7.0525928207360825E-2</v>
      </c>
      <c r="M120" s="130">
        <f>+'13生産者価格評価表'!M120/'13生産者価格評価表'!M$125</f>
        <v>2.362311841487719E-2</v>
      </c>
      <c r="N120" s="296">
        <v>0</v>
      </c>
      <c r="O120" s="130">
        <f>+'13生産者価格評価表'!O120/'13生産者価格評価表'!O$125</f>
        <v>0.17839300838355693</v>
      </c>
      <c r="P120" s="130">
        <f>+'13生産者価格評価表'!P120/'13生産者価格評価表'!P$125</f>
        <v>8.999429300389418E-2</v>
      </c>
      <c r="Q120" s="130">
        <f>+'13生産者価格評価表'!Q120/'13生産者価格評価表'!Q$125</f>
        <v>7.6709544882226033E-2</v>
      </c>
      <c r="R120" s="130">
        <f>+'13生産者価格評価表'!R120/'13生産者価格評価表'!R$125</f>
        <v>4.3412294076084934E-2</v>
      </c>
      <c r="S120" s="130">
        <f>+'13生産者価格評価表'!S120/'13生産者価格評価表'!S$125</f>
        <v>6.8858867027331988E-2</v>
      </c>
      <c r="T120" s="130">
        <f>+'13生産者価格評価表'!T120/'13生産者価格評価表'!T$125</f>
        <v>6.4615086540945499E-2</v>
      </c>
      <c r="U120" s="130">
        <f>+'13生産者価格評価表'!U120/'13生産者価格評価表'!U$125</f>
        <v>0.11441807356659327</v>
      </c>
      <c r="V120" s="130">
        <f>+'13生産者価格評価表'!V120/'13生産者価格評価表'!V$125</f>
        <v>9.7181263287840339E-2</v>
      </c>
      <c r="W120" s="130">
        <f>+'13生産者価格評価表'!W120/'13生産者価格評価表'!W$125</f>
        <v>0.14917372724353431</v>
      </c>
      <c r="X120" s="130">
        <f>+'13生産者価格評価表'!X120/'13生産者価格評価表'!X$125</f>
        <v>6.2082697285458288E-2</v>
      </c>
      <c r="Y120" s="130">
        <f>+'13生産者価格評価表'!Y120/'13生産者価格評価表'!Y$125</f>
        <v>0.13012167018201704</v>
      </c>
      <c r="Z120" s="130">
        <f>+'13生産者価格評価表'!Z120/'13生産者価格評価表'!Z$125</f>
        <v>0.13104500258264462</v>
      </c>
      <c r="AA120" s="130">
        <f>+'13生産者価格評価表'!AA120/'13生産者価格評価表'!AA$125</f>
        <v>0.11476846666991285</v>
      </c>
      <c r="AB120" s="130">
        <f>+'13生産者価格評価表'!AB120/'13生産者価格評価表'!AB$125</f>
        <v>0.26250006009066479</v>
      </c>
      <c r="AC120" s="130">
        <f>+'13生産者価格評価表'!AC120/'13生産者価格評価表'!AC$125</f>
        <v>8.8335832567439015E-2</v>
      </c>
      <c r="AD120" s="130">
        <f>+'13生産者価格評価表'!AD120/'13生産者価格評価表'!AD$125</f>
        <v>2.2923923026999835E-2</v>
      </c>
      <c r="AE120" s="130">
        <f>+'13生産者価格評価表'!AE120/'13生産者価格評価表'!AE$125</f>
        <v>8.1880578738761964E-2</v>
      </c>
      <c r="AF120" s="130">
        <f>+'13生産者価格評価表'!AF120/'13生産者価格評価表'!AF$125</f>
        <v>8.3939813398965779E-2</v>
      </c>
      <c r="AG120" s="130">
        <f>+'13生産者価格評価表'!AG120/'13生産者価格評価表'!AG$125</f>
        <v>0.15799505147309881</v>
      </c>
      <c r="AH120" s="130">
        <f>+'13生産者価格評価表'!AH120/'13生産者価格評価表'!AH$125</f>
        <v>4.2193483129831656E-2</v>
      </c>
      <c r="AI120" s="130">
        <f>+'13生産者価格評価表'!AI120/'13生産者価格評価表'!AI$125</f>
        <v>0.12556884326383744</v>
      </c>
      <c r="AJ120" s="130">
        <f>+'13生産者価格評価表'!AJ120/'13生産者価格評価表'!AJ$125</f>
        <v>0.10386997308526484</v>
      </c>
      <c r="AK120" s="130">
        <f>+'13生産者価格評価表'!AK120/'13生産者価格評価表'!AK$125</f>
        <v>0.12798666032439665</v>
      </c>
      <c r="AL120" s="130">
        <f>+'13生産者価格評価表'!AL120/'13生産者価格評価表'!AL$125</f>
        <v>9.351320658665048E-2</v>
      </c>
      <c r="AM120" s="130">
        <f>+'13生産者価格評価表'!AM120/'13生産者価格評価表'!AM$125</f>
        <v>9.314398731435107E-2</v>
      </c>
      <c r="AN120" s="130">
        <f>+'13生産者価格評価表'!AN120/'13生産者価格評価表'!AN$125</f>
        <v>3.0975438923889553E-2</v>
      </c>
      <c r="AO120" s="130">
        <f>+'13生産者価格評価表'!AO120/'13生産者価格評価表'!AO$125</f>
        <v>4.948611268446907E-2</v>
      </c>
      <c r="AP120" s="130">
        <f>+'13生産者価格評価表'!AP120/'13生産者価格評価表'!AP$125</f>
        <v>2.4012547391647852E-2</v>
      </c>
      <c r="AQ120" s="130">
        <f>+'13生産者価格評価表'!AQ120/'13生産者価格評価表'!AQ$125</f>
        <v>3.3220408282468389E-2</v>
      </c>
      <c r="AR120" s="130">
        <f>+'13生産者価格評価表'!AR120/'13生産者価格評価表'!AR$125</f>
        <v>2.6988312715283271E-2</v>
      </c>
      <c r="AS120" s="130">
        <f>+'13生産者価格評価表'!AS120/'13生産者価格評価表'!AS$125</f>
        <v>6.9177476718130043E-2</v>
      </c>
      <c r="AT120" s="130">
        <f>+'13生産者価格評価表'!AT120/'13生産者価格評価表'!AT$125</f>
        <v>7.9332286777684252E-2</v>
      </c>
      <c r="AU120" s="130">
        <f>+'13生産者価格評価表'!AU120/'13生産者価格評価表'!AU$125</f>
        <v>9.663663201129509E-2</v>
      </c>
      <c r="AV120" s="130">
        <f>+'13生産者価格評価表'!AV120/'13生産者価格評価表'!AV$125</f>
        <v>9.2021546853790284E-2</v>
      </c>
      <c r="AW120" s="130">
        <f>+'13生産者価格評価表'!AW120/'13生産者価格評価表'!AW$125</f>
        <v>0.14281723812519662</v>
      </c>
      <c r="AX120" s="130">
        <f>+'13生産者価格評価表'!AX120/'13生産者価格評価表'!AX$125</f>
        <v>0.25149251387837279</v>
      </c>
      <c r="AY120" s="130">
        <f>+'13生産者価格評価表'!AY120/'13生産者価格評価表'!AY$125</f>
        <v>0.14563186869832367</v>
      </c>
      <c r="AZ120" s="130">
        <f>+'13生産者価格評価表'!AZ120/'13生産者価格評価表'!AZ$125</f>
        <v>0.18136358130920358</v>
      </c>
      <c r="BA120" s="130">
        <f>+'13生産者価格評価表'!BA120/'13生産者価格評価表'!BA$125</f>
        <v>0.19120569326503248</v>
      </c>
      <c r="BB120" s="130">
        <f>+'13生産者価格評価表'!BB120/'13生産者価格評価表'!BB$125</f>
        <v>0.18183811895922428</v>
      </c>
      <c r="BC120" s="130">
        <f>+'13生産者価格評価表'!BC120/'13生産者価格評価表'!BC$125</f>
        <v>0.12959607239933416</v>
      </c>
      <c r="BD120" s="130">
        <f>+'13生産者価格評価表'!BD120/'13生産者価格評価表'!BD$125</f>
        <v>0.18684910548185754</v>
      </c>
      <c r="BE120" s="130">
        <f>+'13生産者価格評価表'!BE120/'13生産者価格評価表'!BE$125</f>
        <v>0.19444329712389685</v>
      </c>
      <c r="BF120" s="130">
        <f>+'13生産者価格評価表'!BF120/'13生産者価格評価表'!BF$125</f>
        <v>8.6454107089008095E-2</v>
      </c>
      <c r="BG120" s="130">
        <f>+'13生産者価格評価表'!BG120/'13生産者価格評価表'!BG$125</f>
        <v>0.10080396149946431</v>
      </c>
      <c r="BH120" s="130">
        <f>+'13生産者価格評価表'!BH120/'13生産者価格評価表'!BH$125</f>
        <v>9.2140153180676851E-2</v>
      </c>
      <c r="BI120" s="130">
        <f>+'13生産者価格評価表'!BI120/'13生産者価格評価表'!BI$125</f>
        <v>0.11282433143752167</v>
      </c>
      <c r="BJ120" s="130">
        <f>+'13生産者価格評価表'!BJ120/'13生産者価格評価表'!BJ$125</f>
        <v>0.1241024944778933</v>
      </c>
      <c r="BK120" s="130">
        <f>+'13生産者価格評価表'!BK120/'13生産者価格評価表'!BK$125</f>
        <v>9.4349659288887971E-2</v>
      </c>
      <c r="BL120" s="130">
        <f>+'13生産者価格評価表'!BL120/'13生産者価格評価表'!BL$125</f>
        <v>0.1183526251256216</v>
      </c>
      <c r="BM120" s="130">
        <f>+'13生産者価格評価表'!BM120/'13生産者価格評価表'!BM$125</f>
        <v>2.079424125709144E-2</v>
      </c>
      <c r="BN120" s="130">
        <f>+'13生産者価格評価表'!BN120/'13生産者価格評価表'!BN$125</f>
        <v>2.5896291022773878E-2</v>
      </c>
      <c r="BO120" s="130">
        <f>+'13生産者価格評価表'!BO120/'13生産者価格評価表'!BO$125</f>
        <v>2.9716155614784488E-2</v>
      </c>
      <c r="BP120" s="130">
        <f>+'13生産者価格評価表'!BP120/'13生産者価格評価表'!BP$125</f>
        <v>2.5142451191142261E-2</v>
      </c>
      <c r="BQ120" s="130">
        <f>+'13生産者価格評価表'!BQ120/'13生産者価格評価表'!BQ$125</f>
        <v>7.4522459334427693E-2</v>
      </c>
      <c r="BR120" s="130">
        <f>+'13生産者価格評価表'!BR120/'13生産者価格評価表'!BR$125</f>
        <v>3.8596878440775396E-2</v>
      </c>
      <c r="BS120" s="130">
        <f>+'13生産者価格評価表'!BS120/'13生産者価格評価表'!BS$125</f>
        <v>0.17758633993128209</v>
      </c>
      <c r="BT120" s="130">
        <f>+'13生産者価格評価表'!BT120/'13生産者価格評価表'!BT$125</f>
        <v>0.15758562231034132</v>
      </c>
      <c r="BU120" s="130">
        <f>+'13生産者価格評価表'!BU120/'13生産者価格評価表'!BU$125</f>
        <v>0.17250097238428627</v>
      </c>
      <c r="BV120" s="130">
        <f>+'13生産者価格評価表'!BV120/'13生産者価格評価表'!BV$125</f>
        <v>4.5436670743602046E-2</v>
      </c>
      <c r="BW120" s="130">
        <f>+'13生産者価格評価表'!BW120/'13生産者価格評価表'!BW$125</f>
        <v>8.5226548049034567E-2</v>
      </c>
      <c r="BX120" s="130">
        <f>+'13生産者価格評価表'!BX120/'13生産者価格評価表'!BX$125</f>
        <v>9.3004986639370887E-2</v>
      </c>
      <c r="BY120" s="130">
        <f>+'13生産者価格評価表'!BY120/'13生産者価格評価表'!BY$125</f>
        <v>7.5098142225894587E-2</v>
      </c>
      <c r="BZ120" s="130">
        <f>+'13生産者価格評価表'!BZ120/'13生産者価格評価表'!BZ$125</f>
        <v>0.2954169640839488</v>
      </c>
      <c r="CA120" s="130">
        <f>+'13生産者価格評価表'!CA120/'13生産者価格評価表'!CA$125</f>
        <v>0.27534503709350383</v>
      </c>
      <c r="CB120" s="130">
        <f>+'13生産者価格評価表'!CB120/'13生産者価格評価表'!CB$125</f>
        <v>0.3664035886371737</v>
      </c>
      <c r="CC120" s="130">
        <f>+'13生産者価格評価表'!CC120/'13生産者価格評価表'!CC$125</f>
        <v>0.33530461031833153</v>
      </c>
      <c r="CD120" s="130">
        <f>+'13生産者価格評価表'!CD120/'13生産者価格評価表'!CD$125</f>
        <v>8.3626090160913893E-2</v>
      </c>
      <c r="CE120" s="130">
        <f>+'13生産者価格評価表'!CE120/'13生産者価格評価表'!CE$125</f>
        <v>0</v>
      </c>
      <c r="CF120" s="130">
        <f>+'13生産者価格評価表'!CF120/'13生産者価格評価表'!CF$125</f>
        <v>0.10847269277136226</v>
      </c>
      <c r="CG120" s="130">
        <f>+'13生産者価格評価表'!CG120/'13生産者価格評価表'!CG$125</f>
        <v>0.13918826463426298</v>
      </c>
      <c r="CH120" s="130">
        <f>+'13生産者価格評価表'!CH120/'13生産者価格評価表'!CH$125</f>
        <v>0.21973963233951718</v>
      </c>
      <c r="CI120" s="130">
        <f>+'13生産者価格評価表'!CI120/'13生産者価格評価表'!CI$125</f>
        <v>9.1983362676605271E-2</v>
      </c>
      <c r="CJ120" s="130">
        <f>+'13生産者価格評価表'!CJ120/'13生産者価格評価表'!CJ$125</f>
        <v>6.0904120106660027E-2</v>
      </c>
      <c r="CK120" s="130">
        <f>+'13生産者価格評価表'!CK120/'13生産者価格評価表'!CK$125</f>
        <v>0.18933514200350288</v>
      </c>
      <c r="CL120" s="130">
        <f>+'13生産者価格評価表'!CL120/'13生産者価格評価表'!CL$125</f>
        <v>7.2949760509875936E-2</v>
      </c>
      <c r="CM120" s="130">
        <f>+'13生産者価格評価表'!CM120/'13生産者価格評価表'!CM$125</f>
        <v>8.7656350961614227E-2</v>
      </c>
      <c r="CN120" s="130">
        <f>+'13生産者価格評価表'!CN120/'13生産者価格評価表'!CN$125</f>
        <v>3.1745854253094632E-2</v>
      </c>
      <c r="CO120" s="130">
        <f>+'13生産者価格評価表'!CO120/'13生産者価格評価表'!CO$125</f>
        <v>5.5864833032529211E-2</v>
      </c>
      <c r="CP120" s="130">
        <f>+'13生産者価格評価表'!CP120/'13生産者価格評価表'!CP$125</f>
        <v>0</v>
      </c>
      <c r="CQ120" s="130">
        <f>+'13生産者価格評価表'!CQ120/'13生産者価格評価表'!CQ$125</f>
        <v>9.8670255689023129E-2</v>
      </c>
      <c r="CR120" s="130">
        <f>+'13生産者価格評価表'!CR120/'13生産者価格評価表'!CR$125</f>
        <v>7.5425792120774729E-2</v>
      </c>
      <c r="CS120" s="130">
        <f>+'13生産者価格評価表'!CS120/'13生産者価格評価表'!CS$125</f>
        <v>7.071497649548919E-2</v>
      </c>
      <c r="CT120" s="130">
        <f>+'13生産者価格評価表'!CT120/'13生産者価格評価表'!CT$125</f>
        <v>3.3176380383174907E-2</v>
      </c>
      <c r="CU120" s="130">
        <f>+'13生産者価格評価表'!CU120/'13生産者価格評価表'!CU$125</f>
        <v>2.4961130508576065E-2</v>
      </c>
      <c r="CV120" s="130">
        <f>+'13生産者価格評価表'!CV120/'13生産者価格評価表'!CV$125</f>
        <v>7.4777279400294466E-2</v>
      </c>
      <c r="CW120" s="130">
        <f>+'13生産者価格評価表'!CW120/'13生産者価格評価表'!CW$125</f>
        <v>6.2283420166082695E-2</v>
      </c>
      <c r="CX120" s="130">
        <f>+'13生産者価格評価表'!CX120/'13生産者価格評価表'!CX$125</f>
        <v>0.41670284770625132</v>
      </c>
      <c r="CY120" s="130">
        <f>+'13生産者価格評価表'!CY120/'13生産者価格評価表'!CY$125</f>
        <v>8.1875596346948978E-2</v>
      </c>
      <c r="CZ120" s="130">
        <f>+'13生産者価格評価表'!CZ120/'13生産者価格評価表'!CZ$125</f>
        <v>3.6736065177905869E-2</v>
      </c>
      <c r="DA120" s="130">
        <f>+'13生産者価格評価表'!DA120/'13生産者価格評価表'!DA$125</f>
        <v>8.0795060030247348E-2</v>
      </c>
      <c r="DB120" s="130">
        <f>+'13生産者価格評価表'!DB120/'13生産者価格評価表'!DB$125</f>
        <v>0.13429650706436422</v>
      </c>
      <c r="DC120" s="130">
        <f>+'13生産者価格評価表'!DC120/'13生産者価格評価表'!DC$125</f>
        <v>4.7949236657025066E-2</v>
      </c>
      <c r="DD120" s="130">
        <f>+'13生産者価格評価表'!DD120/'13生産者価格評価表'!DD$125</f>
        <v>0.13487228551085795</v>
      </c>
      <c r="DE120" s="130">
        <f>+'13生産者価格評価表'!DE120/'13生産者価格評価表'!DE$125</f>
        <v>0.13688956181781203</v>
      </c>
      <c r="DF120" s="130">
        <f>+'13生産者価格評価表'!DF120/'13生産者価格評価表'!DF$125</f>
        <v>0.16557802964694832</v>
      </c>
      <c r="DG120" s="130">
        <f>+'13生産者価格評価表'!DG120/'13生産者価格評価表'!DG$125</f>
        <v>0</v>
      </c>
      <c r="DH120" s="223">
        <f>+'13生産者価格評価表'!DH120/'13生産者価格評価表'!DH$125</f>
        <v>4.9038590780788524E-2</v>
      </c>
      <c r="DI120" s="289">
        <f>+'13生産者価格評価表'!DI120/'13生産者価格評価表'!DI$125</f>
        <v>0.10646656331256071</v>
      </c>
    </row>
    <row r="121" spans="1:113">
      <c r="B121" s="124" t="s">
        <v>638</v>
      </c>
      <c r="C121" s="125" t="s">
        <v>639</v>
      </c>
      <c r="D121" s="130">
        <f>+'13生産者価格評価表'!D121/'13生産者価格評価表'!D$125</f>
        <v>0</v>
      </c>
      <c r="E121" s="130">
        <f>+'13生産者価格評価表'!E121/'13生産者価格評価表'!E$125</f>
        <v>0</v>
      </c>
      <c r="F121" s="130">
        <f>+'13生産者価格評価表'!F121/'13生産者価格評価表'!F$125</f>
        <v>0</v>
      </c>
      <c r="G121" s="130">
        <f>+'13生産者価格評価表'!G121/'13生産者価格評価表'!G$125</f>
        <v>0</v>
      </c>
      <c r="H121" s="130">
        <f>+'13生産者価格評価表'!H121/'13生産者価格評価表'!H$125</f>
        <v>0</v>
      </c>
      <c r="I121" s="296">
        <v>0</v>
      </c>
      <c r="J121" s="130">
        <f>+'13生産者価格評価表'!J121/'13生産者価格評価表'!J$125</f>
        <v>0</v>
      </c>
      <c r="K121" s="130">
        <f>+'13生産者価格評価表'!K121/'13生産者価格評価表'!K$125</f>
        <v>0</v>
      </c>
      <c r="L121" s="130">
        <f>+'13生産者価格評価表'!L121/'13生産者価格評価表'!L$125</f>
        <v>0</v>
      </c>
      <c r="M121" s="130">
        <f>+'13生産者価格評価表'!M121/'13生産者価格評価表'!M$125</f>
        <v>0</v>
      </c>
      <c r="N121" s="296">
        <v>0</v>
      </c>
      <c r="O121" s="130">
        <f>+'13生産者価格評価表'!O121/'13生産者価格評価表'!O$125</f>
        <v>0</v>
      </c>
      <c r="P121" s="130">
        <f>+'13生産者価格評価表'!P121/'13生産者価格評価表'!P$125</f>
        <v>0</v>
      </c>
      <c r="Q121" s="130">
        <f>+'13生産者価格評価表'!Q121/'13生産者価格評価表'!Q$125</f>
        <v>0</v>
      </c>
      <c r="R121" s="130">
        <f>+'13生産者価格評価表'!R121/'13生産者価格評価表'!R$125</f>
        <v>0</v>
      </c>
      <c r="S121" s="130">
        <f>+'13生産者価格評価表'!S121/'13生産者価格評価表'!S$125</f>
        <v>0</v>
      </c>
      <c r="T121" s="130">
        <f>+'13生産者価格評価表'!T121/'13生産者価格評価表'!T$125</f>
        <v>0</v>
      </c>
      <c r="U121" s="130">
        <f>+'13生産者価格評価表'!U121/'13生産者価格評価表'!U$125</f>
        <v>0</v>
      </c>
      <c r="V121" s="130">
        <f>+'13生産者価格評価表'!V121/'13生産者価格評価表'!V$125</f>
        <v>0</v>
      </c>
      <c r="W121" s="130">
        <f>+'13生産者価格評価表'!W121/'13生産者価格評価表'!W$125</f>
        <v>0</v>
      </c>
      <c r="X121" s="130">
        <f>+'13生産者価格評価表'!X121/'13生産者価格評価表'!X$125</f>
        <v>0</v>
      </c>
      <c r="Y121" s="130">
        <f>+'13生産者価格評価表'!Y121/'13生産者価格評価表'!Y$125</f>
        <v>0</v>
      </c>
      <c r="Z121" s="130">
        <f>+'13生産者価格評価表'!Z121/'13生産者価格評価表'!Z$125</f>
        <v>0</v>
      </c>
      <c r="AA121" s="130">
        <f>+'13生産者価格評価表'!AA121/'13生産者価格評価表'!AA$125</f>
        <v>0</v>
      </c>
      <c r="AB121" s="130">
        <f>+'13生産者価格評価表'!AB121/'13生産者価格評価表'!AB$125</f>
        <v>0</v>
      </c>
      <c r="AC121" s="130">
        <f>+'13生産者価格評価表'!AC121/'13生産者価格評価表'!AC$125</f>
        <v>0</v>
      </c>
      <c r="AD121" s="130">
        <f>+'13生産者価格評価表'!AD121/'13生産者価格評価表'!AD$125</f>
        <v>0</v>
      </c>
      <c r="AE121" s="130">
        <f>+'13生産者価格評価表'!AE121/'13生産者価格評価表'!AE$125</f>
        <v>0</v>
      </c>
      <c r="AF121" s="130">
        <f>+'13生産者価格評価表'!AF121/'13生産者価格評価表'!AF$125</f>
        <v>0</v>
      </c>
      <c r="AG121" s="130">
        <f>+'13生産者価格評価表'!AG121/'13生産者価格評価表'!AG$125</f>
        <v>0</v>
      </c>
      <c r="AH121" s="130">
        <f>+'13生産者価格評価表'!AH121/'13生産者価格評価表'!AH$125</f>
        <v>0</v>
      </c>
      <c r="AI121" s="130">
        <f>+'13生産者価格評価表'!AI121/'13生産者価格評価表'!AI$125</f>
        <v>0</v>
      </c>
      <c r="AJ121" s="130">
        <f>+'13生産者価格評価表'!AJ121/'13生産者価格評価表'!AJ$125</f>
        <v>0</v>
      </c>
      <c r="AK121" s="130">
        <f>+'13生産者価格評価表'!AK121/'13生産者価格評価表'!AK$125</f>
        <v>0</v>
      </c>
      <c r="AL121" s="130">
        <f>+'13生産者価格評価表'!AL121/'13生産者価格評価表'!AL$125</f>
        <v>0</v>
      </c>
      <c r="AM121" s="130">
        <f>+'13生産者価格評価表'!AM121/'13生産者価格評価表'!AM$125</f>
        <v>0</v>
      </c>
      <c r="AN121" s="130">
        <f>+'13生産者価格評価表'!AN121/'13生産者価格評価表'!AN$125</f>
        <v>0</v>
      </c>
      <c r="AO121" s="130">
        <f>+'13生産者価格評価表'!AO121/'13生産者価格評価表'!AO$125</f>
        <v>0</v>
      </c>
      <c r="AP121" s="130">
        <f>+'13生産者価格評価表'!AP121/'13生産者価格評価表'!AP$125</f>
        <v>0</v>
      </c>
      <c r="AQ121" s="130">
        <f>+'13生産者価格評価表'!AQ121/'13生産者価格評価表'!AQ$125</f>
        <v>0</v>
      </c>
      <c r="AR121" s="130">
        <f>+'13生産者価格評価表'!AR121/'13生産者価格評価表'!AR$125</f>
        <v>0</v>
      </c>
      <c r="AS121" s="130">
        <f>+'13生産者価格評価表'!AS121/'13生産者価格評価表'!AS$125</f>
        <v>0</v>
      </c>
      <c r="AT121" s="130">
        <f>+'13生産者価格評価表'!AT121/'13生産者価格評価表'!AT$125</f>
        <v>0</v>
      </c>
      <c r="AU121" s="130">
        <f>+'13生産者価格評価表'!AU121/'13生産者価格評価表'!AU$125</f>
        <v>0</v>
      </c>
      <c r="AV121" s="130">
        <f>+'13生産者価格評価表'!AV121/'13生産者価格評価表'!AV$125</f>
        <v>0</v>
      </c>
      <c r="AW121" s="130">
        <f>+'13生産者価格評価表'!AW121/'13生産者価格評価表'!AW$125</f>
        <v>0</v>
      </c>
      <c r="AX121" s="130">
        <f>+'13生産者価格評価表'!AX121/'13生産者価格評価表'!AX$125</f>
        <v>0</v>
      </c>
      <c r="AY121" s="130">
        <f>+'13生産者価格評価表'!AY121/'13生産者価格評価表'!AY$125</f>
        <v>0</v>
      </c>
      <c r="AZ121" s="130">
        <f>+'13生産者価格評価表'!AZ121/'13生産者価格評価表'!AZ$125</f>
        <v>0</v>
      </c>
      <c r="BA121" s="130">
        <f>+'13生産者価格評価表'!BA121/'13生産者価格評価表'!BA$125</f>
        <v>0</v>
      </c>
      <c r="BB121" s="130">
        <f>+'13生産者価格評価表'!BB121/'13生産者価格評価表'!BB$125</f>
        <v>0</v>
      </c>
      <c r="BC121" s="130">
        <f>+'13生産者価格評価表'!BC121/'13生産者価格評価表'!BC$125</f>
        <v>0</v>
      </c>
      <c r="BD121" s="130">
        <f>+'13生産者価格評価表'!BD121/'13生産者価格評価表'!BD$125</f>
        <v>0</v>
      </c>
      <c r="BE121" s="130">
        <f>+'13生産者価格評価表'!BE121/'13生産者価格評価表'!BE$125</f>
        <v>0</v>
      </c>
      <c r="BF121" s="130">
        <f>+'13生産者価格評価表'!BF121/'13生産者価格評価表'!BF$125</f>
        <v>0</v>
      </c>
      <c r="BG121" s="130">
        <f>+'13生産者価格評価表'!BG121/'13生産者価格評価表'!BG$125</f>
        <v>0</v>
      </c>
      <c r="BH121" s="130">
        <f>+'13生産者価格評価表'!BH121/'13生産者価格評価表'!BH$125</f>
        <v>0</v>
      </c>
      <c r="BI121" s="130">
        <f>+'13生産者価格評価表'!BI121/'13生産者価格評価表'!BI$125</f>
        <v>0</v>
      </c>
      <c r="BJ121" s="130">
        <f>+'13生産者価格評価表'!BJ121/'13生産者価格評価表'!BJ$125</f>
        <v>0</v>
      </c>
      <c r="BK121" s="130">
        <f>+'13生産者価格評価表'!BK121/'13生産者価格評価表'!BK$125</f>
        <v>0</v>
      </c>
      <c r="BL121" s="130">
        <f>+'13生産者価格評価表'!BL121/'13生産者価格評価表'!BL$125</f>
        <v>0</v>
      </c>
      <c r="BM121" s="130">
        <f>+'13生産者価格評価表'!BM121/'13生産者価格評価表'!BM$125</f>
        <v>0</v>
      </c>
      <c r="BN121" s="130">
        <f>+'13生産者価格評価表'!BN121/'13生産者価格評価表'!BN$125</f>
        <v>0</v>
      </c>
      <c r="BO121" s="130">
        <f>+'13生産者価格評価表'!BO121/'13生産者価格評価表'!BO$125</f>
        <v>0</v>
      </c>
      <c r="BP121" s="130">
        <f>+'13生産者価格評価表'!BP121/'13生産者価格評価表'!BP$125</f>
        <v>0</v>
      </c>
      <c r="BQ121" s="130">
        <f>+'13生産者価格評価表'!BQ121/'13生産者価格評価表'!BQ$125</f>
        <v>0</v>
      </c>
      <c r="BR121" s="130">
        <f>+'13生産者価格評価表'!BR121/'13生産者価格評価表'!BR$125</f>
        <v>0</v>
      </c>
      <c r="BS121" s="130">
        <f>+'13生産者価格評価表'!BS121/'13生産者価格評価表'!BS$125</f>
        <v>0</v>
      </c>
      <c r="BT121" s="130">
        <f>+'13生産者価格評価表'!BT121/'13生産者価格評価表'!BT$125</f>
        <v>0</v>
      </c>
      <c r="BU121" s="130">
        <f>+'13生産者価格評価表'!BU121/'13生産者価格評価表'!BU$125</f>
        <v>2.532975768865961E-2</v>
      </c>
      <c r="BV121" s="130">
        <f>+'13生産者価格評価表'!BV121/'13生産者価格評価表'!BV$125</f>
        <v>4.3674815376755279E-2</v>
      </c>
      <c r="BW121" s="130">
        <f>+'13生産者価格評価表'!BW121/'13生産者価格評価表'!BW$125</f>
        <v>0</v>
      </c>
      <c r="BX121" s="130">
        <f>+'13生産者価格評価表'!BX121/'13生産者価格評価表'!BX$125</f>
        <v>0</v>
      </c>
      <c r="BY121" s="130">
        <f>+'13生産者価格評価表'!BY121/'13生産者価格評価表'!BY$125</f>
        <v>0</v>
      </c>
      <c r="BZ121" s="130">
        <f>+'13生産者価格評価表'!BZ121/'13生産者価格評価表'!BZ$125</f>
        <v>0</v>
      </c>
      <c r="CA121" s="130">
        <f>+'13生産者価格評価表'!CA121/'13生産者価格評価表'!CA$125</f>
        <v>0</v>
      </c>
      <c r="CB121" s="130">
        <f>+'13生産者価格評価表'!CB121/'13生産者価格評価表'!CB$125</f>
        <v>0</v>
      </c>
      <c r="CC121" s="130">
        <f>+'13生産者価格評価表'!CC121/'13生産者価格評価表'!CC$125</f>
        <v>0</v>
      </c>
      <c r="CD121" s="130">
        <f>+'13生産者価格評価表'!CD121/'13生産者価格評価表'!CD$125</f>
        <v>0</v>
      </c>
      <c r="CE121" s="130">
        <f>+'13生産者価格評価表'!CE121/'13生産者価格評価表'!CE$125</f>
        <v>0</v>
      </c>
      <c r="CF121" s="130">
        <f>+'13生産者価格評価表'!CF121/'13生産者価格評価表'!CF$125</f>
        <v>0</v>
      </c>
      <c r="CG121" s="130">
        <f>+'13生産者価格評価表'!CG121/'13生産者価格評価表'!CG$125</f>
        <v>0</v>
      </c>
      <c r="CH121" s="130">
        <f>+'13生産者価格評価表'!CH121/'13生産者価格評価表'!CH$125</f>
        <v>0</v>
      </c>
      <c r="CI121" s="130">
        <f>+'13生産者価格評価表'!CI121/'13生産者価格評価表'!CI$125</f>
        <v>6.1111607671793255E-4</v>
      </c>
      <c r="CJ121" s="130">
        <f>+'13生産者価格評価表'!CJ121/'13生産者価格評価表'!CJ$125</f>
        <v>0</v>
      </c>
      <c r="CK121" s="130">
        <f>+'13生産者価格評価表'!CK121/'13生産者価格評価表'!CK$125</f>
        <v>0</v>
      </c>
      <c r="CL121" s="130">
        <f>+'13生産者価格評価表'!CL121/'13生産者価格評価表'!CL$125</f>
        <v>0</v>
      </c>
      <c r="CM121" s="130">
        <f>+'13生産者価格評価表'!CM121/'13生産者価格評価表'!CM$125</f>
        <v>0</v>
      </c>
      <c r="CN121" s="130">
        <f>+'13生産者価格評価表'!CN121/'13生産者価格評価表'!CN$125</f>
        <v>0</v>
      </c>
      <c r="CO121" s="130">
        <f>+'13生産者価格評価表'!CO121/'13生産者価格評価表'!CO$125</f>
        <v>0</v>
      </c>
      <c r="CP121" s="130">
        <f>+'13生産者価格評価表'!CP121/'13生産者価格評価表'!CP$125</f>
        <v>0.34170482976575417</v>
      </c>
      <c r="CQ121" s="130">
        <f>+'13生産者価格評価表'!CQ121/'13生産者価格評価表'!CQ$125</f>
        <v>0.11630507458557167</v>
      </c>
      <c r="CR121" s="130">
        <f>+'13生産者価格評価表'!CR121/'13生産者価格評価表'!CR$125</f>
        <v>1.256160471326955E-2</v>
      </c>
      <c r="CS121" s="130">
        <f>+'13生産者価格評価表'!CS121/'13生産者価格評価表'!CS$125</f>
        <v>0</v>
      </c>
      <c r="CT121" s="130">
        <f>+'13生産者価格評価表'!CT121/'13生産者価格評価表'!CT$125</f>
        <v>1.7497468765052247E-3</v>
      </c>
      <c r="CU121" s="130">
        <f>+'13生産者価格評価表'!CU121/'13生産者価格評価表'!CU$125</f>
        <v>3.0021907320266026E-3</v>
      </c>
      <c r="CV121" s="130">
        <f>+'13生産者価格評価表'!CV121/'13生産者価格評価表'!CV$125</f>
        <v>0</v>
      </c>
      <c r="CW121" s="130">
        <f>+'13生産者価格評価表'!CW121/'13生産者価格評価表'!CW$125</f>
        <v>0</v>
      </c>
      <c r="CX121" s="130">
        <f>+'13生産者価格評価表'!CX121/'13生産者価格評価表'!CX$125</f>
        <v>0</v>
      </c>
      <c r="CY121" s="130">
        <f>+'13生産者価格評価表'!CY121/'13生産者価格評価表'!CY$125</f>
        <v>0</v>
      </c>
      <c r="CZ121" s="130">
        <f>+'13生産者価格評価表'!CZ121/'13生産者価格評価表'!CZ$125</f>
        <v>0</v>
      </c>
      <c r="DA121" s="130">
        <f>+'13生産者価格評価表'!DA121/'13生産者価格評価表'!DA$125</f>
        <v>0</v>
      </c>
      <c r="DB121" s="130">
        <f>+'13生産者価格評価表'!DB121/'13生産者価格評価表'!DB$125</f>
        <v>0</v>
      </c>
      <c r="DC121" s="130">
        <f>+'13生産者価格評価表'!DC121/'13生産者価格評価表'!DC$125</f>
        <v>0</v>
      </c>
      <c r="DD121" s="130">
        <f>+'13生産者価格評価表'!DD121/'13生産者価格評価表'!DD$125</f>
        <v>0</v>
      </c>
      <c r="DE121" s="130">
        <f>+'13生産者価格評価表'!DE121/'13生産者価格評価表'!DE$125</f>
        <v>0</v>
      </c>
      <c r="DF121" s="130">
        <f>+'13生産者価格評価表'!DF121/'13生産者価格評価表'!DF$125</f>
        <v>0</v>
      </c>
      <c r="DG121" s="130">
        <f>+'13生産者価格評価表'!DG121/'13生産者価格評価表'!DG$125</f>
        <v>0</v>
      </c>
      <c r="DH121" s="223">
        <f>+'13生産者価格評価表'!DH121/'13生産者価格評価表'!DH$125</f>
        <v>0</v>
      </c>
      <c r="DI121" s="289">
        <f>+'13生産者価格評価表'!DI121/'13生産者価格評価表'!DI$125</f>
        <v>8.5380203648881756E-3</v>
      </c>
    </row>
    <row r="122" spans="1:113">
      <c r="B122" s="124" t="s">
        <v>640</v>
      </c>
      <c r="C122" s="125" t="s">
        <v>641</v>
      </c>
      <c r="D122" s="130">
        <f>+'13生産者価格評価表'!D122/'13生産者価格評価表'!D$125</f>
        <v>5.0251797592437995E-2</v>
      </c>
      <c r="E122" s="130">
        <f>+'13生産者価格評価表'!E122/'13生産者価格評価表'!E$125</f>
        <v>1.7657284010856637E-2</v>
      </c>
      <c r="F122" s="130">
        <f>+'13生産者価格評価表'!F122/'13生産者価格評価表'!F$125</f>
        <v>3.1938353907378772E-2</v>
      </c>
      <c r="G122" s="130">
        <f>+'13生産者価格評価表'!G122/'13生産者価格評価表'!G$125</f>
        <v>2.5207057976233346E-2</v>
      </c>
      <c r="H122" s="130">
        <f>+'13生産者価格評価表'!H122/'13生産者価格評価表'!H$125</f>
        <v>4.2364907819453276E-2</v>
      </c>
      <c r="I122" s="296">
        <v>0</v>
      </c>
      <c r="J122" s="130">
        <f>+'13生産者価格評価表'!J122/'13生産者価格評価表'!J$125</f>
        <v>4.7365038560411313E-2</v>
      </c>
      <c r="K122" s="130">
        <f>+'13生産者価格評価表'!K122/'13生産者価格評価表'!K$125</f>
        <v>2.2404606515523066E-2</v>
      </c>
      <c r="L122" s="130">
        <f>+'13生産者価格評価表'!L122/'13生産者価格評価表'!L$125</f>
        <v>0.32030188015107902</v>
      </c>
      <c r="M122" s="130">
        <f>+'13生産者価格評価表'!M122/'13生産者価格評価表'!M$125</f>
        <v>1.6222613711339505E-2</v>
      </c>
      <c r="N122" s="296">
        <v>0</v>
      </c>
      <c r="O122" s="130">
        <f>+'13生産者価格評価表'!O122/'13生産者価格評価表'!O$125</f>
        <v>4.6870588812922706E-2</v>
      </c>
      <c r="P122" s="130">
        <f>+'13生産者価格評価表'!P122/'13生産者価格評価表'!P$125</f>
        <v>5.1597958909628039E-2</v>
      </c>
      <c r="Q122" s="130">
        <f>+'13生産者価格評価表'!Q122/'13生産者価格評価表'!Q$125</f>
        <v>3.506343374248036E-2</v>
      </c>
      <c r="R122" s="130">
        <f>+'13生産者価格評価表'!R122/'13生産者価格評価表'!R$125</f>
        <v>2.5443456918671673E-2</v>
      </c>
      <c r="S122" s="130">
        <f>+'13生産者価格評価表'!S122/'13生産者価格評価表'!S$125</f>
        <v>1.3625693877756622E-2</v>
      </c>
      <c r="T122" s="130">
        <f>+'13生産者価格評価表'!T122/'13生産者価格評価表'!T$125</f>
        <v>3.2974129977488283E-2</v>
      </c>
      <c r="U122" s="130">
        <f>+'13生産者価格評価表'!U122/'13生産者価格評価表'!U$125</f>
        <v>3.7377049180327866E-2</v>
      </c>
      <c r="V122" s="130">
        <f>+'13生産者価格評価表'!V122/'13生産者価格評価表'!V$125</f>
        <v>2.6678554282970991E-2</v>
      </c>
      <c r="W122" s="130">
        <f>+'13生産者価格評価表'!W122/'13生産者価格評価表'!W$125</f>
        <v>1.3425388434651582E-2</v>
      </c>
      <c r="X122" s="130">
        <f>+'13生産者価格評価表'!X122/'13生産者価格評価表'!X$125</f>
        <v>2.0508395831950622E-2</v>
      </c>
      <c r="Y122" s="130">
        <f>+'13生産者価格評価表'!Y122/'13生産者価格評価表'!Y$125</f>
        <v>2.2937661120224981E-2</v>
      </c>
      <c r="Z122" s="130">
        <f>+'13生産者価格評価表'!Z122/'13生産者価格評価表'!Z$125</f>
        <v>1.0952027376033058E-2</v>
      </c>
      <c r="AA122" s="130">
        <f>+'13生産者価格評価表'!AA122/'13生産者価格評価表'!AA$125</f>
        <v>2.6245313336904125E-2</v>
      </c>
      <c r="AB122" s="130">
        <f>+'13生産者価格評価表'!AB122/'13生産者価格評価表'!AB$125</f>
        <v>2.7088871689605276E-2</v>
      </c>
      <c r="AC122" s="130">
        <f>+'13生産者価格評価表'!AC122/'13生産者価格評価表'!AC$125</f>
        <v>2.011480352795111E-2</v>
      </c>
      <c r="AD122" s="130">
        <f>+'13生産者価格評価表'!AD122/'13生産者価格評価表'!AD$125</f>
        <v>0.24125250674266055</v>
      </c>
      <c r="AE122" s="130">
        <f>+'13生産者価格評価表'!AE122/'13生産者価格評価表'!AE$125</f>
        <v>9.1676602326555608E-3</v>
      </c>
      <c r="AF122" s="130">
        <f>+'13生産者価格評価表'!AF122/'13生産者価格評価表'!AF$125</f>
        <v>3.8660535337231246E-2</v>
      </c>
      <c r="AG122" s="130">
        <f>+'13生産者価格評価表'!AG122/'13生産者価格評価表'!AG$125</f>
        <v>2.6753850543262191E-2</v>
      </c>
      <c r="AH122" s="130">
        <f>+'13生産者価格評価表'!AH122/'13生産者価格評価表'!AH$125</f>
        <v>2.6370926956144788E-2</v>
      </c>
      <c r="AI122" s="130">
        <f>+'13生産者価格評価表'!AI122/'13生産者価格評価表'!AI$125</f>
        <v>2.6272621441422374E-2</v>
      </c>
      <c r="AJ122" s="130">
        <f>+'13生産者価格評価表'!AJ122/'13生産者価格評価表'!AJ$125</f>
        <v>4.3455538425357342E-2</v>
      </c>
      <c r="AK122" s="130">
        <f>+'13生産者価格評価表'!AK122/'13生産者価格評価表'!AK$125</f>
        <v>2.2779900579690447E-2</v>
      </c>
      <c r="AL122" s="130">
        <f>+'13生産者価格評価表'!AL122/'13生産者価格評価表'!AL$125</f>
        <v>2.5796409061539367E-2</v>
      </c>
      <c r="AM122" s="130">
        <f>+'13生産者価格評価表'!AM122/'13生産者価格評価表'!AM$125</f>
        <v>3.1091321075160737E-2</v>
      </c>
      <c r="AN122" s="130">
        <f>+'13生産者価格評価表'!AN122/'13生産者価格評価表'!AN$125</f>
        <v>3.6031444972195853E-3</v>
      </c>
      <c r="AO122" s="130">
        <f>+'13生産者価格評価表'!AO122/'13生産者価格評価表'!AO$125</f>
        <v>4.1607880292061007E-2</v>
      </c>
      <c r="AP122" s="130">
        <f>+'13生産者価格評価表'!AP122/'13生産者価格評価表'!AP$125</f>
        <v>1.9774764035173836E-2</v>
      </c>
      <c r="AQ122" s="130">
        <f>+'13生産者価格評価表'!AQ122/'13生産者価格評価表'!AQ$125</f>
        <v>1.2455827808767268E-2</v>
      </c>
      <c r="AR122" s="130">
        <f>+'13生産者価格評価表'!AR122/'13生産者価格評価表'!AR$125</f>
        <v>7.8641219123185592E-3</v>
      </c>
      <c r="AS122" s="130">
        <f>+'13生産者価格評価表'!AS122/'13生産者価格評価表'!AS$125</f>
        <v>2.8131488600620851E-2</v>
      </c>
      <c r="AT122" s="130">
        <f>+'13生産者価格評価表'!AT122/'13生産者価格評価表'!AT$125</f>
        <v>2.5603099703373822E-2</v>
      </c>
      <c r="AU122" s="130">
        <f>+'13生産者価格評価表'!AU122/'13生産者価格評価表'!AU$125</f>
        <v>9.3759466050571168E-3</v>
      </c>
      <c r="AV122" s="130">
        <f>+'13生産者価格評価表'!AV122/'13生産者価格評価表'!AV$125</f>
        <v>7.5985268059140096E-3</v>
      </c>
      <c r="AW122" s="130">
        <f>+'13生産者価格評価表'!AW122/'13生産者価格評価表'!AW$125</f>
        <v>1.4953129915067632E-2</v>
      </c>
      <c r="AX122" s="130">
        <f>+'13生産者価格評価表'!AX122/'13生産者価格評価表'!AX$125</f>
        <v>9.410426487367278E-3</v>
      </c>
      <c r="AY122" s="130">
        <f>+'13生産者価格評価表'!AY122/'13生産者価格評価表'!AY$125</f>
        <v>1.0845584445040104E-2</v>
      </c>
      <c r="AZ122" s="130">
        <f>+'13生産者価格評価表'!AZ122/'13生産者価格評価表'!AZ$125</f>
        <v>4.729978652643691E-3</v>
      </c>
      <c r="BA122" s="130">
        <f>+'13生産者価格評価表'!BA122/'13生産者価格評価表'!BA$125</f>
        <v>4.6412486677897338E-3</v>
      </c>
      <c r="BB122" s="130">
        <f>+'13生産者価格評価表'!BB122/'13生産者価格評価表'!BB$125</f>
        <v>4.652474270407444E-3</v>
      </c>
      <c r="BC122" s="130">
        <f>+'13生産者価格評価表'!BC122/'13生産者価格評価表'!BC$125</f>
        <v>1.1230746539117976E-2</v>
      </c>
      <c r="BD122" s="130">
        <f>+'13生産者価格評価表'!BD122/'13生産者価格評価表'!BD$125</f>
        <v>2.0624337152494045E-2</v>
      </c>
      <c r="BE122" s="130">
        <f>+'13生産者価格評価表'!BE122/'13生産者価格評価表'!BE$125</f>
        <v>5.782495559869481E-3</v>
      </c>
      <c r="BF122" s="130">
        <f>+'13生産者価格評価表'!BF122/'13生産者価格評価表'!BF$125</f>
        <v>-2.0906205081909667E-2</v>
      </c>
      <c r="BG122" s="130">
        <f>+'13生産者価格評価表'!BG122/'13生産者価格評価表'!BG$125</f>
        <v>-6.7987740951483697E-3</v>
      </c>
      <c r="BH122" s="130">
        <f>+'13生産者価格評価表'!BH122/'13生産者価格評価表'!BH$125</f>
        <v>1.7242772270597438E-3</v>
      </c>
      <c r="BI122" s="130">
        <f>+'13生産者価格評価表'!BI122/'13生産者価格評価表'!BI$125</f>
        <v>2.0259079996405232E-2</v>
      </c>
      <c r="BJ122" s="130">
        <f>+'13生産者価格評価表'!BJ122/'13生産者価格評価表'!BJ$125</f>
        <v>7.7619323631135453E-2</v>
      </c>
      <c r="BK122" s="130">
        <f>+'13生産者価格評価表'!BK122/'13生産者価格評価表'!BK$125</f>
        <v>1.0770800903064854E-2</v>
      </c>
      <c r="BL122" s="130">
        <f>+'13生産者価格評価表'!BL122/'13生産者価格評価表'!BL$125</f>
        <v>8.0202685781748523E-3</v>
      </c>
      <c r="BM122" s="130">
        <f>+'13生産者価格評価表'!BM122/'13生産者価格評価表'!BM$125</f>
        <v>6.5510089870625801E-2</v>
      </c>
      <c r="BN122" s="130">
        <f>+'13生産者価格評価表'!BN122/'13生産者価格評価表'!BN$125</f>
        <v>3.7325791049858004E-2</v>
      </c>
      <c r="BO122" s="130">
        <f>+'13生産者価格評価表'!BO122/'13生産者価格評価表'!BO$125</f>
        <v>3.9068059521963995E-2</v>
      </c>
      <c r="BP122" s="130">
        <f>+'13生産者価格評価表'!BP122/'13生産者価格評価表'!BP$125</f>
        <v>3.4939191377837985E-2</v>
      </c>
      <c r="BQ122" s="130">
        <f>+'13生産者価格評価表'!BQ122/'13生産者価格評価表'!BQ$125</f>
        <v>4.1191274029656361E-2</v>
      </c>
      <c r="BR122" s="130">
        <f>+'13生産者価格評価表'!BR122/'13生産者価格評価表'!BR$125</f>
        <v>2.9848687395130809E-2</v>
      </c>
      <c r="BS122" s="130">
        <f>+'13生産者価格評価表'!BS122/'13生産者価格評価表'!BS$125</f>
        <v>2.9361055654509298E-2</v>
      </c>
      <c r="BT122" s="130">
        <f>+'13生産者価格評価表'!BT122/'13生産者価格評価表'!BT$125</f>
        <v>2.122264457141753E-2</v>
      </c>
      <c r="BU122" s="130">
        <f>+'13生産者価格評価表'!BU122/'13生産者価格評価表'!BU$125</f>
        <v>4.26723167311511E-2</v>
      </c>
      <c r="BV122" s="130">
        <f>+'13生産者価格評価表'!BV122/'13生産者価格評価表'!BV$125</f>
        <v>1.7367744732238236E-2</v>
      </c>
      <c r="BW122" s="130">
        <f>+'13生産者価格評価表'!BW122/'13生産者価格評価表'!BW$125</f>
        <v>4.3032443586188636E-2</v>
      </c>
      <c r="BX122" s="130">
        <f>+'13生産者価格評価表'!BX122/'13生産者価格評価表'!BX$125</f>
        <v>4.0048666536128416E-2</v>
      </c>
      <c r="BY122" s="130">
        <f>+'13生産者価格評価表'!BY122/'13生産者価格評価表'!BY$125</f>
        <v>2.0523867248577667E-2</v>
      </c>
      <c r="BZ122" s="130">
        <f>+'13生産者価格評価表'!BZ122/'13生産者価格評価表'!BZ$125</f>
        <v>8.1140217153474498E-2</v>
      </c>
      <c r="CA122" s="130">
        <f>+'13生産者価格評価表'!CA122/'13生産者価格評価表'!CA$125</f>
        <v>3.8495039662388778E-2</v>
      </c>
      <c r="CB122" s="130">
        <f>+'13生産者価格評価表'!CB122/'13生産者価格評価表'!CB$125</f>
        <v>4.2911273302296146E-2</v>
      </c>
      <c r="CC122" s="130">
        <f>+'13生産者価格評価表'!CC122/'13生産者価格評価表'!CC$125</f>
        <v>4.8288772149913756E-2</v>
      </c>
      <c r="CD122" s="130">
        <f>+'13生産者価格評価表'!CD122/'13生産者価格評価表'!CD$125</f>
        <v>8.3943324984111556E-2</v>
      </c>
      <c r="CE122" s="130">
        <f>+'13生産者価格評価表'!CE122/'13生産者価格評価表'!CE$125</f>
        <v>0</v>
      </c>
      <c r="CF122" s="130">
        <f>+'13生産者価格評価表'!CF122/'13生産者価格評価表'!CF$125</f>
        <v>1.2065448287067404E-2</v>
      </c>
      <c r="CG122" s="130">
        <f>+'13生産者価格評価表'!CG122/'13生産者価格評価表'!CG$125</f>
        <v>-8.7397282444769769E-2</v>
      </c>
      <c r="CH122" s="130">
        <f>+'13生産者価格評価表'!CH122/'13生産者価格評価表'!CH$125</f>
        <v>0.12092210035530215</v>
      </c>
      <c r="CI122" s="130">
        <f>+'13生産者価格評価表'!CI122/'13生産者価格評価表'!CI$125</f>
        <v>6.7035692088956877E-2</v>
      </c>
      <c r="CJ122" s="130">
        <f>+'13生産者価格評価表'!CJ122/'13生産者価格評価表'!CJ$125</f>
        <v>2.2130917919506957E-2</v>
      </c>
      <c r="CK122" s="130">
        <f>+'13生産者価格評価表'!CK122/'13生産者価格評価表'!CK$125</f>
        <v>3.7055917098801468E-2</v>
      </c>
      <c r="CL122" s="130">
        <f>+'13生産者価格評価表'!CL122/'13生産者価格評価表'!CL$125</f>
        <v>3.7609179321266527E-2</v>
      </c>
      <c r="CM122" s="130">
        <f>+'13生産者価格評価表'!CM122/'13生産者価格評価表'!CM$125</f>
        <v>3.1881149629380587E-2</v>
      </c>
      <c r="CN122" s="130">
        <f>+'13生産者価格評価表'!CN122/'13生産者価格評価表'!CN$125</f>
        <v>3.1667579867828109E-2</v>
      </c>
      <c r="CO122" s="130">
        <f>+'13生産者価格評価表'!CO122/'13生産者価格評価表'!CO$125</f>
        <v>1.9742918393112856E-2</v>
      </c>
      <c r="CP122" s="130">
        <f>+'13生産者価格評価表'!CP122/'13生産者価格評価表'!CP$125</f>
        <v>1.0205276017967138E-3</v>
      </c>
      <c r="CQ122" s="130">
        <f>+'13生産者価格評価表'!CQ122/'13生産者価格評価表'!CQ$125</f>
        <v>1.1113624835727295E-2</v>
      </c>
      <c r="CR122" s="130">
        <f>+'13生産者価格評価表'!CR122/'13生産者価格評価表'!CR$125</f>
        <v>1.4728405705122984E-2</v>
      </c>
      <c r="CS122" s="130">
        <f>+'13生産者価格評価表'!CS122/'13生産者価格評価表'!CS$125</f>
        <v>1.6512739615091851E-2</v>
      </c>
      <c r="CT122" s="130">
        <f>+'13生産者価格評価表'!CT122/'13生産者価格評価表'!CT$125</f>
        <v>2.1537614642825546E-2</v>
      </c>
      <c r="CU122" s="130">
        <f>+'13生産者価格評価表'!CU122/'13生産者価格評価表'!CU$125</f>
        <v>5.0236107641132904E-3</v>
      </c>
      <c r="CV122" s="130">
        <f>+'13生産者価格評価表'!CV122/'13生産者価格評価表'!CV$125</f>
        <v>1.5625166946959482E-2</v>
      </c>
      <c r="CW122" s="130">
        <f>+'13生産者価格評価表'!CW122/'13生産者価格評価表'!CW$125</f>
        <v>3.4937128591188846E-2</v>
      </c>
      <c r="CX122" s="130">
        <f>+'13生産者価格評価表'!CX122/'13生産者価格評価表'!CX$125</f>
        <v>1.7171133732875384E-2</v>
      </c>
      <c r="CY122" s="130">
        <f>+'13生産者価格評価表'!CY122/'13生産者価格評価表'!CY$125</f>
        <v>2.4781306043249688E-2</v>
      </c>
      <c r="CZ122" s="130">
        <f>+'13生産者価格評価表'!CZ122/'13生産者価格評価表'!CZ$125</f>
        <v>2.4333224843477136E-2</v>
      </c>
      <c r="DA122" s="130">
        <f>+'13生産者価格評価表'!DA122/'13生産者価格評価表'!DA$125</f>
        <v>6.6386056649505781E-2</v>
      </c>
      <c r="DB122" s="130">
        <f>+'13生産者価格評価表'!DB122/'13生産者価格評価表'!DB$125</f>
        <v>2.7766875981161697E-2</v>
      </c>
      <c r="DC122" s="130">
        <f>+'13生産者価格評価表'!DC122/'13生産者価格評価表'!DC$125</f>
        <v>3.2479785163759399E-2</v>
      </c>
      <c r="DD122" s="130">
        <f>+'13生産者価格評価表'!DD122/'13生産者価格評価表'!DD$125</f>
        <v>5.5931826272694912E-2</v>
      </c>
      <c r="DE122" s="130">
        <f>+'13生産者価格評価表'!DE122/'13生産者価格評価表'!DE$125</f>
        <v>5.8696978599353689E-2</v>
      </c>
      <c r="DF122" s="130">
        <f>+'13生産者価格評価表'!DF122/'13生産者価格評価表'!DF$125</f>
        <v>9.60533857158367E-2</v>
      </c>
      <c r="DG122" s="130">
        <f>+'13生産者価格評価表'!DG122/'13生産者価格評価表'!DG$125</f>
        <v>0</v>
      </c>
      <c r="DH122" s="223">
        <f>+'13生産者価格評価表'!DH122/'13生産者価格評価表'!DH$125</f>
        <v>1.7502624667148612E-2</v>
      </c>
      <c r="DI122" s="289">
        <f>+'13生産者価格評価表'!DI122/'13生産者価格評価表'!DI$125</f>
        <v>2.6767982457184359E-2</v>
      </c>
    </row>
    <row r="123" spans="1:113" ht="14" thickBot="1">
      <c r="B123" s="124" t="s">
        <v>642</v>
      </c>
      <c r="C123" s="125" t="s">
        <v>30</v>
      </c>
      <c r="D123" s="283">
        <f>+'13生産者価格評価表'!D123/'13生産者価格評価表'!D$125</f>
        <v>-4.2280451350550724E-2</v>
      </c>
      <c r="E123" s="283">
        <f>+'13生産者価格評価表'!E123/'13生産者価格評価表'!E$125</f>
        <v>-1.2838888719465707E-2</v>
      </c>
      <c r="F123" s="283">
        <f>+'13生産者価格評価表'!F123/'13生産者価格評価表'!F$125</f>
        <v>-5.0695799852982182E-5</v>
      </c>
      <c r="G123" s="283">
        <f>+'13生産者価格評価表'!G123/'13生産者価格評価表'!G$125</f>
        <v>-4.7533309326611449E-2</v>
      </c>
      <c r="H123" s="283">
        <f>+'13生産者価格評価表'!H123/'13生産者価格評価表'!H$125</f>
        <v>-6.6115702479338848E-4</v>
      </c>
      <c r="I123" s="296">
        <v>0</v>
      </c>
      <c r="J123" s="283">
        <f>+'13生産者価格評価表'!J123/'13生産者価格評価表'!J$125</f>
        <v>0</v>
      </c>
      <c r="K123" s="283">
        <f>+'13生産者価格評価表'!K123/'13生産者価格評価表'!K$125</f>
        <v>-4.2986190171298956E-3</v>
      </c>
      <c r="L123" s="283">
        <f>+'13生産者価格評価表'!L123/'13生産者価格評価表'!L$125</f>
        <v>-1.0189265608681254E-4</v>
      </c>
      <c r="M123" s="283">
        <f>+'13生産者価格評価表'!M123/'13生産者価格評価表'!M$125</f>
        <v>-1.2243482046293966E-3</v>
      </c>
      <c r="N123" s="296">
        <v>0</v>
      </c>
      <c r="O123" s="283">
        <f>+'13生産者価格評価表'!O123/'13生産者価格評価表'!O$125</f>
        <v>-1.2274607519424566E-5</v>
      </c>
      <c r="P123" s="283">
        <f>+'13生産者価格評価表'!P123/'13生産者価格評価表'!P$125</f>
        <v>-8.3926413320800314E-6</v>
      </c>
      <c r="Q123" s="283">
        <f>+'13生産者価格評価表'!Q123/'13生産者価格評価表'!Q$125</f>
        <v>-1.4726347644888853E-5</v>
      </c>
      <c r="R123" s="283">
        <f>+'13生産者価格評価表'!R123/'13生産者価格評価表'!R$125</f>
        <v>-7.437432598267078E-6</v>
      </c>
      <c r="S123" s="283">
        <f>+'13生産者価格評価表'!S123/'13生産者価格評価表'!S$125</f>
        <v>0</v>
      </c>
      <c r="T123" s="283">
        <f>+'13生産者価格評価表'!T123/'13生産者価格評価表'!T$125</f>
        <v>-4.6130567959552719E-6</v>
      </c>
      <c r="U123" s="283">
        <f>+'13生産者価格評価表'!U123/'13生産者価格評価表'!U$125</f>
        <v>-6.5247532827664957E-6</v>
      </c>
      <c r="V123" s="283">
        <f>+'13生産者価格評価表'!V123/'13生産者価格評価表'!V$125</f>
        <v>0</v>
      </c>
      <c r="W123" s="283">
        <f>+'13生産者価格評価表'!W123/'13生産者価格評価表'!W$125</f>
        <v>0</v>
      </c>
      <c r="X123" s="283">
        <f>+'13生産者価格評価表'!X123/'13生産者価格評価表'!X$125</f>
        <v>0</v>
      </c>
      <c r="Y123" s="283">
        <f>+'13生産者価格評価表'!Y123/'13生産者価格評価表'!Y$125</f>
        <v>0</v>
      </c>
      <c r="Z123" s="283">
        <f>+'13生産者価格評価表'!Z123/'13生産者価格評価表'!Z$125</f>
        <v>0</v>
      </c>
      <c r="AA123" s="283">
        <f>+'13生産者価格評価表'!AA123/'13生産者価格評価表'!AA$125</f>
        <v>0</v>
      </c>
      <c r="AB123" s="283">
        <f>+'13生産者価格評価表'!AB123/'13生産者価格評価表'!AB$125</f>
        <v>-4.807253183603421E-6</v>
      </c>
      <c r="AC123" s="283">
        <f>+'13生産者価格評価表'!AC123/'13生産者価格評価表'!AC$125</f>
        <v>-2.6873485007282716E-6</v>
      </c>
      <c r="AD123" s="283">
        <f>+'13生産者価格評価表'!AD123/'13生産者価格評価表'!AD$125</f>
        <v>-4.0781587203205039E-3</v>
      </c>
      <c r="AE123" s="283">
        <f>+'13生産者価格評価表'!AE123/'13生産者価格評価表'!AE$125</f>
        <v>0</v>
      </c>
      <c r="AF123" s="283">
        <f>+'13生産者価格評価表'!AF123/'13生産者価格評価表'!AF$125</f>
        <v>-4.1798185819408153E-6</v>
      </c>
      <c r="AG123" s="283">
        <f>+'13生産者価格評価表'!AG123/'13生産者価格評価表'!AG$125</f>
        <v>-7.0158698977086172E-6</v>
      </c>
      <c r="AH123" s="283">
        <f>+'13生産者価格評価表'!AH123/'13生産者価格評価表'!AH$125</f>
        <v>-7.224911494834188E-5</v>
      </c>
      <c r="AI123" s="283">
        <f>+'13生産者価格評価表'!AI123/'13生産者価格評価表'!AI$125</f>
        <v>0</v>
      </c>
      <c r="AJ123" s="283">
        <f>+'13生産者価格評価表'!AJ123/'13生産者価格評価表'!AJ$125</f>
        <v>0</v>
      </c>
      <c r="AK123" s="283">
        <f>+'13生産者価格評価表'!AK123/'13生産者価格評価表'!AK$125</f>
        <v>-1.0454291225190659E-5</v>
      </c>
      <c r="AL123" s="283">
        <f>+'13生産者価格評価表'!AL123/'13生産者価格評価表'!AL$125</f>
        <v>0</v>
      </c>
      <c r="AM123" s="283">
        <f>+'13生産者価格評価表'!AM123/'13生産者価格評価表'!AM$125</f>
        <v>-1.0831325927594753E-6</v>
      </c>
      <c r="AN123" s="283">
        <f>+'13生産者価格評価表'!AN123/'13生産者価格評価表'!AN$125</f>
        <v>-3.5887893398601448E-6</v>
      </c>
      <c r="AO123" s="283">
        <f>+'13生産者価格評価表'!AO123/'13生産者価格評価表'!AO$125</f>
        <v>-5.1491714983059224E-6</v>
      </c>
      <c r="AP123" s="283">
        <f>+'13生産者価格評価表'!AP123/'13生産者価格評価表'!AP$125</f>
        <v>-2.3374425573491533E-6</v>
      </c>
      <c r="AQ123" s="283">
        <f>+'13生産者価格評価表'!AQ123/'13生産者価格評価表'!AQ$125</f>
        <v>-7.3011886335095355E-6</v>
      </c>
      <c r="AR123" s="283">
        <f>+'13生産者価格評価表'!AR123/'13生産者価格評価表'!AR$125</f>
        <v>-5.0260685421720659E-6</v>
      </c>
      <c r="AS123" s="283">
        <f>+'13生産者価格評価表'!AS123/'13生産者価格評価表'!AS$125</f>
        <v>-8.2231770244433938E-6</v>
      </c>
      <c r="AT123" s="283">
        <f>+'13生産者価格評価表'!AT123/'13生産者価格評価表'!AT$125</f>
        <v>-6.890271281464137E-6</v>
      </c>
      <c r="AU123" s="283">
        <f>+'13生産者価格評価表'!AU123/'13生産者価格評価表'!AU$125</f>
        <v>-5.1341291233474525E-6</v>
      </c>
      <c r="AV123" s="283">
        <f>+'13生産者価格評価表'!AV123/'13生産者価格評価表'!AV$125</f>
        <v>-5.5611307295445185E-6</v>
      </c>
      <c r="AW123" s="283">
        <f>+'13生産者価格評価表'!AW123/'13生産者価格評価表'!AW$125</f>
        <v>-4.1941910454021179E-6</v>
      </c>
      <c r="AX123" s="283">
        <f>+'13生産者価格評価表'!AX123/'13生産者価格評価表'!AX$125</f>
        <v>-3.4892200546411862E-6</v>
      </c>
      <c r="AY123" s="283">
        <f>+'13生産者価格評価表'!AY123/'13生産者価格評価表'!AY$125</f>
        <v>-6.872993944892335E-6</v>
      </c>
      <c r="AZ123" s="283">
        <f>+'13生産者価格評価表'!AZ123/'13生産者価格評価表'!AZ$125</f>
        <v>-4.4158242956129417E-6</v>
      </c>
      <c r="BA123" s="283">
        <f>+'13生産者価格評価表'!BA123/'13生産者価格評価表'!BA$125</f>
        <v>-6.875923952281088E-6</v>
      </c>
      <c r="BB123" s="283">
        <f>+'13生産者価格評価表'!BB123/'13生産者価格評価表'!BB$125</f>
        <v>0</v>
      </c>
      <c r="BC123" s="283">
        <f>+'13生産者価格評価表'!BC123/'13生産者価格評価表'!BC$125</f>
        <v>0</v>
      </c>
      <c r="BD123" s="283">
        <f>+'13生産者価格評価表'!BD123/'13生産者価格評価表'!BD$125</f>
        <v>-4.3465410226541718E-6</v>
      </c>
      <c r="BE123" s="283">
        <f>+'13生産者価格評価表'!BE123/'13生産者価格評価表'!BE$125</f>
        <v>0</v>
      </c>
      <c r="BF123" s="283">
        <f>+'13生産者価格評価表'!BF123/'13生産者価格評価表'!BF$125</f>
        <v>-1.5220425049395036E-6</v>
      </c>
      <c r="BG123" s="283">
        <f>+'13生産者価格評価表'!BG123/'13生産者価格評価表'!BG$125</f>
        <v>-2.8723168969786097E-6</v>
      </c>
      <c r="BH123" s="283">
        <f>+'13生産者価格評価表'!BH123/'13生産者価格評価表'!BH$125</f>
        <v>-3.3859150261359722E-6</v>
      </c>
      <c r="BI123" s="283">
        <f>+'13生産者価格評価表'!BI123/'13生産者価格評価表'!BI$125</f>
        <v>0</v>
      </c>
      <c r="BJ123" s="283">
        <f>+'13生産者価格評価表'!BJ123/'13生産者価格評価表'!BJ$125</f>
        <v>-9.7474539128194679E-5</v>
      </c>
      <c r="BK123" s="283">
        <f>+'13生産者価格評価表'!BK123/'13生産者価格評価表'!BK$125</f>
        <v>-2.0617919033431956E-6</v>
      </c>
      <c r="BL123" s="283">
        <f>+'13生産者価格評価表'!BL123/'13生産者価格評価表'!BL$125</f>
        <v>-6.5046784900039356E-6</v>
      </c>
      <c r="BM123" s="283">
        <f>+'13生産者価格評価表'!BM123/'13生産者価格評価表'!BM$125</f>
        <v>0</v>
      </c>
      <c r="BN123" s="283">
        <f>+'13生産者価格評価表'!BN123/'13生産者価格評価表'!BN$125</f>
        <v>-1.3542061643464601E-5</v>
      </c>
      <c r="BO123" s="283">
        <f>+'13生産者価格評価表'!BO123/'13生産者価格評価表'!BO$125</f>
        <v>-9.3388295458153634E-6</v>
      </c>
      <c r="BP123" s="283">
        <f>+'13生産者価格評価表'!BP123/'13生産者価格評価表'!BP$125</f>
        <v>-3.680909331841338E-5</v>
      </c>
      <c r="BQ123" s="283">
        <f>+'13生産者価格評価表'!BQ123/'13生産者価格評価表'!BQ$125</f>
        <v>-2.7963940253150819E-3</v>
      </c>
      <c r="BR123" s="283">
        <f>+'13生産者価格評価表'!BR123/'13生産者価格評価表'!BR$125</f>
        <v>-3.1782418844727135E-2</v>
      </c>
      <c r="BS123" s="283">
        <f>+'13生産者価格評価表'!BS123/'13生産者価格評価表'!BS$125</f>
        <v>-5.8356411132587711E-6</v>
      </c>
      <c r="BT123" s="283">
        <f>+'13生産者価格評価表'!BT123/'13生産者価格評価表'!BT$125</f>
        <v>-1.7484290702897466E-3</v>
      </c>
      <c r="BU123" s="283">
        <f>+'13生産者価格評価表'!BU123/'13生産者価格評価表'!BU$125</f>
        <v>-4.4327075955154317E-2</v>
      </c>
      <c r="BV123" s="283">
        <f>+'13生産者価格評価表'!BV123/'13生産者価格評価表'!BV$125</f>
        <v>-3.0964066201173539E-6</v>
      </c>
      <c r="BW123" s="283">
        <f>+'13生産者価格評価表'!BW123/'13生産者価格評価表'!BW$125</f>
        <v>-5.3591196152280812E-4</v>
      </c>
      <c r="BX123" s="283">
        <f>+'13生産者価格評価表'!BX123/'13生産者価格評価表'!BX$125</f>
        <v>-4.4281388880095142E-4</v>
      </c>
      <c r="BY123" s="283">
        <f>+'13生産者価格評価表'!BY123/'13生産者価格評価表'!BY$125</f>
        <v>-1.610002884619199E-2</v>
      </c>
      <c r="BZ123" s="283">
        <f>+'13生産者価格評価表'!BZ123/'13生産者価格評価表'!BZ$125</f>
        <v>-1.4347768383974978E-5</v>
      </c>
      <c r="CA123" s="283">
        <f>+'13生産者価格評価表'!CA123/'13生産者価格評価表'!CA$125</f>
        <v>-1.6142156118904723E-3</v>
      </c>
      <c r="CB123" s="283">
        <f>+'13生産者価格評価表'!CB123/'13生産者価格評価表'!CB$125</f>
        <v>0</v>
      </c>
      <c r="CC123" s="283">
        <f>+'13生産者価格評価表'!CC123/'13生産者価格評価表'!CC$125</f>
        <v>-7.646620668025717E-3</v>
      </c>
      <c r="CD123" s="283">
        <f>+'13生産者価格評価表'!CD123/'13生産者価格評価表'!CD$125</f>
        <v>-2.3114348733998067E-3</v>
      </c>
      <c r="CE123" s="283">
        <f>+'13生産者価格評価表'!CE123/'13生産者価格評価表'!CE$125</f>
        <v>0</v>
      </c>
      <c r="CF123" s="283">
        <f>+'13生産者価格評価表'!CF123/'13生産者価格評価表'!CF$125</f>
        <v>-1.5365142789515597E-3</v>
      </c>
      <c r="CG123" s="283">
        <f>+'13生産者価格評価表'!CG123/'13生産者価格評価表'!CG$125</f>
        <v>-7.3566736064621018E-6</v>
      </c>
      <c r="CH123" s="283">
        <f>+'13生産者価格評価表'!CH123/'13生産者価格評価表'!CH$125</f>
        <v>-1.4043563132838064E-5</v>
      </c>
      <c r="CI123" s="283">
        <f>+'13生産者価格評価表'!CI123/'13生産者価格評価表'!CI$125</f>
        <v>-4.3069133025835241E-3</v>
      </c>
      <c r="CJ123" s="283">
        <f>+'13生産者価格評価表'!CJ123/'13生産者価格評価表'!CJ$125</f>
        <v>0</v>
      </c>
      <c r="CK123" s="283">
        <f>+'13生産者価格評価表'!CK123/'13生産者価格評価表'!CK$125</f>
        <v>-6.4390947491328684E-6</v>
      </c>
      <c r="CL123" s="283">
        <f>+'13生産者価格評価表'!CL123/'13生産者価格評価表'!CL$125</f>
        <v>0</v>
      </c>
      <c r="CM123" s="283">
        <f>+'13生産者価格評価表'!CM123/'13生産者価格評価表'!CM$125</f>
        <v>-1.6810519182378374E-5</v>
      </c>
      <c r="CN123" s="283">
        <f>+'13生産者価格評価表'!CN123/'13生産者価格評価表'!CN$125</f>
        <v>0</v>
      </c>
      <c r="CO123" s="283">
        <f>+'13生産者価格評価表'!CO123/'13生産者価格評価表'!CO$125</f>
        <v>-3.3893422134099325E-5</v>
      </c>
      <c r="CP123" s="283">
        <f>+'13生産者価格評価表'!CP123/'13生産者価格評価表'!CP$125</f>
        <v>0</v>
      </c>
      <c r="CQ123" s="283">
        <f>+'13生産者価格評価表'!CQ123/'13生産者価格評価表'!CQ$125</f>
        <v>-1.4265787471468426E-4</v>
      </c>
      <c r="CR123" s="283">
        <f>+'13生産者価格評価表'!CR123/'13生産者価格評価表'!CR$125</f>
        <v>-4.0471663938040046E-3</v>
      </c>
      <c r="CS123" s="283">
        <f>+'13生産者価格評価表'!CS123/'13生産者価格評価表'!CS$125</f>
        <v>-1.5398109425069695E-2</v>
      </c>
      <c r="CT123" s="283">
        <f>+'13生産者価格評価表'!CT123/'13生産者価格評価表'!CT$125</f>
        <v>0</v>
      </c>
      <c r="CU123" s="283">
        <f>+'13生産者価格評価表'!CU123/'13生産者価格評価表'!CU$125</f>
        <v>-8.259121683704547E-6</v>
      </c>
      <c r="CV123" s="283">
        <f>+'13生産者価格評価表'!CV123/'13生産者価格評価表'!CV$125</f>
        <v>-3.7161057604981592E-3</v>
      </c>
      <c r="CW123" s="283">
        <f>+'13生産者価格評価表'!CW123/'13生産者価格評価表'!CW$125</f>
        <v>-2.0010892248671003E-2</v>
      </c>
      <c r="CX123" s="283">
        <f>+'13生産者価格評価表'!CX123/'13生産者価格評価表'!CX$125</f>
        <v>-1.9382699777486606E-6</v>
      </c>
      <c r="CY123" s="283">
        <f>+'13生産者価格評価表'!CY123/'13生産者価格評価表'!CY$125</f>
        <v>-8.0181102383249638E-6</v>
      </c>
      <c r="CZ123" s="283">
        <f>+'13生産者価格評価表'!CZ123/'13生産者価格評価表'!CZ$125</f>
        <v>-5.8327879676583576E-6</v>
      </c>
      <c r="DA123" s="283">
        <f>+'13生産者価格評価表'!DA123/'13生産者価格評価表'!DA$125</f>
        <v>-6.9002463236283765E-5</v>
      </c>
      <c r="DB123" s="283">
        <f>+'13生産者価格評価表'!DB123/'13生産者価格評価表'!DB$125</f>
        <v>-1.2264521193092622E-5</v>
      </c>
      <c r="DC123" s="283">
        <f>+'13生産者価格評価表'!DC123/'13生産者価格評価表'!DC$125</f>
        <v>-4.4363210476815786E-6</v>
      </c>
      <c r="DD123" s="283">
        <f>+'13生産者価格評価表'!DD123/'13生産者価格評価表'!DD$125</f>
        <v>-8.8999644001423989E-6</v>
      </c>
      <c r="DE123" s="283">
        <f>+'13生産者価格評価表'!DE123/'13生産者価格評価表'!DE$125</f>
        <v>-4.5196718718221059E-6</v>
      </c>
      <c r="DF123" s="283">
        <f>+'13生産者価格評価表'!DF123/'13生産者価格評価表'!DF$125</f>
        <v>-7.5745907827329631E-6</v>
      </c>
      <c r="DG123" s="283">
        <f>+'13生産者価格評価表'!DG123/'13生産者価格評価表'!DG$125</f>
        <v>0</v>
      </c>
      <c r="DH123" s="286">
        <f>+'13生産者価格評価表'!DH123/'13生産者価格評価表'!DH$125</f>
        <v>-5.0567981603717041E-3</v>
      </c>
      <c r="DI123" s="290">
        <f>+'13生産者価格評価表'!DI123/'13生産者価格評価表'!DI$125</f>
        <v>-1.8377885145263908E-3</v>
      </c>
    </row>
    <row r="124" spans="1:113" ht="24.5" customHeight="1" thickBot="1">
      <c r="B124" s="119" t="s">
        <v>643</v>
      </c>
      <c r="C124" s="120" t="s">
        <v>31</v>
      </c>
      <c r="D124" s="285">
        <f>+'13生産者価格評価表'!D124/'13生産者価格評価表'!D$125</f>
        <v>0.56239284015116831</v>
      </c>
      <c r="E124" s="285">
        <f>+'13生産者価格評価表'!E124/'13生産者価格評価表'!E$125</f>
        <v>0.26513372571742244</v>
      </c>
      <c r="F124" s="285">
        <f>+'13生産者価格評価表'!F124/'13生産者価格評価表'!F$125</f>
        <v>0.64578844642721356</v>
      </c>
      <c r="G124" s="285">
        <f>+'13生産者価格評価表'!G124/'13生産者価格評価表'!G$125</f>
        <v>0.68167086784299602</v>
      </c>
      <c r="H124" s="285">
        <f>+'13生産者価格評価表'!H124/'13生産者価格評価表'!H$125</f>
        <v>0.44584869675778765</v>
      </c>
      <c r="I124" s="296">
        <v>0</v>
      </c>
      <c r="J124" s="285">
        <f>+'13生産者価格評価表'!J124/'13生産者価格評価表'!J$125</f>
        <v>0.49325192802056556</v>
      </c>
      <c r="K124" s="285">
        <f>+'13生産者価格評価表'!K124/'13生産者価格評価表'!K$125</f>
        <v>0.33401481421342777</v>
      </c>
      <c r="L124" s="285">
        <f>+'13生産者価格評価表'!L124/'13生産者価格評価表'!L$125</f>
        <v>0.58493563394600157</v>
      </c>
      <c r="M124" s="285">
        <f>+'13生産者価格評価表'!M124/'13生産者価格評価表'!M$125</f>
        <v>0.17921056748539285</v>
      </c>
      <c r="N124" s="296">
        <v>0</v>
      </c>
      <c r="O124" s="285">
        <f>+'13生産者価格評価表'!O124/'13生産者価格評価表'!O$125</f>
        <v>0.39368348697050409</v>
      </c>
      <c r="P124" s="285">
        <f>+'13生産者価格評価表'!P124/'13生産者価格評価表'!P$125</f>
        <v>0.41610715724452801</v>
      </c>
      <c r="Q124" s="285">
        <f>+'13生産者価格評価表'!Q124/'13生産者価格評価表'!Q$125</f>
        <v>0.43203422403192671</v>
      </c>
      <c r="R124" s="285">
        <f>+'13生産者価格評価表'!R124/'13生産者価格評価表'!R$125</f>
        <v>0.39190063590048713</v>
      </c>
      <c r="S124" s="285">
        <f>+'13生産者価格評価表'!S124/'13生産者価格評価表'!S$125</f>
        <v>0.22195524929226987</v>
      </c>
      <c r="T124" s="285">
        <f>+'13生産者価格評価表'!T124/'13生産者価格評価表'!T$125</f>
        <v>0.44064841126323945</v>
      </c>
      <c r="U124" s="285">
        <f>+'13生産者価格評価表'!U124/'13生産者価格評価表'!U$125</f>
        <v>0.53631514558355764</v>
      </c>
      <c r="V124" s="285">
        <f>+'13生産者価格評価表'!V124/'13生産者価格評価表'!V$125</f>
        <v>0.31650778410259928</v>
      </c>
      <c r="W124" s="285">
        <f>+'13生産者価格評価表'!W124/'13生産者価格評価表'!W$125</f>
        <v>0.35978064866734183</v>
      </c>
      <c r="X124" s="285">
        <f>+'13生産者価格評価表'!X124/'13生産者価格評価表'!X$125</f>
        <v>0.12250613924470698</v>
      </c>
      <c r="Y124" s="285">
        <f>+'13生産者価格評価表'!Y124/'13生産者価格評価表'!Y$125</f>
        <v>0.28348371220998358</v>
      </c>
      <c r="Z124" s="285">
        <f>+'13生産者価格評価表'!Z124/'13生産者価格評価表'!Z$125</f>
        <v>0.25539127066115702</v>
      </c>
      <c r="AA124" s="285">
        <f>+'13生産者価格評価表'!AA124/'13生産者価格評価表'!AA$125</f>
        <v>0.34576617811754395</v>
      </c>
      <c r="AB124" s="285">
        <f>+'13生産者価格評価表'!AB124/'13生産者価格評価表'!AB$125</f>
        <v>0.52826905234617993</v>
      </c>
      <c r="AC124" s="285">
        <f>+'13生産者価格評価表'!AC124/'13生産者価格評価表'!AC$125</f>
        <v>0.31420209935664878</v>
      </c>
      <c r="AD124" s="285">
        <f>+'13生産者価格評価表'!AD124/'13生産者価格評価表'!AD$125</f>
        <v>0.31406874931225987</v>
      </c>
      <c r="AE124" s="285">
        <f>+'13生産者価格評価表'!AE124/'13生産者価格評価表'!AE$125</f>
        <v>0.2010279380014823</v>
      </c>
      <c r="AF124" s="285">
        <f>+'13生産者価格評価表'!AF124/'13生産者価格評価表'!AF$125</f>
        <v>0.35777226815765439</v>
      </c>
      <c r="AG124" s="285">
        <f>+'13生産者価格評価表'!AG124/'13生産者価格評価表'!AG$125</f>
        <v>0.46889631012015848</v>
      </c>
      <c r="AH124" s="285">
        <f>+'13生産者価格評価表'!AH124/'13生産者価格評価表'!AH$125</f>
        <v>0.40416154902102447</v>
      </c>
      <c r="AI124" s="285">
        <f>+'13生産者価格評価表'!AI124/'13生産者価格評価表'!AI$125</f>
        <v>0.50200197551769143</v>
      </c>
      <c r="AJ124" s="285">
        <f>+'13生産者価格評価表'!AJ124/'13生産者価格評価表'!AJ$125</f>
        <v>0.50098861567674446</v>
      </c>
      <c r="AK124" s="285">
        <f>+'13生産者価格評価表'!AK124/'13生産者価格評価表'!AK$125</f>
        <v>0.47597342519170555</v>
      </c>
      <c r="AL124" s="285">
        <f>+'13生産者価格評価表'!AL124/'13生産者価格評価表'!AL$125</f>
        <v>0.49585886867816653</v>
      </c>
      <c r="AM124" s="285">
        <f>+'13生産者価格評価表'!AM124/'13生産者価格評価表'!AM$125</f>
        <v>0.28801470460807932</v>
      </c>
      <c r="AN124" s="285">
        <f>+'13生産者価格評価表'!AN124/'13生産者価格評価表'!AN$125</f>
        <v>0.23086741636475977</v>
      </c>
      <c r="AO124" s="285">
        <f>+'13生産者価格評価表'!AO124/'13生産者価格評価表'!AO$125</f>
        <v>0.40732521137348998</v>
      </c>
      <c r="AP124" s="285">
        <f>+'13生産者価格評価表'!AP124/'13生産者価格評価表'!AP$125</f>
        <v>0.28266926590279046</v>
      </c>
      <c r="AQ124" s="285">
        <f>+'13生産者価格評価表'!AQ124/'13生産者価格評価表'!AQ$125</f>
        <v>0.17138810198300283</v>
      </c>
      <c r="AR124" s="285">
        <f>+'13生産者価格評価表'!AR124/'13生産者価格評価表'!AR$125</f>
        <v>0.16044886142793957</v>
      </c>
      <c r="AS124" s="285">
        <f>+'13生産者価格評価表'!AS124/'13生産者価格評価表'!AS$125</f>
        <v>0.39056801595296342</v>
      </c>
      <c r="AT124" s="285">
        <f>+'13生産者価格評価表'!AT124/'13生産者価格評価表'!AT$125</f>
        <v>0.43623226185786979</v>
      </c>
      <c r="AU124" s="285">
        <f>+'13生産者価格評価表'!AU124/'13生産者価格評価表'!AU$125</f>
        <v>0.4287860351687845</v>
      </c>
      <c r="AV124" s="285">
        <f>+'13生産者価格評価表'!AV124/'13生産者価格評価表'!AV$125</f>
        <v>0.47101108940023206</v>
      </c>
      <c r="AW124" s="285">
        <f>+'13生産者価格評価表'!AW124/'13生産者価格評価表'!AW$125</f>
        <v>0.37463269371919888</v>
      </c>
      <c r="AX124" s="285">
        <f>+'13生産者価格評価表'!AX124/'13生産者価格評価表'!AX$125</f>
        <v>0.40961698831460203</v>
      </c>
      <c r="AY124" s="285">
        <f>+'13生産者価格評価表'!AY124/'13生産者価格評価表'!AY$125</f>
        <v>0.362144923950322</v>
      </c>
      <c r="AZ124" s="285">
        <f>+'13生産者価格評価表'!AZ124/'13生産者価格評価表'!AZ$125</f>
        <v>0.36244328819940347</v>
      </c>
      <c r="BA124" s="285">
        <f>+'13生産者価格評価表'!BA124/'13生産者価格評価表'!BA$125</f>
        <v>0.33173582700175336</v>
      </c>
      <c r="BB124" s="285">
        <f>+'13生産者価格評価表'!BB124/'13生産者価格評価表'!BB$125</f>
        <v>0.36980121246299169</v>
      </c>
      <c r="BC124" s="285">
        <f>+'13生産者価格評価表'!BC124/'13生産者価格評価表'!BC$125</f>
        <v>0.37439684780547422</v>
      </c>
      <c r="BD124" s="285">
        <f>+'13生産者価格評価表'!BD124/'13生産者価格評価表'!BD$125</f>
        <v>0.37092077125023903</v>
      </c>
      <c r="BE124" s="285">
        <f>+'13生産者価格評価表'!BE124/'13生産者価格評価表'!BE$125</f>
        <v>0.31101565404155135</v>
      </c>
      <c r="BF124" s="285">
        <f>+'13生産者価格評価表'!BF124/'13生産者価格評価表'!BF$125</f>
        <v>0.1707351179915888</v>
      </c>
      <c r="BG124" s="285">
        <f>+'13生産者価格評価表'!BG124/'13生産者価格評価表'!BG$125</f>
        <v>0.20013442443077861</v>
      </c>
      <c r="BH124" s="285">
        <f>+'13生産者価格評価表'!BH124/'13生産者価格評価表'!BH$125</f>
        <v>0.2594924833156686</v>
      </c>
      <c r="BI124" s="285">
        <f>+'13生産者価格評価表'!BI124/'13生産者価格評価表'!BI$125</f>
        <v>0.35425145395488566</v>
      </c>
      <c r="BJ124" s="285">
        <f>+'13生産者価格評価表'!BJ124/'13生産者価格評価表'!BJ$125</f>
        <v>0.4390949489041947</v>
      </c>
      <c r="BK124" s="285">
        <f>+'13生産者価格評価表'!BK124/'13生産者価格評価表'!BK$125</f>
        <v>0.32324361102233951</v>
      </c>
      <c r="BL124" s="285">
        <f>+'13生産者価格評価表'!BL124/'13生産者価格評価表'!BL$125</f>
        <v>0.41899236025511349</v>
      </c>
      <c r="BM124" s="285">
        <f>+'13生産者価格評価表'!BM124/'13生産者価格評価表'!BM$125</f>
        <v>0.32659577970174802</v>
      </c>
      <c r="BN124" s="285">
        <f>+'13生産者価格評価表'!BN124/'13生産者価格評価表'!BN$125</f>
        <v>0.46508856508314828</v>
      </c>
      <c r="BO124" s="285">
        <f>+'13生産者価格評価表'!BO124/'13生産者価格評価表'!BO$125</f>
        <v>0.45401653719935975</v>
      </c>
      <c r="BP124" s="285">
        <f>+'13生産者価格評価表'!BP124/'13生産者価格評価表'!BP$125</f>
        <v>0.44410907270532113</v>
      </c>
      <c r="BQ124" s="285">
        <f>+'13生産者価格評価表'!BQ124/'13生産者価格評価表'!BQ$125</f>
        <v>0.48958771418105845</v>
      </c>
      <c r="BR124" s="285">
        <f>+'13生産者価格評価表'!BR124/'13生産者価格評価表'!BR$125</f>
        <v>0.50584257770665975</v>
      </c>
      <c r="BS124" s="285">
        <f>+'13生産者価格評価表'!BS124/'13生産者価格評価表'!BS$125</f>
        <v>0.36359545520270098</v>
      </c>
      <c r="BT124" s="285">
        <f>+'13生産者価格評価表'!BT124/'13生産者価格評価表'!BT$125</f>
        <v>0.31744130446332403</v>
      </c>
      <c r="BU124" s="285">
        <f>+'13生産者価格評価表'!BU124/'13生産者価格評価表'!BU$125</f>
        <v>0.46589148873740166</v>
      </c>
      <c r="BV124" s="285">
        <f>+'13生産者価格評価表'!BV124/'13生産者価格評価表'!BV$125</f>
        <v>0.65489309656144046</v>
      </c>
      <c r="BW124" s="285">
        <f>+'13生産者価格評価表'!BW124/'13生産者価格評価表'!BW$125</f>
        <v>0.72696342676632053</v>
      </c>
      <c r="BX124" s="285">
        <f>+'13生産者価格評価表'!BX124/'13生産者価格評価表'!BX$125</f>
        <v>0.66717201384956126</v>
      </c>
      <c r="BY124" s="285">
        <f>+'13生産者価格評価表'!BY124/'13生産者価格評価表'!BY$125</f>
        <v>0.67576256807049584</v>
      </c>
      <c r="BZ124" s="285">
        <f>+'13生産者価格評価表'!BZ124/'13生産者価格評価表'!BZ$125</f>
        <v>0.7275705521619098</v>
      </c>
      <c r="CA124" s="285">
        <f>+'13生産者価格評価表'!CA124/'13生産者価格評価表'!CA$125</f>
        <v>0.74152835511309667</v>
      </c>
      <c r="CB124" s="285">
        <f>+'13生産者価格評価表'!CB124/'13生産者価格評価表'!CB$125</f>
        <v>0.90244170433789161</v>
      </c>
      <c r="CC124" s="285">
        <f>+'13生産者価格評価表'!CC124/'13生産者価格評価表'!CC$125</f>
        <v>0.68050023522032299</v>
      </c>
      <c r="CD124" s="285">
        <f>+'13生産者価格評価表'!CD124/'13生産者価格評価表'!CD$125</f>
        <v>0.75633374812409537</v>
      </c>
      <c r="CE124" s="285">
        <f>+'13生産者価格評価表'!CE124/'13生産者価格評価表'!CE$125</f>
        <v>6.6005293624548687E-6</v>
      </c>
      <c r="CF124" s="285">
        <f>+'13生産者価格評価表'!CF124/'13生産者価格評価表'!CF$125</f>
        <v>0.32820827591463719</v>
      </c>
      <c r="CG124" s="285">
        <f>+'13生産者価格評価表'!CG124/'13生産者価格評価表'!CG$125</f>
        <v>0.17914971566456511</v>
      </c>
      <c r="CH124" s="285">
        <f>+'13生産者価格評価表'!CH124/'13生産者価格評価表'!CH$125</f>
        <v>0.63759883157554731</v>
      </c>
      <c r="CI124" s="285">
        <f>+'13生産者価格評価表'!CI124/'13生産者価格評価表'!CI$125</f>
        <v>0.67473658610604736</v>
      </c>
      <c r="CJ124" s="285">
        <f>+'13生産者価格評価表'!CJ124/'13生産者価格評価表'!CJ$125</f>
        <v>0.78270613502661313</v>
      </c>
      <c r="CK124" s="285">
        <f>+'13生産者価格評価表'!CK124/'13生産者価格評価表'!CK$125</f>
        <v>0.53826968645901296</v>
      </c>
      <c r="CL124" s="285">
        <f>+'13生産者価格評価表'!CL124/'13生産者価格評価表'!CL$125</f>
        <v>0.44194914842558319</v>
      </c>
      <c r="CM124" s="285">
        <f>+'13生産者価格評価表'!CM124/'13生産者価格評価表'!CM$125</f>
        <v>0.59690476315554453</v>
      </c>
      <c r="CN124" s="285">
        <f>+'13生産者価格評価表'!CN124/'13生産者価格評価表'!CN$125</f>
        <v>0.2514061434210379</v>
      </c>
      <c r="CO124" s="285">
        <f>+'13生産者価格評価表'!CO124/'13生産者価格評価表'!CO$125</f>
        <v>0.45099858494962591</v>
      </c>
      <c r="CP124" s="285">
        <f>+'13生産者価格評価表'!CP124/'13生産者価格評価表'!CP$125</f>
        <v>0.71939734004418632</v>
      </c>
      <c r="CQ124" s="285">
        <f>+'13生産者価格評価表'!CQ124/'13生産者価格評価表'!CQ$125</f>
        <v>0.82201917091277987</v>
      </c>
      <c r="CR124" s="285">
        <f>+'13生産者価格評価表'!CR124/'13生産者価格評価表'!CR$125</f>
        <v>0.5834176258982704</v>
      </c>
      <c r="CS124" s="285">
        <f>+'13生産者価格評価表'!CS124/'13生産者価格評価表'!CS$125</f>
        <v>0.57359558622657558</v>
      </c>
      <c r="CT124" s="285">
        <f>+'13生産者価格評価表'!CT124/'13生産者価格評価表'!CT$125</f>
        <v>0.64454580306500608</v>
      </c>
      <c r="CU124" s="285">
        <f>+'13生産者価格評価表'!CU124/'13生産者価格評価表'!CU$125</f>
        <v>0.71923322314288485</v>
      </c>
      <c r="CV124" s="285">
        <f>+'13生産者価格評価表'!CV124/'13生産者価格評価表'!CV$125</f>
        <v>0.770926333919562</v>
      </c>
      <c r="CW124" s="285">
        <f>+'13生産者価格評価表'!CW124/'13生産者価格評価表'!CW$125</f>
        <v>0.60708863687845505</v>
      </c>
      <c r="CX124" s="285">
        <f>+'13生産者価格評価表'!CX124/'13生産者価格評価表'!CX$125</f>
        <v>0.68055760150719868</v>
      </c>
      <c r="CY124" s="285">
        <f>+'13生産者価格評価表'!CY124/'13生産者価格評価表'!CY$125</f>
        <v>0.29062442369832664</v>
      </c>
      <c r="CZ124" s="285">
        <f>+'13生産者価格評価表'!CZ124/'13生産者価格評価表'!CZ$125</f>
        <v>0.36970659909965087</v>
      </c>
      <c r="DA124" s="285">
        <f>+'13生産者価格評価表'!DA124/'13生産者価格評価表'!DA$125</f>
        <v>0.749260972244707</v>
      </c>
      <c r="DB124" s="285">
        <f>+'13生産者価格評価表'!DB124/'13生産者価格評価表'!DB$125</f>
        <v>0.48509860675039246</v>
      </c>
      <c r="DC124" s="285">
        <f>+'13生産者価格評価表'!DC124/'13生産者価格評価表'!DC$125</f>
        <v>0.40242829426413262</v>
      </c>
      <c r="DD124" s="285">
        <f>+'13生産者価格評価表'!DD124/'13生産者価格評価表'!DD$125</f>
        <v>0.67923638305446776</v>
      </c>
      <c r="DE124" s="285">
        <f>+'13生産者価格評価表'!DE124/'13生産者価格評価表'!DE$125</f>
        <v>0.69395493887143789</v>
      </c>
      <c r="DF124" s="285">
        <f>+'13生産者価格評価表'!DF124/'13生産者価格評価表'!DF$125</f>
        <v>0.69919532597251433</v>
      </c>
      <c r="DG124" s="285">
        <f>+'13生産者価格評価表'!DG124/'13生産者価格評価表'!DG$125</f>
        <v>-5.3539496086262839E-5</v>
      </c>
      <c r="DH124" s="287">
        <f>+'13生産者価格評価表'!DH124/'13生産者価格評価表'!DH$125</f>
        <v>0.411762141583083</v>
      </c>
      <c r="DI124" s="291">
        <f>+'13生産者価格評価表'!DI124/'13生産者価格評価表'!DI$125</f>
        <v>0.47169658309016282</v>
      </c>
    </row>
    <row r="125" spans="1:113" ht="32" customHeight="1" thickBot="1">
      <c r="B125" s="126" t="s">
        <v>644</v>
      </c>
      <c r="C125" s="127" t="s">
        <v>36</v>
      </c>
      <c r="D125" s="293">
        <f>+'13生産者価格評価表'!D125/'13生産者価格評価表'!D$125</f>
        <v>1</v>
      </c>
      <c r="E125" s="293">
        <f>+'13生産者価格評価表'!E125/'13生産者価格評価表'!E$125</f>
        <v>1</v>
      </c>
      <c r="F125" s="293">
        <f>+'13生産者価格評価表'!F125/'13生産者価格評価表'!F$125</f>
        <v>1</v>
      </c>
      <c r="G125" s="293">
        <f>+'13生産者価格評価表'!G125/'13生産者価格評価表'!G$125</f>
        <v>1</v>
      </c>
      <c r="H125" s="293">
        <f>+'13生産者価格評価表'!H125/'13生産者価格評価表'!H$125</f>
        <v>1</v>
      </c>
      <c r="I125" s="296">
        <v>0</v>
      </c>
      <c r="J125" s="293">
        <f>+'13生産者価格評価表'!J125/'13生産者価格評価表'!J$125</f>
        <v>1</v>
      </c>
      <c r="K125" s="293">
        <f>+'13生産者価格評価表'!K125/'13生産者価格評価表'!K$125</f>
        <v>1</v>
      </c>
      <c r="L125" s="293">
        <f>+'13生産者価格評価表'!L125/'13生産者価格評価表'!L$125</f>
        <v>1</v>
      </c>
      <c r="M125" s="293">
        <f>+'13生産者価格評価表'!M125/'13生産者価格評価表'!M$125</f>
        <v>1</v>
      </c>
      <c r="N125" s="296">
        <v>0</v>
      </c>
      <c r="O125" s="293">
        <f>+'13生産者価格評価表'!O125/'13生産者価格評価表'!O$125</f>
        <v>1</v>
      </c>
      <c r="P125" s="293">
        <f>+'13生産者価格評価表'!P125/'13生産者価格評価表'!P$125</f>
        <v>1</v>
      </c>
      <c r="Q125" s="293">
        <f>+'13生産者価格評価表'!Q125/'13生産者価格評価表'!Q$125</f>
        <v>1</v>
      </c>
      <c r="R125" s="293">
        <f>+'13生産者価格評価表'!R125/'13生産者価格評価表'!R$125</f>
        <v>1</v>
      </c>
      <c r="S125" s="293">
        <f>+'13生産者価格評価表'!S125/'13生産者価格評価表'!S$125</f>
        <v>1</v>
      </c>
      <c r="T125" s="293">
        <f>+'13生産者価格評価表'!T125/'13生産者価格評価表'!T$125</f>
        <v>1</v>
      </c>
      <c r="U125" s="293">
        <f>+'13生産者価格評価表'!U125/'13生産者価格評価表'!U$125</f>
        <v>1</v>
      </c>
      <c r="V125" s="293">
        <f>+'13生産者価格評価表'!V125/'13生産者価格評価表'!V$125</f>
        <v>1</v>
      </c>
      <c r="W125" s="293">
        <f>+'13生産者価格評価表'!W125/'13生産者価格評価表'!W$125</f>
        <v>1</v>
      </c>
      <c r="X125" s="293">
        <f>+'13生産者価格評価表'!X125/'13生産者価格評価表'!X$125</f>
        <v>1</v>
      </c>
      <c r="Y125" s="293">
        <f>+'13生産者価格評価表'!Y125/'13生産者価格評価表'!Y$125</f>
        <v>1</v>
      </c>
      <c r="Z125" s="293">
        <f>+'13生産者価格評価表'!Z125/'13生産者価格評価表'!Z$125</f>
        <v>1</v>
      </c>
      <c r="AA125" s="293">
        <f>+'13生産者価格評価表'!AA125/'13生産者価格評価表'!AA$125</f>
        <v>1</v>
      </c>
      <c r="AB125" s="293">
        <f>+'13生産者価格評価表'!AB125/'13生産者価格評価表'!AB$125</f>
        <v>1</v>
      </c>
      <c r="AC125" s="293">
        <f>+'13生産者価格評価表'!AC125/'13生産者価格評価表'!AC$125</f>
        <v>1</v>
      </c>
      <c r="AD125" s="293">
        <f>+'13生産者価格評価表'!AD125/'13生産者価格評価表'!AD$125</f>
        <v>1</v>
      </c>
      <c r="AE125" s="293">
        <f>+'13生産者価格評価表'!AE125/'13生産者価格評価表'!AE$125</f>
        <v>1</v>
      </c>
      <c r="AF125" s="293">
        <f>+'13生産者価格評価表'!AF125/'13生産者価格評価表'!AF$125</f>
        <v>1</v>
      </c>
      <c r="AG125" s="293">
        <f>+'13生産者価格評価表'!AG125/'13生産者価格評価表'!AG$125</f>
        <v>1</v>
      </c>
      <c r="AH125" s="293">
        <f>+'13生産者価格評価表'!AH125/'13生産者価格評価表'!AH$125</f>
        <v>1</v>
      </c>
      <c r="AI125" s="293">
        <f>+'13生産者価格評価表'!AI125/'13生産者価格評価表'!AI$125</f>
        <v>1</v>
      </c>
      <c r="AJ125" s="293">
        <f>+'13生産者価格評価表'!AJ125/'13生産者価格評価表'!AJ$125</f>
        <v>1</v>
      </c>
      <c r="AK125" s="293">
        <f>+'13生産者価格評価表'!AK125/'13生産者価格評価表'!AK$125</f>
        <v>1</v>
      </c>
      <c r="AL125" s="293">
        <f>+'13生産者価格評価表'!AL125/'13生産者価格評価表'!AL$125</f>
        <v>1</v>
      </c>
      <c r="AM125" s="293">
        <f>+'13生産者価格評価表'!AM125/'13生産者価格評価表'!AM$125</f>
        <v>1</v>
      </c>
      <c r="AN125" s="293">
        <f>+'13生産者価格評価表'!AN125/'13生産者価格評価表'!AN$125</f>
        <v>1</v>
      </c>
      <c r="AO125" s="293">
        <f>+'13生産者価格評価表'!AO125/'13生産者価格評価表'!AO$125</f>
        <v>1</v>
      </c>
      <c r="AP125" s="293">
        <f>+'13生産者価格評価表'!AP125/'13生産者価格評価表'!AP$125</f>
        <v>1</v>
      </c>
      <c r="AQ125" s="293">
        <f>+'13生産者価格評価表'!AQ125/'13生産者価格評価表'!AQ$125</f>
        <v>1</v>
      </c>
      <c r="AR125" s="293">
        <f>+'13生産者価格評価表'!AR125/'13生産者価格評価表'!AR$125</f>
        <v>1</v>
      </c>
      <c r="AS125" s="293">
        <f>+'13生産者価格評価表'!AS125/'13生産者価格評価表'!AS$125</f>
        <v>1</v>
      </c>
      <c r="AT125" s="293">
        <f>+'13生産者価格評価表'!AT125/'13生産者価格評価表'!AT$125</f>
        <v>1</v>
      </c>
      <c r="AU125" s="293">
        <f>+'13生産者価格評価表'!AU125/'13生産者価格評価表'!AU$125</f>
        <v>1</v>
      </c>
      <c r="AV125" s="293">
        <f>+'13生産者価格評価表'!AV125/'13生産者価格評価表'!AV$125</f>
        <v>1</v>
      </c>
      <c r="AW125" s="293">
        <f>+'13生産者価格評価表'!AW125/'13生産者価格評価表'!AW$125</f>
        <v>1</v>
      </c>
      <c r="AX125" s="293">
        <f>+'13生産者価格評価表'!AX125/'13生産者価格評価表'!AX$125</f>
        <v>1</v>
      </c>
      <c r="AY125" s="293">
        <f>+'13生産者価格評価表'!AY125/'13生産者価格評価表'!AY$125</f>
        <v>1</v>
      </c>
      <c r="AZ125" s="293">
        <f>+'13生産者価格評価表'!AZ125/'13生産者価格評価表'!AZ$125</f>
        <v>1</v>
      </c>
      <c r="BA125" s="293">
        <f>+'13生産者価格評価表'!BA125/'13生産者価格評価表'!BA$125</f>
        <v>1</v>
      </c>
      <c r="BB125" s="293">
        <f>+'13生産者価格評価表'!BB125/'13生産者価格評価表'!BB$125</f>
        <v>1</v>
      </c>
      <c r="BC125" s="293">
        <f>+'13生産者価格評価表'!BC125/'13生産者価格評価表'!BC$125</f>
        <v>1</v>
      </c>
      <c r="BD125" s="293">
        <f>+'13生産者価格評価表'!BD125/'13生産者価格評価表'!BD$125</f>
        <v>1</v>
      </c>
      <c r="BE125" s="293">
        <f>+'13生産者価格評価表'!BE125/'13生産者価格評価表'!BE$125</f>
        <v>1</v>
      </c>
      <c r="BF125" s="293">
        <f>+'13生産者価格評価表'!BF125/'13生産者価格評価表'!BF$125</f>
        <v>1</v>
      </c>
      <c r="BG125" s="293">
        <f>+'13生産者価格評価表'!BG125/'13生産者価格評価表'!BG$125</f>
        <v>1</v>
      </c>
      <c r="BH125" s="293">
        <f>+'13生産者価格評価表'!BH125/'13生産者価格評価表'!BH$125</f>
        <v>1</v>
      </c>
      <c r="BI125" s="293">
        <f>+'13生産者価格評価表'!BI125/'13生産者価格評価表'!BI$125</f>
        <v>1</v>
      </c>
      <c r="BJ125" s="293">
        <f>+'13生産者価格評価表'!BJ125/'13生産者価格評価表'!BJ$125</f>
        <v>1</v>
      </c>
      <c r="BK125" s="293">
        <f>+'13生産者価格評価表'!BK125/'13生産者価格評価表'!BK$125</f>
        <v>1</v>
      </c>
      <c r="BL125" s="293">
        <f>+'13生産者価格評価表'!BL125/'13生産者価格評価表'!BL$125</f>
        <v>1</v>
      </c>
      <c r="BM125" s="293">
        <f>+'13生産者価格評価表'!BM125/'13生産者価格評価表'!BM$125</f>
        <v>1</v>
      </c>
      <c r="BN125" s="293">
        <f>+'13生産者価格評価表'!BN125/'13生産者価格評価表'!BN$125</f>
        <v>1</v>
      </c>
      <c r="BO125" s="293">
        <f>+'13生産者価格評価表'!BO125/'13生産者価格評価表'!BO$125</f>
        <v>1</v>
      </c>
      <c r="BP125" s="293">
        <f>+'13生産者価格評価表'!BP125/'13生産者価格評価表'!BP$125</f>
        <v>1</v>
      </c>
      <c r="BQ125" s="293">
        <f>+'13生産者価格評価表'!BQ125/'13生産者価格評価表'!BQ$125</f>
        <v>1</v>
      </c>
      <c r="BR125" s="293">
        <f>+'13生産者価格評価表'!BR125/'13生産者価格評価表'!BR$125</f>
        <v>1</v>
      </c>
      <c r="BS125" s="293">
        <f>+'13生産者価格評価表'!BS125/'13生産者価格評価表'!BS$125</f>
        <v>1</v>
      </c>
      <c r="BT125" s="293">
        <f>+'13生産者価格評価表'!BT125/'13生産者価格評価表'!BT$125</f>
        <v>1</v>
      </c>
      <c r="BU125" s="293">
        <f>+'13生産者価格評価表'!BU125/'13生産者価格評価表'!BU$125</f>
        <v>1</v>
      </c>
      <c r="BV125" s="293">
        <f>+'13生産者価格評価表'!BV125/'13生産者価格評価表'!BV$125</f>
        <v>1</v>
      </c>
      <c r="BW125" s="293">
        <f>+'13生産者価格評価表'!BW125/'13生産者価格評価表'!BW$125</f>
        <v>1</v>
      </c>
      <c r="BX125" s="293">
        <f>+'13生産者価格評価表'!BX125/'13生産者価格評価表'!BX$125</f>
        <v>1</v>
      </c>
      <c r="BY125" s="293">
        <f>+'13生産者価格評価表'!BY125/'13生産者価格評価表'!BY$125</f>
        <v>1</v>
      </c>
      <c r="BZ125" s="293">
        <f>+'13生産者価格評価表'!BZ125/'13生産者価格評価表'!BZ$125</f>
        <v>1</v>
      </c>
      <c r="CA125" s="293">
        <f>+'13生産者価格評価表'!CA125/'13生産者価格評価表'!CA$125</f>
        <v>1</v>
      </c>
      <c r="CB125" s="293">
        <f>+'13生産者価格評価表'!CB125/'13生産者価格評価表'!CB$125</f>
        <v>1</v>
      </c>
      <c r="CC125" s="293">
        <f>+'13生産者価格評価表'!CC125/'13生産者価格評価表'!CC$125</f>
        <v>1</v>
      </c>
      <c r="CD125" s="293">
        <f>+'13生産者価格評価表'!CD125/'13生産者価格評価表'!CD$125</f>
        <v>1</v>
      </c>
      <c r="CE125" s="293">
        <f>+'13生産者価格評価表'!CE125/'13生産者価格評価表'!CE$125</f>
        <v>1</v>
      </c>
      <c r="CF125" s="293">
        <f>+'13生産者価格評価表'!CF125/'13生産者価格評価表'!CF$125</f>
        <v>1</v>
      </c>
      <c r="CG125" s="293">
        <f>+'13生産者価格評価表'!CG125/'13生産者価格評価表'!CG$125</f>
        <v>1</v>
      </c>
      <c r="CH125" s="293">
        <f>+'13生産者価格評価表'!CH125/'13生産者価格評価表'!CH$125</f>
        <v>1</v>
      </c>
      <c r="CI125" s="293">
        <f>+'13生産者価格評価表'!CI125/'13生産者価格評価表'!CI$125</f>
        <v>1</v>
      </c>
      <c r="CJ125" s="293">
        <f>+'13生産者価格評価表'!CJ125/'13生産者価格評価表'!CJ$125</f>
        <v>1</v>
      </c>
      <c r="CK125" s="293">
        <f>+'13生産者価格評価表'!CK125/'13生産者価格評価表'!CK$125</f>
        <v>1</v>
      </c>
      <c r="CL125" s="293">
        <f>+'13生産者価格評価表'!CL125/'13生産者価格評価表'!CL$125</f>
        <v>1</v>
      </c>
      <c r="CM125" s="293">
        <f>+'13生産者価格評価表'!CM125/'13生産者価格評価表'!CM$125</f>
        <v>1</v>
      </c>
      <c r="CN125" s="293">
        <f>+'13生産者価格評価表'!CN125/'13生産者価格評価表'!CN$125</f>
        <v>1</v>
      </c>
      <c r="CO125" s="293">
        <f>+'13生産者価格評価表'!CO125/'13生産者価格評価表'!CO$125</f>
        <v>1</v>
      </c>
      <c r="CP125" s="293">
        <f>+'13生産者価格評価表'!CP125/'13生産者価格評価表'!CP$125</f>
        <v>1</v>
      </c>
      <c r="CQ125" s="293">
        <f>+'13生産者価格評価表'!CQ125/'13生産者価格評価表'!CQ$125</f>
        <v>1</v>
      </c>
      <c r="CR125" s="293">
        <f>+'13生産者価格評価表'!CR125/'13生産者価格評価表'!CR$125</f>
        <v>1</v>
      </c>
      <c r="CS125" s="293">
        <f>+'13生産者価格評価表'!CS125/'13生産者価格評価表'!CS$125</f>
        <v>1</v>
      </c>
      <c r="CT125" s="293">
        <f>+'13生産者価格評価表'!CT125/'13生産者価格評価表'!CT$125</f>
        <v>1</v>
      </c>
      <c r="CU125" s="293">
        <f>+'13生産者価格評価表'!CU125/'13生産者価格評価表'!CU$125</f>
        <v>1</v>
      </c>
      <c r="CV125" s="293">
        <f>+'13生産者価格評価表'!CV125/'13生産者価格評価表'!CV$125</f>
        <v>1</v>
      </c>
      <c r="CW125" s="293">
        <f>+'13生産者価格評価表'!CW125/'13生産者価格評価表'!CW$125</f>
        <v>1</v>
      </c>
      <c r="CX125" s="293">
        <f>+'13生産者価格評価表'!CX125/'13生産者価格評価表'!CX$125</f>
        <v>1</v>
      </c>
      <c r="CY125" s="293">
        <f>+'13生産者価格評価表'!CY125/'13生産者価格評価表'!CY$125</f>
        <v>1</v>
      </c>
      <c r="CZ125" s="293">
        <f>+'13生産者価格評価表'!CZ125/'13生産者価格評価表'!CZ$125</f>
        <v>1</v>
      </c>
      <c r="DA125" s="293">
        <f>+'13生産者価格評価表'!DA125/'13生産者価格評価表'!DA$125</f>
        <v>1</v>
      </c>
      <c r="DB125" s="293">
        <f>+'13生産者価格評価表'!DB125/'13生産者価格評価表'!DB$125</f>
        <v>1</v>
      </c>
      <c r="DC125" s="293">
        <f>+'13生産者価格評価表'!DC125/'13生産者価格評価表'!DC$125</f>
        <v>1</v>
      </c>
      <c r="DD125" s="293">
        <f>+'13生産者価格評価表'!DD125/'13生産者価格評価表'!DD$125</f>
        <v>1</v>
      </c>
      <c r="DE125" s="293">
        <f>+'13生産者価格評価表'!DE125/'13生産者価格評価表'!DE$125</f>
        <v>1</v>
      </c>
      <c r="DF125" s="293">
        <f>+'13生産者価格評価表'!DF125/'13生産者価格評価表'!DF$125</f>
        <v>1</v>
      </c>
      <c r="DG125" s="293">
        <f>+'13生産者価格評価表'!DG125/'13生産者価格評価表'!DG$125</f>
        <v>1</v>
      </c>
      <c r="DH125" s="294">
        <f>+'13生産者価格評価表'!DH125/'13生産者価格評価表'!DH$125</f>
        <v>1</v>
      </c>
      <c r="DI125" s="295">
        <f>+'13生産者価格評価表'!DI125/'13生産者価格評価表'!DI$125</f>
        <v>1</v>
      </c>
    </row>
  </sheetData>
  <mergeCells count="1">
    <mergeCell ref="B5:C6"/>
  </mergeCells>
  <phoneticPr fontId="7"/>
  <pageMargins left="0.25" right="0.25" top="0.75" bottom="0.75" header="0.3" footer="0.3"/>
  <pageSetup paperSize="8" scale="3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I234"/>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6328125" defaultRowHeight="13.5"/>
  <cols>
    <col min="1" max="1" width="6" style="297" customWidth="1"/>
    <col min="2" max="2" width="4.81640625" style="19" customWidth="1"/>
    <col min="3" max="3" width="29.81640625" style="21" customWidth="1"/>
    <col min="4" max="18" width="11.6328125" style="19" customWidth="1"/>
    <col min="19" max="19" width="10.90625" style="19" customWidth="1"/>
    <col min="20" max="16384" width="12.6328125" style="19"/>
  </cols>
  <sheetData>
    <row r="1" spans="1:113" ht="14" customHeight="1">
      <c r="D1" s="24">
        <v>1</v>
      </c>
      <c r="E1" s="19">
        <v>2</v>
      </c>
      <c r="F1" s="24">
        <v>3</v>
      </c>
      <c r="G1" s="19">
        <v>4</v>
      </c>
      <c r="H1" s="24">
        <v>5</v>
      </c>
      <c r="I1" s="19">
        <v>6</v>
      </c>
      <c r="J1" s="24">
        <v>7</v>
      </c>
      <c r="K1" s="19">
        <v>8</v>
      </c>
      <c r="L1" s="24">
        <v>9</v>
      </c>
      <c r="M1" s="19">
        <v>10</v>
      </c>
      <c r="N1" s="24">
        <v>11</v>
      </c>
      <c r="O1" s="19">
        <v>12</v>
      </c>
      <c r="P1" s="24">
        <v>13</v>
      </c>
      <c r="Q1" s="19">
        <v>14</v>
      </c>
      <c r="R1" s="24">
        <v>15</v>
      </c>
      <c r="S1" s="19">
        <v>16</v>
      </c>
      <c r="T1" s="24">
        <v>17</v>
      </c>
      <c r="U1" s="19">
        <v>18</v>
      </c>
      <c r="V1" s="24">
        <v>19</v>
      </c>
      <c r="W1" s="19">
        <v>20</v>
      </c>
      <c r="X1" s="24">
        <v>21</v>
      </c>
      <c r="Y1" s="19">
        <v>22</v>
      </c>
      <c r="Z1" s="24">
        <v>23</v>
      </c>
      <c r="AA1" s="19">
        <v>24</v>
      </c>
      <c r="AB1" s="24">
        <v>25</v>
      </c>
      <c r="AC1" s="19">
        <v>26</v>
      </c>
      <c r="AD1" s="24">
        <v>27</v>
      </c>
      <c r="AE1" s="19">
        <v>28</v>
      </c>
      <c r="AF1" s="24">
        <v>29</v>
      </c>
      <c r="AG1" s="19">
        <v>30</v>
      </c>
      <c r="AH1" s="24">
        <v>31</v>
      </c>
      <c r="AI1" s="19">
        <v>32</v>
      </c>
      <c r="AJ1" s="24">
        <v>33</v>
      </c>
      <c r="AK1" s="19">
        <v>34</v>
      </c>
      <c r="AL1" s="24">
        <v>35</v>
      </c>
      <c r="AM1" s="19">
        <v>36</v>
      </c>
      <c r="AN1" s="24">
        <v>37</v>
      </c>
      <c r="AO1" s="19">
        <v>38</v>
      </c>
      <c r="AP1" s="24">
        <v>39</v>
      </c>
      <c r="AQ1" s="19">
        <v>40</v>
      </c>
      <c r="AR1" s="24">
        <v>41</v>
      </c>
      <c r="AS1" s="19">
        <v>42</v>
      </c>
      <c r="AT1" s="24">
        <v>43</v>
      </c>
      <c r="AU1" s="19">
        <v>44</v>
      </c>
      <c r="AV1" s="24">
        <v>45</v>
      </c>
      <c r="AW1" s="19">
        <v>46</v>
      </c>
      <c r="AX1" s="24">
        <v>47</v>
      </c>
      <c r="AY1" s="19">
        <v>48</v>
      </c>
      <c r="AZ1" s="24">
        <v>49</v>
      </c>
      <c r="BA1" s="19">
        <v>50</v>
      </c>
      <c r="BB1" s="24">
        <v>51</v>
      </c>
      <c r="BC1" s="19">
        <v>52</v>
      </c>
      <c r="BD1" s="24">
        <v>53</v>
      </c>
      <c r="BE1" s="19">
        <v>54</v>
      </c>
      <c r="BF1" s="24">
        <v>55</v>
      </c>
      <c r="BG1" s="19">
        <v>56</v>
      </c>
      <c r="BH1" s="24">
        <v>57</v>
      </c>
      <c r="BI1" s="19">
        <v>58</v>
      </c>
      <c r="BJ1" s="24">
        <v>59</v>
      </c>
      <c r="BK1" s="19">
        <v>60</v>
      </c>
      <c r="BL1" s="24">
        <v>61</v>
      </c>
      <c r="BM1" s="19">
        <v>62</v>
      </c>
      <c r="BN1" s="24">
        <v>63</v>
      </c>
      <c r="BO1" s="19">
        <v>64</v>
      </c>
      <c r="BP1" s="24">
        <v>65</v>
      </c>
      <c r="BQ1" s="19">
        <v>66</v>
      </c>
      <c r="BR1" s="24">
        <v>67</v>
      </c>
      <c r="BS1" s="19">
        <v>68</v>
      </c>
      <c r="BT1" s="24">
        <v>69</v>
      </c>
      <c r="BU1" s="19">
        <v>70</v>
      </c>
      <c r="BV1" s="24">
        <v>71</v>
      </c>
      <c r="BW1" s="19">
        <v>72</v>
      </c>
      <c r="BX1" s="24">
        <v>73</v>
      </c>
      <c r="BY1" s="19">
        <v>74</v>
      </c>
      <c r="BZ1" s="24">
        <v>75</v>
      </c>
      <c r="CA1" s="19">
        <v>76</v>
      </c>
      <c r="CB1" s="24">
        <v>77</v>
      </c>
      <c r="CC1" s="19">
        <v>78</v>
      </c>
      <c r="CD1" s="24">
        <v>79</v>
      </c>
      <c r="CE1" s="19">
        <v>80</v>
      </c>
      <c r="CF1" s="24">
        <v>81</v>
      </c>
      <c r="CG1" s="19">
        <v>82</v>
      </c>
      <c r="CH1" s="24">
        <v>83</v>
      </c>
      <c r="CI1" s="19">
        <v>84</v>
      </c>
      <c r="CJ1" s="24">
        <v>85</v>
      </c>
      <c r="CK1" s="19">
        <v>86</v>
      </c>
      <c r="CL1" s="24">
        <v>87</v>
      </c>
      <c r="CM1" s="19">
        <v>88</v>
      </c>
      <c r="CN1" s="24">
        <v>89</v>
      </c>
      <c r="CO1" s="19">
        <v>90</v>
      </c>
      <c r="CP1" s="24">
        <v>91</v>
      </c>
      <c r="CQ1" s="19">
        <v>92</v>
      </c>
      <c r="CR1" s="24">
        <v>93</v>
      </c>
      <c r="CS1" s="19">
        <v>94</v>
      </c>
      <c r="CT1" s="24">
        <v>95</v>
      </c>
      <c r="CU1" s="19">
        <v>96</v>
      </c>
      <c r="CV1" s="24">
        <v>97</v>
      </c>
      <c r="CW1" s="19">
        <v>98</v>
      </c>
      <c r="CX1" s="24">
        <v>99</v>
      </c>
      <c r="CY1" s="19">
        <v>100</v>
      </c>
      <c r="CZ1" s="24">
        <v>101</v>
      </c>
      <c r="DA1" s="19">
        <v>102</v>
      </c>
      <c r="DB1" s="24">
        <v>103</v>
      </c>
      <c r="DC1" s="19">
        <v>104</v>
      </c>
      <c r="DD1" s="24">
        <v>105</v>
      </c>
      <c r="DE1" s="19">
        <v>106</v>
      </c>
      <c r="DF1" s="24">
        <v>107</v>
      </c>
      <c r="DG1" s="19">
        <v>108</v>
      </c>
      <c r="DH1" s="24">
        <v>109</v>
      </c>
    </row>
    <row r="2" spans="1:113" ht="36" customHeight="1">
      <c r="D2" s="208"/>
    </row>
    <row r="3" spans="1:113" s="17" customFormat="1" ht="7.5" customHeight="1">
      <c r="A3" s="298"/>
      <c r="B3" s="16"/>
      <c r="C3" s="26"/>
      <c r="D3" s="16"/>
      <c r="E3" s="16"/>
      <c r="F3" s="16"/>
      <c r="G3" s="16"/>
      <c r="H3" s="16"/>
      <c r="I3" s="16"/>
      <c r="J3" s="16"/>
      <c r="K3" s="16"/>
      <c r="L3" s="16"/>
      <c r="M3" s="16"/>
      <c r="N3" s="16"/>
      <c r="O3" s="16"/>
      <c r="P3" s="16"/>
      <c r="Q3" s="16"/>
      <c r="R3" s="16"/>
      <c r="S3" s="16"/>
    </row>
    <row r="4" spans="1:113" ht="7.5" customHeight="1" thickBot="1">
      <c r="A4" s="299"/>
      <c r="B4" s="18"/>
      <c r="C4" s="23"/>
      <c r="D4" s="18"/>
      <c r="E4" s="18"/>
      <c r="F4" s="18"/>
      <c r="G4" s="18"/>
      <c r="H4" s="18"/>
      <c r="I4" s="18"/>
      <c r="J4" s="18"/>
      <c r="K4" s="18"/>
      <c r="L4" s="18"/>
      <c r="M4" s="18"/>
      <c r="N4" s="18"/>
      <c r="O4" s="18"/>
      <c r="P4" s="18"/>
      <c r="Q4" s="18"/>
      <c r="R4" s="18"/>
      <c r="S4" s="18"/>
    </row>
    <row r="5" spans="1:113" s="20" customFormat="1" ht="17.5" customHeight="1">
      <c r="A5" s="300"/>
      <c r="B5" s="1006" t="s">
        <v>685</v>
      </c>
      <c r="C5" s="1007"/>
      <c r="D5" s="103" t="s">
        <v>120</v>
      </c>
      <c r="E5" s="103" t="s">
        <v>122</v>
      </c>
      <c r="F5" s="103" t="s">
        <v>124</v>
      </c>
      <c r="G5" s="103" t="s">
        <v>126</v>
      </c>
      <c r="H5" s="103" t="s">
        <v>128</v>
      </c>
      <c r="I5" s="103" t="s">
        <v>130</v>
      </c>
      <c r="J5" s="103" t="s">
        <v>132</v>
      </c>
      <c r="K5" s="103" t="s">
        <v>134</v>
      </c>
      <c r="L5" s="103" t="s">
        <v>136</v>
      </c>
      <c r="M5" s="103" t="s">
        <v>138</v>
      </c>
      <c r="N5" s="103" t="s">
        <v>140</v>
      </c>
      <c r="O5" s="103" t="s">
        <v>142</v>
      </c>
      <c r="P5" s="103" t="s">
        <v>144</v>
      </c>
      <c r="Q5" s="103" t="s">
        <v>146</v>
      </c>
      <c r="R5" s="103" t="s">
        <v>148</v>
      </c>
      <c r="S5" s="103" t="s">
        <v>150</v>
      </c>
      <c r="T5" s="103" t="s">
        <v>152</v>
      </c>
      <c r="U5" s="103" t="s">
        <v>154</v>
      </c>
      <c r="V5" s="103" t="s">
        <v>156</v>
      </c>
      <c r="W5" s="103" t="s">
        <v>158</v>
      </c>
      <c r="X5" s="103" t="s">
        <v>160</v>
      </c>
      <c r="Y5" s="103" t="s">
        <v>162</v>
      </c>
      <c r="Z5" s="103" t="s">
        <v>164</v>
      </c>
      <c r="AA5" s="103" t="s">
        <v>166</v>
      </c>
      <c r="AB5" s="103" t="s">
        <v>168</v>
      </c>
      <c r="AC5" s="103" t="s">
        <v>170</v>
      </c>
      <c r="AD5" s="103" t="s">
        <v>172</v>
      </c>
      <c r="AE5" s="103" t="s">
        <v>174</v>
      </c>
      <c r="AF5" s="103" t="s">
        <v>176</v>
      </c>
      <c r="AG5" s="103" t="s">
        <v>177</v>
      </c>
      <c r="AH5" s="103" t="s">
        <v>178</v>
      </c>
      <c r="AI5" s="103" t="s">
        <v>180</v>
      </c>
      <c r="AJ5" s="103" t="s">
        <v>182</v>
      </c>
      <c r="AK5" s="103" t="s">
        <v>184</v>
      </c>
      <c r="AL5" s="103" t="s">
        <v>185</v>
      </c>
      <c r="AM5" s="103" t="s">
        <v>186</v>
      </c>
      <c r="AN5" s="103" t="s">
        <v>188</v>
      </c>
      <c r="AO5" s="103" t="s">
        <v>190</v>
      </c>
      <c r="AP5" s="103" t="s">
        <v>192</v>
      </c>
      <c r="AQ5" s="103" t="s">
        <v>194</v>
      </c>
      <c r="AR5" s="103" t="s">
        <v>196</v>
      </c>
      <c r="AS5" s="103" t="s">
        <v>198</v>
      </c>
      <c r="AT5" s="103" t="s">
        <v>200</v>
      </c>
      <c r="AU5" s="103" t="s">
        <v>202</v>
      </c>
      <c r="AV5" s="103" t="s">
        <v>203</v>
      </c>
      <c r="AW5" s="103" t="s">
        <v>204</v>
      </c>
      <c r="AX5" s="103" t="s">
        <v>205</v>
      </c>
      <c r="AY5" s="103" t="s">
        <v>207</v>
      </c>
      <c r="AZ5" s="103" t="s">
        <v>209</v>
      </c>
      <c r="BA5" s="103" t="s">
        <v>211</v>
      </c>
      <c r="BB5" s="103" t="s">
        <v>213</v>
      </c>
      <c r="BC5" s="103" t="s">
        <v>215</v>
      </c>
      <c r="BD5" s="103" t="s">
        <v>217</v>
      </c>
      <c r="BE5" s="103" t="s">
        <v>219</v>
      </c>
      <c r="BF5" s="103" t="s">
        <v>221</v>
      </c>
      <c r="BG5" s="103" t="s">
        <v>223</v>
      </c>
      <c r="BH5" s="103" t="s">
        <v>225</v>
      </c>
      <c r="BI5" s="103" t="s">
        <v>227</v>
      </c>
      <c r="BJ5" s="103">
        <v>355</v>
      </c>
      <c r="BK5" s="103" t="s">
        <v>229</v>
      </c>
      <c r="BL5" s="103" t="s">
        <v>231</v>
      </c>
      <c r="BM5" s="103" t="s">
        <v>232</v>
      </c>
      <c r="BN5" s="103">
        <v>410</v>
      </c>
      <c r="BO5" s="103">
        <v>411</v>
      </c>
      <c r="BP5" s="103" t="s">
        <v>234</v>
      </c>
      <c r="BQ5" s="103" t="s">
        <v>236</v>
      </c>
      <c r="BR5" s="103" t="s">
        <v>238</v>
      </c>
      <c r="BS5" s="103" t="s">
        <v>240</v>
      </c>
      <c r="BT5" s="103" t="s">
        <v>241</v>
      </c>
      <c r="BU5" s="103" t="s">
        <v>243</v>
      </c>
      <c r="BV5" s="103" t="s">
        <v>244</v>
      </c>
      <c r="BW5" s="103">
        <v>510</v>
      </c>
      <c r="BX5" s="103">
        <v>511</v>
      </c>
      <c r="BY5" s="103" t="s">
        <v>245</v>
      </c>
      <c r="BZ5" s="103" t="s">
        <v>246</v>
      </c>
      <c r="CA5" s="103" t="s">
        <v>248</v>
      </c>
      <c r="CB5" s="103" t="s">
        <v>250</v>
      </c>
      <c r="CC5" s="103" t="s">
        <v>252</v>
      </c>
      <c r="CD5" s="103" t="s">
        <v>254</v>
      </c>
      <c r="CE5" s="103" t="s">
        <v>256</v>
      </c>
      <c r="CF5" s="103" t="s">
        <v>258</v>
      </c>
      <c r="CG5" s="103" t="s">
        <v>260</v>
      </c>
      <c r="CH5" s="103" t="s">
        <v>263</v>
      </c>
      <c r="CI5" s="103" t="s">
        <v>265</v>
      </c>
      <c r="CJ5" s="103" t="s">
        <v>267</v>
      </c>
      <c r="CK5" s="103" t="s">
        <v>269</v>
      </c>
      <c r="CL5" s="103" t="s">
        <v>271</v>
      </c>
      <c r="CM5" s="103" t="s">
        <v>273</v>
      </c>
      <c r="CN5" s="103" t="s">
        <v>275</v>
      </c>
      <c r="CO5" s="103" t="s">
        <v>277</v>
      </c>
      <c r="CP5" s="103" t="s">
        <v>279</v>
      </c>
      <c r="CQ5" s="103" t="s">
        <v>280</v>
      </c>
      <c r="CR5" s="103">
        <v>632</v>
      </c>
      <c r="CS5" s="103" t="s">
        <v>282</v>
      </c>
      <c r="CT5" s="103" t="s">
        <v>284</v>
      </c>
      <c r="CU5" s="103" t="s">
        <v>286</v>
      </c>
      <c r="CV5" s="103" t="s">
        <v>288</v>
      </c>
      <c r="CW5" s="103" t="s">
        <v>290</v>
      </c>
      <c r="CX5" s="103" t="s">
        <v>291</v>
      </c>
      <c r="CY5" s="103" t="s">
        <v>293</v>
      </c>
      <c r="CZ5" s="103" t="s">
        <v>295</v>
      </c>
      <c r="DA5" s="103" t="s">
        <v>297</v>
      </c>
      <c r="DB5" s="103" t="s">
        <v>299</v>
      </c>
      <c r="DC5" s="103" t="s">
        <v>301</v>
      </c>
      <c r="DD5" s="103" t="s">
        <v>303</v>
      </c>
      <c r="DE5" s="103" t="s">
        <v>305</v>
      </c>
      <c r="DF5" s="103" t="s">
        <v>307</v>
      </c>
      <c r="DG5" s="103" t="s">
        <v>309</v>
      </c>
      <c r="DH5" s="437" t="s">
        <v>310</v>
      </c>
    </row>
    <row r="6" spans="1:113" s="12" customFormat="1" ht="44.5" customHeight="1" thickBot="1">
      <c r="A6" s="301"/>
      <c r="B6" s="1008"/>
      <c r="C6" s="1009"/>
      <c r="D6" s="109" t="s">
        <v>121</v>
      </c>
      <c r="E6" s="109" t="s">
        <v>123</v>
      </c>
      <c r="F6" s="109" t="s">
        <v>125</v>
      </c>
      <c r="G6" s="109" t="s">
        <v>127</v>
      </c>
      <c r="H6" s="109" t="s">
        <v>129</v>
      </c>
      <c r="I6" s="109" t="s">
        <v>131</v>
      </c>
      <c r="J6" s="109" t="s">
        <v>133</v>
      </c>
      <c r="K6" s="109" t="s">
        <v>135</v>
      </c>
      <c r="L6" s="109" t="s">
        <v>137</v>
      </c>
      <c r="M6" s="109" t="s">
        <v>139</v>
      </c>
      <c r="N6" s="109" t="s">
        <v>141</v>
      </c>
      <c r="O6" s="109" t="s">
        <v>143</v>
      </c>
      <c r="P6" s="109" t="s">
        <v>145</v>
      </c>
      <c r="Q6" s="109" t="s">
        <v>147</v>
      </c>
      <c r="R6" s="109" t="s">
        <v>149</v>
      </c>
      <c r="S6" s="109" t="s">
        <v>151</v>
      </c>
      <c r="T6" s="109" t="s">
        <v>153</v>
      </c>
      <c r="U6" s="109" t="s">
        <v>155</v>
      </c>
      <c r="V6" s="109" t="s">
        <v>157</v>
      </c>
      <c r="W6" s="109" t="s">
        <v>159</v>
      </c>
      <c r="X6" s="109" t="s">
        <v>161</v>
      </c>
      <c r="Y6" s="109" t="s">
        <v>163</v>
      </c>
      <c r="Z6" s="109" t="s">
        <v>165</v>
      </c>
      <c r="AA6" s="109" t="s">
        <v>167</v>
      </c>
      <c r="AB6" s="109" t="s">
        <v>169</v>
      </c>
      <c r="AC6" s="109" t="s">
        <v>171</v>
      </c>
      <c r="AD6" s="109" t="s">
        <v>173</v>
      </c>
      <c r="AE6" s="109" t="s">
        <v>175</v>
      </c>
      <c r="AF6" s="109" t="s">
        <v>80</v>
      </c>
      <c r="AG6" s="109" t="s">
        <v>81</v>
      </c>
      <c r="AH6" s="109" t="s">
        <v>179</v>
      </c>
      <c r="AI6" s="109" t="s">
        <v>181</v>
      </c>
      <c r="AJ6" s="109" t="s">
        <v>183</v>
      </c>
      <c r="AK6" s="109" t="s">
        <v>82</v>
      </c>
      <c r="AL6" s="109" t="s">
        <v>83</v>
      </c>
      <c r="AM6" s="109" t="s">
        <v>187</v>
      </c>
      <c r="AN6" s="109" t="s">
        <v>189</v>
      </c>
      <c r="AO6" s="109" t="s">
        <v>191</v>
      </c>
      <c r="AP6" s="109" t="s">
        <v>193</v>
      </c>
      <c r="AQ6" s="109" t="s">
        <v>195</v>
      </c>
      <c r="AR6" s="109" t="s">
        <v>197</v>
      </c>
      <c r="AS6" s="109" t="s">
        <v>199</v>
      </c>
      <c r="AT6" s="109" t="s">
        <v>201</v>
      </c>
      <c r="AU6" s="109" t="s">
        <v>0</v>
      </c>
      <c r="AV6" s="109" t="s">
        <v>1</v>
      </c>
      <c r="AW6" s="109" t="s">
        <v>2</v>
      </c>
      <c r="AX6" s="109" t="s">
        <v>206</v>
      </c>
      <c r="AY6" s="109" t="s">
        <v>208</v>
      </c>
      <c r="AZ6" s="109" t="s">
        <v>210</v>
      </c>
      <c r="BA6" s="109" t="s">
        <v>212</v>
      </c>
      <c r="BB6" s="109" t="s">
        <v>214</v>
      </c>
      <c r="BC6" s="109" t="s">
        <v>216</v>
      </c>
      <c r="BD6" s="109" t="s">
        <v>218</v>
      </c>
      <c r="BE6" s="109" t="s">
        <v>220</v>
      </c>
      <c r="BF6" s="109" t="s">
        <v>222</v>
      </c>
      <c r="BG6" s="109" t="s">
        <v>224</v>
      </c>
      <c r="BH6" s="109" t="s">
        <v>226</v>
      </c>
      <c r="BI6" s="109" t="s">
        <v>228</v>
      </c>
      <c r="BJ6" s="109" t="s">
        <v>534</v>
      </c>
      <c r="BK6" s="109" t="s">
        <v>230</v>
      </c>
      <c r="BL6" s="109" t="s">
        <v>3</v>
      </c>
      <c r="BM6" s="109" t="s">
        <v>233</v>
      </c>
      <c r="BN6" s="109" t="s">
        <v>542</v>
      </c>
      <c r="BO6" s="109" t="s">
        <v>544</v>
      </c>
      <c r="BP6" s="109" t="s">
        <v>235</v>
      </c>
      <c r="BQ6" s="109" t="s">
        <v>237</v>
      </c>
      <c r="BR6" s="109" t="s">
        <v>239</v>
      </c>
      <c r="BS6" s="109" t="s">
        <v>629</v>
      </c>
      <c r="BT6" s="109" t="s">
        <v>242</v>
      </c>
      <c r="BU6" s="109" t="s">
        <v>4</v>
      </c>
      <c r="BV6" s="109" t="s">
        <v>5</v>
      </c>
      <c r="BW6" s="109" t="s">
        <v>311</v>
      </c>
      <c r="BX6" s="109" t="s">
        <v>312</v>
      </c>
      <c r="BY6" s="109" t="s">
        <v>6</v>
      </c>
      <c r="BZ6" s="109" t="s">
        <v>247</v>
      </c>
      <c r="CA6" s="109" t="s">
        <v>249</v>
      </c>
      <c r="CB6" s="109" t="s">
        <v>251</v>
      </c>
      <c r="CC6" s="109" t="s">
        <v>253</v>
      </c>
      <c r="CD6" s="109" t="s">
        <v>255</v>
      </c>
      <c r="CE6" s="109" t="s">
        <v>257</v>
      </c>
      <c r="CF6" s="109" t="s">
        <v>259</v>
      </c>
      <c r="CG6" s="109" t="s">
        <v>261</v>
      </c>
      <c r="CH6" s="109" t="s">
        <v>264</v>
      </c>
      <c r="CI6" s="109" t="s">
        <v>266</v>
      </c>
      <c r="CJ6" s="109" t="s">
        <v>268</v>
      </c>
      <c r="CK6" s="109" t="s">
        <v>270</v>
      </c>
      <c r="CL6" s="109" t="s">
        <v>272</v>
      </c>
      <c r="CM6" s="109" t="s">
        <v>274</v>
      </c>
      <c r="CN6" s="109" t="s">
        <v>276</v>
      </c>
      <c r="CO6" s="109" t="s">
        <v>278</v>
      </c>
      <c r="CP6" s="109" t="s">
        <v>7</v>
      </c>
      <c r="CQ6" s="109" t="s">
        <v>281</v>
      </c>
      <c r="CR6" s="109" t="s">
        <v>630</v>
      </c>
      <c r="CS6" s="109" t="s">
        <v>283</v>
      </c>
      <c r="CT6" s="109" t="s">
        <v>285</v>
      </c>
      <c r="CU6" s="109" t="s">
        <v>287</v>
      </c>
      <c r="CV6" s="109" t="s">
        <v>289</v>
      </c>
      <c r="CW6" s="109" t="s">
        <v>42</v>
      </c>
      <c r="CX6" s="109" t="s">
        <v>292</v>
      </c>
      <c r="CY6" s="109" t="s">
        <v>294</v>
      </c>
      <c r="CZ6" s="109" t="s">
        <v>296</v>
      </c>
      <c r="DA6" s="109" t="s">
        <v>298</v>
      </c>
      <c r="DB6" s="109" t="s">
        <v>300</v>
      </c>
      <c r="DC6" s="109" t="s">
        <v>302</v>
      </c>
      <c r="DD6" s="109" t="s">
        <v>304</v>
      </c>
      <c r="DE6" s="109" t="s">
        <v>306</v>
      </c>
      <c r="DF6" s="109" t="s">
        <v>308</v>
      </c>
      <c r="DG6" s="109" t="s">
        <v>631</v>
      </c>
      <c r="DH6" s="438" t="s">
        <v>632</v>
      </c>
    </row>
    <row r="7" spans="1:113" ht="15.5" customHeight="1">
      <c r="A7" s="302">
        <v>1</v>
      </c>
      <c r="B7" s="86" t="s">
        <v>120</v>
      </c>
      <c r="C7" s="87" t="s">
        <v>121</v>
      </c>
      <c r="D7" s="418">
        <f t="array" ref="D7:DH115">MINVERSE('17I'!D7:DH115-MMULT('17I'!D7:DH115-'18Ḿ'!D7:DH115,'14投入係数表'!D7:DH115))</f>
        <v>1.0178063531164177</v>
      </c>
      <c r="E7" s="419">
        <v>5.042474922511931E-2</v>
      </c>
      <c r="F7" s="419">
        <v>3.44626578721714E-3</v>
      </c>
      <c r="G7" s="419">
        <v>1.1241931512725259E-3</v>
      </c>
      <c r="H7" s="419">
        <v>6.9308843885538211E-3</v>
      </c>
      <c r="I7" s="419">
        <v>0</v>
      </c>
      <c r="J7" s="419">
        <v>7.1927510564720606E-5</v>
      </c>
      <c r="K7" s="419">
        <v>3.6163914219426559E-2</v>
      </c>
      <c r="L7" s="419">
        <v>1.0551765167758249E-2</v>
      </c>
      <c r="M7" s="419">
        <v>0.10925870911459107</v>
      </c>
      <c r="N7" s="419">
        <v>0</v>
      </c>
      <c r="O7" s="419">
        <v>6.5896843855829841E-3</v>
      </c>
      <c r="P7" s="419">
        <v>1.8166703692985195E-3</v>
      </c>
      <c r="Q7" s="419">
        <v>6.5142640355523172E-5</v>
      </c>
      <c r="R7" s="419">
        <v>3.8062151766553774E-5</v>
      </c>
      <c r="S7" s="419">
        <v>4.2281389322733294E-4</v>
      </c>
      <c r="T7" s="419">
        <v>3.5097053390934834E-5</v>
      </c>
      <c r="U7" s="419">
        <v>2.0266240849982802E-5</v>
      </c>
      <c r="V7" s="419">
        <v>6.5566469514069485E-5</v>
      </c>
      <c r="W7" s="419">
        <v>1.9725398846103055E-5</v>
      </c>
      <c r="X7" s="419">
        <v>4.0926283852634124E-6</v>
      </c>
      <c r="Y7" s="419">
        <v>1.8132066285282171E-4</v>
      </c>
      <c r="Z7" s="419">
        <v>2.5377813351968514E-5</v>
      </c>
      <c r="AA7" s="419">
        <v>6.201267837495076E-4</v>
      </c>
      <c r="AB7" s="419">
        <v>1.6634091922304924E-3</v>
      </c>
      <c r="AC7" s="419">
        <v>3.0341029011212421E-4</v>
      </c>
      <c r="AD7" s="419">
        <v>1.2498598646156983E-6</v>
      </c>
      <c r="AE7" s="419">
        <v>9.3342347437731216E-6</v>
      </c>
      <c r="AF7" s="419">
        <v>1.5680437195907554E-5</v>
      </c>
      <c r="AG7" s="419">
        <v>1.7803455985878576E-2</v>
      </c>
      <c r="AH7" s="419">
        <v>1.6936750563380206E-3</v>
      </c>
      <c r="AI7" s="419">
        <v>2.0170852116333201E-5</v>
      </c>
      <c r="AJ7" s="419">
        <v>2.1138029585645677E-5</v>
      </c>
      <c r="AK7" s="419">
        <v>3.0375034562802527E-5</v>
      </c>
      <c r="AL7" s="419">
        <v>3.0791165063045762E-4</v>
      </c>
      <c r="AM7" s="419">
        <v>1.7470954486816581E-5</v>
      </c>
      <c r="AN7" s="419">
        <v>1.755342283783706E-5</v>
      </c>
      <c r="AO7" s="419">
        <v>1.8529982654558081E-5</v>
      </c>
      <c r="AP7" s="419">
        <v>7.1915274606218558E-6</v>
      </c>
      <c r="AQ7" s="419">
        <v>1.6980849472134162E-5</v>
      </c>
      <c r="AR7" s="419">
        <v>1.4373339956217224E-5</v>
      </c>
      <c r="AS7" s="419">
        <v>3.4429298503241695E-5</v>
      </c>
      <c r="AT7" s="419">
        <v>2.1550495489368467E-5</v>
      </c>
      <c r="AU7" s="419">
        <v>9.0016387761780435E-5</v>
      </c>
      <c r="AV7" s="419">
        <v>5.6724946233864749E-5</v>
      </c>
      <c r="AW7" s="419">
        <v>1.3294737202713624E-4</v>
      </c>
      <c r="AX7" s="419">
        <v>5.8517950651205788E-5</v>
      </c>
      <c r="AY7" s="419">
        <v>1.5646149298135953E-5</v>
      </c>
      <c r="AZ7" s="419">
        <v>9.0032853842938744E-5</v>
      </c>
      <c r="BA7" s="419">
        <v>8.0952208535388807E-5</v>
      </c>
      <c r="BB7" s="419">
        <v>1.7751971694942211E-5</v>
      </c>
      <c r="BC7" s="419">
        <v>5.6977102133174944E-5</v>
      </c>
      <c r="BD7" s="419">
        <v>6.9930992959801909E-5</v>
      </c>
      <c r="BE7" s="419">
        <v>3.2569310393827536E-5</v>
      </c>
      <c r="BF7" s="419">
        <v>1.7961478441886646E-4</v>
      </c>
      <c r="BG7" s="419">
        <v>2.5532568872216891E-4</v>
      </c>
      <c r="BH7" s="419">
        <v>1.7077022075191232E-4</v>
      </c>
      <c r="BI7" s="419">
        <v>8.4436968037189907E-5</v>
      </c>
      <c r="BJ7" s="419">
        <v>7.209702007226865E-6</v>
      </c>
      <c r="BK7" s="419">
        <v>1.7827724736354877E-4</v>
      </c>
      <c r="BL7" s="419">
        <v>8.6551874090830228E-4</v>
      </c>
      <c r="BM7" s="419">
        <v>5.5382828314060502E-5</v>
      </c>
      <c r="BN7" s="419">
        <v>1.9670304639797279E-4</v>
      </c>
      <c r="BO7" s="419">
        <v>3.3705804282020251E-4</v>
      </c>
      <c r="BP7" s="419">
        <v>2.5244612718783287E-5</v>
      </c>
      <c r="BQ7" s="419">
        <v>9.2332690131255977E-4</v>
      </c>
      <c r="BR7" s="419">
        <v>6.1633826547627499E-4</v>
      </c>
      <c r="BS7" s="419">
        <v>1.2100355483484022E-5</v>
      </c>
      <c r="BT7" s="419">
        <v>8.379941237202061E-6</v>
      </c>
      <c r="BU7" s="419">
        <v>3.6271366570543497E-5</v>
      </c>
      <c r="BV7" s="419">
        <v>1.1657179701327976E-4</v>
      </c>
      <c r="BW7" s="419">
        <v>1.3440710304655266E-5</v>
      </c>
      <c r="BX7" s="419">
        <v>1.1108513235816883E-4</v>
      </c>
      <c r="BY7" s="419">
        <v>9.8021662004906584E-6</v>
      </c>
      <c r="BZ7" s="419">
        <v>7.0603643724980835E-6</v>
      </c>
      <c r="CA7" s="419">
        <v>5.0216541221604119E-6</v>
      </c>
      <c r="CB7" s="419">
        <v>2.7858520918123785E-6</v>
      </c>
      <c r="CC7" s="419">
        <v>2.4949129823633036E-5</v>
      </c>
      <c r="CD7" s="419">
        <v>3.2370655839968959E-5</v>
      </c>
      <c r="CE7" s="419">
        <v>1.4161580353962459E-4</v>
      </c>
      <c r="CF7" s="419">
        <v>2.4697444495539447E-5</v>
      </c>
      <c r="CG7" s="419">
        <v>3.4641510716765207E-5</v>
      </c>
      <c r="CH7" s="419">
        <v>1.6315221566891379E-5</v>
      </c>
      <c r="CI7" s="419">
        <v>9.6872708866922345E-5</v>
      </c>
      <c r="CJ7" s="419">
        <v>8.7598784719955679E-6</v>
      </c>
      <c r="CK7" s="419">
        <v>1.8887907351414239E-5</v>
      </c>
      <c r="CL7" s="419">
        <v>4.0082090446321467E-5</v>
      </c>
      <c r="CM7" s="419">
        <v>2.0709651910404014E-5</v>
      </c>
      <c r="CN7" s="419">
        <v>2.7801633335640931E-5</v>
      </c>
      <c r="CO7" s="419">
        <v>4.2609329361448337E-5</v>
      </c>
      <c r="CP7" s="419">
        <v>3.180146916685565E-5</v>
      </c>
      <c r="CQ7" s="419">
        <v>9.3404382062308128E-4</v>
      </c>
      <c r="CR7" s="419">
        <v>3.7700360223657484E-4</v>
      </c>
      <c r="CS7" s="419">
        <v>4.6587090803550433E-4</v>
      </c>
      <c r="CT7" s="419">
        <v>2.4005147469975137E-5</v>
      </c>
      <c r="CU7" s="419">
        <v>1.608933316925098E-3</v>
      </c>
      <c r="CV7" s="419">
        <v>2.2082717702350601E-3</v>
      </c>
      <c r="CW7" s="419">
        <v>8.5883963859914722E-4</v>
      </c>
      <c r="CX7" s="419">
        <v>7.4039963653207321E-5</v>
      </c>
      <c r="CY7" s="419">
        <v>2.8449067812123204E-5</v>
      </c>
      <c r="CZ7" s="419">
        <v>3.2279105458976615E-4</v>
      </c>
      <c r="DA7" s="419">
        <v>1.0885708708934191E-5</v>
      </c>
      <c r="DB7" s="419">
        <v>4.8608353835565494E-3</v>
      </c>
      <c r="DC7" s="419">
        <v>1.0951173448652885E-2</v>
      </c>
      <c r="DD7" s="419">
        <v>4.3642140844370055E-5</v>
      </c>
      <c r="DE7" s="419">
        <v>7.9833310339175601E-4</v>
      </c>
      <c r="DF7" s="419">
        <v>2.5696089091432677E-3</v>
      </c>
      <c r="DG7" s="419">
        <v>1.3649839658960115E-4</v>
      </c>
      <c r="DH7" s="420">
        <v>3.7404911091096417E-5</v>
      </c>
      <c r="DI7" s="421"/>
    </row>
    <row r="8" spans="1:113" ht="15.5" customHeight="1">
      <c r="A8" s="302">
        <v>2</v>
      </c>
      <c r="B8" s="88" t="s">
        <v>122</v>
      </c>
      <c r="C8" s="87" t="s">
        <v>123</v>
      </c>
      <c r="D8" s="422">
        <v>1.6539191790815159E-3</v>
      </c>
      <c r="E8" s="423">
        <v>1.027995422802914</v>
      </c>
      <c r="F8" s="423">
        <v>4.7058459016524673E-3</v>
      </c>
      <c r="G8" s="423">
        <v>1.0563029368857144E-4</v>
      </c>
      <c r="H8" s="423">
        <v>3.2814429637065761E-4</v>
      </c>
      <c r="I8" s="423">
        <v>0</v>
      </c>
      <c r="J8" s="423">
        <v>5.3282284166346113E-6</v>
      </c>
      <c r="K8" s="423">
        <v>2.4291297448762402E-2</v>
      </c>
      <c r="L8" s="423">
        <v>4.8257010126524839E-4</v>
      </c>
      <c r="M8" s="423">
        <v>2.6528729165731474E-3</v>
      </c>
      <c r="N8" s="423">
        <v>0</v>
      </c>
      <c r="O8" s="423">
        <v>7.3646334886422985E-4</v>
      </c>
      <c r="P8" s="423">
        <v>3.6694989926747547E-4</v>
      </c>
      <c r="Q8" s="423">
        <v>1.1638325835551392E-5</v>
      </c>
      <c r="R8" s="423">
        <v>4.6462925534165338E-6</v>
      </c>
      <c r="S8" s="423">
        <v>3.9478421310824746E-5</v>
      </c>
      <c r="T8" s="423">
        <v>3.1880566752718756E-6</v>
      </c>
      <c r="U8" s="423">
        <v>1.7276944421047987E-6</v>
      </c>
      <c r="V8" s="423">
        <v>2.9948804431665298E-4</v>
      </c>
      <c r="W8" s="423">
        <v>3.1354240080860534E-6</v>
      </c>
      <c r="X8" s="423">
        <v>3.2587395052068584E-7</v>
      </c>
      <c r="Y8" s="423">
        <v>6.2027988110480449E-5</v>
      </c>
      <c r="Z8" s="423">
        <v>6.6827661405666805E-6</v>
      </c>
      <c r="AA8" s="423">
        <v>4.9746515000215322E-6</v>
      </c>
      <c r="AB8" s="423">
        <v>9.4403886251042833E-5</v>
      </c>
      <c r="AC8" s="423">
        <v>1.1778186209433009E-4</v>
      </c>
      <c r="AD8" s="423">
        <v>7.8648036685972268E-8</v>
      </c>
      <c r="AE8" s="423">
        <v>5.795712114264256E-7</v>
      </c>
      <c r="AF8" s="423">
        <v>1.3034246204828995E-6</v>
      </c>
      <c r="AG8" s="423">
        <v>3.3038857729487809E-5</v>
      </c>
      <c r="AH8" s="423">
        <v>1.1830458837667665E-2</v>
      </c>
      <c r="AI8" s="423">
        <v>1.5982818280028045E-6</v>
      </c>
      <c r="AJ8" s="423">
        <v>7.677588729592164E-7</v>
      </c>
      <c r="AK8" s="423">
        <v>1.1505764243181464E-5</v>
      </c>
      <c r="AL8" s="423">
        <v>1.0986966383944203E-5</v>
      </c>
      <c r="AM8" s="423">
        <v>1.4075857694544258E-7</v>
      </c>
      <c r="AN8" s="423">
        <v>3.865786369392943E-7</v>
      </c>
      <c r="AO8" s="423">
        <v>1.165285925819603E-6</v>
      </c>
      <c r="AP8" s="423">
        <v>2.4293729341823999E-7</v>
      </c>
      <c r="AQ8" s="423">
        <v>4.8148038489926699E-7</v>
      </c>
      <c r="AR8" s="423">
        <v>5.3706353698429017E-7</v>
      </c>
      <c r="AS8" s="423">
        <v>1.2935919264956709E-6</v>
      </c>
      <c r="AT8" s="423">
        <v>5.7463155591775764E-7</v>
      </c>
      <c r="AU8" s="423">
        <v>7.5172000437977725E-7</v>
      </c>
      <c r="AV8" s="423">
        <v>8.1723533355417008E-7</v>
      </c>
      <c r="AW8" s="423">
        <v>1.9874729568177919E-6</v>
      </c>
      <c r="AX8" s="423">
        <v>1.4965356865626982E-6</v>
      </c>
      <c r="AY8" s="423">
        <v>1.1755187339891188E-6</v>
      </c>
      <c r="AZ8" s="423">
        <v>9.0034423674099643E-7</v>
      </c>
      <c r="BA8" s="423">
        <v>1.4261407935709259E-6</v>
      </c>
      <c r="BB8" s="423">
        <v>8.9472602632210604E-7</v>
      </c>
      <c r="BC8" s="423">
        <v>7.1912771218313378E-7</v>
      </c>
      <c r="BD8" s="423">
        <v>1.471056922777075E-6</v>
      </c>
      <c r="BE8" s="423">
        <v>6.3026741756942837E-7</v>
      </c>
      <c r="BF8" s="423">
        <v>1.2339886767850343E-6</v>
      </c>
      <c r="BG8" s="423">
        <v>1.2723362293929726E-6</v>
      </c>
      <c r="BH8" s="423">
        <v>1.2122462651296852E-6</v>
      </c>
      <c r="BI8" s="423">
        <v>1.0300508622427517E-6</v>
      </c>
      <c r="BJ8" s="423">
        <v>3.1483586539225261E-7</v>
      </c>
      <c r="BK8" s="423">
        <v>1.0030979056824476E-6</v>
      </c>
      <c r="BL8" s="423">
        <v>4.8860004616706028E-5</v>
      </c>
      <c r="BM8" s="423">
        <v>6.6256058356563216E-7</v>
      </c>
      <c r="BN8" s="423">
        <v>1.3706253155652902E-6</v>
      </c>
      <c r="BO8" s="423">
        <v>1.3860397579401399E-6</v>
      </c>
      <c r="BP8" s="423">
        <v>1.2546345009552363E-6</v>
      </c>
      <c r="BQ8" s="423">
        <v>2.2594573054542212E-6</v>
      </c>
      <c r="BR8" s="423">
        <v>1.7256013112295462E-6</v>
      </c>
      <c r="BS8" s="423">
        <v>3.9051354252565293E-7</v>
      </c>
      <c r="BT8" s="423">
        <v>5.8769410478551534E-6</v>
      </c>
      <c r="BU8" s="423">
        <v>9.5466879147340642E-7</v>
      </c>
      <c r="BV8" s="423">
        <v>1.0029846650603254E-6</v>
      </c>
      <c r="BW8" s="423">
        <v>8.6956194145190215E-7</v>
      </c>
      <c r="BX8" s="423">
        <v>1.2731785229002895E-6</v>
      </c>
      <c r="BY8" s="423">
        <v>7.2808275434265201E-7</v>
      </c>
      <c r="BZ8" s="423">
        <v>4.1887378984402061E-7</v>
      </c>
      <c r="CA8" s="423">
        <v>2.8449098887514757E-7</v>
      </c>
      <c r="CB8" s="423">
        <v>1.145091997016074E-7</v>
      </c>
      <c r="CC8" s="423">
        <v>2.6974996380012449E-6</v>
      </c>
      <c r="CD8" s="423">
        <v>8.673017695735727E-7</v>
      </c>
      <c r="CE8" s="423">
        <v>2.6417653346307732E-6</v>
      </c>
      <c r="CF8" s="423">
        <v>1.2521289837146002E-6</v>
      </c>
      <c r="CG8" s="423">
        <v>4.3851220872517974E-6</v>
      </c>
      <c r="CH8" s="423">
        <v>5.8583633835644127E-7</v>
      </c>
      <c r="CI8" s="423">
        <v>1.6029424662457372E-5</v>
      </c>
      <c r="CJ8" s="423">
        <v>1.2723451158323032E-6</v>
      </c>
      <c r="CK8" s="423">
        <v>7.4396119602780522E-6</v>
      </c>
      <c r="CL8" s="423">
        <v>1.8709905794057463E-6</v>
      </c>
      <c r="CM8" s="423">
        <v>1.547326088556727E-6</v>
      </c>
      <c r="CN8" s="423">
        <v>5.0556711619433741E-6</v>
      </c>
      <c r="CO8" s="423">
        <v>2.1776930993240218E-6</v>
      </c>
      <c r="CP8" s="423">
        <v>3.4881134465516962E-6</v>
      </c>
      <c r="CQ8" s="423">
        <v>1.9223984305583253E-4</v>
      </c>
      <c r="CR8" s="423">
        <v>7.6556376842413631E-4</v>
      </c>
      <c r="CS8" s="423">
        <v>9.3388967343042902E-5</v>
      </c>
      <c r="CT8" s="423">
        <v>1.5682318037655079E-6</v>
      </c>
      <c r="CU8" s="423">
        <v>3.7194153648312944E-4</v>
      </c>
      <c r="CV8" s="423">
        <v>5.9640451960746342E-4</v>
      </c>
      <c r="CW8" s="423">
        <v>1.6948893007223247E-5</v>
      </c>
      <c r="CX8" s="423">
        <v>1.9148762138139903E-6</v>
      </c>
      <c r="CY8" s="423">
        <v>1.7375375783369406E-6</v>
      </c>
      <c r="CZ8" s="423">
        <v>1.1392913123575299E-6</v>
      </c>
      <c r="DA8" s="423">
        <v>8.4791442962509443E-7</v>
      </c>
      <c r="DB8" s="423">
        <v>1.2361216089394552E-3</v>
      </c>
      <c r="DC8" s="423">
        <v>4.0182946818989431E-3</v>
      </c>
      <c r="DD8" s="423">
        <v>2.0612699816608474E-6</v>
      </c>
      <c r="DE8" s="423">
        <v>7.7911279897760487E-6</v>
      </c>
      <c r="DF8" s="423">
        <v>1.8023467175136391E-4</v>
      </c>
      <c r="DG8" s="423">
        <v>4.6899349625855922E-6</v>
      </c>
      <c r="DH8" s="424">
        <v>4.3277441832113652E-6</v>
      </c>
      <c r="DI8" s="421"/>
    </row>
    <row r="9" spans="1:113" ht="15.5" customHeight="1">
      <c r="A9" s="302">
        <v>3</v>
      </c>
      <c r="B9" s="88" t="s">
        <v>124</v>
      </c>
      <c r="C9" s="87" t="s">
        <v>125</v>
      </c>
      <c r="D9" s="422">
        <v>3.3088953184075523E-2</v>
      </c>
      <c r="E9" s="423">
        <v>4.1200027929687889E-2</v>
      </c>
      <c r="F9" s="423">
        <v>1.0002931533789632</v>
      </c>
      <c r="G9" s="423">
        <v>4.0614786323401785E-5</v>
      </c>
      <c r="H9" s="423">
        <v>2.375745057844584E-4</v>
      </c>
      <c r="I9" s="423">
        <v>0</v>
      </c>
      <c r="J9" s="423">
        <v>2.7448691364959137E-6</v>
      </c>
      <c r="K9" s="423">
        <v>2.1084942371742965E-3</v>
      </c>
      <c r="L9" s="423">
        <v>3.6113282134767912E-4</v>
      </c>
      <c r="M9" s="423">
        <v>3.6473800352653869E-3</v>
      </c>
      <c r="N9" s="423">
        <v>0</v>
      </c>
      <c r="O9" s="423">
        <v>2.422140197138185E-4</v>
      </c>
      <c r="P9" s="423">
        <v>7.3162963699549931E-5</v>
      </c>
      <c r="Q9" s="423">
        <v>2.6270871305724502E-6</v>
      </c>
      <c r="R9" s="423">
        <v>1.5824918540602916E-6</v>
      </c>
      <c r="S9" s="423">
        <v>1.5327610329458875E-5</v>
      </c>
      <c r="T9" s="423">
        <v>1.3351947852676461E-6</v>
      </c>
      <c r="U9" s="423">
        <v>7.8870707960428211E-7</v>
      </c>
      <c r="V9" s="423">
        <v>1.3758683539679759E-5</v>
      </c>
      <c r="W9" s="423">
        <v>8.6275725319067831E-7</v>
      </c>
      <c r="X9" s="423">
        <v>2.1461027598291162E-7</v>
      </c>
      <c r="Y9" s="423">
        <v>8.3515623651944681E-6</v>
      </c>
      <c r="Z9" s="423">
        <v>1.2106749024647959E-6</v>
      </c>
      <c r="AA9" s="423">
        <v>2.0426560938226912E-5</v>
      </c>
      <c r="AB9" s="423">
        <v>5.797277660763451E-5</v>
      </c>
      <c r="AC9" s="423">
        <v>1.4673240389792743E-5</v>
      </c>
      <c r="AD9" s="423">
        <v>5.2149561066920079E-8</v>
      </c>
      <c r="AE9" s="423">
        <v>3.4919966529378473E-7</v>
      </c>
      <c r="AF9" s="423">
        <v>6.6191422178016763E-7</v>
      </c>
      <c r="AG9" s="423">
        <v>5.79037789741351E-4</v>
      </c>
      <c r="AH9" s="423">
        <v>5.1033263387927454E-4</v>
      </c>
      <c r="AI9" s="423">
        <v>8.5627863156532181E-7</v>
      </c>
      <c r="AJ9" s="423">
        <v>8.159551731533925E-7</v>
      </c>
      <c r="AK9" s="423">
        <v>1.8539582105748912E-6</v>
      </c>
      <c r="AL9" s="423">
        <v>1.0523359407558428E-5</v>
      </c>
      <c r="AM9" s="423">
        <v>6.1109079782798819E-7</v>
      </c>
      <c r="AN9" s="423">
        <v>6.3103321314166612E-7</v>
      </c>
      <c r="AO9" s="423">
        <v>8.1190577456188946E-7</v>
      </c>
      <c r="AP9" s="423">
        <v>2.7933576519886804E-7</v>
      </c>
      <c r="AQ9" s="423">
        <v>6.1592515084698537E-7</v>
      </c>
      <c r="AR9" s="423">
        <v>5.4531695964649503E-7</v>
      </c>
      <c r="AS9" s="423">
        <v>1.4228354654133891E-6</v>
      </c>
      <c r="AT9" s="423">
        <v>8.1793806799667885E-7</v>
      </c>
      <c r="AU9" s="423">
        <v>3.206492936405713E-6</v>
      </c>
      <c r="AV9" s="423">
        <v>2.0092728088662886E-6</v>
      </c>
      <c r="AW9" s="423">
        <v>4.5537529669986275E-6</v>
      </c>
      <c r="AX9" s="423">
        <v>2.2327429427080509E-6</v>
      </c>
      <c r="AY9" s="423">
        <v>1.0115361698997904E-6</v>
      </c>
      <c r="AZ9" s="423">
        <v>3.2651239228304265E-6</v>
      </c>
      <c r="BA9" s="423">
        <v>3.2077604271325595E-6</v>
      </c>
      <c r="BB9" s="423">
        <v>8.79410795331529E-7</v>
      </c>
      <c r="BC9" s="423">
        <v>2.0494536051041725E-6</v>
      </c>
      <c r="BD9" s="423">
        <v>2.852511960437581E-6</v>
      </c>
      <c r="BE9" s="423">
        <v>1.2919147991984165E-6</v>
      </c>
      <c r="BF9" s="423">
        <v>6.0021541584104119E-6</v>
      </c>
      <c r="BG9" s="423">
        <v>8.4730113331914789E-6</v>
      </c>
      <c r="BH9" s="423">
        <v>5.7125115071550556E-6</v>
      </c>
      <c r="BI9" s="423">
        <v>3.012009107180431E-6</v>
      </c>
      <c r="BJ9" s="423">
        <v>2.9788978102542409E-7</v>
      </c>
      <c r="BK9" s="423">
        <v>5.9479909028069148E-6</v>
      </c>
      <c r="BL9" s="423">
        <v>3.0086140133915969E-5</v>
      </c>
      <c r="BM9" s="423">
        <v>1.8908829235304078E-6</v>
      </c>
      <c r="BN9" s="423">
        <v>6.56216965837245E-6</v>
      </c>
      <c r="BO9" s="423">
        <v>1.1134883627019405E-5</v>
      </c>
      <c r="BP9" s="423">
        <v>9.6995036085534505E-7</v>
      </c>
      <c r="BQ9" s="423">
        <v>3.0168107540457736E-5</v>
      </c>
      <c r="BR9" s="423">
        <v>2.0178571608352162E-5</v>
      </c>
      <c r="BS9" s="423">
        <v>5.6850450157803832E-7</v>
      </c>
      <c r="BT9" s="423">
        <v>6.7131874934977492E-7</v>
      </c>
      <c r="BU9" s="423">
        <v>1.3980313401729906E-6</v>
      </c>
      <c r="BV9" s="423">
        <v>3.9434579830545627E-6</v>
      </c>
      <c r="BW9" s="423">
        <v>6.3370806366235604E-7</v>
      </c>
      <c r="BX9" s="423">
        <v>3.9148140932144141E-6</v>
      </c>
      <c r="BY9" s="423">
        <v>6.6217379492858052E-7</v>
      </c>
      <c r="BZ9" s="423">
        <v>3.7534297043077459E-7</v>
      </c>
      <c r="CA9" s="423">
        <v>2.8802082860711319E-7</v>
      </c>
      <c r="CB9" s="423">
        <v>1.1681830938530889E-7</v>
      </c>
      <c r="CC9" s="423">
        <v>2.6200459404360912E-6</v>
      </c>
      <c r="CD9" s="423">
        <v>1.2153634825766972E-6</v>
      </c>
      <c r="CE9" s="423">
        <v>4.8716088289097256E-6</v>
      </c>
      <c r="CF9" s="423">
        <v>9.4106019277013082E-7</v>
      </c>
      <c r="CG9" s="423">
        <v>1.4650366813515868E-6</v>
      </c>
      <c r="CH9" s="423">
        <v>7.1525318241351858E-7</v>
      </c>
      <c r="CI9" s="423">
        <v>3.9981887455719584E-6</v>
      </c>
      <c r="CJ9" s="423">
        <v>4.7985175358823405E-7</v>
      </c>
      <c r="CK9" s="423">
        <v>2.7693384705971285E-6</v>
      </c>
      <c r="CL9" s="423">
        <v>1.5693493016122654E-5</v>
      </c>
      <c r="CM9" s="423">
        <v>1.9068544172070901E-6</v>
      </c>
      <c r="CN9" s="423">
        <v>5.3888624594423474E-6</v>
      </c>
      <c r="CO9" s="423">
        <v>1.27905306249021E-5</v>
      </c>
      <c r="CP9" s="423">
        <v>1.3095591953426708E-6</v>
      </c>
      <c r="CQ9" s="423">
        <v>2.7388702028017939E-4</v>
      </c>
      <c r="CR9" s="423">
        <v>4.1936067952981336E-5</v>
      </c>
      <c r="CS9" s="423">
        <v>1.8812669247859654E-5</v>
      </c>
      <c r="CT9" s="423">
        <v>9.541131716643105E-7</v>
      </c>
      <c r="CU9" s="423">
        <v>6.6654026160452076E-5</v>
      </c>
      <c r="CV9" s="423">
        <v>9.4669977353200335E-5</v>
      </c>
      <c r="CW9" s="423">
        <v>2.8800574381526634E-5</v>
      </c>
      <c r="CX9" s="423">
        <v>2.6711267511266322E-6</v>
      </c>
      <c r="CY9" s="423">
        <v>6.925514040210398E-6</v>
      </c>
      <c r="CZ9" s="423">
        <v>1.0600573343532495E-5</v>
      </c>
      <c r="DA9" s="423">
        <v>6.9352604275719158E-7</v>
      </c>
      <c r="DB9" s="423">
        <v>2.0637200923296527E-4</v>
      </c>
      <c r="DC9" s="423">
        <v>5.1036104706038486E-4</v>
      </c>
      <c r="DD9" s="423">
        <v>1.8863087823837613E-6</v>
      </c>
      <c r="DE9" s="423">
        <v>5.1584758097748134E-4</v>
      </c>
      <c r="DF9" s="423">
        <v>9.1161897923813039E-5</v>
      </c>
      <c r="DG9" s="423">
        <v>4.6690949841292372E-6</v>
      </c>
      <c r="DH9" s="424">
        <v>1.8490198773098552E-6</v>
      </c>
      <c r="DI9" s="421"/>
    </row>
    <row r="10" spans="1:113" ht="15.5" customHeight="1">
      <c r="A10" s="302">
        <v>4</v>
      </c>
      <c r="B10" s="88" t="s">
        <v>126</v>
      </c>
      <c r="C10" s="87" t="s">
        <v>127</v>
      </c>
      <c r="D10" s="422">
        <v>3.6175120209615677E-5</v>
      </c>
      <c r="E10" s="423">
        <v>1.935221553732345E-5</v>
      </c>
      <c r="F10" s="423">
        <v>1.3238922488463163E-6</v>
      </c>
      <c r="G10" s="423">
        <v>1.0149938805703773</v>
      </c>
      <c r="H10" s="423">
        <v>2.0336648216550779E-5</v>
      </c>
      <c r="I10" s="423">
        <v>0</v>
      </c>
      <c r="J10" s="423">
        <v>3.4517092454001222E-6</v>
      </c>
      <c r="K10" s="423">
        <v>6.2169105513429422E-5</v>
      </c>
      <c r="L10" s="423">
        <v>3.3238566746117257E-6</v>
      </c>
      <c r="M10" s="423">
        <v>2.6476234664683415E-5</v>
      </c>
      <c r="N10" s="423">
        <v>0</v>
      </c>
      <c r="O10" s="423">
        <v>4.7331694223283846E-6</v>
      </c>
      <c r="P10" s="423">
        <v>2.5634524776587722E-6</v>
      </c>
      <c r="Q10" s="423">
        <v>1.2781603726868545E-2</v>
      </c>
      <c r="R10" s="423">
        <v>4.3562743612524991E-4</v>
      </c>
      <c r="S10" s="423">
        <v>3.7244652806988021E-4</v>
      </c>
      <c r="T10" s="423">
        <v>2.5074991888731798E-5</v>
      </c>
      <c r="U10" s="423">
        <v>7.8313707253633378E-6</v>
      </c>
      <c r="V10" s="423">
        <v>2.0833278771061462E-6</v>
      </c>
      <c r="W10" s="423">
        <v>2.656367400752893E-5</v>
      </c>
      <c r="X10" s="423">
        <v>2.2915541636390183E-7</v>
      </c>
      <c r="Y10" s="423">
        <v>1.9879450974729456E-6</v>
      </c>
      <c r="Z10" s="423">
        <v>9.0943008905902837E-7</v>
      </c>
      <c r="AA10" s="423">
        <v>2.2482367966536884E-6</v>
      </c>
      <c r="AB10" s="423">
        <v>1.6883568760925227E-6</v>
      </c>
      <c r="AC10" s="423">
        <v>6.8803169084060594E-5</v>
      </c>
      <c r="AD10" s="423">
        <v>8.5607454970400066E-8</v>
      </c>
      <c r="AE10" s="423">
        <v>4.4822358407518185E-7</v>
      </c>
      <c r="AF10" s="423">
        <v>1.6097508366857168E-6</v>
      </c>
      <c r="AG10" s="423">
        <v>1.8701417636032269E-6</v>
      </c>
      <c r="AH10" s="423">
        <v>6.2882050547293769E-4</v>
      </c>
      <c r="AI10" s="423">
        <v>3.6030756671641108E-5</v>
      </c>
      <c r="AJ10" s="423">
        <v>1.035367266519895E-6</v>
      </c>
      <c r="AK10" s="423">
        <v>8.720134472502139E-5</v>
      </c>
      <c r="AL10" s="423">
        <v>7.2781234151253394E-6</v>
      </c>
      <c r="AM10" s="423">
        <v>6.9406371886308713E-7</v>
      </c>
      <c r="AN10" s="423">
        <v>7.2226733416353648E-7</v>
      </c>
      <c r="AO10" s="423">
        <v>2.2482953149648343E-6</v>
      </c>
      <c r="AP10" s="423">
        <v>5.1617069119616014E-7</v>
      </c>
      <c r="AQ10" s="423">
        <v>6.6826426715951684E-7</v>
      </c>
      <c r="AR10" s="423">
        <v>4.5297115062607913E-6</v>
      </c>
      <c r="AS10" s="423">
        <v>4.4855771073064785E-6</v>
      </c>
      <c r="AT10" s="423">
        <v>2.6096178833274758E-6</v>
      </c>
      <c r="AU10" s="423">
        <v>1.3664615453249846E-6</v>
      </c>
      <c r="AV10" s="423">
        <v>1.5615446329194851E-6</v>
      </c>
      <c r="AW10" s="423">
        <v>1.0660083837677248E-5</v>
      </c>
      <c r="AX10" s="423">
        <v>1.0827318830258692E-6</v>
      </c>
      <c r="AY10" s="423">
        <v>2.2221698568416141E-6</v>
      </c>
      <c r="AZ10" s="423">
        <v>1.7066793264161717E-6</v>
      </c>
      <c r="BA10" s="423">
        <v>2.4751956325813457E-6</v>
      </c>
      <c r="BB10" s="423">
        <v>9.1277148411127268E-7</v>
      </c>
      <c r="BC10" s="423">
        <v>4.3052044916120027E-6</v>
      </c>
      <c r="BD10" s="423">
        <v>1.1764946256199091E-6</v>
      </c>
      <c r="BE10" s="423">
        <v>9.6491206784171899E-7</v>
      </c>
      <c r="BF10" s="423">
        <v>1.43411098898098E-6</v>
      </c>
      <c r="BG10" s="423">
        <v>2.7974389000500831E-6</v>
      </c>
      <c r="BH10" s="423">
        <v>2.0921373759223482E-6</v>
      </c>
      <c r="BI10" s="423">
        <v>9.084528617401901E-6</v>
      </c>
      <c r="BJ10" s="423">
        <v>6.4544986839059235E-7</v>
      </c>
      <c r="BK10" s="423">
        <v>4.810811165796324E-6</v>
      </c>
      <c r="BL10" s="423">
        <v>1.9467565241427143E-4</v>
      </c>
      <c r="BM10" s="423">
        <v>4.5960396646741904E-7</v>
      </c>
      <c r="BN10" s="423">
        <v>3.9049686475070545E-4</v>
      </c>
      <c r="BO10" s="423">
        <v>6.8819284372052903E-5</v>
      </c>
      <c r="BP10" s="423">
        <v>6.2914086190515717E-5</v>
      </c>
      <c r="BQ10" s="423">
        <v>1.5528359428913103E-5</v>
      </c>
      <c r="BR10" s="423">
        <v>1.985866409112773E-5</v>
      </c>
      <c r="BS10" s="423">
        <v>8.9980869974058809E-6</v>
      </c>
      <c r="BT10" s="423">
        <v>8.547207018611717E-7</v>
      </c>
      <c r="BU10" s="423">
        <v>1.2845474599636705E-6</v>
      </c>
      <c r="BV10" s="423">
        <v>9.3205137710512733E-7</v>
      </c>
      <c r="BW10" s="423">
        <v>4.4665180593978309E-6</v>
      </c>
      <c r="BX10" s="423">
        <v>2.1430079928211669E-6</v>
      </c>
      <c r="BY10" s="423">
        <v>9.9197244617025192E-7</v>
      </c>
      <c r="BZ10" s="423">
        <v>3.694455628898023E-7</v>
      </c>
      <c r="CA10" s="423">
        <v>3.9454247231838688E-7</v>
      </c>
      <c r="CB10" s="423">
        <v>1.7892763582953266E-7</v>
      </c>
      <c r="CC10" s="423">
        <v>1.230474728837422E-6</v>
      </c>
      <c r="CD10" s="423">
        <v>5.9846156231051029E-7</v>
      </c>
      <c r="CE10" s="423">
        <v>2.112779860433617E-6</v>
      </c>
      <c r="CF10" s="423">
        <v>1.5140221107472073E-6</v>
      </c>
      <c r="CG10" s="423">
        <v>3.2733333779821744E-6</v>
      </c>
      <c r="CH10" s="423">
        <v>2.8320956001429572E-6</v>
      </c>
      <c r="CI10" s="423">
        <v>1.1740905762702525E-5</v>
      </c>
      <c r="CJ10" s="423">
        <v>4.884835079509054E-7</v>
      </c>
      <c r="CK10" s="423">
        <v>1.3565592840763039E-6</v>
      </c>
      <c r="CL10" s="423">
        <v>1.6788325968008343E-6</v>
      </c>
      <c r="CM10" s="423">
        <v>1.3742959162223562E-6</v>
      </c>
      <c r="CN10" s="423">
        <v>1.4831596319198683E-6</v>
      </c>
      <c r="CO10" s="423">
        <v>5.2977028533372277E-6</v>
      </c>
      <c r="CP10" s="423">
        <v>9.1779194853322009E-7</v>
      </c>
      <c r="CQ10" s="423">
        <v>1.138153559419869E-5</v>
      </c>
      <c r="CR10" s="423">
        <v>2.1437542253410582E-6</v>
      </c>
      <c r="CS10" s="423">
        <v>2.0093912468155318E-6</v>
      </c>
      <c r="CT10" s="423">
        <v>2.5154244529854206E-6</v>
      </c>
      <c r="CU10" s="423">
        <v>1.7118407073527381E-5</v>
      </c>
      <c r="CV10" s="423">
        <v>2.684642144078515E-5</v>
      </c>
      <c r="CW10" s="423">
        <v>2.8251763735363796E-6</v>
      </c>
      <c r="CX10" s="423">
        <v>9.1494003842700772E-7</v>
      </c>
      <c r="CY10" s="423">
        <v>1.5358578064370786E-6</v>
      </c>
      <c r="CZ10" s="423">
        <v>1.0128156664724717E-6</v>
      </c>
      <c r="DA10" s="423">
        <v>1.3780105679433644E-6</v>
      </c>
      <c r="DB10" s="423">
        <v>1.1390133349057536E-4</v>
      </c>
      <c r="DC10" s="423">
        <v>2.0505789594174037E-4</v>
      </c>
      <c r="DD10" s="423">
        <v>2.2370734401301093E-6</v>
      </c>
      <c r="DE10" s="423">
        <v>3.2570149324479638E-6</v>
      </c>
      <c r="DF10" s="423">
        <v>1.9867282894950112E-5</v>
      </c>
      <c r="DG10" s="423">
        <v>1.3262585391951401E-5</v>
      </c>
      <c r="DH10" s="424">
        <v>1.0248911027442572E-6</v>
      </c>
      <c r="DI10" s="421"/>
    </row>
    <row r="11" spans="1:113" ht="15.5" customHeight="1">
      <c r="A11" s="302">
        <v>5</v>
      </c>
      <c r="B11" s="88" t="s">
        <v>128</v>
      </c>
      <c r="C11" s="87" t="s">
        <v>129</v>
      </c>
      <c r="D11" s="422">
        <v>5.8016280952526204E-6</v>
      </c>
      <c r="E11" s="423">
        <v>2.7276992040554986E-4</v>
      </c>
      <c r="F11" s="423">
        <v>1.2420723441508347E-5</v>
      </c>
      <c r="G11" s="423">
        <v>2.643342490835678E-5</v>
      </c>
      <c r="H11" s="423">
        <v>1.0331299177025719</v>
      </c>
      <c r="I11" s="423">
        <v>0</v>
      </c>
      <c r="J11" s="423">
        <v>6.3639986420028538E-7</v>
      </c>
      <c r="K11" s="423">
        <v>5.6828613838620706E-3</v>
      </c>
      <c r="L11" s="423">
        <v>1.0934782969628616E-4</v>
      </c>
      <c r="M11" s="423">
        <v>1.0975601494163823E-3</v>
      </c>
      <c r="N11" s="423">
        <v>0</v>
      </c>
      <c r="O11" s="423">
        <v>1.1818494883918826E-6</v>
      </c>
      <c r="P11" s="423">
        <v>1.0961526791275468E-5</v>
      </c>
      <c r="Q11" s="423">
        <v>2.8013202909669045E-6</v>
      </c>
      <c r="R11" s="423">
        <v>9.4653308100330787E-7</v>
      </c>
      <c r="S11" s="423">
        <v>9.0789311119955893E-6</v>
      </c>
      <c r="T11" s="423">
        <v>6.2840756725790185E-7</v>
      </c>
      <c r="U11" s="423">
        <v>3.9991582867927707E-7</v>
      </c>
      <c r="V11" s="423">
        <v>2.408195395289861E-5</v>
      </c>
      <c r="W11" s="423">
        <v>6.3858179675247574E-7</v>
      </c>
      <c r="X11" s="423">
        <v>6.1579499524288932E-8</v>
      </c>
      <c r="Y11" s="423">
        <v>1.4376817876783781E-5</v>
      </c>
      <c r="Z11" s="423">
        <v>1.4348127200201587E-6</v>
      </c>
      <c r="AA11" s="423">
        <v>6.1589430312551269E-7</v>
      </c>
      <c r="AB11" s="423">
        <v>6.4551525234222691E-5</v>
      </c>
      <c r="AC11" s="423">
        <v>2.7453666118139613E-5</v>
      </c>
      <c r="AD11" s="423">
        <v>2.245346594812704E-8</v>
      </c>
      <c r="AE11" s="423">
        <v>9.7299878223846918E-8</v>
      </c>
      <c r="AF11" s="423">
        <v>2.6938695108113835E-7</v>
      </c>
      <c r="AG11" s="423">
        <v>4.6257995112892608E-7</v>
      </c>
      <c r="AH11" s="423">
        <v>1.6149892382618739E-4</v>
      </c>
      <c r="AI11" s="423">
        <v>5.0543720697775399E-7</v>
      </c>
      <c r="AJ11" s="423">
        <v>1.914861361419836E-7</v>
      </c>
      <c r="AK11" s="423">
        <v>2.1331636837067357E-6</v>
      </c>
      <c r="AL11" s="423">
        <v>2.4946104061886457E-6</v>
      </c>
      <c r="AM11" s="423">
        <v>6.7065326975819202E-8</v>
      </c>
      <c r="AN11" s="423">
        <v>1.6682126030203262E-7</v>
      </c>
      <c r="AO11" s="423">
        <v>3.6975352411156034E-7</v>
      </c>
      <c r="AP11" s="423">
        <v>8.9580181750853858E-8</v>
      </c>
      <c r="AQ11" s="423">
        <v>1.3079730028167978E-7</v>
      </c>
      <c r="AR11" s="423">
        <v>2.1217622957192611E-7</v>
      </c>
      <c r="AS11" s="423">
        <v>1.8960006873459609E-7</v>
      </c>
      <c r="AT11" s="423">
        <v>1.2849458524715258E-7</v>
      </c>
      <c r="AU11" s="423">
        <v>1.7615537613305201E-7</v>
      </c>
      <c r="AV11" s="423">
        <v>3.6581028257792701E-7</v>
      </c>
      <c r="AW11" s="423">
        <v>2.7630378313071779E-7</v>
      </c>
      <c r="AX11" s="423">
        <v>2.0125562845389066E-7</v>
      </c>
      <c r="AY11" s="423">
        <v>2.8333094353792661E-7</v>
      </c>
      <c r="AZ11" s="423">
        <v>2.4429315309550585E-7</v>
      </c>
      <c r="BA11" s="423">
        <v>2.3212997890341125E-7</v>
      </c>
      <c r="BB11" s="423">
        <v>2.7371191015428904E-7</v>
      </c>
      <c r="BC11" s="423">
        <v>2.0701877322526164E-7</v>
      </c>
      <c r="BD11" s="423">
        <v>3.3225543152916444E-7</v>
      </c>
      <c r="BE11" s="423">
        <v>2.2063867001585711E-7</v>
      </c>
      <c r="BF11" s="423">
        <v>1.9086260895968239E-7</v>
      </c>
      <c r="BG11" s="423">
        <v>2.1255120587483332E-7</v>
      </c>
      <c r="BH11" s="423">
        <v>2.036630221967735E-7</v>
      </c>
      <c r="BI11" s="423">
        <v>1.9683592844419584E-7</v>
      </c>
      <c r="BJ11" s="423">
        <v>8.1784756700628096E-8</v>
      </c>
      <c r="BK11" s="423">
        <v>1.9881169853909495E-7</v>
      </c>
      <c r="BL11" s="423">
        <v>6.4020003834529412E-4</v>
      </c>
      <c r="BM11" s="423">
        <v>1.7275078422738313E-7</v>
      </c>
      <c r="BN11" s="423">
        <v>3.8997208692271665E-7</v>
      </c>
      <c r="BO11" s="423">
        <v>2.6427028460249903E-7</v>
      </c>
      <c r="BP11" s="423">
        <v>5.0426511129626391E-7</v>
      </c>
      <c r="BQ11" s="423">
        <v>4.8426314531955482E-7</v>
      </c>
      <c r="BR11" s="423">
        <v>4.1943297132972062E-7</v>
      </c>
      <c r="BS11" s="423">
        <v>9.6192240506835984E-8</v>
      </c>
      <c r="BT11" s="423">
        <v>1.9344471263440823E-7</v>
      </c>
      <c r="BU11" s="423">
        <v>2.9968603011736918E-7</v>
      </c>
      <c r="BV11" s="423">
        <v>2.4159700386738792E-7</v>
      </c>
      <c r="BW11" s="423">
        <v>3.3539098692237554E-7</v>
      </c>
      <c r="BX11" s="423">
        <v>3.5748352391776747E-7</v>
      </c>
      <c r="BY11" s="423">
        <v>2.3089274235209891E-7</v>
      </c>
      <c r="BZ11" s="423">
        <v>2.7065224885048911E-7</v>
      </c>
      <c r="CA11" s="423">
        <v>1.6197998472560021E-7</v>
      </c>
      <c r="CB11" s="423">
        <v>6.5826643959603599E-8</v>
      </c>
      <c r="CC11" s="423">
        <v>8.5203623917779964E-7</v>
      </c>
      <c r="CD11" s="423">
        <v>3.9587566711461105E-7</v>
      </c>
      <c r="CE11" s="423">
        <v>1.2726392373838163E-6</v>
      </c>
      <c r="CF11" s="423">
        <v>4.4068110404799181E-7</v>
      </c>
      <c r="CG11" s="423">
        <v>2.4117348690300979E-6</v>
      </c>
      <c r="CH11" s="423">
        <v>2.0875795133331639E-7</v>
      </c>
      <c r="CI11" s="423">
        <v>9.0742511277336999E-6</v>
      </c>
      <c r="CJ11" s="423">
        <v>1.7833954174906286E-7</v>
      </c>
      <c r="CK11" s="423">
        <v>7.2704013337209743E-7</v>
      </c>
      <c r="CL11" s="423">
        <v>9.4268243472394647E-7</v>
      </c>
      <c r="CM11" s="423">
        <v>1.0374947524161149E-6</v>
      </c>
      <c r="CN11" s="423">
        <v>8.7137599029573348E-7</v>
      </c>
      <c r="CO11" s="423">
        <v>1.6522350582258174E-6</v>
      </c>
      <c r="CP11" s="423">
        <v>1.8321571220197055E-6</v>
      </c>
      <c r="CQ11" s="423">
        <v>5.2053990896351792E-5</v>
      </c>
      <c r="CR11" s="423">
        <v>4.7099883006487435E-6</v>
      </c>
      <c r="CS11" s="423">
        <v>8.36580839951744E-5</v>
      </c>
      <c r="CT11" s="423">
        <v>3.5569566724005173E-7</v>
      </c>
      <c r="CU11" s="423">
        <v>3.0148780772747846E-4</v>
      </c>
      <c r="CV11" s="423">
        <v>5.7037863831717643E-4</v>
      </c>
      <c r="CW11" s="423">
        <v>3.6425395286600789E-6</v>
      </c>
      <c r="CX11" s="423">
        <v>7.6368514580485208E-7</v>
      </c>
      <c r="CY11" s="423">
        <v>1.1126991801389847E-6</v>
      </c>
      <c r="CZ11" s="423">
        <v>2.7091311177079463E-7</v>
      </c>
      <c r="DA11" s="423">
        <v>4.9563083170676492E-7</v>
      </c>
      <c r="DB11" s="423">
        <v>1.3171349332115117E-3</v>
      </c>
      <c r="DC11" s="423">
        <v>2.3896384050268674E-3</v>
      </c>
      <c r="DD11" s="423">
        <v>7.8570650107500405E-7</v>
      </c>
      <c r="DE11" s="423">
        <v>1.0178481622394889E-5</v>
      </c>
      <c r="DF11" s="423">
        <v>1.8125766427576535E-4</v>
      </c>
      <c r="DG11" s="423">
        <v>8.6284504879619627E-6</v>
      </c>
      <c r="DH11" s="424">
        <v>1.0249258303140087E-6</v>
      </c>
      <c r="DI11" s="421"/>
    </row>
    <row r="12" spans="1:113" ht="15.5" customHeight="1">
      <c r="A12" s="302">
        <v>6</v>
      </c>
      <c r="B12" s="88" t="s">
        <v>130</v>
      </c>
      <c r="C12" s="87" t="s">
        <v>131</v>
      </c>
      <c r="D12" s="422">
        <v>0</v>
      </c>
      <c r="E12" s="423">
        <v>0</v>
      </c>
      <c r="F12" s="423">
        <v>0</v>
      </c>
      <c r="G12" s="423">
        <v>0</v>
      </c>
      <c r="H12" s="423">
        <v>0</v>
      </c>
      <c r="I12" s="423">
        <v>1</v>
      </c>
      <c r="J12" s="423">
        <v>0</v>
      </c>
      <c r="K12" s="423">
        <v>0</v>
      </c>
      <c r="L12" s="423">
        <v>0</v>
      </c>
      <c r="M12" s="423">
        <v>0</v>
      </c>
      <c r="N12" s="423">
        <v>0</v>
      </c>
      <c r="O12" s="423">
        <v>0</v>
      </c>
      <c r="P12" s="423">
        <v>0</v>
      </c>
      <c r="Q12" s="423">
        <v>0</v>
      </c>
      <c r="R12" s="423">
        <v>0</v>
      </c>
      <c r="S12" s="423">
        <v>0</v>
      </c>
      <c r="T12" s="423">
        <v>0</v>
      </c>
      <c r="U12" s="423">
        <v>0</v>
      </c>
      <c r="V12" s="423">
        <v>0</v>
      </c>
      <c r="W12" s="423">
        <v>0</v>
      </c>
      <c r="X12" s="423">
        <v>0</v>
      </c>
      <c r="Y12" s="423">
        <v>0</v>
      </c>
      <c r="Z12" s="423">
        <v>0</v>
      </c>
      <c r="AA12" s="423">
        <v>0</v>
      </c>
      <c r="AB12" s="423">
        <v>0</v>
      </c>
      <c r="AC12" s="423">
        <v>0</v>
      </c>
      <c r="AD12" s="423">
        <v>0</v>
      </c>
      <c r="AE12" s="423">
        <v>0</v>
      </c>
      <c r="AF12" s="423">
        <v>0</v>
      </c>
      <c r="AG12" s="423">
        <v>0</v>
      </c>
      <c r="AH12" s="423">
        <v>0</v>
      </c>
      <c r="AI12" s="423">
        <v>0</v>
      </c>
      <c r="AJ12" s="423">
        <v>0</v>
      </c>
      <c r="AK12" s="423">
        <v>0</v>
      </c>
      <c r="AL12" s="423">
        <v>0</v>
      </c>
      <c r="AM12" s="423">
        <v>0</v>
      </c>
      <c r="AN12" s="423">
        <v>0</v>
      </c>
      <c r="AO12" s="423">
        <v>0</v>
      </c>
      <c r="AP12" s="423">
        <v>0</v>
      </c>
      <c r="AQ12" s="423">
        <v>0</v>
      </c>
      <c r="AR12" s="423">
        <v>0</v>
      </c>
      <c r="AS12" s="423">
        <v>0</v>
      </c>
      <c r="AT12" s="423">
        <v>0</v>
      </c>
      <c r="AU12" s="423">
        <v>0</v>
      </c>
      <c r="AV12" s="423">
        <v>0</v>
      </c>
      <c r="AW12" s="423">
        <v>0</v>
      </c>
      <c r="AX12" s="423">
        <v>0</v>
      </c>
      <c r="AY12" s="423">
        <v>0</v>
      </c>
      <c r="AZ12" s="423">
        <v>0</v>
      </c>
      <c r="BA12" s="423">
        <v>0</v>
      </c>
      <c r="BB12" s="423">
        <v>0</v>
      </c>
      <c r="BC12" s="423">
        <v>0</v>
      </c>
      <c r="BD12" s="423">
        <v>0</v>
      </c>
      <c r="BE12" s="423">
        <v>0</v>
      </c>
      <c r="BF12" s="423">
        <v>0</v>
      </c>
      <c r="BG12" s="423">
        <v>0</v>
      </c>
      <c r="BH12" s="423">
        <v>0</v>
      </c>
      <c r="BI12" s="423">
        <v>0</v>
      </c>
      <c r="BJ12" s="423">
        <v>0</v>
      </c>
      <c r="BK12" s="423">
        <v>0</v>
      </c>
      <c r="BL12" s="423">
        <v>0</v>
      </c>
      <c r="BM12" s="423">
        <v>0</v>
      </c>
      <c r="BN12" s="423">
        <v>0</v>
      </c>
      <c r="BO12" s="423">
        <v>0</v>
      </c>
      <c r="BP12" s="423">
        <v>0</v>
      </c>
      <c r="BQ12" s="423">
        <v>0</v>
      </c>
      <c r="BR12" s="423">
        <v>0</v>
      </c>
      <c r="BS12" s="423">
        <v>0</v>
      </c>
      <c r="BT12" s="423">
        <v>0</v>
      </c>
      <c r="BU12" s="423">
        <v>0</v>
      </c>
      <c r="BV12" s="423">
        <v>0</v>
      </c>
      <c r="BW12" s="423">
        <v>0</v>
      </c>
      <c r="BX12" s="423">
        <v>0</v>
      </c>
      <c r="BY12" s="423">
        <v>0</v>
      </c>
      <c r="BZ12" s="423">
        <v>0</v>
      </c>
      <c r="CA12" s="423">
        <v>0</v>
      </c>
      <c r="CB12" s="423">
        <v>0</v>
      </c>
      <c r="CC12" s="423">
        <v>0</v>
      </c>
      <c r="CD12" s="423">
        <v>0</v>
      </c>
      <c r="CE12" s="423">
        <v>0</v>
      </c>
      <c r="CF12" s="423">
        <v>0</v>
      </c>
      <c r="CG12" s="423">
        <v>0</v>
      </c>
      <c r="CH12" s="423">
        <v>0</v>
      </c>
      <c r="CI12" s="423">
        <v>0</v>
      </c>
      <c r="CJ12" s="423">
        <v>0</v>
      </c>
      <c r="CK12" s="423">
        <v>0</v>
      </c>
      <c r="CL12" s="423">
        <v>0</v>
      </c>
      <c r="CM12" s="423">
        <v>0</v>
      </c>
      <c r="CN12" s="423">
        <v>0</v>
      </c>
      <c r="CO12" s="423">
        <v>0</v>
      </c>
      <c r="CP12" s="423">
        <v>0</v>
      </c>
      <c r="CQ12" s="423">
        <v>0</v>
      </c>
      <c r="CR12" s="423">
        <v>0</v>
      </c>
      <c r="CS12" s="423">
        <v>0</v>
      </c>
      <c r="CT12" s="423">
        <v>0</v>
      </c>
      <c r="CU12" s="423">
        <v>0</v>
      </c>
      <c r="CV12" s="423">
        <v>0</v>
      </c>
      <c r="CW12" s="423">
        <v>0</v>
      </c>
      <c r="CX12" s="423">
        <v>0</v>
      </c>
      <c r="CY12" s="423">
        <v>0</v>
      </c>
      <c r="CZ12" s="423">
        <v>0</v>
      </c>
      <c r="DA12" s="423">
        <v>0</v>
      </c>
      <c r="DB12" s="423">
        <v>0</v>
      </c>
      <c r="DC12" s="423">
        <v>0</v>
      </c>
      <c r="DD12" s="423">
        <v>0</v>
      </c>
      <c r="DE12" s="423">
        <v>0</v>
      </c>
      <c r="DF12" s="423">
        <v>0</v>
      </c>
      <c r="DG12" s="423">
        <v>0</v>
      </c>
      <c r="DH12" s="424">
        <v>0</v>
      </c>
      <c r="DI12" s="421"/>
    </row>
    <row r="13" spans="1:113" ht="15.5" customHeight="1">
      <c r="A13" s="302">
        <v>7</v>
      </c>
      <c r="B13" s="88" t="s">
        <v>132</v>
      </c>
      <c r="C13" s="87" t="s">
        <v>133</v>
      </c>
      <c r="D13" s="422">
        <v>1.0094062653737848E-5</v>
      </c>
      <c r="E13" s="423">
        <v>5.2990546302402827E-6</v>
      </c>
      <c r="F13" s="423">
        <v>3.8167494021445958E-6</v>
      </c>
      <c r="G13" s="423">
        <v>2.7140448974575899E-5</v>
      </c>
      <c r="H13" s="423">
        <v>1.6989492196254573E-6</v>
      </c>
      <c r="I13" s="423">
        <v>0</v>
      </c>
      <c r="J13" s="423">
        <v>1.0001597081764637</v>
      </c>
      <c r="K13" s="423">
        <v>6.5593748436374462E-6</v>
      </c>
      <c r="L13" s="423">
        <v>2.5010277130596919E-5</v>
      </c>
      <c r="M13" s="423">
        <v>1.374341339024795E-5</v>
      </c>
      <c r="N13" s="423">
        <v>0</v>
      </c>
      <c r="O13" s="423">
        <v>1.0033221145168316E-5</v>
      </c>
      <c r="P13" s="423">
        <v>4.237009716374649E-6</v>
      </c>
      <c r="Q13" s="423">
        <v>3.9285740351796683E-6</v>
      </c>
      <c r="R13" s="423">
        <v>5.9599429320650878E-5</v>
      </c>
      <c r="S13" s="423">
        <v>1.2424691343295501E-4</v>
      </c>
      <c r="T13" s="423">
        <v>7.0374612652424754E-6</v>
      </c>
      <c r="U13" s="423">
        <v>3.0230123016221598E-6</v>
      </c>
      <c r="V13" s="423">
        <v>3.8148672609600602E-4</v>
      </c>
      <c r="W13" s="423">
        <v>2.2238050942397854E-3</v>
      </c>
      <c r="X13" s="423">
        <v>-9.6470467860089906E-6</v>
      </c>
      <c r="Y13" s="423">
        <v>4.8322524164567987E-5</v>
      </c>
      <c r="Z13" s="423">
        <v>2.3332016021110955E-5</v>
      </c>
      <c r="AA13" s="423">
        <v>9.5682493810544206E-6</v>
      </c>
      <c r="AB13" s="423">
        <v>3.8381872428078101E-5</v>
      </c>
      <c r="AC13" s="423">
        <v>5.5526876353460967E-5</v>
      </c>
      <c r="AD13" s="423">
        <v>-8.8423988143919435E-5</v>
      </c>
      <c r="AE13" s="423">
        <v>1.9497634705791592E-3</v>
      </c>
      <c r="AF13" s="423">
        <v>1.2158004872510227E-5</v>
      </c>
      <c r="AG13" s="423">
        <v>4.2834431926755108E-5</v>
      </c>
      <c r="AH13" s="423">
        <v>9.3700170322302998E-6</v>
      </c>
      <c r="AI13" s="423">
        <v>3.76814181878891E-3</v>
      </c>
      <c r="AJ13" s="423">
        <v>3.909240080540285E-3</v>
      </c>
      <c r="AK13" s="423">
        <v>3.0269227531475457E-3</v>
      </c>
      <c r="AL13" s="423">
        <v>2.4650609705352861E-3</v>
      </c>
      <c r="AM13" s="423">
        <v>1.1596409787722049E-2</v>
      </c>
      <c r="AN13" s="423">
        <v>4.1531007623083604E-3</v>
      </c>
      <c r="AO13" s="423">
        <v>1.5938263174508013E-3</v>
      </c>
      <c r="AP13" s="423">
        <v>6.3101763933141885E-4</v>
      </c>
      <c r="AQ13" s="423">
        <v>3.7073984195841138E-3</v>
      </c>
      <c r="AR13" s="423">
        <v>3.4850516645062204E-4</v>
      </c>
      <c r="AS13" s="423">
        <v>2.6106947271557909E-4</v>
      </c>
      <c r="AT13" s="423">
        <v>1.922288717679596E-4</v>
      </c>
      <c r="AU13" s="423">
        <v>9.2939730335798171E-5</v>
      </c>
      <c r="AV13" s="423">
        <v>1.0293181709705538E-4</v>
      </c>
      <c r="AW13" s="423">
        <v>5.1025188999069765E-5</v>
      </c>
      <c r="AX13" s="423">
        <v>3.3449335786595446E-5</v>
      </c>
      <c r="AY13" s="423">
        <v>5.5002448539916905E-5</v>
      </c>
      <c r="AZ13" s="423">
        <v>7.4220052175069215E-5</v>
      </c>
      <c r="BA13" s="423">
        <v>5.5008161652959247E-5</v>
      </c>
      <c r="BB13" s="423">
        <v>1.677965229048895E-5</v>
      </c>
      <c r="BC13" s="423">
        <v>6.4518126409150055E-5</v>
      </c>
      <c r="BD13" s="423">
        <v>3.0792878590097403E-5</v>
      </c>
      <c r="BE13" s="423">
        <v>1.434201278072533E-5</v>
      </c>
      <c r="BF13" s="423">
        <v>8.3095934111434839E-5</v>
      </c>
      <c r="BG13" s="423">
        <v>8.4033928728871829E-5</v>
      </c>
      <c r="BH13" s="423">
        <v>6.7296731111665323E-5</v>
      </c>
      <c r="BI13" s="423">
        <v>1.3182088278105826E-4</v>
      </c>
      <c r="BJ13" s="423">
        <v>2.3446154638540026E-5</v>
      </c>
      <c r="BK13" s="423">
        <v>1.0404349233462437E-4</v>
      </c>
      <c r="BL13" s="423">
        <v>1.3877718821849114E-4</v>
      </c>
      <c r="BM13" s="423">
        <v>4.079876756084032E-7</v>
      </c>
      <c r="BN13" s="423">
        <v>1.9887530334732653E-4</v>
      </c>
      <c r="BO13" s="423">
        <v>2.6762134739093102E-4</v>
      </c>
      <c r="BP13" s="423">
        <v>9.620490264658179E-5</v>
      </c>
      <c r="BQ13" s="423">
        <v>1.177436431230741E-3</v>
      </c>
      <c r="BR13" s="423">
        <v>1.2164720210418071E-3</v>
      </c>
      <c r="BS13" s="423">
        <v>9.2179064214378531E-6</v>
      </c>
      <c r="BT13" s="423">
        <v>2.6128510652066557E-8</v>
      </c>
      <c r="BU13" s="423">
        <v>1.0799343102368583E-5</v>
      </c>
      <c r="BV13" s="423">
        <v>5.1097249342205568E-6</v>
      </c>
      <c r="BW13" s="423">
        <v>7.0203798086446206E-7</v>
      </c>
      <c r="BX13" s="423">
        <v>7.6763381327605123E-7</v>
      </c>
      <c r="BY13" s="423">
        <v>4.4641953964413416E-7</v>
      </c>
      <c r="BZ13" s="423">
        <v>3.3141961934901371E-7</v>
      </c>
      <c r="CA13" s="423">
        <v>4.3645633501359591E-7</v>
      </c>
      <c r="CB13" s="423">
        <v>3.7455168313776344E-7</v>
      </c>
      <c r="CC13" s="423">
        <v>4.0814205122940647E-6</v>
      </c>
      <c r="CD13" s="423">
        <v>-8.1440639014941966E-7</v>
      </c>
      <c r="CE13" s="423">
        <v>-6.8908617969272574E-6</v>
      </c>
      <c r="CF13" s="423">
        <v>-1.4978241039766073E-6</v>
      </c>
      <c r="CG13" s="423">
        <v>-6.7315848781162769E-6</v>
      </c>
      <c r="CH13" s="423">
        <v>1.8841411771646811E-6</v>
      </c>
      <c r="CI13" s="423">
        <v>1.8599331949345462E-6</v>
      </c>
      <c r="CJ13" s="423">
        <v>-1.1331576652306355E-7</v>
      </c>
      <c r="CK13" s="423">
        <v>6.5041685734708457E-7</v>
      </c>
      <c r="CL13" s="423">
        <v>1.2602598900964284E-6</v>
      </c>
      <c r="CM13" s="423">
        <v>7.0920607207195378E-7</v>
      </c>
      <c r="CN13" s="423">
        <v>8.9149916583130503E-7</v>
      </c>
      <c r="CO13" s="423">
        <v>2.2875715358785486E-6</v>
      </c>
      <c r="CP13" s="423">
        <v>1.8464028581695855E-6</v>
      </c>
      <c r="CQ13" s="423">
        <v>1.9692859316223641E-6</v>
      </c>
      <c r="CR13" s="423">
        <v>6.9698562291238823E-6</v>
      </c>
      <c r="CS13" s="423">
        <v>2.3487779604248437E-6</v>
      </c>
      <c r="CT13" s="423">
        <v>1.3511485607425548E-5</v>
      </c>
      <c r="CU13" s="423">
        <v>1.8788960149290144E-6</v>
      </c>
      <c r="CV13" s="423">
        <v>1.4312066208605908E-6</v>
      </c>
      <c r="CW13" s="423">
        <v>1.5413520896505956E-6</v>
      </c>
      <c r="CX13" s="423">
        <v>2.3767889671144208E-6</v>
      </c>
      <c r="CY13" s="423">
        <v>9.328608094322727E-7</v>
      </c>
      <c r="CZ13" s="423">
        <v>1.902928085700368E-5</v>
      </c>
      <c r="DA13" s="423">
        <v>3.6567420324640773E-7</v>
      </c>
      <c r="DB13" s="423">
        <v>-8.2458098376769683E-7</v>
      </c>
      <c r="DC13" s="423">
        <v>1.3353303988267161E-6</v>
      </c>
      <c r="DD13" s="423">
        <v>2.969630036284274E-6</v>
      </c>
      <c r="DE13" s="423">
        <v>4.3712513632349693E-6</v>
      </c>
      <c r="DF13" s="423">
        <v>9.1898205829627681E-6</v>
      </c>
      <c r="DG13" s="423">
        <v>1.0487407516870243E-5</v>
      </c>
      <c r="DH13" s="424">
        <v>2.7215990516917442E-5</v>
      </c>
      <c r="DI13" s="421"/>
    </row>
    <row r="14" spans="1:113" ht="15.5" customHeight="1">
      <c r="A14" s="302">
        <v>8</v>
      </c>
      <c r="B14" s="88" t="s">
        <v>134</v>
      </c>
      <c r="C14" s="87" t="s">
        <v>135</v>
      </c>
      <c r="D14" s="422">
        <v>4.9871110797367274E-4</v>
      </c>
      <c r="E14" s="423">
        <v>2.7312372978078234E-2</v>
      </c>
      <c r="F14" s="423">
        <v>1.0954622832175464E-3</v>
      </c>
      <c r="G14" s="423">
        <v>4.5937666115201331E-3</v>
      </c>
      <c r="H14" s="423">
        <v>1.3360522480024131E-2</v>
      </c>
      <c r="I14" s="423">
        <v>0</v>
      </c>
      <c r="J14" s="423">
        <v>3.7064493884251153E-5</v>
      </c>
      <c r="K14" s="423">
        <v>1.0877361492823914</v>
      </c>
      <c r="L14" s="423">
        <v>2.0887193528235638E-2</v>
      </c>
      <c r="M14" s="423">
        <v>9.8320989274122694E-2</v>
      </c>
      <c r="N14" s="423">
        <v>0</v>
      </c>
      <c r="O14" s="423">
        <v>1.8798584851660582E-4</v>
      </c>
      <c r="P14" s="423">
        <v>1.9498624953707894E-3</v>
      </c>
      <c r="Q14" s="423">
        <v>4.9245756129975859E-4</v>
      </c>
      <c r="R14" s="423">
        <v>5.1995299332774678E-5</v>
      </c>
      <c r="S14" s="423">
        <v>1.7179560947812782E-3</v>
      </c>
      <c r="T14" s="423">
        <v>1.0635713566879327E-4</v>
      </c>
      <c r="U14" s="423">
        <v>5.9777724395164906E-5</v>
      </c>
      <c r="V14" s="423">
        <v>9.8312449433484152E-5</v>
      </c>
      <c r="W14" s="423">
        <v>9.6826568469847839E-5</v>
      </c>
      <c r="X14" s="423">
        <v>6.0453588491615062E-6</v>
      </c>
      <c r="Y14" s="423">
        <v>2.7118181315643176E-3</v>
      </c>
      <c r="Z14" s="423">
        <v>2.4797729749794937E-4</v>
      </c>
      <c r="AA14" s="423">
        <v>1.0064883339504484E-4</v>
      </c>
      <c r="AB14" s="423">
        <v>3.7130392978292934E-3</v>
      </c>
      <c r="AC14" s="423">
        <v>5.2242102539958165E-3</v>
      </c>
      <c r="AD14" s="423">
        <v>2.644247618645801E-6</v>
      </c>
      <c r="AE14" s="423">
        <v>1.5634542458027143E-5</v>
      </c>
      <c r="AF14" s="423">
        <v>3.5730842109217304E-5</v>
      </c>
      <c r="AG14" s="423">
        <v>6.0742903270809226E-5</v>
      </c>
      <c r="AH14" s="423">
        <v>3.0579149798675143E-2</v>
      </c>
      <c r="AI14" s="423">
        <v>2.9613966408481437E-5</v>
      </c>
      <c r="AJ14" s="423">
        <v>1.444044116002209E-5</v>
      </c>
      <c r="AK14" s="423">
        <v>3.3115472906267368E-4</v>
      </c>
      <c r="AL14" s="423">
        <v>4.3362898399540732E-4</v>
      </c>
      <c r="AM14" s="423">
        <v>6.8636466351098294E-6</v>
      </c>
      <c r="AN14" s="423">
        <v>5.5186330349981489E-6</v>
      </c>
      <c r="AO14" s="423">
        <v>1.8868025562638276E-5</v>
      </c>
      <c r="AP14" s="423">
        <v>3.0422870254216542E-6</v>
      </c>
      <c r="AQ14" s="423">
        <v>1.0036178104711719E-5</v>
      </c>
      <c r="AR14" s="423">
        <v>6.5874564069278929E-6</v>
      </c>
      <c r="AS14" s="423">
        <v>1.4632305595495213E-5</v>
      </c>
      <c r="AT14" s="423">
        <v>8.7871066033553553E-6</v>
      </c>
      <c r="AU14" s="423">
        <v>1.0846250894065676E-5</v>
      </c>
      <c r="AV14" s="423">
        <v>9.9837624806757937E-6</v>
      </c>
      <c r="AW14" s="423">
        <v>2.270687192622419E-5</v>
      </c>
      <c r="AX14" s="423">
        <v>1.3636121775861894E-5</v>
      </c>
      <c r="AY14" s="423">
        <v>1.6088781430963698E-5</v>
      </c>
      <c r="AZ14" s="423">
        <v>1.3015504380365958E-5</v>
      </c>
      <c r="BA14" s="423">
        <v>1.575668988068571E-5</v>
      </c>
      <c r="BB14" s="423">
        <v>9.7393266932998787E-6</v>
      </c>
      <c r="BC14" s="423">
        <v>1.1752729260306124E-5</v>
      </c>
      <c r="BD14" s="423">
        <v>1.6385687187705583E-5</v>
      </c>
      <c r="BE14" s="423">
        <v>1.2557619804710399E-5</v>
      </c>
      <c r="BF14" s="423">
        <v>1.3776712366312489E-5</v>
      </c>
      <c r="BG14" s="423">
        <v>1.6748423465912926E-5</v>
      </c>
      <c r="BH14" s="423">
        <v>1.6069823501257604E-5</v>
      </c>
      <c r="BI14" s="423">
        <v>1.486554527829918E-5</v>
      </c>
      <c r="BJ14" s="423">
        <v>4.2711140137132259E-6</v>
      </c>
      <c r="BK14" s="423">
        <v>1.0875925546950886E-5</v>
      </c>
      <c r="BL14" s="423">
        <v>1.5355403015044373E-3</v>
      </c>
      <c r="BM14" s="423">
        <v>5.872866173162223E-6</v>
      </c>
      <c r="BN14" s="423">
        <v>2.8561340935182067E-5</v>
      </c>
      <c r="BO14" s="423">
        <v>1.5561231375074318E-5</v>
      </c>
      <c r="BP14" s="423">
        <v>1.8343510615807602E-5</v>
      </c>
      <c r="BQ14" s="423">
        <v>1.448032191322805E-5</v>
      </c>
      <c r="BR14" s="423">
        <v>1.1230630298461132E-5</v>
      </c>
      <c r="BS14" s="423">
        <v>4.6615967959937762E-6</v>
      </c>
      <c r="BT14" s="423">
        <v>2.1480267259014969E-5</v>
      </c>
      <c r="BU14" s="423">
        <v>1.3196963708283859E-5</v>
      </c>
      <c r="BV14" s="423">
        <v>1.0751608834601562E-5</v>
      </c>
      <c r="BW14" s="423">
        <v>9.4911253255830508E-6</v>
      </c>
      <c r="BX14" s="423">
        <v>1.4472040956451558E-5</v>
      </c>
      <c r="BY14" s="423">
        <v>7.9317785519971541E-6</v>
      </c>
      <c r="BZ14" s="423">
        <v>5.5713469367577111E-6</v>
      </c>
      <c r="CA14" s="423">
        <v>3.8316923720532826E-6</v>
      </c>
      <c r="CB14" s="423">
        <v>1.5164922906622167E-6</v>
      </c>
      <c r="CC14" s="423">
        <v>3.3232989475422783E-5</v>
      </c>
      <c r="CD14" s="423">
        <v>1.0294495790452613E-5</v>
      </c>
      <c r="CE14" s="423">
        <v>3.0044097823675439E-5</v>
      </c>
      <c r="CF14" s="423">
        <v>1.0929752327494053E-5</v>
      </c>
      <c r="CG14" s="423">
        <v>5.2456312452209241E-5</v>
      </c>
      <c r="CH14" s="423">
        <v>8.7512245890403123E-6</v>
      </c>
      <c r="CI14" s="423">
        <v>1.9376656132427537E-4</v>
      </c>
      <c r="CJ14" s="423">
        <v>6.7762467775069774E-6</v>
      </c>
      <c r="CK14" s="423">
        <v>4.0157804295109031E-5</v>
      </c>
      <c r="CL14" s="423">
        <v>2.060983562164615E-5</v>
      </c>
      <c r="CM14" s="423">
        <v>2.36012549671146E-5</v>
      </c>
      <c r="CN14" s="423">
        <v>3.89145561905209E-5</v>
      </c>
      <c r="CO14" s="423">
        <v>4.5451690876393057E-5</v>
      </c>
      <c r="CP14" s="423">
        <v>8.9318797582267566E-5</v>
      </c>
      <c r="CQ14" s="423">
        <v>2.9817843549754673E-3</v>
      </c>
      <c r="CR14" s="423">
        <v>3.3022278857259641E-4</v>
      </c>
      <c r="CS14" s="423">
        <v>1.435760741877244E-3</v>
      </c>
      <c r="CT14" s="423">
        <v>2.1598457025175082E-5</v>
      </c>
      <c r="CU14" s="423">
        <v>5.05542564242827E-3</v>
      </c>
      <c r="CV14" s="423">
        <v>8.0055547572882076E-3</v>
      </c>
      <c r="CW14" s="423">
        <v>5.5012600981283637E-4</v>
      </c>
      <c r="CX14" s="423">
        <v>1.5345767071537358E-5</v>
      </c>
      <c r="CY14" s="423">
        <v>2.7318862105449784E-5</v>
      </c>
      <c r="CZ14" s="423">
        <v>1.136590619279112E-5</v>
      </c>
      <c r="DA14" s="423">
        <v>1.1697661445469047E-5</v>
      </c>
      <c r="DB14" s="423">
        <v>1.8214885207355858E-2</v>
      </c>
      <c r="DC14" s="423">
        <v>6.1467009036142453E-2</v>
      </c>
      <c r="DD14" s="423">
        <v>3.4130574154194295E-5</v>
      </c>
      <c r="DE14" s="423">
        <v>7.7842506555200947E-5</v>
      </c>
      <c r="DF14" s="423">
        <v>2.630057281729633E-3</v>
      </c>
      <c r="DG14" s="423">
        <v>7.6444362760930956E-5</v>
      </c>
      <c r="DH14" s="424">
        <v>6.3951971777259246E-5</v>
      </c>
      <c r="DI14" s="421"/>
    </row>
    <row r="15" spans="1:113" ht="15.5" customHeight="1">
      <c r="A15" s="302">
        <v>9</v>
      </c>
      <c r="B15" s="88" t="s">
        <v>136</v>
      </c>
      <c r="C15" s="87" t="s">
        <v>137</v>
      </c>
      <c r="D15" s="422">
        <v>1.0839399083452687E-5</v>
      </c>
      <c r="E15" s="423">
        <v>9.7083410542269267E-5</v>
      </c>
      <c r="F15" s="423">
        <v>2.6169178592801212E-5</v>
      </c>
      <c r="G15" s="423">
        <v>8.4424208818223611E-6</v>
      </c>
      <c r="H15" s="423">
        <v>3.734629674820732E-3</v>
      </c>
      <c r="I15" s="423">
        <v>0</v>
      </c>
      <c r="J15" s="423">
        <v>1.948666401214986E-5</v>
      </c>
      <c r="K15" s="423">
        <v>7.7623330878323388E-4</v>
      </c>
      <c r="L15" s="423">
        <v>1.0140714155293946</v>
      </c>
      <c r="M15" s="423">
        <v>8.9698920761544803E-5</v>
      </c>
      <c r="N15" s="423">
        <v>0</v>
      </c>
      <c r="O15" s="423">
        <v>7.0038181740421041E-6</v>
      </c>
      <c r="P15" s="423">
        <v>9.0419466777154892E-6</v>
      </c>
      <c r="Q15" s="423">
        <v>9.2278826226140879E-6</v>
      </c>
      <c r="R15" s="423">
        <v>8.0800479286915422E-6</v>
      </c>
      <c r="S15" s="423">
        <v>1.2377033303220044E-5</v>
      </c>
      <c r="T15" s="423">
        <v>7.8688126444137719E-6</v>
      </c>
      <c r="U15" s="423">
        <v>7.3948574318852057E-6</v>
      </c>
      <c r="V15" s="423">
        <v>6.6696545627077384E-6</v>
      </c>
      <c r="W15" s="423">
        <v>8.185410427495645E-6</v>
      </c>
      <c r="X15" s="423">
        <v>1.9983997375177544E-6</v>
      </c>
      <c r="Y15" s="423">
        <v>9.4063259515957833E-6</v>
      </c>
      <c r="Z15" s="423">
        <v>6.6921230122988695E-6</v>
      </c>
      <c r="AA15" s="423">
        <v>1.1910726105294165E-5</v>
      </c>
      <c r="AB15" s="423">
        <v>2.9032641008526558E-5</v>
      </c>
      <c r="AC15" s="423">
        <v>1.1772839208413411E-5</v>
      </c>
      <c r="AD15" s="423">
        <v>8.5330743438883018E-7</v>
      </c>
      <c r="AE15" s="423">
        <v>4.7787264133431395E-6</v>
      </c>
      <c r="AF15" s="423">
        <v>7.7531065328207122E-6</v>
      </c>
      <c r="AG15" s="423">
        <v>7.8219895358620793E-6</v>
      </c>
      <c r="AH15" s="423">
        <v>3.087672033159428E-5</v>
      </c>
      <c r="AI15" s="423">
        <v>1.5061731470626098E-5</v>
      </c>
      <c r="AJ15" s="423">
        <v>1.2024940110991613E-5</v>
      </c>
      <c r="AK15" s="423">
        <v>9.0098873564083091E-6</v>
      </c>
      <c r="AL15" s="423">
        <v>1.4009800765697829E-5</v>
      </c>
      <c r="AM15" s="423">
        <v>1.1109513055136007E-5</v>
      </c>
      <c r="AN15" s="423">
        <v>9.9975681073187913E-6</v>
      </c>
      <c r="AO15" s="423">
        <v>1.4487109431719344E-5</v>
      </c>
      <c r="AP15" s="423">
        <v>1.0220064101326197E-5</v>
      </c>
      <c r="AQ15" s="423">
        <v>9.3818368142229488E-6</v>
      </c>
      <c r="AR15" s="423">
        <v>8.6633417289288253E-6</v>
      </c>
      <c r="AS15" s="423">
        <v>8.3184372692192437E-6</v>
      </c>
      <c r="AT15" s="423">
        <v>8.7641906391647084E-6</v>
      </c>
      <c r="AU15" s="423">
        <v>9.4184840773801351E-6</v>
      </c>
      <c r="AV15" s="423">
        <v>7.494571217043304E-6</v>
      </c>
      <c r="AW15" s="423">
        <v>6.2672347847767494E-6</v>
      </c>
      <c r="AX15" s="423">
        <v>4.9265376807923515E-6</v>
      </c>
      <c r="AY15" s="423">
        <v>6.0219374883616961E-6</v>
      </c>
      <c r="AZ15" s="423">
        <v>9.9447435559055811E-6</v>
      </c>
      <c r="BA15" s="423">
        <v>5.1699587135106864E-6</v>
      </c>
      <c r="BB15" s="423">
        <v>4.7437219664591023E-6</v>
      </c>
      <c r="BC15" s="423">
        <v>1.009509388414659E-5</v>
      </c>
      <c r="BD15" s="423">
        <v>5.1377639023633457E-6</v>
      </c>
      <c r="BE15" s="423">
        <v>5.5778031069860169E-6</v>
      </c>
      <c r="BF15" s="423">
        <v>4.5365515994096058E-6</v>
      </c>
      <c r="BG15" s="423">
        <v>5.4768144564891774E-6</v>
      </c>
      <c r="BH15" s="423">
        <v>6.2999096308545292E-6</v>
      </c>
      <c r="BI15" s="423">
        <v>1.1168676150655843E-5</v>
      </c>
      <c r="BJ15" s="423">
        <v>5.0203170600666467E-6</v>
      </c>
      <c r="BK15" s="423">
        <v>1.0518580971665919E-5</v>
      </c>
      <c r="BL15" s="423">
        <v>1.1502595815901043E-5</v>
      </c>
      <c r="BM15" s="423">
        <v>6.3680657775694229E-6</v>
      </c>
      <c r="BN15" s="423">
        <v>1.4244710413387276E-5</v>
      </c>
      <c r="BO15" s="423">
        <v>1.5389137151638745E-5</v>
      </c>
      <c r="BP15" s="423">
        <v>1.662789867055215E-5</v>
      </c>
      <c r="BQ15" s="423">
        <v>7.8726212880456093E-6</v>
      </c>
      <c r="BR15" s="423">
        <v>9.3679507519271874E-6</v>
      </c>
      <c r="BS15" s="423">
        <v>9.5413901466296812E-6</v>
      </c>
      <c r="BT15" s="423">
        <v>1.4771100404805136E-5</v>
      </c>
      <c r="BU15" s="423">
        <v>2.3990254594892354E-5</v>
      </c>
      <c r="BV15" s="423">
        <v>1.4436592869801025E-5</v>
      </c>
      <c r="BW15" s="423">
        <v>6.3997255375515498E-5</v>
      </c>
      <c r="BX15" s="423">
        <v>3.1560572067089422E-5</v>
      </c>
      <c r="BY15" s="423">
        <v>6.4456500134676374E-6</v>
      </c>
      <c r="BZ15" s="423">
        <v>8.4958463379946588E-6</v>
      </c>
      <c r="CA15" s="423">
        <v>7.4814386371668929E-6</v>
      </c>
      <c r="CB15" s="423">
        <v>5.3882743474835643E-6</v>
      </c>
      <c r="CC15" s="423">
        <v>2.2367911142176764E-5</v>
      </c>
      <c r="CD15" s="423">
        <v>1.5950961727135288E-5</v>
      </c>
      <c r="CE15" s="423">
        <v>3.7750773310977878E-5</v>
      </c>
      <c r="CF15" s="423">
        <v>1.9051658786483781E-5</v>
      </c>
      <c r="CG15" s="423">
        <v>6.112927551194471E-5</v>
      </c>
      <c r="CH15" s="423">
        <v>1.4838300435104145E-5</v>
      </c>
      <c r="CI15" s="423">
        <v>2.1834836454924411E-4</v>
      </c>
      <c r="CJ15" s="423">
        <v>3.7275506853668579E-6</v>
      </c>
      <c r="CK15" s="423">
        <v>7.5452846195606094E-6</v>
      </c>
      <c r="CL15" s="423">
        <v>1.6613942956954095E-5</v>
      </c>
      <c r="CM15" s="423">
        <v>5.4225171495924229E-6</v>
      </c>
      <c r="CN15" s="423">
        <v>1.0529762901867565E-5</v>
      </c>
      <c r="CO15" s="423">
        <v>1.0455393177250139E-5</v>
      </c>
      <c r="CP15" s="423">
        <v>1.55309434060163E-5</v>
      </c>
      <c r="CQ15" s="423">
        <v>1.1149761328013289E-4</v>
      </c>
      <c r="CR15" s="423">
        <v>1.2295570532579988E-5</v>
      </c>
      <c r="CS15" s="423">
        <v>2.0041277929886369E-4</v>
      </c>
      <c r="CT15" s="423">
        <v>1.1082260248784023E-5</v>
      </c>
      <c r="CU15" s="423">
        <v>6.2381662303725863E-4</v>
      </c>
      <c r="CV15" s="423">
        <v>1.0205080684943125E-3</v>
      </c>
      <c r="CW15" s="423">
        <v>8.3389652738319895E-6</v>
      </c>
      <c r="CX15" s="423">
        <v>8.9421821647962328E-6</v>
      </c>
      <c r="CY15" s="423">
        <v>8.6723190775885164E-6</v>
      </c>
      <c r="CZ15" s="423">
        <v>6.9288419166881538E-6</v>
      </c>
      <c r="DA15" s="423">
        <v>8.1385383006231017E-6</v>
      </c>
      <c r="DB15" s="423">
        <v>9.268854260658559E-3</v>
      </c>
      <c r="DC15" s="423">
        <v>2.9779839099254253E-2</v>
      </c>
      <c r="DD15" s="423">
        <v>1.0058033678213102E-5</v>
      </c>
      <c r="DE15" s="423">
        <v>8.3586499587732293E-6</v>
      </c>
      <c r="DF15" s="423">
        <v>7.1088610232043162E-4</v>
      </c>
      <c r="DG15" s="423">
        <v>1.101249841894062E-5</v>
      </c>
      <c r="DH15" s="424">
        <v>1.1771713183238554E-3</v>
      </c>
      <c r="DI15" s="421"/>
    </row>
    <row r="16" spans="1:113" ht="15.5" customHeight="1">
      <c r="A16" s="302">
        <v>10</v>
      </c>
      <c r="B16" s="88" t="s">
        <v>138</v>
      </c>
      <c r="C16" s="87" t="s">
        <v>139</v>
      </c>
      <c r="D16" s="422">
        <v>4.7488447484867269E-3</v>
      </c>
      <c r="E16" s="423">
        <v>0.22945307132218742</v>
      </c>
      <c r="F16" s="423">
        <v>1.0840787620569193E-2</v>
      </c>
      <c r="G16" s="423">
        <v>4.127855752198038E-3</v>
      </c>
      <c r="H16" s="423">
        <v>6.2457835259787486E-2</v>
      </c>
      <c r="I16" s="423">
        <v>0</v>
      </c>
      <c r="J16" s="423">
        <v>2.5883532594664153E-6</v>
      </c>
      <c r="K16" s="423">
        <v>5.9139816720092577E-3</v>
      </c>
      <c r="L16" s="423">
        <v>1.5987285889156424E-4</v>
      </c>
      <c r="M16" s="423">
        <v>1.0309976730935053</v>
      </c>
      <c r="N16" s="423">
        <v>0</v>
      </c>
      <c r="O16" s="423">
        <v>1.8876230142782148E-4</v>
      </c>
      <c r="P16" s="423">
        <v>9.0955372998090787E-5</v>
      </c>
      <c r="Q16" s="423">
        <v>5.4876467779098301E-5</v>
      </c>
      <c r="R16" s="423">
        <v>3.7049013524189231E-6</v>
      </c>
      <c r="S16" s="423">
        <v>1.2836115299488824E-5</v>
      </c>
      <c r="T16" s="423">
        <v>1.1529733576136466E-6</v>
      </c>
      <c r="U16" s="423">
        <v>6.8268577539141753E-7</v>
      </c>
      <c r="V16" s="423">
        <v>3.0911323120049405E-4</v>
      </c>
      <c r="W16" s="423">
        <v>1.703944370081008E-6</v>
      </c>
      <c r="X16" s="423">
        <v>1.6811412042059601E-7</v>
      </c>
      <c r="Y16" s="423">
        <v>1.6557348509441477E-5</v>
      </c>
      <c r="Z16" s="423">
        <v>2.5938927867538421E-6</v>
      </c>
      <c r="AA16" s="423">
        <v>4.0532906030017548E-6</v>
      </c>
      <c r="AB16" s="423">
        <v>3.2662509579321407E-5</v>
      </c>
      <c r="AC16" s="423">
        <v>3.0065979915850074E-5</v>
      </c>
      <c r="AD16" s="423">
        <v>4.0255245783100245E-8</v>
      </c>
      <c r="AE16" s="423">
        <v>-2.7634719374578611E-8</v>
      </c>
      <c r="AF16" s="423">
        <v>5.5255381802970977E-7</v>
      </c>
      <c r="AG16" s="423">
        <v>8.4241921481744501E-5</v>
      </c>
      <c r="AH16" s="423">
        <v>2.6578615202199796E-3</v>
      </c>
      <c r="AI16" s="423">
        <v>9.2061962743904435E-7</v>
      </c>
      <c r="AJ16" s="423">
        <v>5.4224812147956469E-7</v>
      </c>
      <c r="AK16" s="423">
        <v>3.758866644333154E-6</v>
      </c>
      <c r="AL16" s="423">
        <v>4.2562733104141298E-6</v>
      </c>
      <c r="AM16" s="423">
        <v>-1.2452171717513819E-8</v>
      </c>
      <c r="AN16" s="423">
        <v>2.55468105485433E-7</v>
      </c>
      <c r="AO16" s="423">
        <v>6.2198772785590296E-7</v>
      </c>
      <c r="AP16" s="423">
        <v>1.9068917483670072E-7</v>
      </c>
      <c r="AQ16" s="423">
        <v>3.3736975446871486E-7</v>
      </c>
      <c r="AR16" s="423">
        <v>3.8893474507505012E-7</v>
      </c>
      <c r="AS16" s="423">
        <v>7.4315099477426142E-7</v>
      </c>
      <c r="AT16" s="423">
        <v>4.1641196583857738E-7</v>
      </c>
      <c r="AU16" s="423">
        <v>9.7261330809039219E-7</v>
      </c>
      <c r="AV16" s="423">
        <v>9.9818057950007681E-7</v>
      </c>
      <c r="AW16" s="423">
        <v>1.4218173794335146E-6</v>
      </c>
      <c r="AX16" s="423">
        <v>9.2321179949218272E-7</v>
      </c>
      <c r="AY16" s="423">
        <v>8.0392149012671006E-7</v>
      </c>
      <c r="AZ16" s="423">
        <v>9.9981185554983604E-7</v>
      </c>
      <c r="BA16" s="423">
        <v>1.1480113138446967E-6</v>
      </c>
      <c r="BB16" s="423">
        <v>6.201103566017091E-7</v>
      </c>
      <c r="BC16" s="423">
        <v>6.8557434983190035E-7</v>
      </c>
      <c r="BD16" s="423">
        <v>1.1717738425680219E-6</v>
      </c>
      <c r="BE16" s="423">
        <v>6.3794005900556195E-7</v>
      </c>
      <c r="BF16" s="423">
        <v>1.3102549336501284E-6</v>
      </c>
      <c r="BG16" s="423">
        <v>1.6480357578586836E-6</v>
      </c>
      <c r="BH16" s="423">
        <v>1.2228975975989394E-6</v>
      </c>
      <c r="BI16" s="423">
        <v>9.5320189469049356E-7</v>
      </c>
      <c r="BJ16" s="423">
        <v>2.4969765384141731E-7</v>
      </c>
      <c r="BK16" s="423">
        <v>1.2922587689722189E-6</v>
      </c>
      <c r="BL16" s="423">
        <v>5.4910594662269521E-5</v>
      </c>
      <c r="BM16" s="423">
        <v>6.3548374621551123E-7</v>
      </c>
      <c r="BN16" s="423">
        <v>3.1143928512909399E-6</v>
      </c>
      <c r="BO16" s="423">
        <v>2.4333139469437586E-6</v>
      </c>
      <c r="BP16" s="423">
        <v>1.0798941755572784E-6</v>
      </c>
      <c r="BQ16" s="423">
        <v>5.6110127322106461E-5</v>
      </c>
      <c r="BR16" s="423">
        <v>3.5208477031990262E-6</v>
      </c>
      <c r="BS16" s="423">
        <v>3.5756041568401744E-7</v>
      </c>
      <c r="BT16" s="423">
        <v>1.5624086367691581E-6</v>
      </c>
      <c r="BU16" s="423">
        <v>7.8278303895280008E-7</v>
      </c>
      <c r="BV16" s="423">
        <v>1.1455247779158547E-6</v>
      </c>
      <c r="BW16" s="423">
        <v>7.09795747207149E-7</v>
      </c>
      <c r="BX16" s="423">
        <v>5.8377166598458065E-5</v>
      </c>
      <c r="BY16" s="423">
        <v>6.5035628820245325E-7</v>
      </c>
      <c r="BZ16" s="423">
        <v>3.4380498701869045E-7</v>
      </c>
      <c r="CA16" s="423">
        <v>3.3339295715106666E-7</v>
      </c>
      <c r="CB16" s="423">
        <v>9.5132712181206787E-8</v>
      </c>
      <c r="CC16" s="423">
        <v>1.9340706791899843E-6</v>
      </c>
      <c r="CD16" s="423">
        <v>7.0255615552990459E-7</v>
      </c>
      <c r="CE16" s="423">
        <v>4.2512780427530216E-6</v>
      </c>
      <c r="CF16" s="423">
        <v>5.8872826308158135E-7</v>
      </c>
      <c r="CG16" s="423">
        <v>1.5639025791382012E-6</v>
      </c>
      <c r="CH16" s="423">
        <v>4.9950565456270158E-7</v>
      </c>
      <c r="CI16" s="423">
        <v>4.9118769052235099E-6</v>
      </c>
      <c r="CJ16" s="423">
        <v>6.801687141920269E-7</v>
      </c>
      <c r="CK16" s="423">
        <v>3.2257427035432597E-6</v>
      </c>
      <c r="CL16" s="423">
        <v>1.4989538573088148E-5</v>
      </c>
      <c r="CM16" s="423">
        <v>1.6238097980332935E-6</v>
      </c>
      <c r="CN16" s="423">
        <v>5.1019746144182116E-6</v>
      </c>
      <c r="CO16" s="423">
        <v>1.2173356687203618E-5</v>
      </c>
      <c r="CP16" s="423">
        <v>1.4379229239889568E-6</v>
      </c>
      <c r="CQ16" s="423">
        <v>1.938842462853357E-4</v>
      </c>
      <c r="CR16" s="423">
        <v>3.1418985721243017E-3</v>
      </c>
      <c r="CS16" s="423">
        <v>5.1167401601629318E-5</v>
      </c>
      <c r="CT16" s="423">
        <v>8.4769261499323056E-7</v>
      </c>
      <c r="CU16" s="423">
        <v>1.5374468925565175E-4</v>
      </c>
      <c r="CV16" s="423">
        <v>1.9117614096391541E-4</v>
      </c>
      <c r="CW16" s="423">
        <v>8.803859489174612E-6</v>
      </c>
      <c r="CX16" s="423">
        <v>1.3465491213535087E-6</v>
      </c>
      <c r="CY16" s="423">
        <v>6.5550356628241536E-6</v>
      </c>
      <c r="CZ16" s="423">
        <v>1.9537995502507291E-6</v>
      </c>
      <c r="DA16" s="423">
        <v>7.7681810694902022E-7</v>
      </c>
      <c r="DB16" s="423">
        <v>3.785286710394118E-4</v>
      </c>
      <c r="DC16" s="423">
        <v>1.0904970997389549E-3</v>
      </c>
      <c r="DD16" s="423">
        <v>1.593267284579229E-6</v>
      </c>
      <c r="DE16" s="423">
        <v>4.9475621222833219E-4</v>
      </c>
      <c r="DF16" s="423">
        <v>6.4081215897292731E-5</v>
      </c>
      <c r="DG16" s="423">
        <v>5.8631479217640986E-6</v>
      </c>
      <c r="DH16" s="424">
        <v>1.9199193399124086E-6</v>
      </c>
      <c r="DI16" s="421"/>
    </row>
    <row r="17" spans="1:113" ht="15.5" customHeight="1">
      <c r="A17" s="302">
        <v>11</v>
      </c>
      <c r="B17" s="88" t="s">
        <v>140</v>
      </c>
      <c r="C17" s="87" t="s">
        <v>141</v>
      </c>
      <c r="D17" s="422">
        <v>0</v>
      </c>
      <c r="E17" s="423">
        <v>0</v>
      </c>
      <c r="F17" s="423">
        <v>0</v>
      </c>
      <c r="G17" s="423">
        <v>0</v>
      </c>
      <c r="H17" s="423">
        <v>0</v>
      </c>
      <c r="I17" s="423">
        <v>0</v>
      </c>
      <c r="J17" s="423">
        <v>0</v>
      </c>
      <c r="K17" s="423">
        <v>0</v>
      </c>
      <c r="L17" s="423">
        <v>0</v>
      </c>
      <c r="M17" s="423">
        <v>0</v>
      </c>
      <c r="N17" s="423">
        <v>1</v>
      </c>
      <c r="O17" s="423">
        <v>0</v>
      </c>
      <c r="P17" s="423">
        <v>0</v>
      </c>
      <c r="Q17" s="423">
        <v>0</v>
      </c>
      <c r="R17" s="423">
        <v>0</v>
      </c>
      <c r="S17" s="423">
        <v>0</v>
      </c>
      <c r="T17" s="423">
        <v>0</v>
      </c>
      <c r="U17" s="423">
        <v>0</v>
      </c>
      <c r="V17" s="423">
        <v>0</v>
      </c>
      <c r="W17" s="423">
        <v>0</v>
      </c>
      <c r="X17" s="423">
        <v>0</v>
      </c>
      <c r="Y17" s="423">
        <v>0</v>
      </c>
      <c r="Z17" s="423">
        <v>0</v>
      </c>
      <c r="AA17" s="423">
        <v>0</v>
      </c>
      <c r="AB17" s="423">
        <v>0</v>
      </c>
      <c r="AC17" s="423">
        <v>0</v>
      </c>
      <c r="AD17" s="423">
        <v>0</v>
      </c>
      <c r="AE17" s="423">
        <v>0</v>
      </c>
      <c r="AF17" s="423">
        <v>0</v>
      </c>
      <c r="AG17" s="423">
        <v>0</v>
      </c>
      <c r="AH17" s="423">
        <v>0</v>
      </c>
      <c r="AI17" s="423">
        <v>0</v>
      </c>
      <c r="AJ17" s="423">
        <v>0</v>
      </c>
      <c r="AK17" s="423">
        <v>0</v>
      </c>
      <c r="AL17" s="423">
        <v>0</v>
      </c>
      <c r="AM17" s="423">
        <v>0</v>
      </c>
      <c r="AN17" s="423">
        <v>0</v>
      </c>
      <c r="AO17" s="423">
        <v>0</v>
      </c>
      <c r="AP17" s="423">
        <v>0</v>
      </c>
      <c r="AQ17" s="423">
        <v>0</v>
      </c>
      <c r="AR17" s="423">
        <v>0</v>
      </c>
      <c r="AS17" s="423">
        <v>0</v>
      </c>
      <c r="AT17" s="423">
        <v>0</v>
      </c>
      <c r="AU17" s="423">
        <v>0</v>
      </c>
      <c r="AV17" s="423">
        <v>0</v>
      </c>
      <c r="AW17" s="423">
        <v>0</v>
      </c>
      <c r="AX17" s="423">
        <v>0</v>
      </c>
      <c r="AY17" s="423">
        <v>0</v>
      </c>
      <c r="AZ17" s="423">
        <v>0</v>
      </c>
      <c r="BA17" s="423">
        <v>0</v>
      </c>
      <c r="BB17" s="423">
        <v>0</v>
      </c>
      <c r="BC17" s="423">
        <v>0</v>
      </c>
      <c r="BD17" s="423">
        <v>0</v>
      </c>
      <c r="BE17" s="423">
        <v>0</v>
      </c>
      <c r="BF17" s="423">
        <v>0</v>
      </c>
      <c r="BG17" s="423">
        <v>0</v>
      </c>
      <c r="BH17" s="423">
        <v>0</v>
      </c>
      <c r="BI17" s="423">
        <v>0</v>
      </c>
      <c r="BJ17" s="423">
        <v>0</v>
      </c>
      <c r="BK17" s="423">
        <v>0</v>
      </c>
      <c r="BL17" s="423">
        <v>0</v>
      </c>
      <c r="BM17" s="423">
        <v>0</v>
      </c>
      <c r="BN17" s="423">
        <v>0</v>
      </c>
      <c r="BO17" s="423">
        <v>0</v>
      </c>
      <c r="BP17" s="423">
        <v>0</v>
      </c>
      <c r="BQ17" s="423">
        <v>0</v>
      </c>
      <c r="BR17" s="423">
        <v>0</v>
      </c>
      <c r="BS17" s="423">
        <v>0</v>
      </c>
      <c r="BT17" s="423">
        <v>0</v>
      </c>
      <c r="BU17" s="423">
        <v>0</v>
      </c>
      <c r="BV17" s="423">
        <v>0</v>
      </c>
      <c r="BW17" s="423">
        <v>0</v>
      </c>
      <c r="BX17" s="423">
        <v>0</v>
      </c>
      <c r="BY17" s="423">
        <v>0</v>
      </c>
      <c r="BZ17" s="423">
        <v>0</v>
      </c>
      <c r="CA17" s="423">
        <v>0</v>
      </c>
      <c r="CB17" s="423">
        <v>0</v>
      </c>
      <c r="CC17" s="423">
        <v>0</v>
      </c>
      <c r="CD17" s="423">
        <v>0</v>
      </c>
      <c r="CE17" s="423">
        <v>0</v>
      </c>
      <c r="CF17" s="423">
        <v>0</v>
      </c>
      <c r="CG17" s="423">
        <v>0</v>
      </c>
      <c r="CH17" s="423">
        <v>0</v>
      </c>
      <c r="CI17" s="423">
        <v>0</v>
      </c>
      <c r="CJ17" s="423">
        <v>0</v>
      </c>
      <c r="CK17" s="423">
        <v>0</v>
      </c>
      <c r="CL17" s="423">
        <v>0</v>
      </c>
      <c r="CM17" s="423">
        <v>0</v>
      </c>
      <c r="CN17" s="423">
        <v>0</v>
      </c>
      <c r="CO17" s="423">
        <v>0</v>
      </c>
      <c r="CP17" s="423">
        <v>0</v>
      </c>
      <c r="CQ17" s="423">
        <v>0</v>
      </c>
      <c r="CR17" s="423">
        <v>0</v>
      </c>
      <c r="CS17" s="423">
        <v>0</v>
      </c>
      <c r="CT17" s="423">
        <v>0</v>
      </c>
      <c r="CU17" s="423">
        <v>0</v>
      </c>
      <c r="CV17" s="423">
        <v>0</v>
      </c>
      <c r="CW17" s="423">
        <v>0</v>
      </c>
      <c r="CX17" s="423">
        <v>0</v>
      </c>
      <c r="CY17" s="423">
        <v>0</v>
      </c>
      <c r="CZ17" s="423">
        <v>0</v>
      </c>
      <c r="DA17" s="423">
        <v>0</v>
      </c>
      <c r="DB17" s="423">
        <v>0</v>
      </c>
      <c r="DC17" s="423">
        <v>0</v>
      </c>
      <c r="DD17" s="423">
        <v>0</v>
      </c>
      <c r="DE17" s="423">
        <v>0</v>
      </c>
      <c r="DF17" s="423">
        <v>0</v>
      </c>
      <c r="DG17" s="423">
        <v>0</v>
      </c>
      <c r="DH17" s="424">
        <v>0</v>
      </c>
      <c r="DI17" s="421"/>
    </row>
    <row r="18" spans="1:113" ht="15.5" customHeight="1">
      <c r="A18" s="302">
        <v>12</v>
      </c>
      <c r="B18" s="88" t="s">
        <v>142</v>
      </c>
      <c r="C18" s="87" t="s">
        <v>143</v>
      </c>
      <c r="D18" s="422">
        <v>7.1750237856409152E-5</v>
      </c>
      <c r="E18" s="423">
        <v>3.496707520627581E-5</v>
      </c>
      <c r="F18" s="423">
        <v>7.2802189560058621E-5</v>
      </c>
      <c r="G18" s="423">
        <v>2.6202667986765192E-4</v>
      </c>
      <c r="H18" s="423">
        <v>1.93484961617352E-3</v>
      </c>
      <c r="I18" s="423">
        <v>0</v>
      </c>
      <c r="J18" s="423">
        <v>5.2484646401203208E-5</v>
      </c>
      <c r="K18" s="423">
        <v>4.0872844226477291E-5</v>
      </c>
      <c r="L18" s="423">
        <v>4.1146559776115735E-5</v>
      </c>
      <c r="M18" s="423">
        <v>2.3844596574914175E-5</v>
      </c>
      <c r="N18" s="423">
        <v>0</v>
      </c>
      <c r="O18" s="423">
        <v>1.0417811327817421</v>
      </c>
      <c r="P18" s="423">
        <v>4.1783023428674591E-2</v>
      </c>
      <c r="Q18" s="423">
        <v>9.7601387017950039E-5</v>
      </c>
      <c r="R18" s="423">
        <v>2.1985982602646349E-3</v>
      </c>
      <c r="S18" s="423">
        <v>3.4054385518239225E-4</v>
      </c>
      <c r="T18" s="423">
        <v>5.5415090139458712E-4</v>
      </c>
      <c r="U18" s="423">
        <v>1.1747486943866427E-4</v>
      </c>
      <c r="V18" s="423">
        <v>2.4168372390180194E-4</v>
      </c>
      <c r="W18" s="423">
        <v>2.3397332210335778E-5</v>
      </c>
      <c r="X18" s="423">
        <v>4.6711737672854167E-6</v>
      </c>
      <c r="Y18" s="423">
        <v>1.4981922051055524E-5</v>
      </c>
      <c r="Z18" s="423">
        <v>1.5649118654460635E-5</v>
      </c>
      <c r="AA18" s="423">
        <v>1.9468355819515955E-3</v>
      </c>
      <c r="AB18" s="423">
        <v>3.1819538945641731E-5</v>
      </c>
      <c r="AC18" s="423">
        <v>4.0997981363209352E-5</v>
      </c>
      <c r="AD18" s="423">
        <v>2.701624755546439E-6</v>
      </c>
      <c r="AE18" s="423">
        <v>1.186773894839796E-5</v>
      </c>
      <c r="AF18" s="423">
        <v>1.6302873836883305E-4</v>
      </c>
      <c r="AG18" s="423">
        <v>3.597625327612106E-3</v>
      </c>
      <c r="AH18" s="423">
        <v>6.2514069639019523E-3</v>
      </c>
      <c r="AI18" s="423">
        <v>7.0965576728574471E-4</v>
      </c>
      <c r="AJ18" s="423">
        <v>2.7503907248851739E-5</v>
      </c>
      <c r="AK18" s="423">
        <v>5.0295934782476704E-5</v>
      </c>
      <c r="AL18" s="423">
        <v>4.5982094700007878E-4</v>
      </c>
      <c r="AM18" s="423">
        <v>1.4963011692630028E-5</v>
      </c>
      <c r="AN18" s="423">
        <v>1.3182042487390136E-5</v>
      </c>
      <c r="AO18" s="423">
        <v>2.786656048968379E-5</v>
      </c>
      <c r="AP18" s="423">
        <v>1.4441089283755036E-5</v>
      </c>
      <c r="AQ18" s="423">
        <v>2.358594015384099E-5</v>
      </c>
      <c r="AR18" s="423">
        <v>7.4206220075323309E-5</v>
      </c>
      <c r="AS18" s="423">
        <v>5.219351046599494E-5</v>
      </c>
      <c r="AT18" s="423">
        <v>8.7253736612931079E-5</v>
      </c>
      <c r="AU18" s="423">
        <v>6.0688418776968526E-5</v>
      </c>
      <c r="AV18" s="423">
        <v>5.6177364688191234E-5</v>
      </c>
      <c r="AW18" s="423">
        <v>7.6265667196051665E-5</v>
      </c>
      <c r="AX18" s="423">
        <v>4.3979334141909082E-4</v>
      </c>
      <c r="AY18" s="423">
        <v>5.4265972671641184E-5</v>
      </c>
      <c r="AZ18" s="423">
        <v>4.8536926876696702E-5</v>
      </c>
      <c r="BA18" s="423">
        <v>5.7020481647127269E-4</v>
      </c>
      <c r="BB18" s="423">
        <v>3.9778153822178889E-5</v>
      </c>
      <c r="BC18" s="423">
        <v>6.3698487272565612E-5</v>
      </c>
      <c r="BD18" s="423">
        <v>9.9022739743894139E-5</v>
      </c>
      <c r="BE18" s="423">
        <v>5.2820811535669488E-5</v>
      </c>
      <c r="BF18" s="423">
        <v>2.7964034169053757E-4</v>
      </c>
      <c r="BG18" s="423">
        <v>1.4575703115650643E-4</v>
      </c>
      <c r="BH18" s="423">
        <v>2.4090801465399261E-4</v>
      </c>
      <c r="BI18" s="423">
        <v>3.7009103410117882E-4</v>
      </c>
      <c r="BJ18" s="423">
        <v>7.3376858517488258E-5</v>
      </c>
      <c r="BK18" s="423">
        <v>1.3355855519901847E-4</v>
      </c>
      <c r="BL18" s="423">
        <v>5.6561167741822703E-4</v>
      </c>
      <c r="BM18" s="423">
        <v>5.3398561987157087E-5</v>
      </c>
      <c r="BN18" s="423">
        <v>1.358534790905269E-4</v>
      </c>
      <c r="BO18" s="423">
        <v>1.1635014476605306E-4</v>
      </c>
      <c r="BP18" s="423">
        <v>5.7790705304599068E-4</v>
      </c>
      <c r="BQ18" s="423">
        <v>6.2255613680474052E-5</v>
      </c>
      <c r="BR18" s="423">
        <v>4.0652471749245797E-5</v>
      </c>
      <c r="BS18" s="423">
        <v>1.2545219776749326E-5</v>
      </c>
      <c r="BT18" s="423">
        <v>1.624786536874641E-5</v>
      </c>
      <c r="BU18" s="423">
        <v>6.2349641380056916E-5</v>
      </c>
      <c r="BV18" s="423">
        <v>6.2129924315235219E-5</v>
      </c>
      <c r="BW18" s="423">
        <v>8.1353400436148709E-5</v>
      </c>
      <c r="BX18" s="423">
        <v>1.097794452104281E-4</v>
      </c>
      <c r="BY18" s="423">
        <v>3.704675722592767E-5</v>
      </c>
      <c r="BZ18" s="423">
        <v>1.6454503398323587E-5</v>
      </c>
      <c r="CA18" s="423">
        <v>1.1246191917873755E-5</v>
      </c>
      <c r="CB18" s="423">
        <v>3.5924760403815445E-6</v>
      </c>
      <c r="CC18" s="423">
        <v>1.1807381002120973E-4</v>
      </c>
      <c r="CD18" s="423">
        <v>3.7483148170053138E-5</v>
      </c>
      <c r="CE18" s="423">
        <v>7.0722516341719657E-5</v>
      </c>
      <c r="CF18" s="423">
        <v>4.8286401230851451E-4</v>
      </c>
      <c r="CG18" s="423">
        <v>6.1015988325845152E-5</v>
      </c>
      <c r="CH18" s="423">
        <v>9.2063394402012883E-5</v>
      </c>
      <c r="CI18" s="423">
        <v>1.0603541912729E-4</v>
      </c>
      <c r="CJ18" s="423">
        <v>3.3212781773871143E-5</v>
      </c>
      <c r="CK18" s="423">
        <v>3.764998101340131E-5</v>
      </c>
      <c r="CL18" s="423">
        <v>5.0304031177751005E-5</v>
      </c>
      <c r="CM18" s="423">
        <v>1.0823868241629444E-4</v>
      </c>
      <c r="CN18" s="423">
        <v>4.7333627455257669E-5</v>
      </c>
      <c r="CO18" s="423">
        <v>7.9019790270831749E-5</v>
      </c>
      <c r="CP18" s="423">
        <v>5.3975449601359144E-5</v>
      </c>
      <c r="CQ18" s="423">
        <v>1.622888196924582E-5</v>
      </c>
      <c r="CR18" s="423">
        <v>5.0928137628417998E-5</v>
      </c>
      <c r="CS18" s="423">
        <v>4.3581368057262756E-5</v>
      </c>
      <c r="CT18" s="423">
        <v>5.093784608236942E-4</v>
      </c>
      <c r="CU18" s="423">
        <v>7.4604310550489654E-5</v>
      </c>
      <c r="CV18" s="423">
        <v>6.1036416414843867E-5</v>
      </c>
      <c r="CW18" s="423">
        <v>1.6510738452170433E-4</v>
      </c>
      <c r="CX18" s="423">
        <v>6.8978071937385305E-5</v>
      </c>
      <c r="CY18" s="423">
        <v>3.8060738494138303E-5</v>
      </c>
      <c r="CZ18" s="423">
        <v>1.0696520380737034E-4</v>
      </c>
      <c r="DA18" s="423">
        <v>8.9353073213825583E-5</v>
      </c>
      <c r="DB18" s="423">
        <v>1.9292138387326093E-4</v>
      </c>
      <c r="DC18" s="423">
        <v>3.1755243161009818E-5</v>
      </c>
      <c r="DD18" s="423">
        <v>7.6894091120841246E-5</v>
      </c>
      <c r="DE18" s="423">
        <v>4.7273819514710654E-4</v>
      </c>
      <c r="DF18" s="423">
        <v>1.3022360621543883E-4</v>
      </c>
      <c r="DG18" s="423">
        <v>3.3469779665136123E-3</v>
      </c>
      <c r="DH18" s="424">
        <v>6.0635437832191751E-5</v>
      </c>
      <c r="DI18" s="421"/>
    </row>
    <row r="19" spans="1:113" ht="15.5" customHeight="1">
      <c r="A19" s="302">
        <v>13</v>
      </c>
      <c r="B19" s="88" t="s">
        <v>144</v>
      </c>
      <c r="C19" s="87" t="s">
        <v>145</v>
      </c>
      <c r="D19" s="422">
        <v>5.418669793871623E-4</v>
      </c>
      <c r="E19" s="423">
        <v>1.5826798036032807E-4</v>
      </c>
      <c r="F19" s="423">
        <v>5.1956919941326368E-4</v>
      </c>
      <c r="G19" s="423">
        <v>2.1719696467377429E-5</v>
      </c>
      <c r="H19" s="423">
        <v>5.2611664664598196E-4</v>
      </c>
      <c r="I19" s="423">
        <v>0</v>
      </c>
      <c r="J19" s="423">
        <v>4.4330676779597949E-4</v>
      </c>
      <c r="K19" s="423">
        <v>2.0076746024744053E-4</v>
      </c>
      <c r="L19" s="423">
        <v>8.3382556799066823E-5</v>
      </c>
      <c r="M19" s="423">
        <v>1.1673210060341509E-4</v>
      </c>
      <c r="N19" s="423">
        <v>0</v>
      </c>
      <c r="O19" s="423">
        <v>2.6987357219527457E-4</v>
      </c>
      <c r="P19" s="423">
        <v>1.0013686117642258</v>
      </c>
      <c r="Q19" s="423">
        <v>2.2216194568825667E-4</v>
      </c>
      <c r="R19" s="423">
        <v>2.6839439581676687E-4</v>
      </c>
      <c r="S19" s="423">
        <v>1.8763659373521716E-4</v>
      </c>
      <c r="T19" s="423">
        <v>1.7947807626811883E-4</v>
      </c>
      <c r="U19" s="423">
        <v>7.1947155202044366E-5</v>
      </c>
      <c r="V19" s="423">
        <v>5.3320110789769584E-4</v>
      </c>
      <c r="W19" s="423">
        <v>1.1334034461081071E-4</v>
      </c>
      <c r="X19" s="423">
        <v>1.4146079653059784E-5</v>
      </c>
      <c r="Y19" s="423">
        <v>9.0755489304794457E-5</v>
      </c>
      <c r="Z19" s="423">
        <v>9.7092562009199241E-5</v>
      </c>
      <c r="AA19" s="423">
        <v>1.0686598251573464E-4</v>
      </c>
      <c r="AB19" s="423">
        <v>1.3943251806313776E-4</v>
      </c>
      <c r="AC19" s="423">
        <v>1.3042794042118086E-4</v>
      </c>
      <c r="AD19" s="423">
        <v>6.1687256125155653E-6</v>
      </c>
      <c r="AE19" s="423">
        <v>4.4922624225350664E-5</v>
      </c>
      <c r="AF19" s="423">
        <v>7.4221690408814855E-5</v>
      </c>
      <c r="AG19" s="423">
        <v>2.5631511060552822E-4</v>
      </c>
      <c r="AH19" s="423">
        <v>2.1273066893811722E-4</v>
      </c>
      <c r="AI19" s="423">
        <v>5.6635866820614459E-4</v>
      </c>
      <c r="AJ19" s="423">
        <v>1.4871864132881879E-4</v>
      </c>
      <c r="AK19" s="423">
        <v>4.9033389824387329E-4</v>
      </c>
      <c r="AL19" s="423">
        <v>2.3997065889383432E-4</v>
      </c>
      <c r="AM19" s="423">
        <v>3.8946997112525491E-5</v>
      </c>
      <c r="AN19" s="423">
        <v>6.3487009351078109E-5</v>
      </c>
      <c r="AO19" s="423">
        <v>1.5856747820235535E-4</v>
      </c>
      <c r="AP19" s="423">
        <v>8.4742952253301734E-5</v>
      </c>
      <c r="AQ19" s="423">
        <v>8.5226329325111276E-5</v>
      </c>
      <c r="AR19" s="423">
        <v>1.3095723023237105E-4</v>
      </c>
      <c r="AS19" s="423">
        <v>1.4359902794847294E-4</v>
      </c>
      <c r="AT19" s="423">
        <v>1.3379392085032972E-4</v>
      </c>
      <c r="AU19" s="423">
        <v>1.5700535779858603E-4</v>
      </c>
      <c r="AV19" s="423">
        <v>1.3813518315325136E-4</v>
      </c>
      <c r="AW19" s="423">
        <v>1.5996480009302882E-4</v>
      </c>
      <c r="AX19" s="423">
        <v>3.0825653148470512E-4</v>
      </c>
      <c r="AY19" s="423">
        <v>3.4565375765793874E-4</v>
      </c>
      <c r="AZ19" s="423">
        <v>2.2953683605609314E-4</v>
      </c>
      <c r="BA19" s="423">
        <v>5.721107192803057E-4</v>
      </c>
      <c r="BB19" s="423">
        <v>1.2852214085914306E-4</v>
      </c>
      <c r="BC19" s="423">
        <v>1.2866228133485687E-4</v>
      </c>
      <c r="BD19" s="423">
        <v>2.0153904879791805E-4</v>
      </c>
      <c r="BE19" s="423">
        <v>1.8684991257590257E-4</v>
      </c>
      <c r="BF19" s="423">
        <v>2.6653962624252641E-4</v>
      </c>
      <c r="BG19" s="423">
        <v>1.2423479505424792E-4</v>
      </c>
      <c r="BH19" s="423">
        <v>1.0163799882108509E-4</v>
      </c>
      <c r="BI19" s="423">
        <v>1.1340412044260007E-4</v>
      </c>
      <c r="BJ19" s="423">
        <v>7.457451169609875E-5</v>
      </c>
      <c r="BK19" s="423">
        <v>8.3776633902304988E-5</v>
      </c>
      <c r="BL19" s="423">
        <v>3.4833471425001694E-4</v>
      </c>
      <c r="BM19" s="423">
        <v>2.0800594332437216E-4</v>
      </c>
      <c r="BN19" s="423">
        <v>3.0890573045624594E-4</v>
      </c>
      <c r="BO19" s="423">
        <v>4.6602385453507311E-4</v>
      </c>
      <c r="BP19" s="423">
        <v>2.2940457729939704E-4</v>
      </c>
      <c r="BQ19" s="423">
        <v>1.8154235414749307E-4</v>
      </c>
      <c r="BR19" s="423">
        <v>2.0135970024142026E-4</v>
      </c>
      <c r="BS19" s="423">
        <v>3.5617747391132606E-5</v>
      </c>
      <c r="BT19" s="423">
        <v>6.4451146420590764E-5</v>
      </c>
      <c r="BU19" s="423">
        <v>1.6353242470628217E-4</v>
      </c>
      <c r="BV19" s="423">
        <v>2.2421234862569339E-4</v>
      </c>
      <c r="BW19" s="423">
        <v>3.6489328543891911E-4</v>
      </c>
      <c r="BX19" s="423">
        <v>4.678407095109917E-4</v>
      </c>
      <c r="BY19" s="423">
        <v>1.8172175838061479E-4</v>
      </c>
      <c r="BZ19" s="423">
        <v>4.6541419914876959E-5</v>
      </c>
      <c r="CA19" s="423">
        <v>2.880991357277182E-5</v>
      </c>
      <c r="CB19" s="423">
        <v>1.2600581100014847E-5</v>
      </c>
      <c r="CC19" s="423">
        <v>1.5511469874675678E-4</v>
      </c>
      <c r="CD19" s="423">
        <v>1.3683483436244834E-4</v>
      </c>
      <c r="CE19" s="423">
        <v>1.8269782876610197E-4</v>
      </c>
      <c r="CF19" s="423">
        <v>1.9260107960003325E-4</v>
      </c>
      <c r="CG19" s="423">
        <v>2.5763243921670439E-4</v>
      </c>
      <c r="CH19" s="423">
        <v>1.4291693933634979E-4</v>
      </c>
      <c r="CI19" s="423">
        <v>1.9514214893579131E-4</v>
      </c>
      <c r="CJ19" s="423">
        <v>1.8604434572659032E-4</v>
      </c>
      <c r="CK19" s="423">
        <v>9.4752511362457902E-5</v>
      </c>
      <c r="CL19" s="423">
        <v>1.4577912997750347E-4</v>
      </c>
      <c r="CM19" s="423">
        <v>1.498905495056995E-4</v>
      </c>
      <c r="CN19" s="423">
        <v>1.7452203402795971E-4</v>
      </c>
      <c r="CO19" s="423">
        <v>2.1993549440669114E-4</v>
      </c>
      <c r="CP19" s="423">
        <v>4.0550013973384807E-4</v>
      </c>
      <c r="CQ19" s="423">
        <v>3.1009562511291243E-5</v>
      </c>
      <c r="CR19" s="423">
        <v>1.2543208692382645E-4</v>
      </c>
      <c r="CS19" s="423">
        <v>2.4574324347029144E-4</v>
      </c>
      <c r="CT19" s="423">
        <v>4.8302507169040566E-4</v>
      </c>
      <c r="CU19" s="423">
        <v>5.7792529479035041E-4</v>
      </c>
      <c r="CV19" s="423">
        <v>3.1043923957087196E-4</v>
      </c>
      <c r="CW19" s="423">
        <v>2.2856730943052817E-3</v>
      </c>
      <c r="CX19" s="423">
        <v>3.6097269247608194E-4</v>
      </c>
      <c r="CY19" s="423">
        <v>1.2380423348806193E-4</v>
      </c>
      <c r="CZ19" s="423">
        <v>1.4380832948435678E-4</v>
      </c>
      <c r="DA19" s="423">
        <v>1.9110299071743055E-4</v>
      </c>
      <c r="DB19" s="423">
        <v>9.7864178439005089E-4</v>
      </c>
      <c r="DC19" s="423">
        <v>1.4383394249931238E-4</v>
      </c>
      <c r="DD19" s="423">
        <v>6.1112753381567715E-4</v>
      </c>
      <c r="DE19" s="423">
        <v>4.9768512827873051E-4</v>
      </c>
      <c r="DF19" s="423">
        <v>5.6494036909896861E-4</v>
      </c>
      <c r="DG19" s="423">
        <v>3.8248816649224501E-4</v>
      </c>
      <c r="DH19" s="424">
        <v>1.7984322447057186E-4</v>
      </c>
      <c r="DI19" s="421"/>
    </row>
    <row r="20" spans="1:113" ht="15.5" customHeight="1">
      <c r="A20" s="302">
        <v>14</v>
      </c>
      <c r="B20" s="88" t="s">
        <v>146</v>
      </c>
      <c r="C20" s="87" t="s">
        <v>147</v>
      </c>
      <c r="D20" s="422">
        <v>1.0245584529178257E-4</v>
      </c>
      <c r="E20" s="423">
        <v>1.1552285499956357E-3</v>
      </c>
      <c r="F20" s="423">
        <v>7.698701548180403E-5</v>
      </c>
      <c r="G20" s="423">
        <v>1.1534333990942079E-3</v>
      </c>
      <c r="H20" s="423">
        <v>4.0925073808602768E-4</v>
      </c>
      <c r="I20" s="423">
        <v>0</v>
      </c>
      <c r="J20" s="423">
        <v>2.4886656745876068E-4</v>
      </c>
      <c r="K20" s="423">
        <v>1.9423438660117203E-4</v>
      </c>
      <c r="L20" s="423">
        <v>1.4342069613563699E-4</v>
      </c>
      <c r="M20" s="423">
        <v>6.4996303205550965E-4</v>
      </c>
      <c r="N20" s="423">
        <v>0</v>
      </c>
      <c r="O20" s="423">
        <v>1.2064198662973864E-4</v>
      </c>
      <c r="P20" s="423">
        <v>1.4778970997011555E-4</v>
      </c>
      <c r="Q20" s="423">
        <v>1.0566949492330506</v>
      </c>
      <c r="R20" s="423">
        <v>3.5843661642473296E-2</v>
      </c>
      <c r="S20" s="423">
        <v>2.6694938368752062E-2</v>
      </c>
      <c r="T20" s="423">
        <v>1.8831495145287826E-3</v>
      </c>
      <c r="U20" s="423">
        <v>5.4404679454828628E-4</v>
      </c>
      <c r="V20" s="423">
        <v>1.1467375608484814E-4</v>
      </c>
      <c r="W20" s="423">
        <v>7.6860686933388826E-5</v>
      </c>
      <c r="X20" s="423">
        <v>9.4793872545958512E-6</v>
      </c>
      <c r="Y20" s="423">
        <v>1.2084335644397264E-4</v>
      </c>
      <c r="Z20" s="423">
        <v>5.0475660538302759E-5</v>
      </c>
      <c r="AA20" s="423">
        <v>1.4765223085263506E-4</v>
      </c>
      <c r="AB20" s="423">
        <v>8.4501392727296331E-5</v>
      </c>
      <c r="AC20" s="423">
        <v>1.6087436230467401E-4</v>
      </c>
      <c r="AD20" s="423">
        <v>6.2618488531738738E-6</v>
      </c>
      <c r="AE20" s="423">
        <v>2.1521212077563301E-5</v>
      </c>
      <c r="AF20" s="423">
        <v>1.1957096087650648E-4</v>
      </c>
      <c r="AG20" s="423">
        <v>7.0345937084310246E-5</v>
      </c>
      <c r="AH20" s="423">
        <v>2.6812466749298727E-4</v>
      </c>
      <c r="AI20" s="423">
        <v>2.9563394136153942E-3</v>
      </c>
      <c r="AJ20" s="423">
        <v>7.4467113783486489E-5</v>
      </c>
      <c r="AK20" s="423">
        <v>7.1760911345810181E-3</v>
      </c>
      <c r="AL20" s="423">
        <v>5.7132712128669613E-4</v>
      </c>
      <c r="AM20" s="423">
        <v>4.9765233425180961E-5</v>
      </c>
      <c r="AN20" s="423">
        <v>5.2922170486197126E-5</v>
      </c>
      <c r="AO20" s="423">
        <v>1.5167000446072469E-4</v>
      </c>
      <c r="AP20" s="423">
        <v>4.0111309103329977E-5</v>
      </c>
      <c r="AQ20" s="423">
        <v>4.7355511850543236E-5</v>
      </c>
      <c r="AR20" s="423">
        <v>3.6891801273739825E-4</v>
      </c>
      <c r="AS20" s="423">
        <v>3.5543920834722639E-4</v>
      </c>
      <c r="AT20" s="423">
        <v>2.0763851180935036E-4</v>
      </c>
      <c r="AU20" s="423">
        <v>1.0541270095984635E-4</v>
      </c>
      <c r="AV20" s="423">
        <v>1.2006229513295944E-4</v>
      </c>
      <c r="AW20" s="423">
        <v>8.5901389567653137E-4</v>
      </c>
      <c r="AX20" s="423">
        <v>7.6094641368577571E-5</v>
      </c>
      <c r="AY20" s="423">
        <v>1.7066997686093888E-4</v>
      </c>
      <c r="AZ20" s="423">
        <v>1.3044233163337165E-4</v>
      </c>
      <c r="BA20" s="423">
        <v>1.945410106430197E-4</v>
      </c>
      <c r="BB20" s="423">
        <v>6.659872206655786E-5</v>
      </c>
      <c r="BC20" s="423">
        <v>3.44707632279686E-4</v>
      </c>
      <c r="BD20" s="423">
        <v>8.2358276165224884E-5</v>
      </c>
      <c r="BE20" s="423">
        <v>6.7880799030229006E-5</v>
      </c>
      <c r="BF20" s="423">
        <v>1.0550308099583291E-4</v>
      </c>
      <c r="BG20" s="423">
        <v>2.1475740024977876E-4</v>
      </c>
      <c r="BH20" s="423">
        <v>1.5716596480579951E-4</v>
      </c>
      <c r="BI20" s="423">
        <v>7.3759625910490049E-4</v>
      </c>
      <c r="BJ20" s="423">
        <v>4.9595522697022521E-5</v>
      </c>
      <c r="BK20" s="423">
        <v>3.8720021344711863E-4</v>
      </c>
      <c r="BL20" s="423">
        <v>1.2276749246526273E-2</v>
      </c>
      <c r="BM20" s="423">
        <v>3.4494983602494435E-5</v>
      </c>
      <c r="BN20" s="423">
        <v>3.2152447016467536E-2</v>
      </c>
      <c r="BO20" s="423">
        <v>5.5826305564090836E-3</v>
      </c>
      <c r="BP20" s="423">
        <v>4.8206191454891042E-3</v>
      </c>
      <c r="BQ20" s="423">
        <v>5.8454374254475732E-4</v>
      </c>
      <c r="BR20" s="423">
        <v>1.3719512586125064E-3</v>
      </c>
      <c r="BS20" s="423">
        <v>7.4090879167740275E-4</v>
      </c>
      <c r="BT20" s="423">
        <v>4.1473785527725502E-5</v>
      </c>
      <c r="BU20" s="423">
        <v>9.3348039863948569E-5</v>
      </c>
      <c r="BV20" s="423">
        <v>6.6439433893944949E-5</v>
      </c>
      <c r="BW20" s="423">
        <v>3.6424870623254441E-4</v>
      </c>
      <c r="BX20" s="423">
        <v>1.7130177637210225E-4</v>
      </c>
      <c r="BY20" s="423">
        <v>7.611743519305274E-5</v>
      </c>
      <c r="BZ20" s="423">
        <v>2.696936078558336E-5</v>
      </c>
      <c r="CA20" s="423">
        <v>2.9849319200082793E-5</v>
      </c>
      <c r="CB20" s="423">
        <v>1.3424337016253521E-5</v>
      </c>
      <c r="CC20" s="423">
        <v>9.0711376724886074E-5</v>
      </c>
      <c r="CD20" s="423">
        <v>4.6120899898373848E-5</v>
      </c>
      <c r="CE20" s="423">
        <v>1.6803661849490103E-4</v>
      </c>
      <c r="CF20" s="423">
        <v>1.2246367993789707E-4</v>
      </c>
      <c r="CG20" s="423">
        <v>2.6580638114463321E-4</v>
      </c>
      <c r="CH20" s="423">
        <v>2.2697602494691795E-4</v>
      </c>
      <c r="CI20" s="423">
        <v>9.6242468819589884E-4</v>
      </c>
      <c r="CJ20" s="423">
        <v>3.3916679374069125E-5</v>
      </c>
      <c r="CK20" s="423">
        <v>7.6016851623095E-5</v>
      </c>
      <c r="CL20" s="423">
        <v>1.217061460001714E-4</v>
      </c>
      <c r="CM20" s="423">
        <v>9.7873133010187218E-5</v>
      </c>
      <c r="CN20" s="423">
        <v>9.5282562571149726E-5</v>
      </c>
      <c r="CO20" s="423">
        <v>3.7674430193523163E-4</v>
      </c>
      <c r="CP20" s="423">
        <v>4.9447474650478911E-5</v>
      </c>
      <c r="CQ20" s="423">
        <v>5.5958660415963719E-5</v>
      </c>
      <c r="CR20" s="423">
        <v>1.4421768007297551E-4</v>
      </c>
      <c r="CS20" s="423">
        <v>5.1795771913573555E-5</v>
      </c>
      <c r="CT20" s="423">
        <v>1.8691167816202938E-4</v>
      </c>
      <c r="CU20" s="423">
        <v>1.1213522760129368E-4</v>
      </c>
      <c r="CV20" s="423">
        <v>7.3492563771275724E-5</v>
      </c>
      <c r="CW20" s="423">
        <v>2.0566323382372213E-4</v>
      </c>
      <c r="CX20" s="423">
        <v>6.2127227967967891E-5</v>
      </c>
      <c r="CY20" s="423">
        <v>1.0360203979072821E-4</v>
      </c>
      <c r="CZ20" s="423">
        <v>7.3295273021823569E-5</v>
      </c>
      <c r="DA20" s="423">
        <v>1.0420963475035105E-4</v>
      </c>
      <c r="DB20" s="423">
        <v>2.1160858148428833E-4</v>
      </c>
      <c r="DC20" s="423">
        <v>3.5392561611220346E-4</v>
      </c>
      <c r="DD20" s="423">
        <v>1.5238471265169071E-4</v>
      </c>
      <c r="DE20" s="423">
        <v>2.5190376635056351E-4</v>
      </c>
      <c r="DF20" s="423">
        <v>2.8069759963395078E-4</v>
      </c>
      <c r="DG20" s="423">
        <v>9.4062172925749477E-4</v>
      </c>
      <c r="DH20" s="424">
        <v>6.4551798435108298E-5</v>
      </c>
      <c r="DI20" s="421"/>
    </row>
    <row r="21" spans="1:113" ht="15.5" customHeight="1">
      <c r="A21" s="302">
        <v>15</v>
      </c>
      <c r="B21" s="88" t="s">
        <v>148</v>
      </c>
      <c r="C21" s="87" t="s">
        <v>149</v>
      </c>
      <c r="D21" s="422">
        <v>6.065076504383736E-5</v>
      </c>
      <c r="E21" s="423">
        <v>5.9169060293765303E-5</v>
      </c>
      <c r="F21" s="423">
        <v>7.6280332986855193E-5</v>
      </c>
      <c r="G21" s="423">
        <v>2.5318375907529304E-5</v>
      </c>
      <c r="H21" s="423">
        <v>1.8050752338709923E-4</v>
      </c>
      <c r="I21" s="423">
        <v>0</v>
      </c>
      <c r="J21" s="423">
        <v>4.1820762437399606E-4</v>
      </c>
      <c r="K21" s="423">
        <v>1.6011321646687381E-4</v>
      </c>
      <c r="L21" s="423">
        <v>1.4032103218375528E-4</v>
      </c>
      <c r="M21" s="423">
        <v>7.6463484971927502E-5</v>
      </c>
      <c r="N21" s="423">
        <v>0</v>
      </c>
      <c r="O21" s="423">
        <v>2.3213062271377116E-4</v>
      </c>
      <c r="P21" s="423">
        <v>1.9881085990617191E-4</v>
      </c>
      <c r="Q21" s="423">
        <v>1.0586786217224204E-4</v>
      </c>
      <c r="R21" s="423">
        <v>1.007260221855822</v>
      </c>
      <c r="S21" s="423">
        <v>2.5374749617489579E-4</v>
      </c>
      <c r="T21" s="423">
        <v>2.4738130776537104E-4</v>
      </c>
      <c r="U21" s="423">
        <v>1.5240493364538672E-4</v>
      </c>
      <c r="V21" s="423">
        <v>2.9859567032562245E-4</v>
      </c>
      <c r="W21" s="423">
        <v>2.6712333244797634E-4</v>
      </c>
      <c r="X21" s="423">
        <v>2.9382018892456797E-5</v>
      </c>
      <c r="Y21" s="423">
        <v>2.1053181324838855E-4</v>
      </c>
      <c r="Z21" s="423">
        <v>2.1174365303194237E-4</v>
      </c>
      <c r="AA21" s="423">
        <v>1.9537981779453045E-4</v>
      </c>
      <c r="AB21" s="423">
        <v>4.2595551132314257E-4</v>
      </c>
      <c r="AC21" s="423">
        <v>1.87979302427277E-4</v>
      </c>
      <c r="AD21" s="423">
        <v>1.0937303950930384E-5</v>
      </c>
      <c r="AE21" s="423">
        <v>5.5240525465405528E-5</v>
      </c>
      <c r="AF21" s="423">
        <v>2.5970196349945403E-4</v>
      </c>
      <c r="AG21" s="423">
        <v>3.238794760377516E-4</v>
      </c>
      <c r="AH21" s="423">
        <v>6.5334514540791913E-5</v>
      </c>
      <c r="AI21" s="423">
        <v>2.1322655257655269E-4</v>
      </c>
      <c r="AJ21" s="423">
        <v>2.221094313128355E-4</v>
      </c>
      <c r="AK21" s="423">
        <v>1.0956291148296654E-3</v>
      </c>
      <c r="AL21" s="423">
        <v>3.4216477087477634E-4</v>
      </c>
      <c r="AM21" s="423">
        <v>7.5673040394220323E-5</v>
      </c>
      <c r="AN21" s="423">
        <v>8.8020431454553848E-5</v>
      </c>
      <c r="AO21" s="423">
        <v>2.8121336100873923E-4</v>
      </c>
      <c r="AP21" s="423">
        <v>5.1200403607524475E-5</v>
      </c>
      <c r="AQ21" s="423">
        <v>9.1734670779715084E-5</v>
      </c>
      <c r="AR21" s="423">
        <v>2.0472829721551221E-4</v>
      </c>
      <c r="AS21" s="423">
        <v>1.267069308743369E-4</v>
      </c>
      <c r="AT21" s="423">
        <v>1.1087735418858143E-4</v>
      </c>
      <c r="AU21" s="423">
        <v>1.5652388955133187E-4</v>
      </c>
      <c r="AV21" s="423">
        <v>1.4486803288917468E-4</v>
      </c>
      <c r="AW21" s="423">
        <v>1.4912330337706227E-4</v>
      </c>
      <c r="AX21" s="423">
        <v>2.920055213469544E-4</v>
      </c>
      <c r="AY21" s="423">
        <v>3.0256332889546728E-4</v>
      </c>
      <c r="AZ21" s="423">
        <v>2.4561082457731561E-4</v>
      </c>
      <c r="BA21" s="423">
        <v>3.3634550017061596E-4</v>
      </c>
      <c r="BB21" s="423">
        <v>2.2199282693654635E-4</v>
      </c>
      <c r="BC21" s="423">
        <v>1.6483793133635107E-4</v>
      </c>
      <c r="BD21" s="423">
        <v>5.1049303980020978E-4</v>
      </c>
      <c r="BE21" s="423">
        <v>3.8053470527409338E-4</v>
      </c>
      <c r="BF21" s="423">
        <v>1.4137868675056429E-4</v>
      </c>
      <c r="BG21" s="423">
        <v>1.5566931551384556E-4</v>
      </c>
      <c r="BH21" s="423">
        <v>1.5023453327892746E-4</v>
      </c>
      <c r="BI21" s="423">
        <v>8.4352198635142552E-4</v>
      </c>
      <c r="BJ21" s="423">
        <v>1.2153127717648466E-4</v>
      </c>
      <c r="BK21" s="423">
        <v>2.1358423789477886E-4</v>
      </c>
      <c r="BL21" s="423">
        <v>1.1565904674554549E-3</v>
      </c>
      <c r="BM21" s="423">
        <v>1.0714446181549262E-4</v>
      </c>
      <c r="BN21" s="423">
        <v>3.3461302347261392E-3</v>
      </c>
      <c r="BO21" s="423">
        <v>1.1052142929587887E-3</v>
      </c>
      <c r="BP21" s="423">
        <v>5.2093366693225941E-3</v>
      </c>
      <c r="BQ21" s="423">
        <v>1.1519056374385673E-4</v>
      </c>
      <c r="BR21" s="423">
        <v>1.0868260105921306E-4</v>
      </c>
      <c r="BS21" s="423">
        <v>1.9089683538539253E-4</v>
      </c>
      <c r="BT21" s="423">
        <v>1.4920583148873151E-4</v>
      </c>
      <c r="BU21" s="423">
        <v>9.1776889435298589E-4</v>
      </c>
      <c r="BV21" s="423">
        <v>6.7571162020813968E-4</v>
      </c>
      <c r="BW21" s="423">
        <v>3.5623205249015258E-4</v>
      </c>
      <c r="BX21" s="423">
        <v>3.2941920494181234E-4</v>
      </c>
      <c r="BY21" s="423">
        <v>6.4098719041915774E-4</v>
      </c>
      <c r="BZ21" s="423">
        <v>1.8779619048551026E-4</v>
      </c>
      <c r="CA21" s="423">
        <v>3.18319186631873E-4</v>
      </c>
      <c r="CB21" s="423">
        <v>7.8306261892494784E-5</v>
      </c>
      <c r="CC21" s="423">
        <v>1.8193301998732105E-4</v>
      </c>
      <c r="CD21" s="423">
        <v>1.4066659382500047E-4</v>
      </c>
      <c r="CE21" s="423">
        <v>2.0508989039983957E-4</v>
      </c>
      <c r="CF21" s="423">
        <v>2.3072581729186809E-4</v>
      </c>
      <c r="CG21" s="423">
        <v>3.5433590792411615E-4</v>
      </c>
      <c r="CH21" s="423">
        <v>5.8422296837429863E-4</v>
      </c>
      <c r="CI21" s="423">
        <v>5.9088565193286141E-4</v>
      </c>
      <c r="CJ21" s="423">
        <v>1.0211367569602065E-4</v>
      </c>
      <c r="CK21" s="423">
        <v>8.0253715752975257E-4</v>
      </c>
      <c r="CL21" s="423">
        <v>3.662766595374956E-4</v>
      </c>
      <c r="CM21" s="423">
        <v>9.1148685778208156E-4</v>
      </c>
      <c r="CN21" s="423">
        <v>8.9854636292581718E-4</v>
      </c>
      <c r="CO21" s="423">
        <v>5.2451195795958369E-4</v>
      </c>
      <c r="CP21" s="423">
        <v>3.0935960213672762E-4</v>
      </c>
      <c r="CQ21" s="423">
        <v>4.9283240088868392E-4</v>
      </c>
      <c r="CR21" s="423">
        <v>9.9159867408564733E-4</v>
      </c>
      <c r="CS21" s="423">
        <v>4.2797530728754912E-4</v>
      </c>
      <c r="CT21" s="423">
        <v>2.4623889079361923E-4</v>
      </c>
      <c r="CU21" s="423">
        <v>1.5067259032732732E-3</v>
      </c>
      <c r="CV21" s="423">
        <v>8.0765294631851114E-4</v>
      </c>
      <c r="CW21" s="423">
        <v>3.0794737199318334E-3</v>
      </c>
      <c r="CX21" s="423">
        <v>3.9130842687780577E-4</v>
      </c>
      <c r="CY21" s="423">
        <v>3.3362778002009124E-4</v>
      </c>
      <c r="CZ21" s="423">
        <v>1.2916396175192296E-4</v>
      </c>
      <c r="DA21" s="423">
        <v>4.4537452481026898E-4</v>
      </c>
      <c r="DB21" s="423">
        <v>7.9495263682592004E-4</v>
      </c>
      <c r="DC21" s="423">
        <v>6.4626375174878627E-4</v>
      </c>
      <c r="DD21" s="423">
        <v>2.8693847825950029E-4</v>
      </c>
      <c r="DE21" s="423">
        <v>1.1888614175818654E-3</v>
      </c>
      <c r="DF21" s="423">
        <v>8.1453043157539125E-4</v>
      </c>
      <c r="DG21" s="423">
        <v>1.2838833020671687E-4</v>
      </c>
      <c r="DH21" s="424">
        <v>2.5570757370318173E-4</v>
      </c>
      <c r="DI21" s="421"/>
    </row>
    <row r="22" spans="1:113" ht="15.5" customHeight="1">
      <c r="A22" s="302">
        <v>16</v>
      </c>
      <c r="B22" s="88" t="s">
        <v>150</v>
      </c>
      <c r="C22" s="87" t="s">
        <v>151</v>
      </c>
      <c r="D22" s="422">
        <v>9.0011628871309647E-4</v>
      </c>
      <c r="E22" s="423">
        <v>3.6356133802345692E-4</v>
      </c>
      <c r="F22" s="423">
        <v>5.4666164133711692E-4</v>
      </c>
      <c r="G22" s="423">
        <v>1.4138279502176306E-4</v>
      </c>
      <c r="H22" s="423">
        <v>1.5048615056162501E-4</v>
      </c>
      <c r="I22" s="423">
        <v>0</v>
      </c>
      <c r="J22" s="423">
        <v>1.3065722849564374E-4</v>
      </c>
      <c r="K22" s="423">
        <v>6.0420327704163485E-4</v>
      </c>
      <c r="L22" s="423">
        <v>6.7968838633267192E-4</v>
      </c>
      <c r="M22" s="423">
        <v>2.5204776717955294E-4</v>
      </c>
      <c r="N22" s="423">
        <v>0</v>
      </c>
      <c r="O22" s="423">
        <v>3.4222474677043083E-4</v>
      </c>
      <c r="P22" s="423">
        <v>9.9609458683551952E-4</v>
      </c>
      <c r="Q22" s="423">
        <v>1.583209036266815E-3</v>
      </c>
      <c r="R22" s="423">
        <v>1.8178529042988906E-3</v>
      </c>
      <c r="S22" s="423">
        <v>1.0501899693879837</v>
      </c>
      <c r="T22" s="423">
        <v>4.3816512601825841E-2</v>
      </c>
      <c r="U22" s="423">
        <v>1.9410107021243166E-2</v>
      </c>
      <c r="V22" s="423">
        <v>2.0879492622936211E-4</v>
      </c>
      <c r="W22" s="423">
        <v>2.3006801709932016E-4</v>
      </c>
      <c r="X22" s="423">
        <v>1.9028962409915174E-5</v>
      </c>
      <c r="Y22" s="423">
        <v>7.9237905732865228E-5</v>
      </c>
      <c r="Z22" s="423">
        <v>3.3943645338543188E-4</v>
      </c>
      <c r="AA22" s="423">
        <v>3.7223879207474928E-3</v>
      </c>
      <c r="AB22" s="423">
        <v>9.0680155262239765E-4</v>
      </c>
      <c r="AC22" s="423">
        <v>6.5107253675507164E-4</v>
      </c>
      <c r="AD22" s="423">
        <v>1.0688069422355946E-5</v>
      </c>
      <c r="AE22" s="423">
        <v>3.7517058256301638E-5</v>
      </c>
      <c r="AF22" s="423">
        <v>7.2401566503770302E-4</v>
      </c>
      <c r="AG22" s="423">
        <v>5.9896234921698029E-4</v>
      </c>
      <c r="AH22" s="423">
        <v>4.1236707722911803E-4</v>
      </c>
      <c r="AI22" s="423">
        <v>1.0670057855855361E-3</v>
      </c>
      <c r="AJ22" s="423">
        <v>1.0201013701551309E-4</v>
      </c>
      <c r="AK22" s="423">
        <v>2.8397587120294887E-3</v>
      </c>
      <c r="AL22" s="423">
        <v>2.5532596528858682E-3</v>
      </c>
      <c r="AM22" s="423">
        <v>5.7927821366824161E-5</v>
      </c>
      <c r="AN22" s="423">
        <v>5.5181770183359606E-5</v>
      </c>
      <c r="AO22" s="423">
        <v>8.2475152360889976E-5</v>
      </c>
      <c r="AP22" s="423">
        <v>1.0422914144137765E-4</v>
      </c>
      <c r="AQ22" s="423">
        <v>1.0632063898390538E-4</v>
      </c>
      <c r="AR22" s="423">
        <v>1.3713800472482359E-4</v>
      </c>
      <c r="AS22" s="423">
        <v>1.0587323327669941E-4</v>
      </c>
      <c r="AT22" s="423">
        <v>2.7524234343631187E-4</v>
      </c>
      <c r="AU22" s="423">
        <v>1.9500368513267094E-4</v>
      </c>
      <c r="AV22" s="423">
        <v>1.8595421681589345E-4</v>
      </c>
      <c r="AW22" s="423">
        <v>1.8559459115781411E-4</v>
      </c>
      <c r="AX22" s="423">
        <v>3.2603069706450572E-4</v>
      </c>
      <c r="AY22" s="423">
        <v>7.2658688288983078E-4</v>
      </c>
      <c r="AZ22" s="423">
        <v>7.1098445058224123E-4</v>
      </c>
      <c r="BA22" s="423">
        <v>6.0343430068902405E-4</v>
      </c>
      <c r="BB22" s="423">
        <v>1.5831968905222771E-4</v>
      </c>
      <c r="BC22" s="423">
        <v>4.9003224076465686E-4</v>
      </c>
      <c r="BD22" s="423">
        <v>4.1041785124437083E-4</v>
      </c>
      <c r="BE22" s="423">
        <v>5.1774825172037236E-4</v>
      </c>
      <c r="BF22" s="423">
        <v>1.4873054125320674E-4</v>
      </c>
      <c r="BG22" s="423">
        <v>1.3374670273666754E-4</v>
      </c>
      <c r="BH22" s="423">
        <v>2.0653433157850489E-4</v>
      </c>
      <c r="BI22" s="423">
        <v>1.0100287772898855E-4</v>
      </c>
      <c r="BJ22" s="423">
        <v>9.8113028466692234E-5</v>
      </c>
      <c r="BK22" s="423">
        <v>1.5244762685420949E-4</v>
      </c>
      <c r="BL22" s="423">
        <v>2.554330518923122E-3</v>
      </c>
      <c r="BM22" s="423">
        <v>1.4433639807377027E-4</v>
      </c>
      <c r="BN22" s="423">
        <v>1.106998073841131E-3</v>
      </c>
      <c r="BO22" s="423">
        <v>3.0087607350877057E-4</v>
      </c>
      <c r="BP22" s="423">
        <v>5.6147744818257743E-4</v>
      </c>
      <c r="BQ22" s="423">
        <v>1.7240164606278758E-4</v>
      </c>
      <c r="BR22" s="423">
        <v>9.9756776163986461E-5</v>
      </c>
      <c r="BS22" s="423">
        <v>6.3160938018657511E-5</v>
      </c>
      <c r="BT22" s="423">
        <v>9.1809439244290491E-5</v>
      </c>
      <c r="BU22" s="423">
        <v>2.2146989293681421E-4</v>
      </c>
      <c r="BV22" s="423">
        <v>2.1393837592040624E-4</v>
      </c>
      <c r="BW22" s="423">
        <v>2.8468740653965691E-4</v>
      </c>
      <c r="BX22" s="423">
        <v>2.3659238336497815E-4</v>
      </c>
      <c r="BY22" s="423">
        <v>4.5583269059898363E-4</v>
      </c>
      <c r="BZ22" s="423">
        <v>1.3274411584923116E-4</v>
      </c>
      <c r="CA22" s="423">
        <v>9.3605704685370355E-5</v>
      </c>
      <c r="CB22" s="423">
        <v>4.1601298102347322E-5</v>
      </c>
      <c r="CC22" s="423">
        <v>1.5646482066843085E-4</v>
      </c>
      <c r="CD22" s="423">
        <v>1.6891608250100485E-4</v>
      </c>
      <c r="CE22" s="423">
        <v>1.9875381462623423E-4</v>
      </c>
      <c r="CF22" s="423">
        <v>1.3466543927370133E-4</v>
      </c>
      <c r="CG22" s="423">
        <v>3.1142881402938994E-4</v>
      </c>
      <c r="CH22" s="423">
        <v>7.8445422911174744E-4</v>
      </c>
      <c r="CI22" s="423">
        <v>7.19443733590403E-4</v>
      </c>
      <c r="CJ22" s="423">
        <v>2.3065459652983375E-4</v>
      </c>
      <c r="CK22" s="423">
        <v>3.7690153514693297E-4</v>
      </c>
      <c r="CL22" s="423">
        <v>1.4240631152169086E-3</v>
      </c>
      <c r="CM22" s="423">
        <v>1.1725036779556212E-3</v>
      </c>
      <c r="CN22" s="423">
        <v>6.2220191390603414E-4</v>
      </c>
      <c r="CO22" s="423">
        <v>1.0964332778169052E-2</v>
      </c>
      <c r="CP22" s="423">
        <v>2.7019584559698966E-4</v>
      </c>
      <c r="CQ22" s="423">
        <v>4.0534265377749248E-4</v>
      </c>
      <c r="CR22" s="423">
        <v>1.270627881380243E-3</v>
      </c>
      <c r="CS22" s="423">
        <v>1.5899468323113636E-4</v>
      </c>
      <c r="CT22" s="423">
        <v>6.8208109234957326E-4</v>
      </c>
      <c r="CU22" s="423">
        <v>6.0756222747618131E-4</v>
      </c>
      <c r="CV22" s="423">
        <v>4.2243822047992926E-4</v>
      </c>
      <c r="CW22" s="423">
        <v>9.9201304905858177E-4</v>
      </c>
      <c r="CX22" s="423">
        <v>1.3543391770698076E-4</v>
      </c>
      <c r="CY22" s="423">
        <v>1.9735348424871598E-3</v>
      </c>
      <c r="CZ22" s="423">
        <v>1.7719503173666782E-4</v>
      </c>
      <c r="DA22" s="423">
        <v>4.4921510875232067E-4</v>
      </c>
      <c r="DB22" s="423">
        <v>3.8779648022469365E-4</v>
      </c>
      <c r="DC22" s="423">
        <v>2.403580573385203E-4</v>
      </c>
      <c r="DD22" s="423">
        <v>3.3904097615282717E-4</v>
      </c>
      <c r="DE22" s="423">
        <v>4.4277712193969071E-4</v>
      </c>
      <c r="DF22" s="423">
        <v>2.2287448953260054E-4</v>
      </c>
      <c r="DG22" s="423">
        <v>2.4032706141359449E-2</v>
      </c>
      <c r="DH22" s="424">
        <v>2.78669889670246E-4</v>
      </c>
      <c r="DI22" s="421"/>
    </row>
    <row r="23" spans="1:113" ht="15.5" customHeight="1">
      <c r="A23" s="302">
        <v>17</v>
      </c>
      <c r="B23" s="88" t="s">
        <v>152</v>
      </c>
      <c r="C23" s="87" t="s">
        <v>153</v>
      </c>
      <c r="D23" s="422">
        <v>1.8782085245665832E-2</v>
      </c>
      <c r="E23" s="423">
        <v>6.6985058443653316E-3</v>
      </c>
      <c r="F23" s="423">
        <v>9.4324709578016992E-3</v>
      </c>
      <c r="G23" s="423">
        <v>1.7583640448695257E-3</v>
      </c>
      <c r="H23" s="423">
        <v>1.1769469417341344E-3</v>
      </c>
      <c r="I23" s="423">
        <v>0</v>
      </c>
      <c r="J23" s="423">
        <v>5.4062602501379442E-4</v>
      </c>
      <c r="K23" s="423">
        <v>8.7601266660361984E-3</v>
      </c>
      <c r="L23" s="423">
        <v>1.2167328547580319E-2</v>
      </c>
      <c r="M23" s="423">
        <v>3.7247528641592303E-3</v>
      </c>
      <c r="N23" s="423">
        <v>0</v>
      </c>
      <c r="O23" s="423">
        <v>1.4212617751267148E-3</v>
      </c>
      <c r="P23" s="423">
        <v>2.8599147587854683E-3</v>
      </c>
      <c r="Q23" s="423">
        <v>1.065138657920385E-3</v>
      </c>
      <c r="R23" s="423">
        <v>5.591788216202472E-3</v>
      </c>
      <c r="S23" s="423">
        <v>8.7516597231046198E-4</v>
      </c>
      <c r="T23" s="423">
        <v>1.0025183435824674</v>
      </c>
      <c r="U23" s="423">
        <v>9.7826704522062814E-4</v>
      </c>
      <c r="V23" s="423">
        <v>2.3730945166556558E-3</v>
      </c>
      <c r="W23" s="423">
        <v>8.7259560076461079E-4</v>
      </c>
      <c r="X23" s="423">
        <v>8.6260395518961404E-5</v>
      </c>
      <c r="Y23" s="423">
        <v>9.6111887524931352E-4</v>
      </c>
      <c r="Z23" s="423">
        <v>1.9405892917357037E-3</v>
      </c>
      <c r="AA23" s="423">
        <v>4.0529195008746676E-3</v>
      </c>
      <c r="AB23" s="423">
        <v>1.0300089999649686E-2</v>
      </c>
      <c r="AC23" s="423">
        <v>8.4636807111285167E-3</v>
      </c>
      <c r="AD23" s="423">
        <v>4.0266713175125086E-5</v>
      </c>
      <c r="AE23" s="423">
        <v>1.8682500252197663E-4</v>
      </c>
      <c r="AF23" s="423">
        <v>1.4579832364120238E-3</v>
      </c>
      <c r="AG23" s="423">
        <v>1.0700011690530232E-3</v>
      </c>
      <c r="AH23" s="423">
        <v>4.0996689703622106E-3</v>
      </c>
      <c r="AI23" s="423">
        <v>3.0641519771094391E-3</v>
      </c>
      <c r="AJ23" s="423">
        <v>5.6808632768841989E-4</v>
      </c>
      <c r="AK23" s="423">
        <v>1.2162610780461278E-2</v>
      </c>
      <c r="AL23" s="423">
        <v>2.0737053860657691E-3</v>
      </c>
      <c r="AM23" s="423">
        <v>1.6912580738639304E-4</v>
      </c>
      <c r="AN23" s="423">
        <v>1.5755101717509801E-4</v>
      </c>
      <c r="AO23" s="423">
        <v>2.6005615948673479E-4</v>
      </c>
      <c r="AP23" s="423">
        <v>6.2709393996105681E-4</v>
      </c>
      <c r="AQ23" s="423">
        <v>3.5535481791679809E-4</v>
      </c>
      <c r="AR23" s="423">
        <v>3.9750885873443819E-4</v>
      </c>
      <c r="AS23" s="423">
        <v>4.2501894980405912E-4</v>
      </c>
      <c r="AT23" s="423">
        <v>2.4877128150023148E-3</v>
      </c>
      <c r="AU23" s="423">
        <v>6.2848989763387834E-4</v>
      </c>
      <c r="AV23" s="423">
        <v>7.8697129110863332E-4</v>
      </c>
      <c r="AW23" s="423">
        <v>1.0023884706828934E-3</v>
      </c>
      <c r="AX23" s="423">
        <v>8.0278717384506195E-4</v>
      </c>
      <c r="AY23" s="423">
        <v>1.6271573695220253E-3</v>
      </c>
      <c r="AZ23" s="423">
        <v>1.5398916801008552E-3</v>
      </c>
      <c r="BA23" s="423">
        <v>3.3526537234654548E-3</v>
      </c>
      <c r="BB23" s="423">
        <v>6.6379702713950629E-4</v>
      </c>
      <c r="BC23" s="423">
        <v>4.1264807959253596E-3</v>
      </c>
      <c r="BD23" s="423">
        <v>1.1322016392858747E-3</v>
      </c>
      <c r="BE23" s="423">
        <v>8.2023409586106624E-4</v>
      </c>
      <c r="BF23" s="423">
        <v>4.2778722183869282E-4</v>
      </c>
      <c r="BG23" s="423">
        <v>3.9529307330546609E-4</v>
      </c>
      <c r="BH23" s="423">
        <v>5.8591114182725192E-4</v>
      </c>
      <c r="BI23" s="423">
        <v>4.2046773197071635E-4</v>
      </c>
      <c r="BJ23" s="423">
        <v>2.4437907136877225E-4</v>
      </c>
      <c r="BK23" s="423">
        <v>6.6318609960496931E-4</v>
      </c>
      <c r="BL23" s="423">
        <v>2.789280032376744E-3</v>
      </c>
      <c r="BM23" s="423">
        <v>7.9752812295356339E-4</v>
      </c>
      <c r="BN23" s="423">
        <v>5.1388474035457109E-4</v>
      </c>
      <c r="BO23" s="423">
        <v>4.3872182725183533E-4</v>
      </c>
      <c r="BP23" s="423">
        <v>1.5354731839834943E-3</v>
      </c>
      <c r="BQ23" s="423">
        <v>6.9735897277167726E-4</v>
      </c>
      <c r="BR23" s="423">
        <v>3.2950104689908916E-4</v>
      </c>
      <c r="BS23" s="423">
        <v>1.4953536984335848E-4</v>
      </c>
      <c r="BT23" s="423">
        <v>1.7360676265332258E-4</v>
      </c>
      <c r="BU23" s="423">
        <v>5.0113124906622222E-4</v>
      </c>
      <c r="BV23" s="423">
        <v>9.4396461028293545E-4</v>
      </c>
      <c r="BW23" s="423">
        <v>3.3124255979311858E-3</v>
      </c>
      <c r="BX23" s="423">
        <v>3.8131746887570118E-3</v>
      </c>
      <c r="BY23" s="423">
        <v>1.3848038899474189E-3</v>
      </c>
      <c r="BZ23" s="423">
        <v>3.9114489800267196E-4</v>
      </c>
      <c r="CA23" s="423">
        <v>2.4117573364543585E-4</v>
      </c>
      <c r="CB23" s="423">
        <v>9.2053982107679464E-5</v>
      </c>
      <c r="CC23" s="423">
        <v>6.0922753521314209E-4</v>
      </c>
      <c r="CD23" s="423">
        <v>6.0546997566965583E-4</v>
      </c>
      <c r="CE23" s="423">
        <v>8.8232738706654074E-4</v>
      </c>
      <c r="CF23" s="423">
        <v>6.3819171674870366E-4</v>
      </c>
      <c r="CG23" s="423">
        <v>1.1034972087047637E-3</v>
      </c>
      <c r="CH23" s="423">
        <v>1.2900805662508011E-3</v>
      </c>
      <c r="CI23" s="423">
        <v>2.1171519170719842E-3</v>
      </c>
      <c r="CJ23" s="423">
        <v>8.2760073263818466E-4</v>
      </c>
      <c r="CK23" s="423">
        <v>8.2399019244829832E-4</v>
      </c>
      <c r="CL23" s="423">
        <v>8.5865492156532604E-4</v>
      </c>
      <c r="CM23" s="423">
        <v>8.5850105493241811E-4</v>
      </c>
      <c r="CN23" s="423">
        <v>9.0368758462462749E-4</v>
      </c>
      <c r="CO23" s="423">
        <v>1.018248367855377E-3</v>
      </c>
      <c r="CP23" s="423">
        <v>7.2680530164859745E-4</v>
      </c>
      <c r="CQ23" s="423">
        <v>6.5146268489638874E-4</v>
      </c>
      <c r="CR23" s="423">
        <v>1.9131643353162704E-3</v>
      </c>
      <c r="CS23" s="423">
        <v>1.0805179921484442E-3</v>
      </c>
      <c r="CT23" s="423">
        <v>2.0311240971026354E-3</v>
      </c>
      <c r="CU23" s="423">
        <v>4.1693388243901593E-3</v>
      </c>
      <c r="CV23" s="423">
        <v>3.0382408732458174E-3</v>
      </c>
      <c r="CW23" s="423">
        <v>1.8807896913304659E-3</v>
      </c>
      <c r="CX23" s="423">
        <v>3.8130554663900936E-4</v>
      </c>
      <c r="CY23" s="423">
        <v>8.8782798203833053E-4</v>
      </c>
      <c r="CZ23" s="423">
        <v>5.4771029877331498E-4</v>
      </c>
      <c r="DA23" s="423">
        <v>8.0787690922278063E-4</v>
      </c>
      <c r="DB23" s="423">
        <v>1.4406022823342398E-3</v>
      </c>
      <c r="DC23" s="423">
        <v>2.9562275197579173E-3</v>
      </c>
      <c r="DD23" s="423">
        <v>9.8364314728074422E-4</v>
      </c>
      <c r="DE23" s="423">
        <v>8.0772358059581415E-4</v>
      </c>
      <c r="DF23" s="423">
        <v>1.3602602871752637E-3</v>
      </c>
      <c r="DG23" s="423">
        <v>0.14675962143711321</v>
      </c>
      <c r="DH23" s="424">
        <v>6.4158978716523981E-4</v>
      </c>
      <c r="DI23" s="421"/>
    </row>
    <row r="24" spans="1:113" ht="15.5" customHeight="1">
      <c r="A24" s="302">
        <v>18</v>
      </c>
      <c r="B24" s="88" t="s">
        <v>154</v>
      </c>
      <c r="C24" s="87" t="s">
        <v>155</v>
      </c>
      <c r="D24" s="422">
        <v>6.663504845983195E-4</v>
      </c>
      <c r="E24" s="423">
        <v>5.3415971740942373E-4</v>
      </c>
      <c r="F24" s="423">
        <v>6.2089225025672642E-4</v>
      </c>
      <c r="G24" s="423">
        <v>2.4361557425800137E-4</v>
      </c>
      <c r="H24" s="423">
        <v>6.8692698345211177E-4</v>
      </c>
      <c r="I24" s="423">
        <v>0</v>
      </c>
      <c r="J24" s="423">
        <v>9.8364330198288355E-4</v>
      </c>
      <c r="K24" s="423">
        <v>5.0184537937334071E-3</v>
      </c>
      <c r="L24" s="423">
        <v>1.4502987979952532E-3</v>
      </c>
      <c r="M24" s="423">
        <v>8.8956783928961379E-4</v>
      </c>
      <c r="N24" s="423">
        <v>0</v>
      </c>
      <c r="O24" s="423">
        <v>5.4800548380424369E-4</v>
      </c>
      <c r="P24" s="423">
        <v>1.408833500899158E-3</v>
      </c>
      <c r="Q24" s="423">
        <v>7.7630771350691474E-4</v>
      </c>
      <c r="R24" s="423">
        <v>2.2831093429993834E-3</v>
      </c>
      <c r="S24" s="423">
        <v>5.0585307633585139E-4</v>
      </c>
      <c r="T24" s="423">
        <v>4.7468482863246703E-3</v>
      </c>
      <c r="U24" s="423">
        <v>1.0195493945318417</v>
      </c>
      <c r="V24" s="423">
        <v>6.5715873345440965E-4</v>
      </c>
      <c r="W24" s="423">
        <v>5.3398790016245909E-4</v>
      </c>
      <c r="X24" s="423">
        <v>1.0886306078937931E-4</v>
      </c>
      <c r="Y24" s="423">
        <v>3.805539872546681E-4</v>
      </c>
      <c r="Z24" s="423">
        <v>2.8942381266959955E-4</v>
      </c>
      <c r="AA24" s="423">
        <v>1.9952152912041999E-3</v>
      </c>
      <c r="AB24" s="423">
        <v>2.1859278458792489E-3</v>
      </c>
      <c r="AC24" s="423">
        <v>3.1314257980010565E-3</v>
      </c>
      <c r="AD24" s="423">
        <v>6.2538217065049423E-5</v>
      </c>
      <c r="AE24" s="423">
        <v>2.3772810605367871E-4</v>
      </c>
      <c r="AF24" s="423">
        <v>5.2398586454355527E-4</v>
      </c>
      <c r="AG24" s="423">
        <v>8.4497654831645203E-4</v>
      </c>
      <c r="AH24" s="423">
        <v>9.6140896364253011E-4</v>
      </c>
      <c r="AI24" s="423">
        <v>2.7755024010659097E-3</v>
      </c>
      <c r="AJ24" s="423">
        <v>4.1291012621309353E-4</v>
      </c>
      <c r="AK24" s="423">
        <v>1.3167755037205694E-3</v>
      </c>
      <c r="AL24" s="423">
        <v>5.2870527157039126E-4</v>
      </c>
      <c r="AM24" s="423">
        <v>2.6138444104955563E-4</v>
      </c>
      <c r="AN24" s="423">
        <v>2.659562007523031E-4</v>
      </c>
      <c r="AO24" s="423">
        <v>1.0014856007116444E-3</v>
      </c>
      <c r="AP24" s="423">
        <v>2.9750417656667326E-4</v>
      </c>
      <c r="AQ24" s="423">
        <v>5.6902896430302183E-4</v>
      </c>
      <c r="AR24" s="423">
        <v>9.9921258135837526E-4</v>
      </c>
      <c r="AS24" s="423">
        <v>6.1315127217131504E-4</v>
      </c>
      <c r="AT24" s="423">
        <v>3.4839326948439614E-3</v>
      </c>
      <c r="AU24" s="423">
        <v>1.0681093762907395E-3</v>
      </c>
      <c r="AV24" s="423">
        <v>9.627028020566577E-4</v>
      </c>
      <c r="AW24" s="423">
        <v>1.7794326190834673E-3</v>
      </c>
      <c r="AX24" s="423">
        <v>2.7562711127986361E-3</v>
      </c>
      <c r="AY24" s="423">
        <v>1.2362587097786806E-3</v>
      </c>
      <c r="AZ24" s="423">
        <v>1.0928819632013299E-3</v>
      </c>
      <c r="BA24" s="423">
        <v>5.3962947117501044E-3</v>
      </c>
      <c r="BB24" s="423">
        <v>1.1702161300080121E-3</v>
      </c>
      <c r="BC24" s="423">
        <v>6.8225596643869697E-4</v>
      </c>
      <c r="BD24" s="423">
        <v>4.3717288191428491E-3</v>
      </c>
      <c r="BE24" s="423">
        <v>2.183229244014321E-3</v>
      </c>
      <c r="BF24" s="423">
        <v>1.0278964037282331E-3</v>
      </c>
      <c r="BG24" s="423">
        <v>8.3923835599872341E-4</v>
      </c>
      <c r="BH24" s="423">
        <v>6.1869018005246217E-4</v>
      </c>
      <c r="BI24" s="423">
        <v>1.0528432009673017E-3</v>
      </c>
      <c r="BJ24" s="423">
        <v>1.8404940172855962E-3</v>
      </c>
      <c r="BK24" s="423">
        <v>1.1036354281439772E-3</v>
      </c>
      <c r="BL24" s="423">
        <v>3.775312424509035E-3</v>
      </c>
      <c r="BM24" s="423">
        <v>1.4580287590109421E-3</v>
      </c>
      <c r="BN24" s="423">
        <v>6.8583276690833831E-4</v>
      </c>
      <c r="BO24" s="423">
        <v>8.8410344772847627E-4</v>
      </c>
      <c r="BP24" s="423">
        <v>9.8658729940367235E-4</v>
      </c>
      <c r="BQ24" s="423">
        <v>7.5100113619745344E-4</v>
      </c>
      <c r="BR24" s="423">
        <v>5.9949885778918263E-4</v>
      </c>
      <c r="BS24" s="423">
        <v>8.1220912928639468E-4</v>
      </c>
      <c r="BT24" s="423">
        <v>1.8227302945687776E-3</v>
      </c>
      <c r="BU24" s="423">
        <v>2.2308869512958043E-3</v>
      </c>
      <c r="BV24" s="423">
        <v>1.8174006251657775E-3</v>
      </c>
      <c r="BW24" s="423">
        <v>2.0656259586700506E-3</v>
      </c>
      <c r="BX24" s="423">
        <v>3.8353527185917323E-3</v>
      </c>
      <c r="BY24" s="423">
        <v>7.3093669287756461E-3</v>
      </c>
      <c r="BZ24" s="423">
        <v>1.0703591597204039E-3</v>
      </c>
      <c r="CA24" s="423">
        <v>8.1801835497773894E-4</v>
      </c>
      <c r="CB24" s="423">
        <v>4.4296723554952764E-4</v>
      </c>
      <c r="CC24" s="423">
        <v>1.3544612576886024E-3</v>
      </c>
      <c r="CD24" s="423">
        <v>1.0203975841396897E-3</v>
      </c>
      <c r="CE24" s="423">
        <v>1.2533586238964501E-3</v>
      </c>
      <c r="CF24" s="423">
        <v>8.1392084037520344E-4</v>
      </c>
      <c r="CG24" s="423">
        <v>1.6348904785279332E-3</v>
      </c>
      <c r="CH24" s="423">
        <v>9.846292829270725E-4</v>
      </c>
      <c r="CI24" s="423">
        <v>3.4117076922921485E-3</v>
      </c>
      <c r="CJ24" s="423">
        <v>3.1651008869721864E-3</v>
      </c>
      <c r="CK24" s="423">
        <v>4.4936020825248266E-3</v>
      </c>
      <c r="CL24" s="423">
        <v>6.0913510291844995E-3</v>
      </c>
      <c r="CM24" s="423">
        <v>3.7845406301581196E-3</v>
      </c>
      <c r="CN24" s="423">
        <v>5.818000427942914E-3</v>
      </c>
      <c r="CO24" s="423">
        <v>3.7640293953612264E-2</v>
      </c>
      <c r="CP24" s="423">
        <v>3.3850953156901288E-3</v>
      </c>
      <c r="CQ24" s="423">
        <v>2.3645011769937024E-3</v>
      </c>
      <c r="CR24" s="423">
        <v>9.9313325737074715E-3</v>
      </c>
      <c r="CS24" s="423">
        <v>1.3790666464068562E-3</v>
      </c>
      <c r="CT24" s="423">
        <v>3.0833590791390524E-3</v>
      </c>
      <c r="CU24" s="423">
        <v>3.1405767679441423E-3</v>
      </c>
      <c r="CV24" s="423">
        <v>1.0776639314782534E-3</v>
      </c>
      <c r="CW24" s="423">
        <v>1.7373449805956547E-2</v>
      </c>
      <c r="CX24" s="423">
        <v>1.1477385935137413E-3</v>
      </c>
      <c r="CY24" s="423">
        <v>2.2626739395970243E-2</v>
      </c>
      <c r="CZ24" s="423">
        <v>9.6391275406081827E-4</v>
      </c>
      <c r="DA24" s="423">
        <v>1.6666835999392701E-3</v>
      </c>
      <c r="DB24" s="423">
        <v>1.2419061631880669E-3</v>
      </c>
      <c r="DC24" s="423">
        <v>1.2806233364229137E-3</v>
      </c>
      <c r="DD24" s="423">
        <v>1.489803477177376E-3</v>
      </c>
      <c r="DE24" s="423">
        <v>3.8059849751896661E-3</v>
      </c>
      <c r="DF24" s="423">
        <v>2.2364777526302929E-3</v>
      </c>
      <c r="DG24" s="423">
        <v>1.2688977320567227E-3</v>
      </c>
      <c r="DH24" s="424">
        <v>1.6887565331083572E-3</v>
      </c>
      <c r="DI24" s="421"/>
    </row>
    <row r="25" spans="1:113" ht="15.5" customHeight="1">
      <c r="A25" s="302">
        <v>19</v>
      </c>
      <c r="B25" s="88" t="s">
        <v>156</v>
      </c>
      <c r="C25" s="87" t="s">
        <v>157</v>
      </c>
      <c r="D25" s="422">
        <v>1.8895192731687788E-2</v>
      </c>
      <c r="E25" s="423">
        <v>9.4873322636995414E-4</v>
      </c>
      <c r="F25" s="423">
        <v>2.4225753254728094E-4</v>
      </c>
      <c r="G25" s="423">
        <v>1.1727383259355958E-4</v>
      </c>
      <c r="H25" s="423">
        <v>1.3831759082043457E-4</v>
      </c>
      <c r="I25" s="423">
        <v>0</v>
      </c>
      <c r="J25" s="423">
        <v>1.2659950960087433E-5</v>
      </c>
      <c r="K25" s="423">
        <v>6.8221505897726753E-4</v>
      </c>
      <c r="L25" s="423">
        <v>2.0749563855942176E-4</v>
      </c>
      <c r="M25" s="423">
        <v>2.0391269142922275E-3</v>
      </c>
      <c r="N25" s="423">
        <v>0</v>
      </c>
      <c r="O25" s="423">
        <v>1.6086166456513089E-4</v>
      </c>
      <c r="P25" s="423">
        <v>4.7719298442549911E-5</v>
      </c>
      <c r="Q25" s="423">
        <v>1.8326777404644833E-5</v>
      </c>
      <c r="R25" s="423">
        <v>9.8448789289775262E-6</v>
      </c>
      <c r="S25" s="423">
        <v>3.1656632177364124E-5</v>
      </c>
      <c r="T25" s="423">
        <v>1.1067297684253274E-5</v>
      </c>
      <c r="U25" s="423">
        <v>1.2869410320889443E-5</v>
      </c>
      <c r="V25" s="423">
        <v>1.0940917312318177</v>
      </c>
      <c r="W25" s="423">
        <v>2.616665726932249E-3</v>
      </c>
      <c r="X25" s="423">
        <v>8.7314767953301937E-6</v>
      </c>
      <c r="Y25" s="423">
        <v>4.2741049036989576E-3</v>
      </c>
      <c r="Z25" s="423">
        <v>3.4670977204603053E-3</v>
      </c>
      <c r="AA25" s="423">
        <v>3.6331433009953348E-4</v>
      </c>
      <c r="AB25" s="423">
        <v>6.5453415503395867E-4</v>
      </c>
      <c r="AC25" s="423">
        <v>1.0058789463870163E-3</v>
      </c>
      <c r="AD25" s="423">
        <v>1.8944379524092258E-6</v>
      </c>
      <c r="AE25" s="423">
        <v>-1.2569851507319427E-3</v>
      </c>
      <c r="AF25" s="423">
        <v>1.0845596770695627E-4</v>
      </c>
      <c r="AG25" s="423">
        <v>4.377318799864566E-4</v>
      </c>
      <c r="AH25" s="423">
        <v>4.6754139834803608E-5</v>
      </c>
      <c r="AI25" s="423">
        <v>4.6223274411067011E-5</v>
      </c>
      <c r="AJ25" s="423">
        <v>8.5256788417480836E-6</v>
      </c>
      <c r="AK25" s="423">
        <v>1.824746162469135E-5</v>
      </c>
      <c r="AL25" s="423">
        <v>7.1228570950874893E-5</v>
      </c>
      <c r="AM25" s="423">
        <v>-9.8385894721030216E-4</v>
      </c>
      <c r="AN25" s="423">
        <v>-1.8581781895783719E-4</v>
      </c>
      <c r="AO25" s="423">
        <v>-1.1967455551118987E-4</v>
      </c>
      <c r="AP25" s="423">
        <v>-2.594496951649394E-5</v>
      </c>
      <c r="AQ25" s="423">
        <v>1.2514580231149253E-5</v>
      </c>
      <c r="AR25" s="423">
        <v>7.4560367038580411E-6</v>
      </c>
      <c r="AS25" s="423">
        <v>-2.2308190516939136E-6</v>
      </c>
      <c r="AT25" s="423">
        <v>-6.8170713829584947E-7</v>
      </c>
      <c r="AU25" s="423">
        <v>5.4476076465355909E-6</v>
      </c>
      <c r="AV25" s="423">
        <v>1.5166755514272627E-5</v>
      </c>
      <c r="AW25" s="423">
        <v>9.7441422805227469E-6</v>
      </c>
      <c r="AX25" s="423">
        <v>1.622938131995942E-5</v>
      </c>
      <c r="AY25" s="423">
        <v>8.1537689056530318E-6</v>
      </c>
      <c r="AZ25" s="423">
        <v>9.0885302036789823E-6</v>
      </c>
      <c r="BA25" s="423">
        <v>1.0297035899729541E-5</v>
      </c>
      <c r="BB25" s="423">
        <v>4.7997953637625156E-6</v>
      </c>
      <c r="BC25" s="423">
        <v>3.6835710566737159E-5</v>
      </c>
      <c r="BD25" s="423">
        <v>1.0272494505685538E-5</v>
      </c>
      <c r="BE25" s="423">
        <v>7.88256256193322E-6</v>
      </c>
      <c r="BF25" s="423">
        <v>8.0196691142867732E-6</v>
      </c>
      <c r="BG25" s="423">
        <v>9.6630393782582078E-6</v>
      </c>
      <c r="BH25" s="423">
        <v>9.6573117651155523E-6</v>
      </c>
      <c r="BI25" s="423">
        <v>4.6032048059313218E-6</v>
      </c>
      <c r="BJ25" s="423">
        <v>5.0095623487900341E-6</v>
      </c>
      <c r="BK25" s="423">
        <v>6.1713921213365546E-6</v>
      </c>
      <c r="BL25" s="423">
        <v>4.6973217680058419E-5</v>
      </c>
      <c r="BM25" s="423">
        <v>5.169904897666751E-6</v>
      </c>
      <c r="BN25" s="423">
        <v>1.1269242440686716E-5</v>
      </c>
      <c r="BO25" s="423">
        <v>1.333774248656206E-5</v>
      </c>
      <c r="BP25" s="423">
        <v>9.8384132105455764E-6</v>
      </c>
      <c r="BQ25" s="423">
        <v>1.958303768653266E-4</v>
      </c>
      <c r="BR25" s="423">
        <v>1.0834415970092522E-4</v>
      </c>
      <c r="BS25" s="423">
        <v>6.7293558998348079E-5</v>
      </c>
      <c r="BT25" s="423">
        <v>5.9752583225252977E-5</v>
      </c>
      <c r="BU25" s="423">
        <v>2.2570560402433144E-5</v>
      </c>
      <c r="BV25" s="423">
        <v>1.7055737173883861E-5</v>
      </c>
      <c r="BW25" s="423">
        <v>6.3791892639558381E-6</v>
      </c>
      <c r="BX25" s="423">
        <v>8.498082643356394E-6</v>
      </c>
      <c r="BY25" s="423">
        <v>3.8865718806733775E-6</v>
      </c>
      <c r="BZ25" s="423">
        <v>7.6955493603974251E-6</v>
      </c>
      <c r="CA25" s="423">
        <v>4.6214768260233689E-6</v>
      </c>
      <c r="CB25" s="423">
        <v>3.1157373403582763E-6</v>
      </c>
      <c r="CC25" s="423">
        <v>8.9985672738297144E-6</v>
      </c>
      <c r="CD25" s="423">
        <v>6.6373408536574329E-6</v>
      </c>
      <c r="CE25" s="423">
        <v>9.9746355685970952E-6</v>
      </c>
      <c r="CF25" s="423">
        <v>7.2514892088493553E-6</v>
      </c>
      <c r="CG25" s="423">
        <v>6.4876270931086458E-6</v>
      </c>
      <c r="CH25" s="423">
        <v>1.3816545477189357E-5</v>
      </c>
      <c r="CI25" s="423">
        <v>1.0135066116866544E-5</v>
      </c>
      <c r="CJ25" s="423">
        <v>1.9666951167725057E-6</v>
      </c>
      <c r="CK25" s="423">
        <v>4.3835546802835652E-6</v>
      </c>
      <c r="CL25" s="423">
        <v>1.1851638329536077E-5</v>
      </c>
      <c r="CM25" s="423">
        <v>3.2926554640022295E-6</v>
      </c>
      <c r="CN25" s="423">
        <v>6.3612022314130983E-6</v>
      </c>
      <c r="CO25" s="423">
        <v>8.8286303200205324E-6</v>
      </c>
      <c r="CP25" s="423">
        <v>7.4355221050446567E-6</v>
      </c>
      <c r="CQ25" s="423">
        <v>2.4484997015812362E-5</v>
      </c>
      <c r="CR25" s="423">
        <v>2.2148768449479612E-5</v>
      </c>
      <c r="CS25" s="423">
        <v>2.4289915080534988E-5</v>
      </c>
      <c r="CT25" s="423">
        <v>1.765615267546759E-5</v>
      </c>
      <c r="CU25" s="423">
        <v>3.7612893296835278E-5</v>
      </c>
      <c r="CV25" s="423">
        <v>4.5490398529592146E-5</v>
      </c>
      <c r="CW25" s="423">
        <v>2.0531627022224331E-5</v>
      </c>
      <c r="CX25" s="423">
        <v>6.1136081777580357E-6</v>
      </c>
      <c r="CY25" s="423">
        <v>7.044377696540165E-6</v>
      </c>
      <c r="CZ25" s="423">
        <v>1.2512257880026513E-5</v>
      </c>
      <c r="DA25" s="423">
        <v>3.1705080981588059E-6</v>
      </c>
      <c r="DB25" s="423">
        <v>9.7476369938828892E-5</v>
      </c>
      <c r="DC25" s="423">
        <v>2.086311507033519E-4</v>
      </c>
      <c r="DD25" s="423">
        <v>1.3497986336592411E-5</v>
      </c>
      <c r="DE25" s="423">
        <v>7.7810971261310354E-5</v>
      </c>
      <c r="DF25" s="423">
        <v>4.134465096216766E-4</v>
      </c>
      <c r="DG25" s="423">
        <v>1.0283391791771443E-5</v>
      </c>
      <c r="DH25" s="424">
        <v>6.6625255964295773E-4</v>
      </c>
      <c r="DI25" s="421"/>
    </row>
    <row r="26" spans="1:113" ht="15.5" customHeight="1">
      <c r="A26" s="302">
        <v>20</v>
      </c>
      <c r="B26" s="88" t="s">
        <v>158</v>
      </c>
      <c r="C26" s="87" t="s">
        <v>159</v>
      </c>
      <c r="D26" s="422">
        <v>7.1383718189152315E-4</v>
      </c>
      <c r="E26" s="423">
        <v>4.053884204793445E-4</v>
      </c>
      <c r="F26" s="423">
        <v>8.3428077603950356E-4</v>
      </c>
      <c r="G26" s="423">
        <v>3.9101341735531316E-5</v>
      </c>
      <c r="H26" s="423">
        <v>6.702190009853431E-4</v>
      </c>
      <c r="I26" s="423">
        <v>0</v>
      </c>
      <c r="J26" s="423">
        <v>1.6857349124867077E-4</v>
      </c>
      <c r="K26" s="423">
        <v>1.6023759285945856E-3</v>
      </c>
      <c r="L26" s="423">
        <v>8.3285798958787193E-4</v>
      </c>
      <c r="M26" s="423">
        <v>8.438661061940107E-4</v>
      </c>
      <c r="N26" s="423">
        <v>0</v>
      </c>
      <c r="O26" s="423">
        <v>4.2993990373108981E-3</v>
      </c>
      <c r="P26" s="423">
        <v>4.6768105948773078E-4</v>
      </c>
      <c r="Q26" s="423">
        <v>2.0709091089612293E-4</v>
      </c>
      <c r="R26" s="423">
        <v>2.6648532305760644E-4</v>
      </c>
      <c r="S26" s="423">
        <v>3.1355185681661846E-3</v>
      </c>
      <c r="T26" s="423">
        <v>4.436462627385995E-4</v>
      </c>
      <c r="U26" s="423">
        <v>1.8241069555545463E-4</v>
      </c>
      <c r="V26" s="423">
        <v>2.433524915203714E-2</v>
      </c>
      <c r="W26" s="423">
        <v>1.0378936383226156</v>
      </c>
      <c r="X26" s="423">
        <v>2.4486416715824512E-3</v>
      </c>
      <c r="Y26" s="423">
        <v>9.2512688573559553E-3</v>
      </c>
      <c r="Z26" s="423">
        <v>5.2272176349538128E-3</v>
      </c>
      <c r="AA26" s="423">
        <v>3.5320003560637436E-3</v>
      </c>
      <c r="AB26" s="423">
        <v>7.2022390720331937E-3</v>
      </c>
      <c r="AC26" s="423">
        <v>1.6911655108402149E-2</v>
      </c>
      <c r="AD26" s="423">
        <v>1.5520842561914746E-5</v>
      </c>
      <c r="AE26" s="423">
        <v>9.4295740492785244E-5</v>
      </c>
      <c r="AF26" s="423">
        <v>1.3471616114574616E-3</v>
      </c>
      <c r="AG26" s="423">
        <v>9.3598014605067916E-3</v>
      </c>
      <c r="AH26" s="423">
        <v>5.9147903706408347E-4</v>
      </c>
      <c r="AI26" s="423">
        <v>6.2326701361811107E-3</v>
      </c>
      <c r="AJ26" s="423">
        <v>3.8897884471824403E-4</v>
      </c>
      <c r="AK26" s="423">
        <v>4.4778926725795882E-3</v>
      </c>
      <c r="AL26" s="423">
        <v>8.6159784895199364E-4</v>
      </c>
      <c r="AM26" s="423">
        <v>2.3867926855253266E-3</v>
      </c>
      <c r="AN26" s="423">
        <v>1.5319153058505313E-3</v>
      </c>
      <c r="AO26" s="423">
        <v>7.4979729776299651E-4</v>
      </c>
      <c r="AP26" s="423">
        <v>2.9660407909934086E-4</v>
      </c>
      <c r="AQ26" s="423">
        <v>2.7380970005794177E-3</v>
      </c>
      <c r="AR26" s="423">
        <v>4.2758821587174199E-4</v>
      </c>
      <c r="AS26" s="423">
        <v>1.5122286031899635E-3</v>
      </c>
      <c r="AT26" s="423">
        <v>3.5613944163707272E-4</v>
      </c>
      <c r="AU26" s="423">
        <v>5.8933537663674184E-4</v>
      </c>
      <c r="AV26" s="423">
        <v>2.8715794826738406E-4</v>
      </c>
      <c r="AW26" s="423">
        <v>3.9390555162497856E-4</v>
      </c>
      <c r="AX26" s="423">
        <v>2.5455283091985565E-3</v>
      </c>
      <c r="AY26" s="423">
        <v>8.0513972897150172E-4</v>
      </c>
      <c r="AZ26" s="423">
        <v>3.9435859791759232E-4</v>
      </c>
      <c r="BA26" s="423">
        <v>4.555077734342534E-4</v>
      </c>
      <c r="BB26" s="423">
        <v>5.8810794991608257E-4</v>
      </c>
      <c r="BC26" s="423">
        <v>1.1265667897755176E-3</v>
      </c>
      <c r="BD26" s="423">
        <v>1.2326232514116016E-3</v>
      </c>
      <c r="BE26" s="423">
        <v>4.809378543952836E-4</v>
      </c>
      <c r="BF26" s="423">
        <v>2.717608304467943E-4</v>
      </c>
      <c r="BG26" s="423">
        <v>2.68420750105013E-4</v>
      </c>
      <c r="BH26" s="423">
        <v>2.5946293439528707E-4</v>
      </c>
      <c r="BI26" s="423">
        <v>4.5404436647765055E-4</v>
      </c>
      <c r="BJ26" s="423">
        <v>1.963850127640403E-4</v>
      </c>
      <c r="BK26" s="423">
        <v>3.1273102268132482E-4</v>
      </c>
      <c r="BL26" s="423">
        <v>1.2202636548551131E-3</v>
      </c>
      <c r="BM26" s="423">
        <v>1.8739712558337376E-4</v>
      </c>
      <c r="BN26" s="423">
        <v>1.5578325934728011E-4</v>
      </c>
      <c r="BO26" s="423">
        <v>2.2119507419636415E-4</v>
      </c>
      <c r="BP26" s="423">
        <v>2.6116686665221756E-4</v>
      </c>
      <c r="BQ26" s="423">
        <v>2.628314995541411E-4</v>
      </c>
      <c r="BR26" s="423">
        <v>3.5859536576887349E-4</v>
      </c>
      <c r="BS26" s="423">
        <v>3.7917842646979364E-5</v>
      </c>
      <c r="BT26" s="423">
        <v>3.3397901598674922E-5</v>
      </c>
      <c r="BU26" s="423">
        <v>2.2407272487167161E-3</v>
      </c>
      <c r="BV26" s="423">
        <v>1.8751810014162444E-3</v>
      </c>
      <c r="BW26" s="423">
        <v>2.1545079848698899E-5</v>
      </c>
      <c r="BX26" s="423">
        <v>3.5609904357825115E-5</v>
      </c>
      <c r="BY26" s="423">
        <v>2.5690227863446803E-5</v>
      </c>
      <c r="BZ26" s="423">
        <v>1.4528298611083726E-5</v>
      </c>
      <c r="CA26" s="423">
        <v>9.8815650574337835E-6</v>
      </c>
      <c r="CB26" s="423">
        <v>4.0578980797314977E-6</v>
      </c>
      <c r="CC26" s="423">
        <v>9.0342905558460829E-5</v>
      </c>
      <c r="CD26" s="423">
        <v>4.8232233877153926E-5</v>
      </c>
      <c r="CE26" s="423">
        <v>1.4309224720464599E-4</v>
      </c>
      <c r="CF26" s="423">
        <v>2.5464663903554079E-5</v>
      </c>
      <c r="CG26" s="423">
        <v>4.1211095693941699E-5</v>
      </c>
      <c r="CH26" s="423">
        <v>2.6434607909440615E-4</v>
      </c>
      <c r="CI26" s="423">
        <v>7.861043762569387E-5</v>
      </c>
      <c r="CJ26" s="423">
        <v>1.4595003203522076E-5</v>
      </c>
      <c r="CK26" s="423">
        <v>5.0553550147647675E-5</v>
      </c>
      <c r="CL26" s="423">
        <v>5.8889775278809268E-5</v>
      </c>
      <c r="CM26" s="423">
        <v>3.0107534294396454E-5</v>
      </c>
      <c r="CN26" s="423">
        <v>3.9743392567535637E-5</v>
      </c>
      <c r="CO26" s="423">
        <v>1.4644343543898945E-4</v>
      </c>
      <c r="CP26" s="423">
        <v>1.3540030385321409E-4</v>
      </c>
      <c r="CQ26" s="423">
        <v>5.1874653100304928E-5</v>
      </c>
      <c r="CR26" s="423">
        <v>1.7978294553258711E-3</v>
      </c>
      <c r="CS26" s="423">
        <v>3.0858026933225965E-4</v>
      </c>
      <c r="CT26" s="423">
        <v>3.1580996512468461E-3</v>
      </c>
      <c r="CU26" s="423">
        <v>1.8079804214988148E-4</v>
      </c>
      <c r="CV26" s="423">
        <v>1.5394551397173882E-4</v>
      </c>
      <c r="CW26" s="423">
        <v>5.6335258195355933E-5</v>
      </c>
      <c r="CX26" s="423">
        <v>5.8093100172587511E-5</v>
      </c>
      <c r="CY26" s="423">
        <v>1.239470095830002E-4</v>
      </c>
      <c r="CZ26" s="423">
        <v>3.544700265098037E-4</v>
      </c>
      <c r="DA26" s="423">
        <v>2.284146732844118E-5</v>
      </c>
      <c r="DB26" s="423">
        <v>2.1719681817835096E-4</v>
      </c>
      <c r="DC26" s="423">
        <v>2.74920240004339E-4</v>
      </c>
      <c r="DD26" s="423">
        <v>9.6972888655131706E-4</v>
      </c>
      <c r="DE26" s="423">
        <v>2.0689396083861913E-4</v>
      </c>
      <c r="DF26" s="423">
        <v>1.0528384518582998E-4</v>
      </c>
      <c r="DG26" s="423">
        <v>2.5384308347811625E-4</v>
      </c>
      <c r="DH26" s="424">
        <v>3.7031939388049287E-4</v>
      </c>
      <c r="DI26" s="421"/>
    </row>
    <row r="27" spans="1:113" ht="15.5" customHeight="1">
      <c r="A27" s="302">
        <v>21</v>
      </c>
      <c r="B27" s="88" t="s">
        <v>160</v>
      </c>
      <c r="C27" s="87" t="s">
        <v>161</v>
      </c>
      <c r="D27" s="422">
        <v>1.4308772666760044E-5</v>
      </c>
      <c r="E27" s="423">
        <v>1.7150740989876827E-6</v>
      </c>
      <c r="F27" s="423">
        <v>1.9758473529831842E-6</v>
      </c>
      <c r="G27" s="423">
        <v>4.8862834945394412E-7</v>
      </c>
      <c r="H27" s="423">
        <v>1.2063534340356646E-6</v>
      </c>
      <c r="I27" s="423">
        <v>0</v>
      </c>
      <c r="J27" s="423">
        <v>4.1141683345998451E-6</v>
      </c>
      <c r="K27" s="423">
        <v>4.007619936875804E-6</v>
      </c>
      <c r="L27" s="423">
        <v>3.281505453935575E-6</v>
      </c>
      <c r="M27" s="423">
        <v>2.8859815887174184E-6</v>
      </c>
      <c r="N27" s="423">
        <v>0</v>
      </c>
      <c r="O27" s="423">
        <v>2.0122952876306113E-5</v>
      </c>
      <c r="P27" s="423">
        <v>7.3383234445402974E-6</v>
      </c>
      <c r="Q27" s="423">
        <v>7.0895102548731179E-6</v>
      </c>
      <c r="R27" s="423">
        <v>6.45532156113445E-6</v>
      </c>
      <c r="S27" s="423">
        <v>1.046521162683249E-5</v>
      </c>
      <c r="T27" s="423">
        <v>5.5447179151751363E-6</v>
      </c>
      <c r="U27" s="423">
        <v>7.0282674316447346E-6</v>
      </c>
      <c r="V27" s="423">
        <v>4.3616829589709005E-4</v>
      </c>
      <c r="W27" s="423">
        <v>2.8530372726838933E-4</v>
      </c>
      <c r="X27" s="423">
        <v>1.0083849338299773</v>
      </c>
      <c r="Y27" s="423">
        <v>4.4207920716294261E-3</v>
      </c>
      <c r="Z27" s="423">
        <v>8.2541884106421108E-4</v>
      </c>
      <c r="AA27" s="423">
        <v>1.8013050495404442E-4</v>
      </c>
      <c r="AB27" s="423">
        <v>4.767238167356622E-5</v>
      </c>
      <c r="AC27" s="423">
        <v>1.0949305675843129E-3</v>
      </c>
      <c r="AD27" s="423">
        <v>3.2874879827829825E-6</v>
      </c>
      <c r="AE27" s="423">
        <v>3.1918245085457502E-6</v>
      </c>
      <c r="AF27" s="423">
        <v>4.1354344542814171E-5</v>
      </c>
      <c r="AG27" s="423">
        <v>7.2092658733362739E-5</v>
      </c>
      <c r="AH27" s="423">
        <v>5.5071493243801738E-6</v>
      </c>
      <c r="AI27" s="423">
        <v>2.4562469152029454E-5</v>
      </c>
      <c r="AJ27" s="423">
        <v>1.9636837357384852E-6</v>
      </c>
      <c r="AK27" s="423">
        <v>2.4548267941417829E-6</v>
      </c>
      <c r="AL27" s="423">
        <v>2.494898857417377E-5</v>
      </c>
      <c r="AM27" s="423">
        <v>7.5848121335941816E-7</v>
      </c>
      <c r="AN27" s="423">
        <v>8.0229757977990668E-7</v>
      </c>
      <c r="AO27" s="423">
        <v>1.5375323295582012E-6</v>
      </c>
      <c r="AP27" s="423">
        <v>2.2651350823573681E-7</v>
      </c>
      <c r="AQ27" s="423">
        <v>1.3434159780871337E-6</v>
      </c>
      <c r="AR27" s="423">
        <v>1.081363996428007E-6</v>
      </c>
      <c r="AS27" s="423">
        <v>2.1107943021963546E-6</v>
      </c>
      <c r="AT27" s="423">
        <v>1.4651011395042639E-6</v>
      </c>
      <c r="AU27" s="423">
        <v>2.5976926289511969E-6</v>
      </c>
      <c r="AV27" s="423">
        <v>1.2459751368104617E-6</v>
      </c>
      <c r="AW27" s="423">
        <v>5.1468126210346101E-6</v>
      </c>
      <c r="AX27" s="423">
        <v>5.867774898740218E-6</v>
      </c>
      <c r="AY27" s="423">
        <v>6.6644862656058411E-6</v>
      </c>
      <c r="AZ27" s="423">
        <v>2.8387473127182692E-6</v>
      </c>
      <c r="BA27" s="423">
        <v>4.9912466999387775E-6</v>
      </c>
      <c r="BB27" s="423">
        <v>1.6900951313001408E-6</v>
      </c>
      <c r="BC27" s="423">
        <v>4.4818816973294003E-6</v>
      </c>
      <c r="BD27" s="423">
        <v>3.0727085128840002E-6</v>
      </c>
      <c r="BE27" s="423">
        <v>2.9350225491689232E-6</v>
      </c>
      <c r="BF27" s="423">
        <v>3.6937427669033579E-6</v>
      </c>
      <c r="BG27" s="423">
        <v>4.2795463725714054E-6</v>
      </c>
      <c r="BH27" s="423">
        <v>4.4454419438287083E-6</v>
      </c>
      <c r="BI27" s="423">
        <v>2.9602895778595416E-6</v>
      </c>
      <c r="BJ27" s="423">
        <v>1.1733388064408309E-6</v>
      </c>
      <c r="BK27" s="423">
        <v>2.2507739160316082E-6</v>
      </c>
      <c r="BL27" s="423">
        <v>1.6247030634178346E-5</v>
      </c>
      <c r="BM27" s="423">
        <v>4.9717914282609071E-7</v>
      </c>
      <c r="BN27" s="423">
        <v>1.9751222699830086E-6</v>
      </c>
      <c r="BO27" s="423">
        <v>1.5739323934355015E-6</v>
      </c>
      <c r="BP27" s="423">
        <v>2.2336034391807428E-6</v>
      </c>
      <c r="BQ27" s="423">
        <v>1.0882955791984047E-6</v>
      </c>
      <c r="BR27" s="423">
        <v>1.2743812298018836E-6</v>
      </c>
      <c r="BS27" s="423">
        <v>2.8841869063413937E-7</v>
      </c>
      <c r="BT27" s="423">
        <v>6.5698093562767068E-6</v>
      </c>
      <c r="BU27" s="423">
        <v>2.1016457254365003E-6</v>
      </c>
      <c r="BV27" s="423">
        <v>1.6205634664782117E-6</v>
      </c>
      <c r="BW27" s="423">
        <v>2.2686443448522444E-7</v>
      </c>
      <c r="BX27" s="423">
        <v>4.6906951890358013E-7</v>
      </c>
      <c r="BY27" s="423">
        <v>2.9232262674330536E-7</v>
      </c>
      <c r="BZ27" s="423">
        <v>1.5606087901067986E-7</v>
      </c>
      <c r="CA27" s="423">
        <v>1.2579190009235507E-7</v>
      </c>
      <c r="CB27" s="423">
        <v>4.3883841387903367E-8</v>
      </c>
      <c r="CC27" s="423">
        <v>2.7122081714543245E-7</v>
      </c>
      <c r="CD27" s="423">
        <v>3.9663785105927857E-7</v>
      </c>
      <c r="CE27" s="423">
        <v>1.4938891950993867E-6</v>
      </c>
      <c r="CF27" s="423">
        <v>2.7402282610636436E-7</v>
      </c>
      <c r="CG27" s="423">
        <v>6.5621459143865904E-7</v>
      </c>
      <c r="CH27" s="423">
        <v>4.6528709172265382E-7</v>
      </c>
      <c r="CI27" s="423">
        <v>4.6608577742920345E-7</v>
      </c>
      <c r="CJ27" s="423">
        <v>1.3617865774902617E-7</v>
      </c>
      <c r="CK27" s="423">
        <v>2.807166091089346E-7</v>
      </c>
      <c r="CL27" s="423">
        <v>5.9933907066391563E-7</v>
      </c>
      <c r="CM27" s="423">
        <v>6.1464222837616245E-7</v>
      </c>
      <c r="CN27" s="423">
        <v>4.165695938645546E-7</v>
      </c>
      <c r="CO27" s="423">
        <v>2.3007717354982266E-6</v>
      </c>
      <c r="CP27" s="423">
        <v>4.2763344953060816E-7</v>
      </c>
      <c r="CQ27" s="423">
        <v>4.3759934797252598E-7</v>
      </c>
      <c r="CR27" s="423">
        <v>4.4638342786413541E-5</v>
      </c>
      <c r="CS27" s="423">
        <v>3.3506423813300774E-6</v>
      </c>
      <c r="CT27" s="423">
        <v>4.6995574077539822E-6</v>
      </c>
      <c r="CU27" s="423">
        <v>1.0683345476323104E-6</v>
      </c>
      <c r="CV27" s="423">
        <v>9.1927460125810789E-7</v>
      </c>
      <c r="CW27" s="423">
        <v>9.6448979397165602E-7</v>
      </c>
      <c r="CX27" s="423">
        <v>9.4874786360965196E-7</v>
      </c>
      <c r="CY27" s="423">
        <v>1.5213023866886337E-6</v>
      </c>
      <c r="CZ27" s="423">
        <v>3.0903803232105885E-6</v>
      </c>
      <c r="DA27" s="423">
        <v>7.5432784811079417E-7</v>
      </c>
      <c r="DB27" s="423">
        <v>1.2023746220452347E-6</v>
      </c>
      <c r="DC27" s="423">
        <v>1.1564519371370134E-6</v>
      </c>
      <c r="DD27" s="423">
        <v>5.2707800269891115E-6</v>
      </c>
      <c r="DE27" s="423">
        <v>1.0637768206409838E-6</v>
      </c>
      <c r="DF27" s="423">
        <v>1.8904248340326811E-6</v>
      </c>
      <c r="DG27" s="423">
        <v>4.0283319422879947E-6</v>
      </c>
      <c r="DH27" s="424">
        <v>1.2507540299409093E-6</v>
      </c>
      <c r="DI27" s="421"/>
    </row>
    <row r="28" spans="1:113" ht="15.5" customHeight="1">
      <c r="A28" s="302">
        <v>22</v>
      </c>
      <c r="B28" s="88" t="s">
        <v>162</v>
      </c>
      <c r="C28" s="87" t="s">
        <v>163</v>
      </c>
      <c r="D28" s="422">
        <v>2.296521005236139E-4</v>
      </c>
      <c r="E28" s="423">
        <v>1.1382043692468579E-4</v>
      </c>
      <c r="F28" s="423">
        <v>2.2194165676771147E-4</v>
      </c>
      <c r="G28" s="423">
        <v>4.8957837121167387E-5</v>
      </c>
      <c r="H28" s="423">
        <v>8.7750206550907541E-5</v>
      </c>
      <c r="I28" s="423">
        <v>0</v>
      </c>
      <c r="J28" s="423">
        <v>2.3947488017124071E-4</v>
      </c>
      <c r="K28" s="423">
        <v>5.3150130102306496E-4</v>
      </c>
      <c r="L28" s="423">
        <v>5.0105791289583874E-4</v>
      </c>
      <c r="M28" s="423">
        <v>2.5851831119722219E-4</v>
      </c>
      <c r="N28" s="423">
        <v>0</v>
      </c>
      <c r="O28" s="423">
        <v>2.9467788731914577E-3</v>
      </c>
      <c r="P28" s="423">
        <v>8.2356920089076433E-4</v>
      </c>
      <c r="Q28" s="423">
        <v>4.3238229783488163E-4</v>
      </c>
      <c r="R28" s="423">
        <v>4.4908147912337801E-4</v>
      </c>
      <c r="S28" s="423">
        <v>1.3937714751950327E-3</v>
      </c>
      <c r="T28" s="423">
        <v>4.238296926300942E-4</v>
      </c>
      <c r="U28" s="423">
        <v>3.2934441610883524E-4</v>
      </c>
      <c r="V28" s="423">
        <v>9.2108704254467331E-4</v>
      </c>
      <c r="W28" s="423">
        <v>4.5671632255272938E-3</v>
      </c>
      <c r="X28" s="423">
        <v>2.7081813670627963E-4</v>
      </c>
      <c r="Y28" s="423">
        <v>1.0318244152463669</v>
      </c>
      <c r="Z28" s="423">
        <v>6.1770426305875807E-2</v>
      </c>
      <c r="AA28" s="423">
        <v>2.9967907401509116E-2</v>
      </c>
      <c r="AB28" s="423">
        <v>7.7556419194716652E-3</v>
      </c>
      <c r="AC28" s="423">
        <v>1.9528974201711669E-2</v>
      </c>
      <c r="AD28" s="423">
        <v>3.0933618916497286E-5</v>
      </c>
      <c r="AE28" s="423">
        <v>2.7569231854602079E-4</v>
      </c>
      <c r="AF28" s="423">
        <v>6.1500832722165416E-3</v>
      </c>
      <c r="AG28" s="423">
        <v>1.4018118170177792E-2</v>
      </c>
      <c r="AH28" s="423">
        <v>8.2756438774313093E-4</v>
      </c>
      <c r="AI28" s="423">
        <v>2.7615935468942574E-3</v>
      </c>
      <c r="AJ28" s="423">
        <v>8.6697812320427802E-5</v>
      </c>
      <c r="AK28" s="423">
        <v>1.7442636249861786E-4</v>
      </c>
      <c r="AL28" s="423">
        <v>3.9562219732606364E-3</v>
      </c>
      <c r="AM28" s="423">
        <v>6.9809511445959065E-5</v>
      </c>
      <c r="AN28" s="423">
        <v>4.2078215053123021E-5</v>
      </c>
      <c r="AO28" s="423">
        <v>6.3080307606318685E-5</v>
      </c>
      <c r="AP28" s="423">
        <v>1.2012852645652679E-5</v>
      </c>
      <c r="AQ28" s="423">
        <v>9.8311694580156657E-5</v>
      </c>
      <c r="AR28" s="423">
        <v>1.143662932857676E-4</v>
      </c>
      <c r="AS28" s="423">
        <v>8.661779489790065E-5</v>
      </c>
      <c r="AT28" s="423">
        <v>9.4442298342568438E-5</v>
      </c>
      <c r="AU28" s="423">
        <v>2.6871704512779345E-4</v>
      </c>
      <c r="AV28" s="423">
        <v>8.879203370950986E-5</v>
      </c>
      <c r="AW28" s="423">
        <v>4.9425956812620866E-4</v>
      </c>
      <c r="AX28" s="423">
        <v>8.6840370454152539E-4</v>
      </c>
      <c r="AY28" s="423">
        <v>2.5114796877066825E-4</v>
      </c>
      <c r="AZ28" s="423">
        <v>3.3856700456750416E-4</v>
      </c>
      <c r="BA28" s="423">
        <v>7.9156157943740472E-4</v>
      </c>
      <c r="BB28" s="423">
        <v>1.6953603609941282E-4</v>
      </c>
      <c r="BC28" s="423">
        <v>5.1862163214379503E-4</v>
      </c>
      <c r="BD28" s="423">
        <v>2.8376015948126634E-4</v>
      </c>
      <c r="BE28" s="423">
        <v>2.3735866096257974E-4</v>
      </c>
      <c r="BF28" s="423">
        <v>3.3869823609705062E-4</v>
      </c>
      <c r="BG28" s="423">
        <v>3.5340536717362977E-4</v>
      </c>
      <c r="BH28" s="423">
        <v>3.7749284824391179E-4</v>
      </c>
      <c r="BI28" s="423">
        <v>1.5659163554472769E-4</v>
      </c>
      <c r="BJ28" s="423">
        <v>1.1471303791378656E-4</v>
      </c>
      <c r="BK28" s="423">
        <v>2.0076470580010424E-4</v>
      </c>
      <c r="BL28" s="423">
        <v>6.1347128360719923E-4</v>
      </c>
      <c r="BM28" s="423">
        <v>5.3840651727195499E-5</v>
      </c>
      <c r="BN28" s="423">
        <v>1.0790232478592462E-4</v>
      </c>
      <c r="BO28" s="423">
        <v>9.262677458832541E-5</v>
      </c>
      <c r="BP28" s="423">
        <v>1.4655067287460452E-4</v>
      </c>
      <c r="BQ28" s="423">
        <v>7.9703942678128963E-5</v>
      </c>
      <c r="BR28" s="423">
        <v>1.0456237162606875E-4</v>
      </c>
      <c r="BS28" s="423">
        <v>1.6393723673017206E-5</v>
      </c>
      <c r="BT28" s="423">
        <v>1.5876199180642901E-5</v>
      </c>
      <c r="BU28" s="423">
        <v>1.8135600970117528E-4</v>
      </c>
      <c r="BV28" s="423">
        <v>1.2191913360800358E-4</v>
      </c>
      <c r="BW28" s="423">
        <v>1.7241354155134753E-5</v>
      </c>
      <c r="BX28" s="423">
        <v>4.1715424199661749E-5</v>
      </c>
      <c r="BY28" s="423">
        <v>2.1013222679572491E-5</v>
      </c>
      <c r="BZ28" s="423">
        <v>8.6265745659871242E-6</v>
      </c>
      <c r="CA28" s="423">
        <v>9.1054336683069265E-6</v>
      </c>
      <c r="CB28" s="423">
        <v>3.2817100305580762E-6</v>
      </c>
      <c r="CC28" s="423">
        <v>1.9912051727065433E-5</v>
      </c>
      <c r="CD28" s="423">
        <v>3.1802694087291587E-5</v>
      </c>
      <c r="CE28" s="423">
        <v>1.3482133095968208E-4</v>
      </c>
      <c r="CF28" s="423">
        <v>2.0301176971058929E-5</v>
      </c>
      <c r="CG28" s="423">
        <v>3.0003933942795307E-5</v>
      </c>
      <c r="CH28" s="423">
        <v>3.1887492519032673E-5</v>
      </c>
      <c r="CI28" s="423">
        <v>4.4419420593152072E-5</v>
      </c>
      <c r="CJ28" s="423">
        <v>9.9816621473824139E-6</v>
      </c>
      <c r="CK28" s="423">
        <v>1.6898499637602657E-5</v>
      </c>
      <c r="CL28" s="423">
        <v>2.9923283603178368E-5</v>
      </c>
      <c r="CM28" s="423">
        <v>4.7007221991290102E-5</v>
      </c>
      <c r="CN28" s="423">
        <v>2.3932623611674487E-5</v>
      </c>
      <c r="CO28" s="423">
        <v>1.0359599142361452E-4</v>
      </c>
      <c r="CP28" s="423">
        <v>2.955664783242213E-5</v>
      </c>
      <c r="CQ28" s="423">
        <v>6.5283117563637663E-5</v>
      </c>
      <c r="CR28" s="423">
        <v>7.1187597984441432E-4</v>
      </c>
      <c r="CS28" s="423">
        <v>2.2660246219682106E-4</v>
      </c>
      <c r="CT28" s="423">
        <v>1.8456894945222593E-4</v>
      </c>
      <c r="CU28" s="423">
        <v>5.0375998281017622E-5</v>
      </c>
      <c r="CV28" s="423">
        <v>4.7753315817544454E-5</v>
      </c>
      <c r="CW28" s="423">
        <v>6.7238224773702549E-5</v>
      </c>
      <c r="CX28" s="423">
        <v>5.8520483180851323E-5</v>
      </c>
      <c r="CY28" s="423">
        <v>5.7670433482362366E-5</v>
      </c>
      <c r="CZ28" s="423">
        <v>3.6655834868219576E-4</v>
      </c>
      <c r="DA28" s="423">
        <v>2.3100255904515415E-5</v>
      </c>
      <c r="DB28" s="423">
        <v>6.2145228495211788E-5</v>
      </c>
      <c r="DC28" s="423">
        <v>7.106097233531128E-5</v>
      </c>
      <c r="DD28" s="423">
        <v>2.3490606990897155E-4</v>
      </c>
      <c r="DE28" s="423">
        <v>5.6883223028635718E-5</v>
      </c>
      <c r="DF28" s="423">
        <v>5.9678700586168194E-5</v>
      </c>
      <c r="DG28" s="423">
        <v>3.1624896526610119E-4</v>
      </c>
      <c r="DH28" s="424">
        <v>8.586475539042506E-5</v>
      </c>
      <c r="DI28" s="421"/>
    </row>
    <row r="29" spans="1:113" ht="15.5" customHeight="1">
      <c r="A29" s="302">
        <v>23</v>
      </c>
      <c r="B29" s="88" t="s">
        <v>164</v>
      </c>
      <c r="C29" s="87" t="s">
        <v>165</v>
      </c>
      <c r="D29" s="422">
        <v>2.9559817149543704E-4</v>
      </c>
      <c r="E29" s="423">
        <v>7.0217476460657422E-5</v>
      </c>
      <c r="F29" s="423">
        <v>4.425188950887041E-5</v>
      </c>
      <c r="G29" s="423">
        <v>1.0773773890530271E-4</v>
      </c>
      <c r="H29" s="423">
        <v>1.3712098140595587E-4</v>
      </c>
      <c r="I29" s="423">
        <v>0</v>
      </c>
      <c r="J29" s="423">
        <v>4.635130399831194E-5</v>
      </c>
      <c r="K29" s="423">
        <v>2.3645639055320849E-4</v>
      </c>
      <c r="L29" s="423">
        <v>3.7708135679172413E-4</v>
      </c>
      <c r="M29" s="423">
        <v>6.9665372724349734E-5</v>
      </c>
      <c r="N29" s="423">
        <v>0</v>
      </c>
      <c r="O29" s="423">
        <v>5.0204509699657614E-4</v>
      </c>
      <c r="P29" s="423">
        <v>3.8446608713338913E-4</v>
      </c>
      <c r="Q29" s="423">
        <v>6.0787424428392707E-4</v>
      </c>
      <c r="R29" s="423">
        <v>5.6034881085322453E-4</v>
      </c>
      <c r="S29" s="423">
        <v>2.2652775302235359E-4</v>
      </c>
      <c r="T29" s="423">
        <v>6.5107350098432147E-4</v>
      </c>
      <c r="U29" s="423">
        <v>6.3570041643478119E-4</v>
      </c>
      <c r="V29" s="423">
        <v>1.3913073006510102E-4</v>
      </c>
      <c r="W29" s="423">
        <v>1.1139772877745392E-4</v>
      </c>
      <c r="X29" s="423">
        <v>6.972699615328898E-6</v>
      </c>
      <c r="Y29" s="423">
        <v>4.7914132713671381E-5</v>
      </c>
      <c r="Z29" s="423">
        <v>1.000192652982719</v>
      </c>
      <c r="AA29" s="423">
        <v>8.8895498064982016E-3</v>
      </c>
      <c r="AB29" s="423">
        <v>4.2432856858530082E-4</v>
      </c>
      <c r="AC29" s="423">
        <v>5.1254297259709317E-3</v>
      </c>
      <c r="AD29" s="423">
        <v>3.3427208951788272E-6</v>
      </c>
      <c r="AE29" s="423">
        <v>1.8381514169640416E-5</v>
      </c>
      <c r="AF29" s="423">
        <v>2.3469901256172484E-2</v>
      </c>
      <c r="AG29" s="423">
        <v>5.5514788746308314E-4</v>
      </c>
      <c r="AH29" s="423">
        <v>2.1900626117802189E-3</v>
      </c>
      <c r="AI29" s="423">
        <v>4.1148688826979623E-4</v>
      </c>
      <c r="AJ29" s="423">
        <v>3.3708309473922268E-5</v>
      </c>
      <c r="AK29" s="423">
        <v>5.1166221925838747E-5</v>
      </c>
      <c r="AL29" s="423">
        <v>4.3727675450181195E-4</v>
      </c>
      <c r="AM29" s="423">
        <v>1.2133252595987477E-5</v>
      </c>
      <c r="AN29" s="423">
        <v>1.211740566393805E-5</v>
      </c>
      <c r="AO29" s="423">
        <v>2.2330592987385176E-5</v>
      </c>
      <c r="AP29" s="423">
        <v>7.9839918223058283E-6</v>
      </c>
      <c r="AQ29" s="423">
        <v>2.3318333066630346E-5</v>
      </c>
      <c r="AR29" s="423">
        <v>1.7035265162673729E-4</v>
      </c>
      <c r="AS29" s="423">
        <v>4.8813385455029198E-5</v>
      </c>
      <c r="AT29" s="423">
        <v>1.0589047459506619E-4</v>
      </c>
      <c r="AU29" s="423">
        <v>1.2540589822528759E-4</v>
      </c>
      <c r="AV29" s="423">
        <v>8.7743073780716322E-5</v>
      </c>
      <c r="AW29" s="423">
        <v>3.7325787812946605E-4</v>
      </c>
      <c r="AX29" s="423">
        <v>7.1860604352434688E-4</v>
      </c>
      <c r="AY29" s="423">
        <v>4.8429068086614148E-4</v>
      </c>
      <c r="AZ29" s="423">
        <v>8.1828296907826342E-4</v>
      </c>
      <c r="BA29" s="423">
        <v>1.2584981006432429E-3</v>
      </c>
      <c r="BB29" s="423">
        <v>1.2817455821596688E-4</v>
      </c>
      <c r="BC29" s="423">
        <v>1.6871690435575945E-3</v>
      </c>
      <c r="BD29" s="423">
        <v>8.3673039875429732E-4</v>
      </c>
      <c r="BE29" s="423">
        <v>6.6068434263078782E-4</v>
      </c>
      <c r="BF29" s="423">
        <v>6.781728171934338E-4</v>
      </c>
      <c r="BG29" s="423">
        <v>4.7838574563437858E-4</v>
      </c>
      <c r="BH29" s="423">
        <v>1.0242210880104909E-3</v>
      </c>
      <c r="BI29" s="423">
        <v>1.5359437099247164E-4</v>
      </c>
      <c r="BJ29" s="423">
        <v>3.4329504815251287E-4</v>
      </c>
      <c r="BK29" s="423">
        <v>1.7634791040164427E-4</v>
      </c>
      <c r="BL29" s="423">
        <v>1.3642340513166313E-3</v>
      </c>
      <c r="BM29" s="423">
        <v>3.7588139094594702E-5</v>
      </c>
      <c r="BN29" s="423">
        <v>1.6380430786247632E-4</v>
      </c>
      <c r="BO29" s="423">
        <v>1.5819975308134371E-4</v>
      </c>
      <c r="BP29" s="423">
        <v>2.1954888797668092E-4</v>
      </c>
      <c r="BQ29" s="423">
        <v>1.1501196487594249E-4</v>
      </c>
      <c r="BR29" s="423">
        <v>1.4937738203217704E-4</v>
      </c>
      <c r="BS29" s="423">
        <v>1.2126920400311896E-5</v>
      </c>
      <c r="BT29" s="423">
        <v>1.3645075963171316E-5</v>
      </c>
      <c r="BU29" s="423">
        <v>4.8707561989184901E-4</v>
      </c>
      <c r="BV29" s="423">
        <v>4.5500424998645659E-5</v>
      </c>
      <c r="BW29" s="423">
        <v>2.8315431207024158E-5</v>
      </c>
      <c r="BX29" s="423">
        <v>1.1839141990285939E-4</v>
      </c>
      <c r="BY29" s="423">
        <v>4.9555616291334774E-5</v>
      </c>
      <c r="BZ29" s="423">
        <v>1.6891902195195438E-5</v>
      </c>
      <c r="CA29" s="423">
        <v>2.2936449554086864E-5</v>
      </c>
      <c r="CB29" s="423">
        <v>8.9052068253247079E-6</v>
      </c>
      <c r="CC29" s="423">
        <v>2.006479031127832E-5</v>
      </c>
      <c r="CD29" s="423">
        <v>1.9467362500747249E-5</v>
      </c>
      <c r="CE29" s="423">
        <v>6.4853608260330095E-5</v>
      </c>
      <c r="CF29" s="423">
        <v>1.1603135077858738E-5</v>
      </c>
      <c r="CG29" s="423">
        <v>3.593518228672488E-5</v>
      </c>
      <c r="CH29" s="423">
        <v>5.4925232697790033E-5</v>
      </c>
      <c r="CI29" s="423">
        <v>3.6370473957754749E-5</v>
      </c>
      <c r="CJ29" s="423">
        <v>8.6633907695113163E-6</v>
      </c>
      <c r="CK29" s="423">
        <v>2.0829031256806076E-5</v>
      </c>
      <c r="CL29" s="423">
        <v>3.4763073896541934E-5</v>
      </c>
      <c r="CM29" s="423">
        <v>1.1890678537244797E-4</v>
      </c>
      <c r="CN29" s="423">
        <v>2.9074188904655014E-5</v>
      </c>
      <c r="CO29" s="423">
        <v>8.2520465613277564E-5</v>
      </c>
      <c r="CP29" s="423">
        <v>2.825951415945065E-5</v>
      </c>
      <c r="CQ29" s="423">
        <v>1.7273288698005547E-5</v>
      </c>
      <c r="CR29" s="423">
        <v>1.5168653885140932E-4</v>
      </c>
      <c r="CS29" s="423">
        <v>5.5378460290401779E-5</v>
      </c>
      <c r="CT29" s="423">
        <v>5.8284216736104364E-5</v>
      </c>
      <c r="CU29" s="423">
        <v>2.7140304053488273E-5</v>
      </c>
      <c r="CV29" s="423">
        <v>2.5714545720772772E-5</v>
      </c>
      <c r="CW29" s="423">
        <v>6.11169398290932E-5</v>
      </c>
      <c r="CX29" s="423">
        <v>3.7403548201659896E-5</v>
      </c>
      <c r="CY29" s="423">
        <v>8.8478170544008551E-5</v>
      </c>
      <c r="CZ29" s="423">
        <v>1.9696229646417552E-4</v>
      </c>
      <c r="DA29" s="423">
        <v>2.8825065232711996E-5</v>
      </c>
      <c r="DB29" s="423">
        <v>5.3847930926468895E-5</v>
      </c>
      <c r="DC29" s="423">
        <v>5.9285325013674928E-5</v>
      </c>
      <c r="DD29" s="423">
        <v>8.6104204260597586E-5</v>
      </c>
      <c r="DE29" s="423">
        <v>8.2042868118833043E-5</v>
      </c>
      <c r="DF29" s="423">
        <v>3.7148452098875376E-5</v>
      </c>
      <c r="DG29" s="423">
        <v>5.4828462949195543E-4</v>
      </c>
      <c r="DH29" s="424">
        <v>2.6383037609501982E-4</v>
      </c>
      <c r="DI29" s="421"/>
    </row>
    <row r="30" spans="1:113" ht="15.5" customHeight="1">
      <c r="A30" s="302">
        <v>24</v>
      </c>
      <c r="B30" s="88" t="s">
        <v>166</v>
      </c>
      <c r="C30" s="87" t="s">
        <v>167</v>
      </c>
      <c r="D30" s="422">
        <v>1.3899685922263709E-5</v>
      </c>
      <c r="E30" s="423">
        <v>5.4796223221779975E-6</v>
      </c>
      <c r="F30" s="423">
        <v>1.1640602119121718E-5</v>
      </c>
      <c r="G30" s="423">
        <v>7.1654331746257578E-6</v>
      </c>
      <c r="H30" s="423">
        <v>5.5239700834513718E-5</v>
      </c>
      <c r="I30" s="423">
        <v>0</v>
      </c>
      <c r="J30" s="423">
        <v>9.4903878430853122E-6</v>
      </c>
      <c r="K30" s="423">
        <v>5.732660578044754E-6</v>
      </c>
      <c r="L30" s="423">
        <v>4.6531790982435905E-6</v>
      </c>
      <c r="M30" s="423">
        <v>5.0167592991139834E-6</v>
      </c>
      <c r="N30" s="423">
        <v>0</v>
      </c>
      <c r="O30" s="423">
        <v>2.4285688448587792E-2</v>
      </c>
      <c r="P30" s="423">
        <v>1.6545732368072486E-2</v>
      </c>
      <c r="Q30" s="423">
        <v>3.421889476398433E-5</v>
      </c>
      <c r="R30" s="423">
        <v>3.4051315482354528E-4</v>
      </c>
      <c r="S30" s="423">
        <v>2.2615130617694917E-4</v>
      </c>
      <c r="T30" s="423">
        <v>2.8910370609700758E-5</v>
      </c>
      <c r="U30" s="423">
        <v>9.9381958546669779E-6</v>
      </c>
      <c r="V30" s="423">
        <v>1.8348954981699155E-5</v>
      </c>
      <c r="W30" s="423">
        <v>1.3749980900985557E-5</v>
      </c>
      <c r="X30" s="423">
        <v>4.726359674618568E-7</v>
      </c>
      <c r="Y30" s="423">
        <v>2.9226468009960194E-6</v>
      </c>
      <c r="Z30" s="423">
        <v>2.9483253922254797E-6</v>
      </c>
      <c r="AA30" s="423">
        <v>1.0000661406445346</v>
      </c>
      <c r="AB30" s="423">
        <v>5.9845776094575992E-6</v>
      </c>
      <c r="AC30" s="423">
        <v>5.0818093820740016E-6</v>
      </c>
      <c r="AD30" s="423">
        <v>2.1116056601797037E-7</v>
      </c>
      <c r="AE30" s="423">
        <v>7.8011919945220542E-5</v>
      </c>
      <c r="AF30" s="423">
        <v>8.4140295619514088E-5</v>
      </c>
      <c r="AG30" s="423">
        <v>1.1964465177015644E-4</v>
      </c>
      <c r="AH30" s="423">
        <v>2.4830674057213698E-4</v>
      </c>
      <c r="AI30" s="423">
        <v>7.5413997333037341E-5</v>
      </c>
      <c r="AJ30" s="423">
        <v>1.5464370792096764E-5</v>
      </c>
      <c r="AK30" s="423">
        <v>2.8294150564716521E-5</v>
      </c>
      <c r="AL30" s="423">
        <v>2.22375128625128E-3</v>
      </c>
      <c r="AM30" s="423">
        <v>2.0351030270085865E-5</v>
      </c>
      <c r="AN30" s="423">
        <v>9.3068769299632732E-6</v>
      </c>
      <c r="AO30" s="423">
        <v>1.7377233745667082E-5</v>
      </c>
      <c r="AP30" s="423">
        <v>3.1433242011553158E-6</v>
      </c>
      <c r="AQ30" s="423">
        <v>3.7343035342731154E-5</v>
      </c>
      <c r="AR30" s="423">
        <v>1.0680758213969209E-5</v>
      </c>
      <c r="AS30" s="423">
        <v>7.2164556135233809E-6</v>
      </c>
      <c r="AT30" s="423">
        <v>6.9848680371518771E-6</v>
      </c>
      <c r="AU30" s="423">
        <v>1.0278743176241915E-5</v>
      </c>
      <c r="AV30" s="423">
        <v>1.0254068353211648E-5</v>
      </c>
      <c r="AW30" s="423">
        <v>4.7941550899933677E-5</v>
      </c>
      <c r="AX30" s="423">
        <v>2.3795848415311673E-5</v>
      </c>
      <c r="AY30" s="423">
        <v>1.0412528763080572E-5</v>
      </c>
      <c r="AZ30" s="423">
        <v>1.0152692213192968E-5</v>
      </c>
      <c r="BA30" s="423">
        <v>2.5939713144732646E-5</v>
      </c>
      <c r="BB30" s="423">
        <v>5.3480906328719336E-6</v>
      </c>
      <c r="BC30" s="423">
        <v>1.0334011355062179E-5</v>
      </c>
      <c r="BD30" s="423">
        <v>9.6313366381275858E-6</v>
      </c>
      <c r="BE30" s="423">
        <v>7.9580522496108412E-6</v>
      </c>
      <c r="BF30" s="423">
        <v>1.5107443816116949E-5</v>
      </c>
      <c r="BG30" s="423">
        <v>8.3628905069179568E-6</v>
      </c>
      <c r="BH30" s="423">
        <v>1.1418905038998144E-5</v>
      </c>
      <c r="BI30" s="423">
        <v>1.2820385062120091E-5</v>
      </c>
      <c r="BJ30" s="423">
        <v>4.7333290457873479E-6</v>
      </c>
      <c r="BK30" s="423">
        <v>6.918563644066902E-6</v>
      </c>
      <c r="BL30" s="423">
        <v>2.3108731151423732E-3</v>
      </c>
      <c r="BM30" s="423">
        <v>5.0282399817816069E-6</v>
      </c>
      <c r="BN30" s="423">
        <v>1.6769106795429327E-5</v>
      </c>
      <c r="BO30" s="423">
        <v>2.0022043545062439E-5</v>
      </c>
      <c r="BP30" s="423">
        <v>3.29313416371516E-5</v>
      </c>
      <c r="BQ30" s="423">
        <v>1.0450069103922457E-5</v>
      </c>
      <c r="BR30" s="423">
        <v>1.5032754629300047E-5</v>
      </c>
      <c r="BS30" s="423">
        <v>1.7420813096420369E-6</v>
      </c>
      <c r="BT30" s="423">
        <v>2.0366216453441696E-6</v>
      </c>
      <c r="BU30" s="423">
        <v>1.0805461208805321E-5</v>
      </c>
      <c r="BV30" s="423">
        <v>6.2581267025222296E-6</v>
      </c>
      <c r="BW30" s="423">
        <v>8.4140291907022077E-6</v>
      </c>
      <c r="BX30" s="423">
        <v>1.0960813744528106E-5</v>
      </c>
      <c r="BY30" s="423">
        <v>4.615817066700197E-6</v>
      </c>
      <c r="BZ30" s="423">
        <v>1.6044844930550548E-6</v>
      </c>
      <c r="CA30" s="423">
        <v>1.1894893763022978E-6</v>
      </c>
      <c r="CB30" s="423">
        <v>5.0824634447174848E-7</v>
      </c>
      <c r="CC30" s="423">
        <v>5.8933199095691037E-6</v>
      </c>
      <c r="CD30" s="423">
        <v>3.6221206902111919E-6</v>
      </c>
      <c r="CE30" s="423">
        <v>5.8029240253750596E-6</v>
      </c>
      <c r="CF30" s="423">
        <v>1.4850727280583991E-5</v>
      </c>
      <c r="CG30" s="423">
        <v>6.2662471422339009E-6</v>
      </c>
      <c r="CH30" s="423">
        <v>5.4923247057381783E-6</v>
      </c>
      <c r="CI30" s="423">
        <v>6.6173226787348261E-6</v>
      </c>
      <c r="CJ30" s="423">
        <v>4.0409133121828106E-6</v>
      </c>
      <c r="CK30" s="423">
        <v>3.5540325785196403E-6</v>
      </c>
      <c r="CL30" s="423">
        <v>5.2483931709543698E-6</v>
      </c>
      <c r="CM30" s="423">
        <v>7.511831251930568E-6</v>
      </c>
      <c r="CN30" s="423">
        <v>5.2551446775696433E-6</v>
      </c>
      <c r="CO30" s="423">
        <v>9.9559772533871885E-6</v>
      </c>
      <c r="CP30" s="423">
        <v>8.7512438103186882E-6</v>
      </c>
      <c r="CQ30" s="423">
        <v>2.8869967142617825E-6</v>
      </c>
      <c r="CR30" s="423">
        <v>7.262280224865191E-6</v>
      </c>
      <c r="CS30" s="423">
        <v>5.6562047346595597E-6</v>
      </c>
      <c r="CT30" s="423">
        <v>2.0465407388088563E-5</v>
      </c>
      <c r="CU30" s="423">
        <v>1.2723020459630487E-5</v>
      </c>
      <c r="CV30" s="423">
        <v>7.5526509657966375E-6</v>
      </c>
      <c r="CW30" s="423">
        <v>4.219903467154477E-5</v>
      </c>
      <c r="CX30" s="423">
        <v>9.3662998620143099E-6</v>
      </c>
      <c r="CY30" s="423">
        <v>4.7826598551978598E-6</v>
      </c>
      <c r="CZ30" s="423">
        <v>7.2151688538436257E-6</v>
      </c>
      <c r="DA30" s="423">
        <v>6.3507419818278364E-6</v>
      </c>
      <c r="DB30" s="423">
        <v>2.1170215812467722E-5</v>
      </c>
      <c r="DC30" s="423">
        <v>4.2739685950891932E-6</v>
      </c>
      <c r="DD30" s="423">
        <v>1.2916282021998406E-5</v>
      </c>
      <c r="DE30" s="423">
        <v>2.1737567556147776E-5</v>
      </c>
      <c r="DF30" s="423">
        <v>1.5003145885351322E-5</v>
      </c>
      <c r="DG30" s="423">
        <v>1.2460977392119736E-4</v>
      </c>
      <c r="DH30" s="424">
        <v>3.4477091854325038E-5</v>
      </c>
      <c r="DI30" s="421"/>
    </row>
    <row r="31" spans="1:113" ht="15.5" customHeight="1">
      <c r="A31" s="302">
        <v>25</v>
      </c>
      <c r="B31" s="88" t="s">
        <v>168</v>
      </c>
      <c r="C31" s="87" t="s">
        <v>169</v>
      </c>
      <c r="D31" s="422">
        <v>2.2599985751925325E-4</v>
      </c>
      <c r="E31" s="423">
        <v>1.6366981387597307E-3</v>
      </c>
      <c r="F31" s="423">
        <v>6.6779071596217762E-3</v>
      </c>
      <c r="G31" s="423">
        <v>2.3889462916705223E-6</v>
      </c>
      <c r="H31" s="423">
        <v>8.8366012146857812E-4</v>
      </c>
      <c r="I31" s="423">
        <v>0</v>
      </c>
      <c r="J31" s="423">
        <v>4.453654843557407E-6</v>
      </c>
      <c r="K31" s="423">
        <v>8.0116696330435725E-5</v>
      </c>
      <c r="L31" s="423">
        <v>4.8863156809034134E-6</v>
      </c>
      <c r="M31" s="423">
        <v>2.7085048757144768E-4</v>
      </c>
      <c r="N31" s="423">
        <v>0</v>
      </c>
      <c r="O31" s="423">
        <v>4.3280643848887354E-6</v>
      </c>
      <c r="P31" s="423">
        <v>9.8754936911191333E-6</v>
      </c>
      <c r="Q31" s="423">
        <v>2.1773778087541745E-6</v>
      </c>
      <c r="R31" s="423">
        <v>1.8640039509786932E-6</v>
      </c>
      <c r="S31" s="423">
        <v>2.9247791355934251E-6</v>
      </c>
      <c r="T31" s="423">
        <v>1.8755175788144706E-6</v>
      </c>
      <c r="U31" s="423">
        <v>2.0643160490304881E-6</v>
      </c>
      <c r="V31" s="423">
        <v>5.4246909433277575E-6</v>
      </c>
      <c r="W31" s="423">
        <v>4.7929466441627283E-6</v>
      </c>
      <c r="X31" s="423">
        <v>1.4868399318775007E-6</v>
      </c>
      <c r="Y31" s="423">
        <v>1.7121239096632966E-6</v>
      </c>
      <c r="Z31" s="423">
        <v>1.8269923530831729E-6</v>
      </c>
      <c r="AA31" s="423">
        <v>4.7426667669191666E-6</v>
      </c>
      <c r="AB31" s="423">
        <v>1.0041333612494254</v>
      </c>
      <c r="AC31" s="423">
        <v>1.2423129218030326E-4</v>
      </c>
      <c r="AD31" s="423">
        <v>3.4503410832753587E-7</v>
      </c>
      <c r="AE31" s="423">
        <v>1.2751461340529653E-6</v>
      </c>
      <c r="AF31" s="423">
        <v>1.4390135686974867E-6</v>
      </c>
      <c r="AG31" s="423">
        <v>5.551690435987448E-6</v>
      </c>
      <c r="AH31" s="423">
        <v>2.1401611068489063E-5</v>
      </c>
      <c r="AI31" s="423">
        <v>3.8807968285159253E-6</v>
      </c>
      <c r="AJ31" s="423">
        <v>4.3778428791277199E-6</v>
      </c>
      <c r="AK31" s="423">
        <v>2.0301587516155571E-6</v>
      </c>
      <c r="AL31" s="423">
        <v>4.3581104928174624E-6</v>
      </c>
      <c r="AM31" s="423">
        <v>2.6544024302576565E-6</v>
      </c>
      <c r="AN31" s="423">
        <v>2.1339956779569178E-6</v>
      </c>
      <c r="AO31" s="423">
        <v>3.1630668373412663E-6</v>
      </c>
      <c r="AP31" s="423">
        <v>1.6679279451458502E-6</v>
      </c>
      <c r="AQ31" s="423">
        <v>2.2229021618934038E-6</v>
      </c>
      <c r="AR31" s="423">
        <v>1.7575540551351488E-6</v>
      </c>
      <c r="AS31" s="423">
        <v>1.6384449407826447E-6</v>
      </c>
      <c r="AT31" s="423">
        <v>1.6738647696457976E-6</v>
      </c>
      <c r="AU31" s="423">
        <v>1.9079825073600677E-6</v>
      </c>
      <c r="AV31" s="423">
        <v>1.4070990361007943E-6</v>
      </c>
      <c r="AW31" s="423">
        <v>1.8404835791847727E-6</v>
      </c>
      <c r="AX31" s="423">
        <v>1.3703360122462179E-6</v>
      </c>
      <c r="AY31" s="423">
        <v>1.4680060900005819E-6</v>
      </c>
      <c r="AZ31" s="423">
        <v>1.8303826023124707E-6</v>
      </c>
      <c r="BA31" s="423">
        <v>8.1254558501899676E-7</v>
      </c>
      <c r="BB31" s="423">
        <v>9.7708964324847071E-7</v>
      </c>
      <c r="BC31" s="423">
        <v>2.1135311444508249E-6</v>
      </c>
      <c r="BD31" s="423">
        <v>1.0467154378193744E-6</v>
      </c>
      <c r="BE31" s="423">
        <v>1.2997229630450816E-6</v>
      </c>
      <c r="BF31" s="423">
        <v>9.5849885861810186E-7</v>
      </c>
      <c r="BG31" s="423">
        <v>1.3385188147264741E-6</v>
      </c>
      <c r="BH31" s="423">
        <v>1.1623912564905605E-6</v>
      </c>
      <c r="BI31" s="423">
        <v>2.5532482842058614E-6</v>
      </c>
      <c r="BJ31" s="423">
        <v>9.6337354690254656E-7</v>
      </c>
      <c r="BK31" s="423">
        <v>3.9859063299477119E-6</v>
      </c>
      <c r="BL31" s="423">
        <v>2.7850960779852957E-6</v>
      </c>
      <c r="BM31" s="423">
        <v>5.9202750763610475E-6</v>
      </c>
      <c r="BN31" s="423">
        <v>2.870349826763637E-6</v>
      </c>
      <c r="BO31" s="423">
        <v>3.0510476086431572E-6</v>
      </c>
      <c r="BP31" s="423">
        <v>3.1569461483270237E-6</v>
      </c>
      <c r="BQ31" s="423">
        <v>4.0909822226633373E-6</v>
      </c>
      <c r="BR31" s="423">
        <v>4.9953717383991645E-6</v>
      </c>
      <c r="BS31" s="423">
        <v>6.8950121209648417E-6</v>
      </c>
      <c r="BT31" s="423">
        <v>4.5143932056333767E-6</v>
      </c>
      <c r="BU31" s="423">
        <v>9.4906230814631699E-6</v>
      </c>
      <c r="BV31" s="423">
        <v>5.5688532058221997E-4</v>
      </c>
      <c r="BW31" s="423">
        <v>3.0039992536254657E-6</v>
      </c>
      <c r="BX31" s="423">
        <v>3.0273204177939384E-6</v>
      </c>
      <c r="BY31" s="423">
        <v>4.1400637094231751E-6</v>
      </c>
      <c r="BZ31" s="423">
        <v>1.8941398477647418E-6</v>
      </c>
      <c r="CA31" s="423">
        <v>1.7006907526778243E-6</v>
      </c>
      <c r="CB31" s="423">
        <v>1.18367706420831E-6</v>
      </c>
      <c r="CC31" s="423">
        <v>1.5813172863022435E-5</v>
      </c>
      <c r="CD31" s="423">
        <v>5.0880311403963785E-6</v>
      </c>
      <c r="CE31" s="423">
        <v>3.1197031694461457E-6</v>
      </c>
      <c r="CF31" s="423">
        <v>4.9356308715770256E-6</v>
      </c>
      <c r="CG31" s="423">
        <v>3.8652336881791569E-6</v>
      </c>
      <c r="CH31" s="423">
        <v>4.3378702193275711E-5</v>
      </c>
      <c r="CI31" s="423">
        <v>8.2129009400670234E-6</v>
      </c>
      <c r="CJ31" s="423">
        <v>9.5311420180561361E-5</v>
      </c>
      <c r="CK31" s="423">
        <v>1.0041530332327389E-5</v>
      </c>
      <c r="CL31" s="423">
        <v>9.119696593280854E-6</v>
      </c>
      <c r="CM31" s="423">
        <v>1.0621366964224298E-6</v>
      </c>
      <c r="CN31" s="423">
        <v>5.6319805243940936E-6</v>
      </c>
      <c r="CO31" s="423">
        <v>3.722390038834301E-6</v>
      </c>
      <c r="CP31" s="423">
        <v>4.7699619674440191E-5</v>
      </c>
      <c r="CQ31" s="423">
        <v>8.3104038595388542E-6</v>
      </c>
      <c r="CR31" s="423">
        <v>6.9047838194692045E-5</v>
      </c>
      <c r="CS31" s="423">
        <v>1.9630509923083753E-2</v>
      </c>
      <c r="CT31" s="423">
        <v>1.8293469285745384E-3</v>
      </c>
      <c r="CU31" s="423">
        <v>9.1883637431375851E-4</v>
      </c>
      <c r="CV31" s="423">
        <v>4.0118768006220935E-4</v>
      </c>
      <c r="CW31" s="423">
        <v>2.1843955818854583E-6</v>
      </c>
      <c r="CX31" s="423">
        <v>1.8697982493242433E-6</v>
      </c>
      <c r="CY31" s="423">
        <v>3.3117388510056472E-6</v>
      </c>
      <c r="CZ31" s="423">
        <v>1.6100999406589027E-6</v>
      </c>
      <c r="DA31" s="423">
        <v>1.1344691478508669E-6</v>
      </c>
      <c r="DB31" s="423">
        <v>3.482204956529171E-5</v>
      </c>
      <c r="DC31" s="423">
        <v>2.2770294088255156E-5</v>
      </c>
      <c r="DD31" s="423">
        <v>1.1605603812723233E-5</v>
      </c>
      <c r="DE31" s="423">
        <v>1.4001573951002094E-5</v>
      </c>
      <c r="DF31" s="423">
        <v>1.2230679445709708E-5</v>
      </c>
      <c r="DG31" s="423">
        <v>1.4089097085223854E-6</v>
      </c>
      <c r="DH31" s="424">
        <v>2.2975861879421746E-4</v>
      </c>
      <c r="DI31" s="421"/>
    </row>
    <row r="32" spans="1:113" ht="15.5" customHeight="1">
      <c r="A32" s="302">
        <v>26</v>
      </c>
      <c r="B32" s="88" t="s">
        <v>170</v>
      </c>
      <c r="C32" s="87" t="s">
        <v>171</v>
      </c>
      <c r="D32" s="422">
        <v>5.6120824423389077E-3</v>
      </c>
      <c r="E32" s="423">
        <v>6.7261843836454729E-4</v>
      </c>
      <c r="F32" s="423">
        <v>5.6087194008475061E-4</v>
      </c>
      <c r="G32" s="423">
        <v>1.2375529253567068E-4</v>
      </c>
      <c r="H32" s="423">
        <v>4.3878911873417747E-4</v>
      </c>
      <c r="I32" s="423">
        <v>0</v>
      </c>
      <c r="J32" s="423">
        <v>2.8739986054100255E-3</v>
      </c>
      <c r="K32" s="423">
        <v>8.711863180855756E-4</v>
      </c>
      <c r="L32" s="423">
        <v>5.4195015323659119E-4</v>
      </c>
      <c r="M32" s="423">
        <v>7.0054956295735593E-4</v>
      </c>
      <c r="N32" s="423">
        <v>0</v>
      </c>
      <c r="O32" s="423">
        <v>3.2815049529284269E-3</v>
      </c>
      <c r="P32" s="423">
        <v>2.6341024852278147E-3</v>
      </c>
      <c r="Q32" s="423">
        <v>4.8526532108283229E-3</v>
      </c>
      <c r="R32" s="423">
        <v>4.072815995732784E-3</v>
      </c>
      <c r="S32" s="423">
        <v>1.2900823647905486E-3</v>
      </c>
      <c r="T32" s="423">
        <v>3.0456761385234208E-3</v>
      </c>
      <c r="U32" s="423">
        <v>4.7880495195310327E-3</v>
      </c>
      <c r="V32" s="423">
        <v>7.4864155596710859E-4</v>
      </c>
      <c r="W32" s="423">
        <v>1.6929154241801328E-3</v>
      </c>
      <c r="X32" s="423">
        <v>6.2303253335066868E-4</v>
      </c>
      <c r="Y32" s="423">
        <v>1.9383513158131309E-3</v>
      </c>
      <c r="Z32" s="423">
        <v>1.9173478676091644E-3</v>
      </c>
      <c r="AA32" s="423">
        <v>2.2259992332105258E-3</v>
      </c>
      <c r="AB32" s="423">
        <v>2.5316260191237086E-3</v>
      </c>
      <c r="AC32" s="423">
        <v>1.0127689057934377</v>
      </c>
      <c r="AD32" s="423">
        <v>1.1553466028098764E-4</v>
      </c>
      <c r="AE32" s="423">
        <v>2.2892234512873733E-3</v>
      </c>
      <c r="AF32" s="423">
        <v>1.052725430307642E-3</v>
      </c>
      <c r="AG32" s="423">
        <v>1.8243881993172046E-3</v>
      </c>
      <c r="AH32" s="423">
        <v>4.8247662296228112E-4</v>
      </c>
      <c r="AI32" s="423">
        <v>4.3432790228854285E-4</v>
      </c>
      <c r="AJ32" s="423">
        <v>1.4145000294792252E-3</v>
      </c>
      <c r="AK32" s="423">
        <v>3.0629134745228595E-4</v>
      </c>
      <c r="AL32" s="423">
        <v>2.2941171296190347E-3</v>
      </c>
      <c r="AM32" s="423">
        <v>1.5022685211728837E-4</v>
      </c>
      <c r="AN32" s="423">
        <v>2.198803847232063E-4</v>
      </c>
      <c r="AO32" s="423">
        <v>8.9381548897999176E-4</v>
      </c>
      <c r="AP32" s="423">
        <v>8.2293115622821355E-5</v>
      </c>
      <c r="AQ32" s="423">
        <v>9.9417034127084514E-5</v>
      </c>
      <c r="AR32" s="423">
        <v>3.3046251507195423E-4</v>
      </c>
      <c r="AS32" s="423">
        <v>1.2850116153375302E-3</v>
      </c>
      <c r="AT32" s="423">
        <v>8.4053641832468372E-4</v>
      </c>
      <c r="AU32" s="423">
        <v>5.5508230167400569E-4</v>
      </c>
      <c r="AV32" s="423">
        <v>6.3347579852847944E-4</v>
      </c>
      <c r="AW32" s="423">
        <v>2.5873657137718015E-3</v>
      </c>
      <c r="AX32" s="423">
        <v>4.8556231088479906E-4</v>
      </c>
      <c r="AY32" s="423">
        <v>7.4424488610580247E-4</v>
      </c>
      <c r="AZ32" s="423">
        <v>7.3269466690424785E-4</v>
      </c>
      <c r="BA32" s="423">
        <v>6.7307493132160768E-4</v>
      </c>
      <c r="BB32" s="423">
        <v>5.3795740446935031E-4</v>
      </c>
      <c r="BC32" s="423">
        <v>8.7513709242770634E-4</v>
      </c>
      <c r="BD32" s="423">
        <v>9.0411631251890491E-4</v>
      </c>
      <c r="BE32" s="423">
        <v>1.2770608454503688E-3</v>
      </c>
      <c r="BF32" s="423">
        <v>1.6377080290392307E-3</v>
      </c>
      <c r="BG32" s="423">
        <v>2.2615295004914443E-3</v>
      </c>
      <c r="BH32" s="423">
        <v>2.0631343634080301E-3</v>
      </c>
      <c r="BI32" s="423">
        <v>1.7076103912212787E-3</v>
      </c>
      <c r="BJ32" s="423">
        <v>3.4611372609763026E-4</v>
      </c>
      <c r="BK32" s="423">
        <v>1.0799897934417469E-3</v>
      </c>
      <c r="BL32" s="423">
        <v>5.9671412913268537E-3</v>
      </c>
      <c r="BM32" s="423">
        <v>1.2137418113478788E-4</v>
      </c>
      <c r="BN32" s="423">
        <v>1.3266845051131497E-3</v>
      </c>
      <c r="BO32" s="423">
        <v>9.6342190673061659E-4</v>
      </c>
      <c r="BP32" s="423">
        <v>1.3432915014350408E-3</v>
      </c>
      <c r="BQ32" s="423">
        <v>4.773298236062389E-4</v>
      </c>
      <c r="BR32" s="423">
        <v>5.4259727069304298E-4</v>
      </c>
      <c r="BS32" s="423">
        <v>1.1106460311668027E-4</v>
      </c>
      <c r="BT32" s="423">
        <v>4.429464870845836E-4</v>
      </c>
      <c r="BU32" s="423">
        <v>4.0260645588556152E-4</v>
      </c>
      <c r="BV32" s="423">
        <v>4.8745232370732189E-4</v>
      </c>
      <c r="BW32" s="423">
        <v>9.5460574811027075E-5</v>
      </c>
      <c r="BX32" s="423">
        <v>1.3324688048400101E-4</v>
      </c>
      <c r="BY32" s="423">
        <v>1.4327256236884573E-4</v>
      </c>
      <c r="BZ32" s="423">
        <v>7.9857109868981254E-5</v>
      </c>
      <c r="CA32" s="423">
        <v>5.9761835071749501E-5</v>
      </c>
      <c r="CB32" s="423">
        <v>2.0252727946818169E-5</v>
      </c>
      <c r="CC32" s="423">
        <v>1.2512717327015088E-4</v>
      </c>
      <c r="CD32" s="423">
        <v>1.3996374738949727E-4</v>
      </c>
      <c r="CE32" s="423">
        <v>3.5265224805941265E-4</v>
      </c>
      <c r="CF32" s="423">
        <v>7.1471484497710039E-5</v>
      </c>
      <c r="CG32" s="423">
        <v>1.8760956292132233E-4</v>
      </c>
      <c r="CH32" s="423">
        <v>1.7478244347367345E-4</v>
      </c>
      <c r="CI32" s="423">
        <v>2.0851329530405238E-4</v>
      </c>
      <c r="CJ32" s="423">
        <v>5.406040292243843E-5</v>
      </c>
      <c r="CK32" s="423">
        <v>1.5272302020524555E-4</v>
      </c>
      <c r="CL32" s="423">
        <v>3.6322334099899605E-4</v>
      </c>
      <c r="CM32" s="423">
        <v>3.0594750636957977E-4</v>
      </c>
      <c r="CN32" s="423">
        <v>2.4829155153677912E-4</v>
      </c>
      <c r="CO32" s="423">
        <v>1.3988384624887247E-3</v>
      </c>
      <c r="CP32" s="423">
        <v>1.9292362433680156E-4</v>
      </c>
      <c r="CQ32" s="423">
        <v>7.7019000070633646E-5</v>
      </c>
      <c r="CR32" s="423">
        <v>1.5641969574831604E-3</v>
      </c>
      <c r="CS32" s="423">
        <v>4.2067834709055911E-4</v>
      </c>
      <c r="CT32" s="423">
        <v>1.5416002279307151E-3</v>
      </c>
      <c r="CU32" s="423">
        <v>7.0547842645890795E-4</v>
      </c>
      <c r="CV32" s="423">
        <v>5.8440628227635202E-4</v>
      </c>
      <c r="CW32" s="423">
        <v>5.5909491919293238E-4</v>
      </c>
      <c r="CX32" s="423">
        <v>6.1807241419423761E-4</v>
      </c>
      <c r="CY32" s="423">
        <v>1.1172684848964915E-3</v>
      </c>
      <c r="CZ32" s="423">
        <v>1.0679598479270364E-3</v>
      </c>
      <c r="DA32" s="423">
        <v>6.108010349734535E-4</v>
      </c>
      <c r="DB32" s="423">
        <v>6.6337700073190416E-4</v>
      </c>
      <c r="DC32" s="423">
        <v>5.4076839804016784E-4</v>
      </c>
      <c r="DD32" s="423">
        <v>3.9155764989880987E-3</v>
      </c>
      <c r="DE32" s="423">
        <v>6.3090898946366E-4</v>
      </c>
      <c r="DF32" s="423">
        <v>1.3640031115278778E-3</v>
      </c>
      <c r="DG32" s="423">
        <v>2.048422478425163E-3</v>
      </c>
      <c r="DH32" s="424">
        <v>3.136036208893488E-4</v>
      </c>
      <c r="DI32" s="421"/>
    </row>
    <row r="33" spans="1:113" ht="15.5" customHeight="1">
      <c r="A33" s="302">
        <v>27</v>
      </c>
      <c r="B33" s="88" t="s">
        <v>172</v>
      </c>
      <c r="C33" s="87" t="s">
        <v>173</v>
      </c>
      <c r="D33" s="422">
        <v>1.3341852312715429E-2</v>
      </c>
      <c r="E33" s="423">
        <v>4.9264657300633905E-3</v>
      </c>
      <c r="F33" s="423">
        <v>3.8368549835666277E-3</v>
      </c>
      <c r="G33" s="423">
        <v>7.8738145154963503E-3</v>
      </c>
      <c r="H33" s="423">
        <v>2.1573209534937316E-2</v>
      </c>
      <c r="I33" s="423">
        <v>0</v>
      </c>
      <c r="J33" s="423">
        <v>4.2700426577685947E-2</v>
      </c>
      <c r="K33" s="423">
        <v>5.4374237574996691E-3</v>
      </c>
      <c r="L33" s="423">
        <v>2.7188509982443761E-3</v>
      </c>
      <c r="M33" s="423">
        <v>5.3255867754351148E-3</v>
      </c>
      <c r="N33" s="423">
        <v>0</v>
      </c>
      <c r="O33" s="423">
        <v>7.6704360160335106E-3</v>
      </c>
      <c r="P33" s="423">
        <v>3.112544947077659E-3</v>
      </c>
      <c r="Q33" s="423">
        <v>4.1761937168845421E-3</v>
      </c>
      <c r="R33" s="423">
        <v>2.887736846383437E-3</v>
      </c>
      <c r="S33" s="423">
        <v>4.6774158467014666E-3</v>
      </c>
      <c r="T33" s="423">
        <v>2.6970492015242547E-3</v>
      </c>
      <c r="U33" s="423">
        <v>2.865649225818047E-3</v>
      </c>
      <c r="V33" s="423">
        <v>2.6955178396854015E-2</v>
      </c>
      <c r="W33" s="423">
        <v>8.221727493291876E-3</v>
      </c>
      <c r="X33" s="423">
        <v>0.17847241318796134</v>
      </c>
      <c r="Y33" s="423">
        <v>4.9374345642375249E-3</v>
      </c>
      <c r="Z33" s="423">
        <v>1.8505673019800252E-3</v>
      </c>
      <c r="AA33" s="423">
        <v>5.265198725637626E-3</v>
      </c>
      <c r="AB33" s="423">
        <v>2.3646579819850111E-3</v>
      </c>
      <c r="AC33" s="423">
        <v>3.3934510627606201E-3</v>
      </c>
      <c r="AD33" s="423">
        <v>1.0217906217698201</v>
      </c>
      <c r="AE33" s="423">
        <v>5.9799667092037635E-2</v>
      </c>
      <c r="AF33" s="423">
        <v>1.6153494729764396E-3</v>
      </c>
      <c r="AG33" s="423">
        <v>3.5418514243241508E-3</v>
      </c>
      <c r="AH33" s="423">
        <v>3.4248040291161618E-3</v>
      </c>
      <c r="AI33" s="423">
        <v>1.2284789184163356E-2</v>
      </c>
      <c r="AJ33" s="423">
        <v>8.6782914824090115E-3</v>
      </c>
      <c r="AK33" s="423">
        <v>2.0154462806663258E-2</v>
      </c>
      <c r="AL33" s="423">
        <v>1.1734771843087296E-2</v>
      </c>
      <c r="AM33" s="423">
        <v>4.1767247274670594E-3</v>
      </c>
      <c r="AN33" s="423">
        <v>3.8390362222810348E-3</v>
      </c>
      <c r="AO33" s="423">
        <v>4.2825312348034709E-3</v>
      </c>
      <c r="AP33" s="423">
        <v>2.5052397676238788E-3</v>
      </c>
      <c r="AQ33" s="423">
        <v>5.0935996020132863E-3</v>
      </c>
      <c r="AR33" s="423">
        <v>3.1702332916218184E-3</v>
      </c>
      <c r="AS33" s="423">
        <v>3.6369955115717356E-3</v>
      </c>
      <c r="AT33" s="423">
        <v>3.4510005248851333E-3</v>
      </c>
      <c r="AU33" s="423">
        <v>2.0758350332782142E-3</v>
      </c>
      <c r="AV33" s="423">
        <v>2.1945905802092484E-3</v>
      </c>
      <c r="AW33" s="423">
        <v>2.2845858595920794E-3</v>
      </c>
      <c r="AX33" s="423">
        <v>2.1707405560170675E-3</v>
      </c>
      <c r="AY33" s="423">
        <v>1.6311008797886134E-3</v>
      </c>
      <c r="AZ33" s="423">
        <v>1.8129878751629673E-3</v>
      </c>
      <c r="BA33" s="423">
        <v>1.5073361542415904E-3</v>
      </c>
      <c r="BB33" s="423">
        <v>1.1719810675510855E-3</v>
      </c>
      <c r="BC33" s="423">
        <v>1.6643523456882482E-3</v>
      </c>
      <c r="BD33" s="423">
        <v>1.0399388866261941E-3</v>
      </c>
      <c r="BE33" s="423">
        <v>1.4975709952298763E-3</v>
      </c>
      <c r="BF33" s="423">
        <v>1.8235903768355577E-3</v>
      </c>
      <c r="BG33" s="423">
        <v>1.889294789392971E-3</v>
      </c>
      <c r="BH33" s="423">
        <v>2.3443208113138156E-3</v>
      </c>
      <c r="BI33" s="423">
        <v>3.824115534696406E-3</v>
      </c>
      <c r="BJ33" s="423">
        <v>3.9365946895276935E-3</v>
      </c>
      <c r="BK33" s="423">
        <v>2.4625726447756908E-3</v>
      </c>
      <c r="BL33" s="423">
        <v>6.3694060741553071E-3</v>
      </c>
      <c r="BM33" s="423">
        <v>9.8555042864172243E-3</v>
      </c>
      <c r="BN33" s="423">
        <v>4.1434240056790854E-3</v>
      </c>
      <c r="BO33" s="423">
        <v>4.8624016707010907E-3</v>
      </c>
      <c r="BP33" s="423">
        <v>5.3723521349511999E-3</v>
      </c>
      <c r="BQ33" s="423">
        <v>8.8370927922221277E-3</v>
      </c>
      <c r="BR33" s="423">
        <v>5.2770129785593787E-3</v>
      </c>
      <c r="BS33" s="423">
        <v>1.6334932511887293E-2</v>
      </c>
      <c r="BT33" s="423">
        <v>1.2955097363962918E-2</v>
      </c>
      <c r="BU33" s="423">
        <v>8.4812957689643191E-3</v>
      </c>
      <c r="BV33" s="423">
        <v>8.7307633275195817E-3</v>
      </c>
      <c r="BW33" s="423">
        <v>6.2081209868602872E-3</v>
      </c>
      <c r="BX33" s="423">
        <v>5.9342312120336457E-3</v>
      </c>
      <c r="BY33" s="423">
        <v>1.9896074966259448E-3</v>
      </c>
      <c r="BZ33" s="423">
        <v>1.8377869812037449E-3</v>
      </c>
      <c r="CA33" s="423">
        <v>1.1962394442047491E-3</v>
      </c>
      <c r="CB33" s="423">
        <v>2.8705685337202392E-4</v>
      </c>
      <c r="CC33" s="423">
        <v>2.6724225638802366E-3</v>
      </c>
      <c r="CD33" s="423">
        <v>2.473929060715558E-2</v>
      </c>
      <c r="CE33" s="423">
        <v>0.13719373118576533</v>
      </c>
      <c r="CF33" s="423">
        <v>2.8937770613136602E-2</v>
      </c>
      <c r="CG33" s="423">
        <v>9.7934143217951991E-2</v>
      </c>
      <c r="CH33" s="423">
        <v>1.7918808545907441E-3</v>
      </c>
      <c r="CI33" s="423">
        <v>2.0040263210366021E-3</v>
      </c>
      <c r="CJ33" s="423">
        <v>5.1359854180901537E-3</v>
      </c>
      <c r="CK33" s="423">
        <v>2.3286744910243802E-3</v>
      </c>
      <c r="CL33" s="423">
        <v>2.7283213910148586E-3</v>
      </c>
      <c r="CM33" s="423">
        <v>3.0361249033465775E-3</v>
      </c>
      <c r="CN33" s="423">
        <v>1.9447024893496903E-3</v>
      </c>
      <c r="CO33" s="423">
        <v>3.8958174860694358E-3</v>
      </c>
      <c r="CP33" s="423">
        <v>5.838028677381135E-3</v>
      </c>
      <c r="CQ33" s="423">
        <v>2.4855193272881235E-3</v>
      </c>
      <c r="CR33" s="423">
        <v>3.7872396795872159E-3</v>
      </c>
      <c r="CS33" s="423">
        <v>2.2666466551077382E-3</v>
      </c>
      <c r="CT33" s="423">
        <v>2.9489769561179442E-3</v>
      </c>
      <c r="CU33" s="423">
        <v>2.4639654235483668E-3</v>
      </c>
      <c r="CV33" s="423">
        <v>2.8873132688678601E-3</v>
      </c>
      <c r="CW33" s="423">
        <v>3.8900972555981103E-3</v>
      </c>
      <c r="CX33" s="423">
        <v>3.1960678421748727E-3</v>
      </c>
      <c r="CY33" s="423">
        <v>3.4522241312737799E-3</v>
      </c>
      <c r="CZ33" s="423">
        <v>3.4955337113531547E-3</v>
      </c>
      <c r="DA33" s="423">
        <v>1.9545141305725398E-3</v>
      </c>
      <c r="DB33" s="423">
        <v>6.8275366801619298E-3</v>
      </c>
      <c r="DC33" s="423">
        <v>3.7736825446129034E-3</v>
      </c>
      <c r="DD33" s="423">
        <v>6.4593019045895653E-3</v>
      </c>
      <c r="DE33" s="423">
        <v>7.7478364064850445E-3</v>
      </c>
      <c r="DF33" s="423">
        <v>5.8749950959640224E-3</v>
      </c>
      <c r="DG33" s="423">
        <v>2.1782348242793841E-3</v>
      </c>
      <c r="DH33" s="424">
        <v>1.2129281805847934E-2</v>
      </c>
      <c r="DI33" s="421"/>
    </row>
    <row r="34" spans="1:113" ht="15.5" customHeight="1">
      <c r="A34" s="302">
        <v>28</v>
      </c>
      <c r="B34" s="88" t="s">
        <v>174</v>
      </c>
      <c r="C34" s="87" t="s">
        <v>175</v>
      </c>
      <c r="D34" s="422">
        <v>5.9828601960711472E-5</v>
      </c>
      <c r="E34" s="423">
        <v>3.2636694880232047E-5</v>
      </c>
      <c r="F34" s="423">
        <v>4.1641425464906257E-5</v>
      </c>
      <c r="G34" s="423">
        <v>1.152342194568241E-5</v>
      </c>
      <c r="H34" s="423">
        <v>5.4160578508373214E-5</v>
      </c>
      <c r="I34" s="423">
        <v>0</v>
      </c>
      <c r="J34" s="423">
        <v>1.3665176039258622E-4</v>
      </c>
      <c r="K34" s="423">
        <v>3.4847796811036918E-5</v>
      </c>
      <c r="L34" s="423">
        <v>3.0175895914211838E-5</v>
      </c>
      <c r="M34" s="423">
        <v>2.7611605030928356E-5</v>
      </c>
      <c r="N34" s="423">
        <v>0</v>
      </c>
      <c r="O34" s="423">
        <v>7.0551033113900113E-5</v>
      </c>
      <c r="P34" s="423">
        <v>3.7538614191834245E-5</v>
      </c>
      <c r="Q34" s="423">
        <v>4.4510607811091652E-5</v>
      </c>
      <c r="R34" s="423">
        <v>9.6137243016382399E-5</v>
      </c>
      <c r="S34" s="423">
        <v>1.5633247943548501E-4</v>
      </c>
      <c r="T34" s="423">
        <v>3.2547241155919729E-5</v>
      </c>
      <c r="U34" s="423">
        <v>4.7354681499447425E-5</v>
      </c>
      <c r="V34" s="423">
        <v>1.3968057084195742E-3</v>
      </c>
      <c r="W34" s="423">
        <v>4.3261079827864549E-4</v>
      </c>
      <c r="X34" s="423">
        <v>1.5309841136988903E-4</v>
      </c>
      <c r="Y34" s="423">
        <v>1.9005047896155805E-3</v>
      </c>
      <c r="Z34" s="423">
        <v>1.4410364475740412E-4</v>
      </c>
      <c r="AA34" s="423">
        <v>1.8513331016060334E-4</v>
      </c>
      <c r="AB34" s="423">
        <v>4.1944441244428497E-5</v>
      </c>
      <c r="AC34" s="423">
        <v>1.0085458950932851E-4</v>
      </c>
      <c r="AD34" s="423">
        <v>1.3171502292684904E-5</v>
      </c>
      <c r="AE34" s="423">
        <v>1.0084142970996</v>
      </c>
      <c r="AF34" s="423">
        <v>8.7436628002061359E-5</v>
      </c>
      <c r="AG34" s="423">
        <v>8.9639950940174302E-5</v>
      </c>
      <c r="AH34" s="423">
        <v>2.7136277351644471E-5</v>
      </c>
      <c r="AI34" s="423">
        <v>7.1300856419769532E-5</v>
      </c>
      <c r="AJ34" s="423">
        <v>1.1986548773588551E-4</v>
      </c>
      <c r="AK34" s="423">
        <v>9.4510113272922592E-5</v>
      </c>
      <c r="AL34" s="423">
        <v>2.0617338141706945E-3</v>
      </c>
      <c r="AM34" s="423">
        <v>1.3852172632971246E-2</v>
      </c>
      <c r="AN34" s="423">
        <v>7.0633340306875767E-3</v>
      </c>
      <c r="AO34" s="423">
        <v>5.1406177372235002E-3</v>
      </c>
      <c r="AP34" s="423">
        <v>1.0950164057783602E-3</v>
      </c>
      <c r="AQ34" s="423">
        <v>6.137258438940579E-4</v>
      </c>
      <c r="AR34" s="423">
        <v>1.4331729411772937E-4</v>
      </c>
      <c r="AS34" s="423">
        <v>4.758425396633924E-4</v>
      </c>
      <c r="AT34" s="423">
        <v>3.640312207260973E-4</v>
      </c>
      <c r="AU34" s="423">
        <v>2.0445087871758211E-4</v>
      </c>
      <c r="AV34" s="423">
        <v>2.2577180244882648E-4</v>
      </c>
      <c r="AW34" s="423">
        <v>8.8281970490958501E-5</v>
      </c>
      <c r="AX34" s="423">
        <v>7.6857454583298426E-5</v>
      </c>
      <c r="AY34" s="423">
        <v>7.7190839927074477E-5</v>
      </c>
      <c r="AZ34" s="423">
        <v>1.3139011847564894E-4</v>
      </c>
      <c r="BA34" s="423">
        <v>1.0166702893489457E-4</v>
      </c>
      <c r="BB34" s="423">
        <v>3.3662190694558055E-5</v>
      </c>
      <c r="BC34" s="423">
        <v>1.0797156283424374E-4</v>
      </c>
      <c r="BD34" s="423">
        <v>5.0443471682271913E-5</v>
      </c>
      <c r="BE34" s="423">
        <v>3.8102146240983484E-5</v>
      </c>
      <c r="BF34" s="423">
        <v>1.5118804940297134E-4</v>
      </c>
      <c r="BG34" s="423">
        <v>1.7077905936617167E-4</v>
      </c>
      <c r="BH34" s="423">
        <v>1.8066560268533753E-4</v>
      </c>
      <c r="BI34" s="423">
        <v>3.1145024835290867E-4</v>
      </c>
      <c r="BJ34" s="423">
        <v>4.4299953776885227E-5</v>
      </c>
      <c r="BK34" s="423">
        <v>2.9332222951831239E-4</v>
      </c>
      <c r="BL34" s="423">
        <v>4.712886511126292E-5</v>
      </c>
      <c r="BM34" s="423">
        <v>1.0015589569215095E-4</v>
      </c>
      <c r="BN34" s="423">
        <v>1.1521646111600228E-4</v>
      </c>
      <c r="BO34" s="423">
        <v>4.5062775942854717E-4</v>
      </c>
      <c r="BP34" s="423">
        <v>9.3232963642733078E-5</v>
      </c>
      <c r="BQ34" s="423">
        <v>7.6866462596974884E-3</v>
      </c>
      <c r="BR34" s="423">
        <v>3.6218546985092455E-3</v>
      </c>
      <c r="BS34" s="423">
        <v>5.3899579855654547E-3</v>
      </c>
      <c r="BT34" s="423">
        <v>3.0892155426364224E-5</v>
      </c>
      <c r="BU34" s="423">
        <v>9.6770937585164966E-5</v>
      </c>
      <c r="BV34" s="423">
        <v>1.7619023801478559E-4</v>
      </c>
      <c r="BW34" s="423">
        <v>1.2780051860018424E-5</v>
      </c>
      <c r="BX34" s="423">
        <v>6.1238880542609637E-5</v>
      </c>
      <c r="BY34" s="423">
        <v>1.3543235210360602E-5</v>
      </c>
      <c r="BZ34" s="423">
        <v>2.8054647116620278E-5</v>
      </c>
      <c r="CA34" s="423">
        <v>1.3337348178503106E-5</v>
      </c>
      <c r="CB34" s="423">
        <v>1.424960699104746E-6</v>
      </c>
      <c r="CC34" s="423">
        <v>1.1221931947578836E-4</v>
      </c>
      <c r="CD34" s="423">
        <v>1.2430451739046123E-5</v>
      </c>
      <c r="CE34" s="423">
        <v>2.2464634098102903E-5</v>
      </c>
      <c r="CF34" s="423">
        <v>7.097201496690635E-6</v>
      </c>
      <c r="CG34" s="423">
        <v>1.5526461709189951E-5</v>
      </c>
      <c r="CH34" s="423">
        <v>8.6393344549625116E-5</v>
      </c>
      <c r="CI34" s="423">
        <v>2.2335342694675343E-5</v>
      </c>
      <c r="CJ34" s="423">
        <v>1.2383193240634689E-5</v>
      </c>
      <c r="CK34" s="423">
        <v>2.5178058002540567E-5</v>
      </c>
      <c r="CL34" s="423">
        <v>1.9765772556276182E-5</v>
      </c>
      <c r="CM34" s="423">
        <v>9.4876386020838254E-6</v>
      </c>
      <c r="CN34" s="423">
        <v>1.7176304312686876E-5</v>
      </c>
      <c r="CO34" s="423">
        <v>2.0043629414884552E-5</v>
      </c>
      <c r="CP34" s="423">
        <v>2.6438929249810434E-5</v>
      </c>
      <c r="CQ34" s="423">
        <v>3.7780210214038126E-5</v>
      </c>
      <c r="CR34" s="423">
        <v>2.0282419389552492E-5</v>
      </c>
      <c r="CS34" s="423">
        <v>1.844914771528911E-5</v>
      </c>
      <c r="CT34" s="423">
        <v>2.7309514450491493E-5</v>
      </c>
      <c r="CU34" s="423">
        <v>3.4884487564167825E-5</v>
      </c>
      <c r="CV34" s="423">
        <v>3.1138827967532777E-5</v>
      </c>
      <c r="CW34" s="423">
        <v>6.9368576177155755E-5</v>
      </c>
      <c r="CX34" s="423">
        <v>1.6771012000826791E-5</v>
      </c>
      <c r="CY34" s="423">
        <v>1.8532159687449256E-5</v>
      </c>
      <c r="CZ34" s="423">
        <v>4.0326828940731215E-5</v>
      </c>
      <c r="DA34" s="423">
        <v>1.0163950859201486E-5</v>
      </c>
      <c r="DB34" s="423">
        <v>8.358333239468204E-5</v>
      </c>
      <c r="DC34" s="423">
        <v>1.7524020115396014E-4</v>
      </c>
      <c r="DD34" s="423">
        <v>5.6109875748854938E-5</v>
      </c>
      <c r="DE34" s="423">
        <v>6.3764055423333303E-5</v>
      </c>
      <c r="DF34" s="423">
        <v>6.1255055327146506E-5</v>
      </c>
      <c r="DG34" s="423">
        <v>2.0750924862431004E-5</v>
      </c>
      <c r="DH34" s="424">
        <v>3.9090841915120668E-5</v>
      </c>
      <c r="DI34" s="421"/>
    </row>
    <row r="35" spans="1:113" ht="15.5" customHeight="1">
      <c r="A35" s="302">
        <v>29</v>
      </c>
      <c r="B35" s="88" t="s">
        <v>176</v>
      </c>
      <c r="C35" s="87" t="s">
        <v>80</v>
      </c>
      <c r="D35" s="422">
        <v>1.2463795657279515E-2</v>
      </c>
      <c r="E35" s="423">
        <v>2.9513685063362067E-3</v>
      </c>
      <c r="F35" s="423">
        <v>1.7058690210489825E-3</v>
      </c>
      <c r="G35" s="423">
        <v>4.9827893292129785E-3</v>
      </c>
      <c r="H35" s="423">
        <v>6.2852194207117153E-3</v>
      </c>
      <c r="I35" s="423">
        <v>0</v>
      </c>
      <c r="J35" s="423">
        <v>1.2013479770286231E-3</v>
      </c>
      <c r="K35" s="423">
        <v>1.0329116156161619E-2</v>
      </c>
      <c r="L35" s="423">
        <v>1.7709973313676002E-2</v>
      </c>
      <c r="M35" s="423">
        <v>2.8541894483451336E-3</v>
      </c>
      <c r="N35" s="423">
        <v>0</v>
      </c>
      <c r="O35" s="423">
        <v>2.3342483057992285E-3</v>
      </c>
      <c r="P35" s="423">
        <v>9.9698368453474667E-3</v>
      </c>
      <c r="Q35" s="423">
        <v>6.0992315574797127E-3</v>
      </c>
      <c r="R35" s="423">
        <v>1.8805254052720981E-2</v>
      </c>
      <c r="S35" s="423">
        <v>1.9229382662272149E-3</v>
      </c>
      <c r="T35" s="423">
        <v>1.2839610276586493E-2</v>
      </c>
      <c r="U35" s="423">
        <v>2.5825270529402582E-2</v>
      </c>
      <c r="V35" s="423">
        <v>6.3500950861887437E-3</v>
      </c>
      <c r="W35" s="423">
        <v>4.7326663992333729E-3</v>
      </c>
      <c r="X35" s="423">
        <v>1.5282120342594228E-4</v>
      </c>
      <c r="Y35" s="423">
        <v>1.7478919920742467E-3</v>
      </c>
      <c r="Z35" s="423">
        <v>1.5034394112029483E-3</v>
      </c>
      <c r="AA35" s="423">
        <v>3.8501957543762093E-3</v>
      </c>
      <c r="AB35" s="423">
        <v>1.9572525668240793E-2</v>
      </c>
      <c r="AC35" s="423">
        <v>1.2650661211080209E-2</v>
      </c>
      <c r="AD35" s="423">
        <v>1.214867208459067E-4</v>
      </c>
      <c r="AE35" s="423">
        <v>2.3229565740573961E-4</v>
      </c>
      <c r="AF35" s="423">
        <v>1.130619866530117</v>
      </c>
      <c r="AG35" s="423">
        <v>2.2476802997496374E-2</v>
      </c>
      <c r="AH35" s="423">
        <v>3.6802325330092964E-2</v>
      </c>
      <c r="AI35" s="423">
        <v>1.8068445649192199E-2</v>
      </c>
      <c r="AJ35" s="423">
        <v>1.0281113693105561E-3</v>
      </c>
      <c r="AK35" s="423">
        <v>1.7271544901822959E-3</v>
      </c>
      <c r="AL35" s="423">
        <v>2.2484863294975213E-3</v>
      </c>
      <c r="AM35" s="423">
        <v>2.7334034847749356E-4</v>
      </c>
      <c r="AN35" s="423">
        <v>2.8837887147658371E-4</v>
      </c>
      <c r="AO35" s="423">
        <v>5.7999823216747706E-4</v>
      </c>
      <c r="AP35" s="423">
        <v>2.535224851160322E-4</v>
      </c>
      <c r="AQ35" s="423">
        <v>6.8964652969994474E-4</v>
      </c>
      <c r="AR35" s="423">
        <v>1.9782945828678107E-3</v>
      </c>
      <c r="AS35" s="423">
        <v>1.6143282300423013E-3</v>
      </c>
      <c r="AT35" s="423">
        <v>3.7592413825301065E-3</v>
      </c>
      <c r="AU35" s="423">
        <v>5.2658348963263296E-3</v>
      </c>
      <c r="AV35" s="423">
        <v>2.7851754080061072E-3</v>
      </c>
      <c r="AW35" s="423">
        <v>1.0370137634967665E-2</v>
      </c>
      <c r="AX35" s="423">
        <v>1.2302989899963436E-2</v>
      </c>
      <c r="AY35" s="423">
        <v>7.9045669526397345E-3</v>
      </c>
      <c r="AZ35" s="423">
        <v>1.2392167639277869E-2</v>
      </c>
      <c r="BA35" s="423">
        <v>2.1281364425612379E-2</v>
      </c>
      <c r="BB35" s="423">
        <v>4.1776613555461056E-3</v>
      </c>
      <c r="BC35" s="423">
        <v>6.7344598658045637E-2</v>
      </c>
      <c r="BD35" s="423">
        <v>1.9577160735137839E-2</v>
      </c>
      <c r="BE35" s="423">
        <v>2.4097979589062499E-2</v>
      </c>
      <c r="BF35" s="423">
        <v>2.0870663329706822E-2</v>
      </c>
      <c r="BG35" s="423">
        <v>1.1935715379730876E-2</v>
      </c>
      <c r="BH35" s="423">
        <v>2.0496268431858863E-2</v>
      </c>
      <c r="BI35" s="423">
        <v>4.4881885410301475E-3</v>
      </c>
      <c r="BJ35" s="423">
        <v>1.6296589967321713E-2</v>
      </c>
      <c r="BK35" s="423">
        <v>4.5226799969489652E-3</v>
      </c>
      <c r="BL35" s="423">
        <v>4.3735902976335533E-2</v>
      </c>
      <c r="BM35" s="423">
        <v>1.6624999132082141E-3</v>
      </c>
      <c r="BN35" s="423">
        <v>6.6278832960923479E-3</v>
      </c>
      <c r="BO35" s="423">
        <v>6.9265338240977513E-3</v>
      </c>
      <c r="BP35" s="423">
        <v>9.6926666651399075E-3</v>
      </c>
      <c r="BQ35" s="423">
        <v>5.217293394480388E-3</v>
      </c>
      <c r="BR35" s="423">
        <v>6.7283661613688492E-3</v>
      </c>
      <c r="BS35" s="423">
        <v>3.8369877430727002E-4</v>
      </c>
      <c r="BT35" s="423">
        <v>3.7668290304848694E-4</v>
      </c>
      <c r="BU35" s="423">
        <v>2.300997686855551E-2</v>
      </c>
      <c r="BV35" s="423">
        <v>1.829285504348101E-3</v>
      </c>
      <c r="BW35" s="423">
        <v>1.1366595589273392E-3</v>
      </c>
      <c r="BX35" s="423">
        <v>5.4764490345697615E-3</v>
      </c>
      <c r="BY35" s="423">
        <v>2.2199108166120495E-3</v>
      </c>
      <c r="BZ35" s="423">
        <v>7.019178703287221E-4</v>
      </c>
      <c r="CA35" s="423">
        <v>1.0106716835175003E-3</v>
      </c>
      <c r="CB35" s="423">
        <v>3.7374979729446725E-4</v>
      </c>
      <c r="CC35" s="423">
        <v>6.74948341695697E-4</v>
      </c>
      <c r="CD35" s="423">
        <v>6.881700685937445E-4</v>
      </c>
      <c r="CE35" s="423">
        <v>2.2591735976115607E-3</v>
      </c>
      <c r="CF35" s="423">
        <v>3.9706295600422473E-4</v>
      </c>
      <c r="CG35" s="423">
        <v>1.5062227970294956E-3</v>
      </c>
      <c r="CH35" s="423">
        <v>2.3778054841551662E-3</v>
      </c>
      <c r="CI35" s="423">
        <v>1.4680033048052005E-3</v>
      </c>
      <c r="CJ35" s="423">
        <v>3.3167853079586285E-4</v>
      </c>
      <c r="CK35" s="423">
        <v>8.063758794783658E-4</v>
      </c>
      <c r="CL35" s="423">
        <v>1.3184106057590084E-3</v>
      </c>
      <c r="CM35" s="423">
        <v>5.5047825626416674E-3</v>
      </c>
      <c r="CN35" s="423">
        <v>1.1438527009773808E-3</v>
      </c>
      <c r="CO35" s="423">
        <v>3.0938195668969814E-3</v>
      </c>
      <c r="CP35" s="423">
        <v>1.135039401958334E-3</v>
      </c>
      <c r="CQ35" s="423">
        <v>6.6350121474235166E-4</v>
      </c>
      <c r="CR35" s="423">
        <v>6.6746260473284341E-3</v>
      </c>
      <c r="CS35" s="423">
        <v>1.4638106158813859E-3</v>
      </c>
      <c r="CT35" s="423">
        <v>7.5730377711563006E-4</v>
      </c>
      <c r="CU35" s="423">
        <v>9.0882075831192667E-4</v>
      </c>
      <c r="CV35" s="423">
        <v>8.7088581452539847E-4</v>
      </c>
      <c r="CW35" s="423">
        <v>2.5566289647691084E-3</v>
      </c>
      <c r="CX35" s="423">
        <v>1.2273582357585058E-3</v>
      </c>
      <c r="CY35" s="423">
        <v>3.7724553206050721E-3</v>
      </c>
      <c r="CZ35" s="423">
        <v>6.089706069677377E-3</v>
      </c>
      <c r="DA35" s="423">
        <v>1.1571843974771596E-3</v>
      </c>
      <c r="DB35" s="423">
        <v>2.2741008190809227E-3</v>
      </c>
      <c r="DC35" s="423">
        <v>2.5534194424710732E-3</v>
      </c>
      <c r="DD35" s="423">
        <v>3.0877181054151178E-3</v>
      </c>
      <c r="DE35" s="423">
        <v>3.636547093022603E-3</v>
      </c>
      <c r="DF35" s="423">
        <v>1.290747355856274E-3</v>
      </c>
      <c r="DG35" s="423">
        <v>2.2581517368736238E-2</v>
      </c>
      <c r="DH35" s="424">
        <v>2.5983637286483706E-3</v>
      </c>
      <c r="DI35" s="421"/>
    </row>
    <row r="36" spans="1:113" ht="15.5" customHeight="1">
      <c r="A36" s="302">
        <v>30</v>
      </c>
      <c r="B36" s="88" t="s">
        <v>177</v>
      </c>
      <c r="C36" s="87" t="s">
        <v>81</v>
      </c>
      <c r="D36" s="422">
        <v>1.5724845362325582E-3</v>
      </c>
      <c r="E36" s="423">
        <v>8.1063990591282201E-4</v>
      </c>
      <c r="F36" s="423">
        <v>4.3323798837659171E-3</v>
      </c>
      <c r="G36" s="423">
        <v>9.2901783596222574E-4</v>
      </c>
      <c r="H36" s="423">
        <v>7.466886515034687E-4</v>
      </c>
      <c r="I36" s="423">
        <v>0</v>
      </c>
      <c r="J36" s="423">
        <v>3.5127183169749734E-3</v>
      </c>
      <c r="K36" s="423">
        <v>4.4289065118704752E-4</v>
      </c>
      <c r="L36" s="423">
        <v>3.0921900875335818E-4</v>
      </c>
      <c r="M36" s="423">
        <v>3.4609175567746356E-4</v>
      </c>
      <c r="N36" s="423">
        <v>0</v>
      </c>
      <c r="O36" s="423">
        <v>4.4843512926480953E-4</v>
      </c>
      <c r="P36" s="423">
        <v>2.7073965911171738E-3</v>
      </c>
      <c r="Q36" s="423">
        <v>5.6667938124190268E-4</v>
      </c>
      <c r="R36" s="423">
        <v>8.1941325907533124E-4</v>
      </c>
      <c r="S36" s="423">
        <v>3.0079356314526115E-4</v>
      </c>
      <c r="T36" s="423">
        <v>4.2253143737036326E-4</v>
      </c>
      <c r="U36" s="423">
        <v>4.7906330820046293E-4</v>
      </c>
      <c r="V36" s="423">
        <v>1.0273513973979487E-3</v>
      </c>
      <c r="W36" s="423">
        <v>5.6022852412125743E-4</v>
      </c>
      <c r="X36" s="423">
        <v>1.711145583389186E-4</v>
      </c>
      <c r="Y36" s="423">
        <v>5.944951029405645E-4</v>
      </c>
      <c r="Z36" s="423">
        <v>5.7923455726344197E-4</v>
      </c>
      <c r="AA36" s="423">
        <v>2.6068982014246776E-4</v>
      </c>
      <c r="AB36" s="423">
        <v>9.1712558484286703E-4</v>
      </c>
      <c r="AC36" s="423">
        <v>3.5651490299285789E-4</v>
      </c>
      <c r="AD36" s="423">
        <v>5.0003484971171771E-5</v>
      </c>
      <c r="AE36" s="423">
        <v>3.890599411209754E-4</v>
      </c>
      <c r="AF36" s="423">
        <v>6.1989482180044959E-4</v>
      </c>
      <c r="AG36" s="423">
        <v>1.020329745964913</v>
      </c>
      <c r="AH36" s="423">
        <v>5.6061054508352746E-3</v>
      </c>
      <c r="AI36" s="423">
        <v>5.4801950648290549E-4</v>
      </c>
      <c r="AJ36" s="423">
        <v>8.9618814325992196E-4</v>
      </c>
      <c r="AK36" s="423">
        <v>6.3494722759603443E-4</v>
      </c>
      <c r="AL36" s="423">
        <v>1.2310403062503099E-3</v>
      </c>
      <c r="AM36" s="423">
        <v>7.5832569113340118E-4</v>
      </c>
      <c r="AN36" s="423">
        <v>8.3646513654309247E-4</v>
      </c>
      <c r="AO36" s="423">
        <v>7.5011271660186394E-4</v>
      </c>
      <c r="AP36" s="423">
        <v>2.9161267402447383E-4</v>
      </c>
      <c r="AQ36" s="423">
        <v>5.9003788726881784E-4</v>
      </c>
      <c r="AR36" s="423">
        <v>5.1619483345327676E-4</v>
      </c>
      <c r="AS36" s="423">
        <v>1.7267486363502526E-3</v>
      </c>
      <c r="AT36" s="423">
        <v>1.0380549995603807E-3</v>
      </c>
      <c r="AU36" s="423">
        <v>4.8466261326797011E-3</v>
      </c>
      <c r="AV36" s="423">
        <v>2.9457220946550403E-3</v>
      </c>
      <c r="AW36" s="423">
        <v>7.3171815556585321E-3</v>
      </c>
      <c r="AX36" s="423">
        <v>2.9276591634412956E-3</v>
      </c>
      <c r="AY36" s="423">
        <v>5.9791313718702795E-4</v>
      </c>
      <c r="AZ36" s="423">
        <v>4.883765155285544E-3</v>
      </c>
      <c r="BA36" s="423">
        <v>4.1598788648269207E-3</v>
      </c>
      <c r="BB36" s="423">
        <v>8.1205979348936261E-4</v>
      </c>
      <c r="BC36" s="423">
        <v>3.0392147006275696E-3</v>
      </c>
      <c r="BD36" s="423">
        <v>3.6976046514980792E-3</v>
      </c>
      <c r="BE36" s="423">
        <v>1.6540905645540368E-3</v>
      </c>
      <c r="BF36" s="423">
        <v>1.0033076629892326E-2</v>
      </c>
      <c r="BG36" s="423">
        <v>1.4425986045125076E-2</v>
      </c>
      <c r="BH36" s="423">
        <v>9.5489977095383309E-3</v>
      </c>
      <c r="BI36" s="423">
        <v>4.5034744395897825E-3</v>
      </c>
      <c r="BJ36" s="423">
        <v>2.7256025233399087E-4</v>
      </c>
      <c r="BK36" s="423">
        <v>9.9615220161934897E-3</v>
      </c>
      <c r="BL36" s="423">
        <v>3.3129258037917454E-3</v>
      </c>
      <c r="BM36" s="423">
        <v>2.8822347946420913E-3</v>
      </c>
      <c r="BN36" s="423">
        <v>4.6545447693171484E-4</v>
      </c>
      <c r="BO36" s="423">
        <v>6.2436414423108874E-4</v>
      </c>
      <c r="BP36" s="423">
        <v>6.7789036939858421E-4</v>
      </c>
      <c r="BQ36" s="423">
        <v>2.0927891138523042E-3</v>
      </c>
      <c r="BR36" s="423">
        <v>2.5737438393732054E-3</v>
      </c>
      <c r="BS36" s="423">
        <v>5.6076404700640165E-4</v>
      </c>
      <c r="BT36" s="423">
        <v>1.8195325021595719E-4</v>
      </c>
      <c r="BU36" s="423">
        <v>1.5002183031933704E-3</v>
      </c>
      <c r="BV36" s="423">
        <v>6.3734665277819964E-3</v>
      </c>
      <c r="BW36" s="423">
        <v>3.8825421233547417E-4</v>
      </c>
      <c r="BX36" s="423">
        <v>3.9375845208425861E-4</v>
      </c>
      <c r="BY36" s="423">
        <v>2.3250054144830228E-4</v>
      </c>
      <c r="BZ36" s="423">
        <v>1.3446008660027438E-4</v>
      </c>
      <c r="CA36" s="423">
        <v>9.5186585266071629E-5</v>
      </c>
      <c r="CB36" s="423">
        <v>2.3974043235393518E-5</v>
      </c>
      <c r="CC36" s="423">
        <v>6.4956490971797764E-4</v>
      </c>
      <c r="CD36" s="423">
        <v>1.4948271576355823E-3</v>
      </c>
      <c r="CE36" s="423">
        <v>6.9083794125786814E-3</v>
      </c>
      <c r="CF36" s="423">
        <v>8.9701190835210802E-4</v>
      </c>
      <c r="CG36" s="423">
        <v>4.4282476684355548E-4</v>
      </c>
      <c r="CH36" s="423">
        <v>5.4976783598318691E-4</v>
      </c>
      <c r="CI36" s="423">
        <v>3.3615955021299994E-4</v>
      </c>
      <c r="CJ36" s="423">
        <v>3.2787165661206862E-4</v>
      </c>
      <c r="CK36" s="423">
        <v>4.1149775931357852E-4</v>
      </c>
      <c r="CL36" s="423">
        <v>4.5363600632015831E-4</v>
      </c>
      <c r="CM36" s="423">
        <v>4.6258098832095733E-4</v>
      </c>
      <c r="CN36" s="423">
        <v>5.5900057910336133E-4</v>
      </c>
      <c r="CO36" s="423">
        <v>3.1629177483040227E-4</v>
      </c>
      <c r="CP36" s="423">
        <v>1.0647551959475047E-3</v>
      </c>
      <c r="CQ36" s="423">
        <v>2.274379487528731E-4</v>
      </c>
      <c r="CR36" s="423">
        <v>5.7003241837088486E-4</v>
      </c>
      <c r="CS36" s="423">
        <v>7.0037560853676876E-4</v>
      </c>
      <c r="CT36" s="423">
        <v>7.5110236018868575E-4</v>
      </c>
      <c r="CU36" s="423">
        <v>1.0134168362339951E-3</v>
      </c>
      <c r="CV36" s="423">
        <v>9.4259320657407223E-4</v>
      </c>
      <c r="CW36" s="423">
        <v>2.544980091693818E-3</v>
      </c>
      <c r="CX36" s="423">
        <v>2.2694286907114316E-3</v>
      </c>
      <c r="CY36" s="423">
        <v>3.1147925423842028E-4</v>
      </c>
      <c r="CZ36" s="423">
        <v>1.8226821277218839E-2</v>
      </c>
      <c r="DA36" s="423">
        <v>1.910857906650957E-4</v>
      </c>
      <c r="DB36" s="423">
        <v>1.2663224332631576E-3</v>
      </c>
      <c r="DC36" s="423">
        <v>4.0550188162504825E-4</v>
      </c>
      <c r="DD36" s="423">
        <v>6.9450999132157089E-4</v>
      </c>
      <c r="DE36" s="423">
        <v>1.2482918795209477E-3</v>
      </c>
      <c r="DF36" s="423">
        <v>7.1775223733898798E-4</v>
      </c>
      <c r="DG36" s="423">
        <v>4.9287205271748265E-3</v>
      </c>
      <c r="DH36" s="424">
        <v>7.3733883667880516E-4</v>
      </c>
      <c r="DI36" s="421"/>
    </row>
    <row r="37" spans="1:113" ht="15.5" customHeight="1">
      <c r="A37" s="302">
        <v>31</v>
      </c>
      <c r="B37" s="88" t="s">
        <v>178</v>
      </c>
      <c r="C37" s="87" t="s">
        <v>179</v>
      </c>
      <c r="D37" s="422">
        <v>1.5720107768669221E-5</v>
      </c>
      <c r="E37" s="423">
        <v>5.5858837651393365E-6</v>
      </c>
      <c r="F37" s="423">
        <v>1.0731824441475688E-5</v>
      </c>
      <c r="G37" s="423">
        <v>2.8482664899151812E-6</v>
      </c>
      <c r="H37" s="423">
        <v>3.0938245560898839E-5</v>
      </c>
      <c r="I37" s="423">
        <v>0</v>
      </c>
      <c r="J37" s="423">
        <v>3.466196745503438E-4</v>
      </c>
      <c r="K37" s="423">
        <v>1.290253270380353E-5</v>
      </c>
      <c r="L37" s="423">
        <v>8.7458943968221446E-6</v>
      </c>
      <c r="M37" s="423">
        <v>7.8267247481761908E-6</v>
      </c>
      <c r="N37" s="423">
        <v>0</v>
      </c>
      <c r="O37" s="423">
        <v>2.8914477615607042E-5</v>
      </c>
      <c r="P37" s="423">
        <v>3.5394229687703738E-4</v>
      </c>
      <c r="Q37" s="423">
        <v>3.1042702969918961E-5</v>
      </c>
      <c r="R37" s="423">
        <v>1.5557309822590888E-4</v>
      </c>
      <c r="S37" s="423">
        <v>1.3421811672801839E-5</v>
      </c>
      <c r="T37" s="423">
        <v>2.4544228594939897E-5</v>
      </c>
      <c r="U37" s="423">
        <v>1.7487400932001412E-5</v>
      </c>
      <c r="V37" s="423">
        <v>3.1708463790516241E-5</v>
      </c>
      <c r="W37" s="423">
        <v>1.0982650273796784E-5</v>
      </c>
      <c r="X37" s="423">
        <v>1.1787252406596035E-5</v>
      </c>
      <c r="Y37" s="423">
        <v>5.7396973776263906E-6</v>
      </c>
      <c r="Z37" s="423">
        <v>5.1143546159722108E-6</v>
      </c>
      <c r="AA37" s="423">
        <v>1.5778569046694308E-5</v>
      </c>
      <c r="AB37" s="423">
        <v>1.5064918076414896E-5</v>
      </c>
      <c r="AC37" s="423">
        <v>4.1460003015807133E-5</v>
      </c>
      <c r="AD37" s="423">
        <v>5.0402233988681724E-7</v>
      </c>
      <c r="AE37" s="423">
        <v>4.6410372451353902E-5</v>
      </c>
      <c r="AF37" s="423">
        <v>2.2858879623608951E-5</v>
      </c>
      <c r="AG37" s="423">
        <v>2.8338263290306998E-5</v>
      </c>
      <c r="AH37" s="423">
        <v>1.01848130294494</v>
      </c>
      <c r="AI37" s="423">
        <v>1.0428560422302441E-5</v>
      </c>
      <c r="AJ37" s="423">
        <v>2.1189664551823012E-5</v>
      </c>
      <c r="AK37" s="423">
        <v>1.2377569696462614E-4</v>
      </c>
      <c r="AL37" s="423">
        <v>3.0677098329185232E-5</v>
      </c>
      <c r="AM37" s="423">
        <v>1.4546305996279089E-5</v>
      </c>
      <c r="AN37" s="423">
        <v>1.8560051574436597E-5</v>
      </c>
      <c r="AO37" s="423">
        <v>5.1455181087466434E-5</v>
      </c>
      <c r="AP37" s="423">
        <v>8.1904090477864683E-6</v>
      </c>
      <c r="AQ37" s="423">
        <v>1.1234545629003191E-5</v>
      </c>
      <c r="AR37" s="423">
        <v>1.9134824327096888E-5</v>
      </c>
      <c r="AS37" s="423">
        <v>6.1137364086807057E-5</v>
      </c>
      <c r="AT37" s="423">
        <v>1.5336345686199548E-5</v>
      </c>
      <c r="AU37" s="423">
        <v>1.0875209566555795E-5</v>
      </c>
      <c r="AV37" s="423">
        <v>2.9610034626080939E-5</v>
      </c>
      <c r="AW37" s="423">
        <v>9.6768977389490325E-5</v>
      </c>
      <c r="AX37" s="423">
        <v>4.9735968845855319E-5</v>
      </c>
      <c r="AY37" s="423">
        <v>3.5879223893481032E-5</v>
      </c>
      <c r="AZ37" s="423">
        <v>1.5635197748719704E-5</v>
      </c>
      <c r="BA37" s="423">
        <v>9.122025780386989E-6</v>
      </c>
      <c r="BB37" s="423">
        <v>3.9150841985448699E-5</v>
      </c>
      <c r="BC37" s="423">
        <v>1.5577879529162097E-5</v>
      </c>
      <c r="BD37" s="423">
        <v>5.2661792258661862E-5</v>
      </c>
      <c r="BE37" s="423">
        <v>7.6490998844295263E-6</v>
      </c>
      <c r="BF37" s="423">
        <v>2.6805182530437672E-5</v>
      </c>
      <c r="BG37" s="423">
        <v>2.427749073076587E-5</v>
      </c>
      <c r="BH37" s="423">
        <v>2.7365803221221082E-5</v>
      </c>
      <c r="BI37" s="423">
        <v>1.1992228421280945E-5</v>
      </c>
      <c r="BJ37" s="423">
        <v>8.6748005706698782E-6</v>
      </c>
      <c r="BK37" s="423">
        <v>2.5447228122357154E-5</v>
      </c>
      <c r="BL37" s="423">
        <v>2.3914475186114946E-4</v>
      </c>
      <c r="BM37" s="423">
        <v>1.9165276176776601E-5</v>
      </c>
      <c r="BN37" s="423">
        <v>1.06533210522951E-5</v>
      </c>
      <c r="BO37" s="423">
        <v>1.3204111186908355E-5</v>
      </c>
      <c r="BP37" s="423">
        <v>2.0704894104551187E-5</v>
      </c>
      <c r="BQ37" s="423">
        <v>1.3518062554150955E-5</v>
      </c>
      <c r="BR37" s="423">
        <v>2.1762913263204209E-5</v>
      </c>
      <c r="BS37" s="423">
        <v>1.193123126492093E-5</v>
      </c>
      <c r="BT37" s="423">
        <v>4.7887435165617375E-4</v>
      </c>
      <c r="BU37" s="423">
        <v>3.3831480049930209E-5</v>
      </c>
      <c r="BV37" s="423">
        <v>3.2146057122380306E-5</v>
      </c>
      <c r="BW37" s="423">
        <v>2.1477178236737291E-5</v>
      </c>
      <c r="BX37" s="423">
        <v>3.1578847444135619E-5</v>
      </c>
      <c r="BY37" s="423">
        <v>2.8613165335864888E-5</v>
      </c>
      <c r="BZ37" s="423">
        <v>8.7010908953989162E-6</v>
      </c>
      <c r="CA37" s="423">
        <v>7.0355452720624472E-6</v>
      </c>
      <c r="CB37" s="423">
        <v>2.582053565715907E-6</v>
      </c>
      <c r="CC37" s="423">
        <v>3.7382032376338449E-5</v>
      </c>
      <c r="CD37" s="423">
        <v>1.063441364071223E-5</v>
      </c>
      <c r="CE37" s="423">
        <v>1.7889144647031807E-5</v>
      </c>
      <c r="CF37" s="423">
        <v>9.9818965816244745E-6</v>
      </c>
      <c r="CG37" s="423">
        <v>1.3639134702336802E-5</v>
      </c>
      <c r="CH37" s="423">
        <v>1.1178007648017491E-5</v>
      </c>
      <c r="CI37" s="423">
        <v>1.4045564174374185E-5</v>
      </c>
      <c r="CJ37" s="423">
        <v>8.2712151009150419E-5</v>
      </c>
      <c r="CK37" s="423">
        <v>5.0585926635991914E-4</v>
      </c>
      <c r="CL37" s="423">
        <v>6.7508812492074994E-5</v>
      </c>
      <c r="CM37" s="423">
        <v>1.0608191913082423E-5</v>
      </c>
      <c r="CN37" s="423">
        <v>2.6873576027803886E-4</v>
      </c>
      <c r="CO37" s="423">
        <v>2.0189401286831803E-5</v>
      </c>
      <c r="CP37" s="423">
        <v>4.889584248802887E-5</v>
      </c>
      <c r="CQ37" s="423">
        <v>1.5330288655624174E-5</v>
      </c>
      <c r="CR37" s="423">
        <v>5.0926096810939168E-5</v>
      </c>
      <c r="CS37" s="423">
        <v>1.1359280697360599E-5</v>
      </c>
      <c r="CT37" s="423">
        <v>4.168204494392039E-5</v>
      </c>
      <c r="CU37" s="423">
        <v>2.0076646714594056E-5</v>
      </c>
      <c r="CV37" s="423">
        <v>1.5224910795602057E-5</v>
      </c>
      <c r="CW37" s="423">
        <v>2.0132072990989311E-4</v>
      </c>
      <c r="CX37" s="423">
        <v>9.3223472886969923E-5</v>
      </c>
      <c r="CY37" s="423">
        <v>3.3559420425978802E-5</v>
      </c>
      <c r="CZ37" s="423">
        <v>1.3206276713898442E-5</v>
      </c>
      <c r="DA37" s="423">
        <v>2.1115772948864575E-5</v>
      </c>
      <c r="DB37" s="423">
        <v>8.0434194772416914E-5</v>
      </c>
      <c r="DC37" s="423">
        <v>1.9858862235283869E-5</v>
      </c>
      <c r="DD37" s="423">
        <v>5.8191352045439572E-5</v>
      </c>
      <c r="DE37" s="423">
        <v>3.6959786634163789E-5</v>
      </c>
      <c r="DF37" s="423">
        <v>1.8163487916386209E-4</v>
      </c>
      <c r="DG37" s="423">
        <v>1.3269394773638859E-5</v>
      </c>
      <c r="DH37" s="424">
        <v>1.8393018758218973E-4</v>
      </c>
      <c r="DI37" s="421"/>
    </row>
    <row r="38" spans="1:113" ht="15.5" customHeight="1">
      <c r="A38" s="302">
        <v>32</v>
      </c>
      <c r="B38" s="88" t="s">
        <v>180</v>
      </c>
      <c r="C38" s="87" t="s">
        <v>181</v>
      </c>
      <c r="D38" s="422">
        <v>6.8771264448281479E-5</v>
      </c>
      <c r="E38" s="423">
        <v>4.6988127256141868E-5</v>
      </c>
      <c r="F38" s="423">
        <v>7.1546816980024101E-5</v>
      </c>
      <c r="G38" s="423">
        <v>1.8767883084211048E-4</v>
      </c>
      <c r="H38" s="423">
        <v>5.5002941724865948E-5</v>
      </c>
      <c r="I38" s="423">
        <v>0</v>
      </c>
      <c r="J38" s="423">
        <v>1.097715775198966E-4</v>
      </c>
      <c r="K38" s="423">
        <v>3.6800173398051858E-4</v>
      </c>
      <c r="L38" s="423">
        <v>4.5610348981933741E-3</v>
      </c>
      <c r="M38" s="423">
        <v>5.7920379947999835E-5</v>
      </c>
      <c r="N38" s="423">
        <v>0</v>
      </c>
      <c r="O38" s="423">
        <v>1.8746548597742713E-4</v>
      </c>
      <c r="P38" s="423">
        <v>5.4673288517051726E-4</v>
      </c>
      <c r="Q38" s="423">
        <v>8.3991655556499211E-5</v>
      </c>
      <c r="R38" s="423">
        <v>4.8889779537968385E-3</v>
      </c>
      <c r="S38" s="423">
        <v>3.583220185021927E-5</v>
      </c>
      <c r="T38" s="423">
        <v>3.7772591071266703E-5</v>
      </c>
      <c r="U38" s="423">
        <v>6.415028285380738E-5</v>
      </c>
      <c r="V38" s="423">
        <v>8.2163062424644629E-5</v>
      </c>
      <c r="W38" s="423">
        <v>6.2595916074898784E-4</v>
      </c>
      <c r="X38" s="423">
        <v>1.5322826721325102E-5</v>
      </c>
      <c r="Y38" s="423">
        <v>3.6237904149642063E-4</v>
      </c>
      <c r="Z38" s="423">
        <v>6.9892960360712491E-5</v>
      </c>
      <c r="AA38" s="423">
        <v>4.3332520622372339E-5</v>
      </c>
      <c r="AB38" s="423">
        <v>3.8385501678346312E-3</v>
      </c>
      <c r="AC38" s="423">
        <v>2.421584772890153E-3</v>
      </c>
      <c r="AD38" s="423">
        <v>4.3615396261139726E-6</v>
      </c>
      <c r="AE38" s="423">
        <v>2.3297385483591608E-5</v>
      </c>
      <c r="AF38" s="423">
        <v>1.5165522428647886E-3</v>
      </c>
      <c r="AG38" s="423">
        <v>3.2877747138732841E-4</v>
      </c>
      <c r="AH38" s="423">
        <v>8.2743325803147797E-5</v>
      </c>
      <c r="AI38" s="423">
        <v>1.0173339759209479</v>
      </c>
      <c r="AJ38" s="423">
        <v>6.3023597731282503E-5</v>
      </c>
      <c r="AK38" s="423">
        <v>5.1001858240705719E-5</v>
      </c>
      <c r="AL38" s="423">
        <v>1.0282078886886404E-3</v>
      </c>
      <c r="AM38" s="423">
        <v>3.3490099577231876E-5</v>
      </c>
      <c r="AN38" s="423">
        <v>2.5700509854239711E-5</v>
      </c>
      <c r="AO38" s="423">
        <v>4.2748239445321709E-5</v>
      </c>
      <c r="AP38" s="423">
        <v>1.3727481862089915E-5</v>
      </c>
      <c r="AQ38" s="423">
        <v>4.5986255030751654E-5</v>
      </c>
      <c r="AR38" s="423">
        <v>1.0739977769421693E-4</v>
      </c>
      <c r="AS38" s="423">
        <v>1.7002292376338261E-4</v>
      </c>
      <c r="AT38" s="423">
        <v>4.8077816024009724E-4</v>
      </c>
      <c r="AU38" s="423">
        <v>3.9855454965148293E-4</v>
      </c>
      <c r="AV38" s="423">
        <v>7.4117578666390015E-5</v>
      </c>
      <c r="AW38" s="423">
        <v>2.1472599592025779E-3</v>
      </c>
      <c r="AX38" s="423">
        <v>1.3909122643043202E-3</v>
      </c>
      <c r="AY38" s="423">
        <v>3.2736428357666128E-3</v>
      </c>
      <c r="AZ38" s="423">
        <v>1.6892599659247884E-4</v>
      </c>
      <c r="BA38" s="423">
        <v>9.7304635647394984E-4</v>
      </c>
      <c r="BB38" s="423">
        <v>4.963377191426762E-4</v>
      </c>
      <c r="BC38" s="423">
        <v>2.5036008957248297E-3</v>
      </c>
      <c r="BD38" s="423">
        <v>6.8420196819298212E-4</v>
      </c>
      <c r="BE38" s="423">
        <v>2.6563279512842206E-4</v>
      </c>
      <c r="BF38" s="423">
        <v>4.2930133170758457E-3</v>
      </c>
      <c r="BG38" s="423">
        <v>1.5290720000949141E-3</v>
      </c>
      <c r="BH38" s="423">
        <v>8.8521246492541576E-5</v>
      </c>
      <c r="BI38" s="423">
        <v>1.9686300623300093E-4</v>
      </c>
      <c r="BJ38" s="423">
        <v>4.6622662081127093E-3</v>
      </c>
      <c r="BK38" s="423">
        <v>1.1284885766093345E-3</v>
      </c>
      <c r="BL38" s="423">
        <v>4.681900316524725E-3</v>
      </c>
      <c r="BM38" s="423">
        <v>3.9185497642798468E-5</v>
      </c>
      <c r="BN38" s="423">
        <v>1.4865916278789871E-3</v>
      </c>
      <c r="BO38" s="423">
        <v>1.5066365474984884E-3</v>
      </c>
      <c r="BP38" s="423">
        <v>8.7295872519178039E-4</v>
      </c>
      <c r="BQ38" s="423">
        <v>6.5857223012026289E-5</v>
      </c>
      <c r="BR38" s="423">
        <v>8.3528441245955915E-5</v>
      </c>
      <c r="BS38" s="423">
        <v>4.3007969261556938E-5</v>
      </c>
      <c r="BT38" s="423">
        <v>2.0678683733594554E-5</v>
      </c>
      <c r="BU38" s="423">
        <v>1.0573573626872501E-4</v>
      </c>
      <c r="BV38" s="423">
        <v>9.314889088210818E-5</v>
      </c>
      <c r="BW38" s="423">
        <v>3.4474544209718694E-5</v>
      </c>
      <c r="BX38" s="423">
        <v>8.4145443819151001E-5</v>
      </c>
      <c r="BY38" s="423">
        <v>2.3893417807772378E-5</v>
      </c>
      <c r="BZ38" s="423">
        <v>1.3993622800466904E-5</v>
      </c>
      <c r="CA38" s="423">
        <v>1.3184513892758167E-5</v>
      </c>
      <c r="CB38" s="423">
        <v>5.6143349764142004E-6</v>
      </c>
      <c r="CC38" s="423">
        <v>5.4971960689047356E-5</v>
      </c>
      <c r="CD38" s="423">
        <v>6.6014832119568503E-5</v>
      </c>
      <c r="CE38" s="423">
        <v>3.0865516935084484E-4</v>
      </c>
      <c r="CF38" s="423">
        <v>2.8075903819225043E-5</v>
      </c>
      <c r="CG38" s="423">
        <v>1.7213176855774079E-4</v>
      </c>
      <c r="CH38" s="423">
        <v>6.6633316418632856E-5</v>
      </c>
      <c r="CI38" s="423">
        <v>3.5384607582695756E-5</v>
      </c>
      <c r="CJ38" s="423">
        <v>1.1762317200843866E-5</v>
      </c>
      <c r="CK38" s="423">
        <v>2.7852261323568847E-5</v>
      </c>
      <c r="CL38" s="423">
        <v>4.7410158910072006E-5</v>
      </c>
      <c r="CM38" s="423">
        <v>4.9696897933768884E-5</v>
      </c>
      <c r="CN38" s="423">
        <v>3.9272693801482533E-5</v>
      </c>
      <c r="CO38" s="423">
        <v>4.5522247811230746E-5</v>
      </c>
      <c r="CP38" s="423">
        <v>8.1251049364914038E-5</v>
      </c>
      <c r="CQ38" s="423">
        <v>1.5396753663001763E-4</v>
      </c>
      <c r="CR38" s="423">
        <v>5.8304194426543425E-4</v>
      </c>
      <c r="CS38" s="423">
        <v>2.4852348533528087E-4</v>
      </c>
      <c r="CT38" s="423">
        <v>1.6711691955817228E-3</v>
      </c>
      <c r="CU38" s="423">
        <v>1.453512413553541E-4</v>
      </c>
      <c r="CV38" s="423">
        <v>1.3157065776466355E-4</v>
      </c>
      <c r="CW38" s="423">
        <v>1.4317030666826167E-4</v>
      </c>
      <c r="CX38" s="423">
        <v>1.6425436908341437E-4</v>
      </c>
      <c r="CY38" s="423">
        <v>4.5512839121627659E-5</v>
      </c>
      <c r="CZ38" s="423">
        <v>1.3949979045699279E-3</v>
      </c>
      <c r="DA38" s="423">
        <v>2.2940591672174888E-5</v>
      </c>
      <c r="DB38" s="423">
        <v>3.7630118683580513E-4</v>
      </c>
      <c r="DC38" s="423">
        <v>3.4712534158380773E-4</v>
      </c>
      <c r="DD38" s="423">
        <v>7.5686922297165066E-5</v>
      </c>
      <c r="DE38" s="423">
        <v>2.432879249071672E-4</v>
      </c>
      <c r="DF38" s="423">
        <v>6.5132646660754701E-5</v>
      </c>
      <c r="DG38" s="423">
        <v>1.5790558848170798E-4</v>
      </c>
      <c r="DH38" s="424">
        <v>5.464842303178031E-4</v>
      </c>
      <c r="DI38" s="421"/>
    </row>
    <row r="39" spans="1:113" ht="15.5" customHeight="1">
      <c r="A39" s="302">
        <v>33</v>
      </c>
      <c r="B39" s="88" t="s">
        <v>182</v>
      </c>
      <c r="C39" s="87" t="s">
        <v>183</v>
      </c>
      <c r="D39" s="422">
        <v>4.7971056780610684E-6</v>
      </c>
      <c r="E39" s="423">
        <v>3.0807269367130106E-6</v>
      </c>
      <c r="F39" s="423">
        <v>1.9883393718194941E-6</v>
      </c>
      <c r="G39" s="423">
        <v>8.9855114365503575E-7</v>
      </c>
      <c r="H39" s="423">
        <v>2.4136552470297595E-6</v>
      </c>
      <c r="I39" s="423">
        <v>0</v>
      </c>
      <c r="J39" s="423">
        <v>1.845042176145282E-5</v>
      </c>
      <c r="K39" s="423">
        <v>1.9467841004723455E-6</v>
      </c>
      <c r="L39" s="423">
        <v>1.9275811185014349E-6</v>
      </c>
      <c r="M39" s="423">
        <v>2.7166589534841749E-6</v>
      </c>
      <c r="N39" s="423">
        <v>0</v>
      </c>
      <c r="O39" s="423">
        <v>3.9508370501676294E-6</v>
      </c>
      <c r="P39" s="423">
        <v>2.6019531174237315E-6</v>
      </c>
      <c r="Q39" s="423">
        <v>3.74525800748509E-6</v>
      </c>
      <c r="R39" s="423">
        <v>3.4564576383260621E-6</v>
      </c>
      <c r="S39" s="423">
        <v>6.5443308619673423E-6</v>
      </c>
      <c r="T39" s="423">
        <v>3.7781505186664561E-6</v>
      </c>
      <c r="U39" s="423">
        <v>2.5230935132395927E-6</v>
      </c>
      <c r="V39" s="423">
        <v>4.4013687297760332E-6</v>
      </c>
      <c r="W39" s="423">
        <v>7.1654289053691871E-6</v>
      </c>
      <c r="X39" s="423">
        <v>1.7332367701864357E-6</v>
      </c>
      <c r="Y39" s="423">
        <v>4.369309279207613E-6</v>
      </c>
      <c r="Z39" s="423">
        <v>5.6277902974031584E-6</v>
      </c>
      <c r="AA39" s="423">
        <v>9.1327364460344261E-6</v>
      </c>
      <c r="AB39" s="423">
        <v>2.6615611221754568E-6</v>
      </c>
      <c r="AC39" s="423">
        <v>1.1363173275895032E-5</v>
      </c>
      <c r="AD39" s="423">
        <v>5.3239836611199224E-7</v>
      </c>
      <c r="AE39" s="423">
        <v>1.7211799182429332E-5</v>
      </c>
      <c r="AF39" s="423">
        <v>4.3690996191765884E-6</v>
      </c>
      <c r="AG39" s="423">
        <v>2.8047152346634339E-6</v>
      </c>
      <c r="AH39" s="423">
        <v>1.8804890538926781E-6</v>
      </c>
      <c r="AI39" s="423">
        <v>5.8207159087476367E-6</v>
      </c>
      <c r="AJ39" s="423">
        <v>1.0206978105316893</v>
      </c>
      <c r="AK39" s="423">
        <v>6.1535959484693646E-6</v>
      </c>
      <c r="AL39" s="423">
        <v>1.3063000448074088E-4</v>
      </c>
      <c r="AM39" s="423">
        <v>1.1944248865551071E-5</v>
      </c>
      <c r="AN39" s="423">
        <v>7.8382895191371429E-6</v>
      </c>
      <c r="AO39" s="423">
        <v>1.0988378519201918E-5</v>
      </c>
      <c r="AP39" s="423">
        <v>3.8838306895585164E-6</v>
      </c>
      <c r="AQ39" s="423">
        <v>6.6359320686291364E-6</v>
      </c>
      <c r="AR39" s="423">
        <v>4.3845452702186609E-6</v>
      </c>
      <c r="AS39" s="423">
        <v>6.4867720352864756E-6</v>
      </c>
      <c r="AT39" s="423">
        <v>1.2996320790419599E-5</v>
      </c>
      <c r="AU39" s="423">
        <v>4.9178393026420351E-6</v>
      </c>
      <c r="AV39" s="423">
        <v>3.1980509294542978E-6</v>
      </c>
      <c r="AW39" s="423">
        <v>2.5830121106421583E-6</v>
      </c>
      <c r="AX39" s="423">
        <v>2.8036342789810888E-6</v>
      </c>
      <c r="AY39" s="423">
        <v>5.2289179129082741E-6</v>
      </c>
      <c r="AZ39" s="423">
        <v>3.6454558489197143E-6</v>
      </c>
      <c r="BA39" s="423">
        <v>2.09874401601966E-6</v>
      </c>
      <c r="BB39" s="423">
        <v>2.181212047155922E-6</v>
      </c>
      <c r="BC39" s="423">
        <v>2.8021195437936441E-6</v>
      </c>
      <c r="BD39" s="423">
        <v>2.4535442202820232E-6</v>
      </c>
      <c r="BE39" s="423">
        <v>2.3287217407944173E-6</v>
      </c>
      <c r="BF39" s="423">
        <v>1.5719105130488078E-6</v>
      </c>
      <c r="BG39" s="423">
        <v>2.09109313453737E-6</v>
      </c>
      <c r="BH39" s="423">
        <v>2.0006170289097171E-6</v>
      </c>
      <c r="BI39" s="423">
        <v>3.3073665589350718E-6</v>
      </c>
      <c r="BJ39" s="423">
        <v>2.2368602883569715E-6</v>
      </c>
      <c r="BK39" s="423">
        <v>3.9076586084297367E-6</v>
      </c>
      <c r="BL39" s="423">
        <v>1.1794532534387456E-4</v>
      </c>
      <c r="BM39" s="423">
        <v>1.7137654073058892E-6</v>
      </c>
      <c r="BN39" s="423">
        <v>4.5958290051457918E-3</v>
      </c>
      <c r="BO39" s="423">
        <v>6.1868944819266289E-3</v>
      </c>
      <c r="BP39" s="423">
        <v>6.324608679542495E-3</v>
      </c>
      <c r="BQ39" s="423">
        <v>1.0401458283908243E-2</v>
      </c>
      <c r="BR39" s="423">
        <v>6.8759281363978486E-3</v>
      </c>
      <c r="BS39" s="423">
        <v>1.1894584348754709E-5</v>
      </c>
      <c r="BT39" s="423">
        <v>2.3065727303140511E-5</v>
      </c>
      <c r="BU39" s="423">
        <v>2.9107383117699106E-5</v>
      </c>
      <c r="BV39" s="423">
        <v>3.3834034517455092E-5</v>
      </c>
      <c r="BW39" s="423">
        <v>4.0074236326232851E-6</v>
      </c>
      <c r="BX39" s="423">
        <v>4.9112868666774369E-6</v>
      </c>
      <c r="BY39" s="423">
        <v>3.6082202139754465E-6</v>
      </c>
      <c r="BZ39" s="423">
        <v>4.6544857481476273E-6</v>
      </c>
      <c r="CA39" s="423">
        <v>1.5996385253137833E-5</v>
      </c>
      <c r="CB39" s="423">
        <v>2.6663332438335471E-5</v>
      </c>
      <c r="CC39" s="423">
        <v>1.4817269842307469E-5</v>
      </c>
      <c r="CD39" s="423">
        <v>2.5363444212636833E-6</v>
      </c>
      <c r="CE39" s="423">
        <v>1.2695442342030888E-5</v>
      </c>
      <c r="CF39" s="423">
        <v>3.612576569529551E-6</v>
      </c>
      <c r="CG39" s="423">
        <v>4.319674760559352E-6</v>
      </c>
      <c r="CH39" s="423">
        <v>1.1894818025027927E-5</v>
      </c>
      <c r="CI39" s="423">
        <v>1.2735073811932697E-5</v>
      </c>
      <c r="CJ39" s="423">
        <v>1.9118257385299873E-6</v>
      </c>
      <c r="CK39" s="423">
        <v>5.623230804365865E-6</v>
      </c>
      <c r="CL39" s="423">
        <v>1.5140728720517601E-5</v>
      </c>
      <c r="CM39" s="423">
        <v>1.5879789469785199E-6</v>
      </c>
      <c r="CN39" s="423">
        <v>9.3720088329399957E-6</v>
      </c>
      <c r="CO39" s="423">
        <v>3.7352258644961496E-6</v>
      </c>
      <c r="CP39" s="423">
        <v>1.0966081479063827E-5</v>
      </c>
      <c r="CQ39" s="423">
        <v>7.5531988024927754E-6</v>
      </c>
      <c r="CR39" s="423">
        <v>1.1034822493160217E-5</v>
      </c>
      <c r="CS39" s="423">
        <v>2.7342646127558577E-6</v>
      </c>
      <c r="CT39" s="423">
        <v>3.3288960505387899E-6</v>
      </c>
      <c r="CU39" s="423">
        <v>5.1438741671475514E-6</v>
      </c>
      <c r="CV39" s="423">
        <v>3.2689785229097665E-6</v>
      </c>
      <c r="CW39" s="423">
        <v>2.611017012016271E-6</v>
      </c>
      <c r="CX39" s="423">
        <v>2.6736132220472763E-6</v>
      </c>
      <c r="CY39" s="423">
        <v>4.8814807382824507E-6</v>
      </c>
      <c r="CZ39" s="423">
        <v>1.8734812333544441E-6</v>
      </c>
      <c r="DA39" s="423">
        <v>1.9451880510246042E-6</v>
      </c>
      <c r="DB39" s="423">
        <v>5.9135734061549036E-6</v>
      </c>
      <c r="DC39" s="423">
        <v>3.5024110106299448E-6</v>
      </c>
      <c r="DD39" s="423">
        <v>4.6770284912896569E-6</v>
      </c>
      <c r="DE39" s="423">
        <v>5.0394183168312378E-6</v>
      </c>
      <c r="DF39" s="423">
        <v>4.8399101400400163E-6</v>
      </c>
      <c r="DG39" s="423">
        <v>3.4150391299661485E-6</v>
      </c>
      <c r="DH39" s="424">
        <v>1.2713408928105726E-4</v>
      </c>
      <c r="DI39" s="421"/>
    </row>
    <row r="40" spans="1:113" ht="15.5" customHeight="1">
      <c r="A40" s="302">
        <v>34</v>
      </c>
      <c r="B40" s="88" t="s">
        <v>184</v>
      </c>
      <c r="C40" s="87" t="s">
        <v>82</v>
      </c>
      <c r="D40" s="422">
        <v>4.8783551779533187E-5</v>
      </c>
      <c r="E40" s="423">
        <v>4.3676658340035017E-6</v>
      </c>
      <c r="F40" s="423">
        <v>2.2630536927923868E-6</v>
      </c>
      <c r="G40" s="423">
        <v>2.521175064058958E-6</v>
      </c>
      <c r="H40" s="423">
        <v>2.4257897118823447E-6</v>
      </c>
      <c r="I40" s="423">
        <v>0</v>
      </c>
      <c r="J40" s="423">
        <v>6.685507341563731E-6</v>
      </c>
      <c r="K40" s="423">
        <v>3.4321562663384628E-6</v>
      </c>
      <c r="L40" s="423">
        <v>1.7117294436134012E-5</v>
      </c>
      <c r="M40" s="423">
        <v>7.2359674841585943E-6</v>
      </c>
      <c r="N40" s="423">
        <v>0</v>
      </c>
      <c r="O40" s="423">
        <v>1.9715825519538877E-6</v>
      </c>
      <c r="P40" s="423">
        <v>1.6356944136545574E-6</v>
      </c>
      <c r="Q40" s="423">
        <v>3.2204035405940812E-6</v>
      </c>
      <c r="R40" s="423">
        <v>1.6956009973277762E-4</v>
      </c>
      <c r="S40" s="423">
        <v>2.0469337807014585E-6</v>
      </c>
      <c r="T40" s="423">
        <v>1.3490465072320978E-6</v>
      </c>
      <c r="U40" s="423">
        <v>2.4557337585465907E-6</v>
      </c>
      <c r="V40" s="423">
        <v>2.6873325640238097E-6</v>
      </c>
      <c r="W40" s="423">
        <v>2.1969531589341481E-5</v>
      </c>
      <c r="X40" s="423">
        <v>8.641359620751689E-7</v>
      </c>
      <c r="Y40" s="423">
        <v>2.574201977094886E-6</v>
      </c>
      <c r="Z40" s="423">
        <v>1.4902628458988141E-6</v>
      </c>
      <c r="AA40" s="423">
        <v>2.1203747357952572E-6</v>
      </c>
      <c r="AB40" s="423">
        <v>2.3048750241319874E-6</v>
      </c>
      <c r="AC40" s="423">
        <v>5.4167658724556625E-6</v>
      </c>
      <c r="AD40" s="423">
        <v>2.716645152970939E-7</v>
      </c>
      <c r="AE40" s="423">
        <v>1.282090550888672E-6</v>
      </c>
      <c r="AF40" s="423">
        <v>7.5743581374973548E-6</v>
      </c>
      <c r="AG40" s="423">
        <v>3.8448870975764842E-6</v>
      </c>
      <c r="AH40" s="423">
        <v>2.1969738195249621E-6</v>
      </c>
      <c r="AI40" s="423">
        <v>3.0391215432076465E-6</v>
      </c>
      <c r="AJ40" s="423">
        <v>1.004670574670992E-5</v>
      </c>
      <c r="AK40" s="423">
        <v>1.0005395061534761</v>
      </c>
      <c r="AL40" s="423">
        <v>3.2104940461983588E-6</v>
      </c>
      <c r="AM40" s="423">
        <v>2.2257329452786206E-6</v>
      </c>
      <c r="AN40" s="423">
        <v>1.8458471788662799E-6</v>
      </c>
      <c r="AO40" s="423">
        <v>3.7061609427851519E-6</v>
      </c>
      <c r="AP40" s="423">
        <v>1.3690265721325043E-6</v>
      </c>
      <c r="AQ40" s="423">
        <v>2.8157044602197912E-6</v>
      </c>
      <c r="AR40" s="423">
        <v>2.2552853178878411E-6</v>
      </c>
      <c r="AS40" s="423">
        <v>3.6756708378652698E-6</v>
      </c>
      <c r="AT40" s="423">
        <v>6.025340548008261E-5</v>
      </c>
      <c r="AU40" s="423">
        <v>2.3908653146651054E-5</v>
      </c>
      <c r="AV40" s="423">
        <v>2.176694580946915E-5</v>
      </c>
      <c r="AW40" s="423">
        <v>8.2126622368346169E-5</v>
      </c>
      <c r="AX40" s="423">
        <v>6.067727270394472E-4</v>
      </c>
      <c r="AY40" s="423">
        <v>4.3718495436594618E-3</v>
      </c>
      <c r="AZ40" s="423">
        <v>2.805116002417144E-4</v>
      </c>
      <c r="BA40" s="423">
        <v>5.3794163542970345E-5</v>
      </c>
      <c r="BB40" s="423">
        <v>2.2095992557758022E-4</v>
      </c>
      <c r="BC40" s="423">
        <v>7.4110240079649093E-5</v>
      </c>
      <c r="BD40" s="423">
        <v>2.1608749560657442E-4</v>
      </c>
      <c r="BE40" s="423">
        <v>1.2399158748448925E-4</v>
      </c>
      <c r="BF40" s="423">
        <v>1.8295564359416872E-5</v>
      </c>
      <c r="BG40" s="423">
        <v>1.5908923540447616E-5</v>
      </c>
      <c r="BH40" s="423">
        <v>3.6273171337837069E-5</v>
      </c>
      <c r="BI40" s="423">
        <v>5.9425168688301398E-6</v>
      </c>
      <c r="BJ40" s="423">
        <v>4.1346356839549298E-6</v>
      </c>
      <c r="BK40" s="423">
        <v>1.1710359774566727E-5</v>
      </c>
      <c r="BL40" s="423">
        <v>4.2832732120187187E-5</v>
      </c>
      <c r="BM40" s="423">
        <v>8.7885840609522406E-6</v>
      </c>
      <c r="BN40" s="423">
        <v>5.1319910144788372E-4</v>
      </c>
      <c r="BO40" s="423">
        <v>4.3417055647012437E-4</v>
      </c>
      <c r="BP40" s="423">
        <v>7.9726255959112441E-5</v>
      </c>
      <c r="BQ40" s="423">
        <v>2.4146033770609019E-5</v>
      </c>
      <c r="BR40" s="423">
        <v>3.9819283440473816E-5</v>
      </c>
      <c r="BS40" s="423">
        <v>3.0541079059842149E-6</v>
      </c>
      <c r="BT40" s="423">
        <v>2.1655411528614105E-6</v>
      </c>
      <c r="BU40" s="423">
        <v>5.6286512472758649E-6</v>
      </c>
      <c r="BV40" s="423">
        <v>2.4616111371665389E-5</v>
      </c>
      <c r="BW40" s="423">
        <v>5.4560948130357303E-6</v>
      </c>
      <c r="BX40" s="423">
        <v>9.4102316839879157E-6</v>
      </c>
      <c r="BY40" s="423">
        <v>1.9009335779005733E-6</v>
      </c>
      <c r="BZ40" s="423">
        <v>1.2852031031554591E-6</v>
      </c>
      <c r="CA40" s="423">
        <v>1.1735630880375066E-6</v>
      </c>
      <c r="CB40" s="423">
        <v>6.7574771595344762E-7</v>
      </c>
      <c r="CC40" s="423">
        <v>2.7805577122812683E-6</v>
      </c>
      <c r="CD40" s="423">
        <v>5.4911560536045831E-6</v>
      </c>
      <c r="CE40" s="423">
        <v>1.6707616547002933E-5</v>
      </c>
      <c r="CF40" s="423">
        <v>7.0071323047136452E-6</v>
      </c>
      <c r="CG40" s="423">
        <v>2.8344041737886179E-6</v>
      </c>
      <c r="CH40" s="423">
        <v>3.0063861512750752E-6</v>
      </c>
      <c r="CI40" s="423">
        <v>3.3275471662644544E-6</v>
      </c>
      <c r="CJ40" s="423">
        <v>9.4282309188352949E-7</v>
      </c>
      <c r="CK40" s="423">
        <v>2.3523756319841815E-6</v>
      </c>
      <c r="CL40" s="423">
        <v>6.7477898357783221E-6</v>
      </c>
      <c r="CM40" s="423">
        <v>3.5663576343498319E-6</v>
      </c>
      <c r="CN40" s="423">
        <v>3.6326870111049897E-6</v>
      </c>
      <c r="CO40" s="423">
        <v>6.5600005555185479E-6</v>
      </c>
      <c r="CP40" s="423">
        <v>9.7928306485492846E-6</v>
      </c>
      <c r="CQ40" s="423">
        <v>1.0445195586218961E-5</v>
      </c>
      <c r="CR40" s="423">
        <v>8.8476943048157381E-6</v>
      </c>
      <c r="CS40" s="423">
        <v>1.6609040310666927E-5</v>
      </c>
      <c r="CT40" s="423">
        <v>2.2209030396640836E-5</v>
      </c>
      <c r="CU40" s="423">
        <v>1.016803723500663E-4</v>
      </c>
      <c r="CV40" s="423">
        <v>6.5401132806403996E-5</v>
      </c>
      <c r="CW40" s="423">
        <v>1.7170067401496883E-5</v>
      </c>
      <c r="CX40" s="423">
        <v>8.6578636890339462E-6</v>
      </c>
      <c r="CY40" s="423">
        <v>3.1330452015816121E-6</v>
      </c>
      <c r="CZ40" s="423">
        <v>7.0918888790870452E-5</v>
      </c>
      <c r="DA40" s="423">
        <v>1.5170860749391517E-6</v>
      </c>
      <c r="DB40" s="423">
        <v>9.5330696583036855E-5</v>
      </c>
      <c r="DC40" s="423">
        <v>1.0458627126607684E-4</v>
      </c>
      <c r="DD40" s="423">
        <v>2.6336881044286075E-6</v>
      </c>
      <c r="DE40" s="423">
        <v>3.4845698562769556E-6</v>
      </c>
      <c r="DF40" s="423">
        <v>1.9107804542139343E-5</v>
      </c>
      <c r="DG40" s="423">
        <v>4.4083828155927947E-5</v>
      </c>
      <c r="DH40" s="424">
        <v>1.0359205589832502E-4</v>
      </c>
      <c r="DI40" s="421"/>
    </row>
    <row r="41" spans="1:113" ht="15.5" customHeight="1">
      <c r="A41" s="302">
        <v>35</v>
      </c>
      <c r="B41" s="88" t="s">
        <v>185</v>
      </c>
      <c r="C41" s="87" t="s">
        <v>83</v>
      </c>
      <c r="D41" s="422">
        <v>1.1030374988127438E-3</v>
      </c>
      <c r="E41" s="423">
        <v>7.3807176770265565E-4</v>
      </c>
      <c r="F41" s="423">
        <v>5.2374065586835612E-4</v>
      </c>
      <c r="G41" s="423">
        <v>2.1282337624597063E-5</v>
      </c>
      <c r="H41" s="423">
        <v>8.3764762262151504E-5</v>
      </c>
      <c r="I41" s="423">
        <v>0</v>
      </c>
      <c r="J41" s="423">
        <v>5.9583385243364839E-5</v>
      </c>
      <c r="K41" s="423">
        <v>1.9865806914287981E-4</v>
      </c>
      <c r="L41" s="423">
        <v>8.2112483031353945E-5</v>
      </c>
      <c r="M41" s="423">
        <v>8.9660243222534832E-4</v>
      </c>
      <c r="N41" s="423">
        <v>0</v>
      </c>
      <c r="O41" s="423">
        <v>4.7968383578788672E-5</v>
      </c>
      <c r="P41" s="423">
        <v>2.4143319403740895E-5</v>
      </c>
      <c r="Q41" s="423">
        <v>8.1472904673835907E-5</v>
      </c>
      <c r="R41" s="423">
        <v>2.7429655062622603E-4</v>
      </c>
      <c r="S41" s="423">
        <v>3.6849967331249701E-4</v>
      </c>
      <c r="T41" s="423">
        <v>3.7108203598947195E-5</v>
      </c>
      <c r="U41" s="423">
        <v>2.7188805990363272E-5</v>
      </c>
      <c r="V41" s="423">
        <v>1.6173706281924912E-3</v>
      </c>
      <c r="W41" s="423">
        <v>4.9106662473271164E-3</v>
      </c>
      <c r="X41" s="423">
        <v>1.9894765408548143E-5</v>
      </c>
      <c r="Y41" s="423">
        <v>1.9801655663295489E-4</v>
      </c>
      <c r="Z41" s="423">
        <v>2.7976097048155617E-4</v>
      </c>
      <c r="AA41" s="423">
        <v>8.718456127054405E-5</v>
      </c>
      <c r="AB41" s="423">
        <v>4.4321004499137616E-4</v>
      </c>
      <c r="AC41" s="423">
        <v>2.6497197881563176E-4</v>
      </c>
      <c r="AD41" s="423">
        <v>7.6845685097394217E-6</v>
      </c>
      <c r="AE41" s="423">
        <v>1.5118125826823437E-3</v>
      </c>
      <c r="AF41" s="423">
        <v>8.7266633355612383E-5</v>
      </c>
      <c r="AG41" s="423">
        <v>1.8551292669304395E-4</v>
      </c>
      <c r="AH41" s="423">
        <v>6.5866582450499746E-5</v>
      </c>
      <c r="AI41" s="423">
        <v>3.0136074577726945E-3</v>
      </c>
      <c r="AJ41" s="423">
        <v>5.5086196402828842E-3</v>
      </c>
      <c r="AK41" s="423">
        <v>7.8552294044248513E-3</v>
      </c>
      <c r="AL41" s="423">
        <v>1.0179346093548594</v>
      </c>
      <c r="AM41" s="423">
        <v>8.3102123409878759E-3</v>
      </c>
      <c r="AN41" s="423">
        <v>3.1573832677439305E-3</v>
      </c>
      <c r="AO41" s="423">
        <v>5.8394796197482387E-3</v>
      </c>
      <c r="AP41" s="423">
        <v>4.8735400733347672E-4</v>
      </c>
      <c r="AQ41" s="423">
        <v>1.6170916922432499E-2</v>
      </c>
      <c r="AR41" s="423">
        <v>2.796014292182826E-3</v>
      </c>
      <c r="AS41" s="423">
        <v>1.4976916560703996E-3</v>
      </c>
      <c r="AT41" s="423">
        <v>1.0016914264562333E-3</v>
      </c>
      <c r="AU41" s="423">
        <v>2.5050546942631652E-3</v>
      </c>
      <c r="AV41" s="423">
        <v>2.441958171234512E-3</v>
      </c>
      <c r="AW41" s="423">
        <v>5.4390321915921247E-4</v>
      </c>
      <c r="AX41" s="423">
        <v>3.3837802833501887E-3</v>
      </c>
      <c r="AY41" s="423">
        <v>1.0915605981231681E-3</v>
      </c>
      <c r="AZ41" s="423">
        <v>1.7223640603197434E-3</v>
      </c>
      <c r="BA41" s="423">
        <v>7.8273132959559653E-4</v>
      </c>
      <c r="BB41" s="423">
        <v>6.2559151680544153E-4</v>
      </c>
      <c r="BC41" s="423">
        <v>6.2446566890735403E-4</v>
      </c>
      <c r="BD41" s="423">
        <v>8.707259084281756E-4</v>
      </c>
      <c r="BE41" s="423">
        <v>6.6863005817615001E-4</v>
      </c>
      <c r="BF41" s="423">
        <v>9.8562146742644553E-4</v>
      </c>
      <c r="BG41" s="423">
        <v>6.0241785994908053E-4</v>
      </c>
      <c r="BH41" s="423">
        <v>9.6635421060713199E-4</v>
      </c>
      <c r="BI41" s="423">
        <v>5.858814384719802E-4</v>
      </c>
      <c r="BJ41" s="423">
        <v>1.2302881428571035E-4</v>
      </c>
      <c r="BK41" s="423">
        <v>5.7207177159859573E-4</v>
      </c>
      <c r="BL41" s="423">
        <v>8.7087731420353075E-4</v>
      </c>
      <c r="BM41" s="423">
        <v>1.7733630281774574E-5</v>
      </c>
      <c r="BN41" s="423">
        <v>2.5217833374275647E-3</v>
      </c>
      <c r="BO41" s="423">
        <v>3.8623079583689837E-3</v>
      </c>
      <c r="BP41" s="423">
        <v>5.5246029666412262E-3</v>
      </c>
      <c r="BQ41" s="423">
        <v>1.8752911661817728E-3</v>
      </c>
      <c r="BR41" s="423">
        <v>4.1508160734471172E-3</v>
      </c>
      <c r="BS41" s="423">
        <v>4.3394184062238715E-5</v>
      </c>
      <c r="BT41" s="423">
        <v>5.5128287865398969E-5</v>
      </c>
      <c r="BU41" s="423">
        <v>1.8022354603439326E-3</v>
      </c>
      <c r="BV41" s="423">
        <v>5.1968542217319588E-5</v>
      </c>
      <c r="BW41" s="423">
        <v>4.3530768502170285E-5</v>
      </c>
      <c r="BX41" s="423">
        <v>4.4604482711059216E-5</v>
      </c>
      <c r="BY41" s="423">
        <v>1.9130831886048435E-5</v>
      </c>
      <c r="BZ41" s="423">
        <v>1.6062017239787976E-5</v>
      </c>
      <c r="CA41" s="423">
        <v>1.5941694994790693E-5</v>
      </c>
      <c r="CB41" s="423">
        <v>1.0924416582672925E-5</v>
      </c>
      <c r="CC41" s="423">
        <v>5.5915783225101531E-5</v>
      </c>
      <c r="CD41" s="423">
        <v>2.3499685663370404E-5</v>
      </c>
      <c r="CE41" s="423">
        <v>1.0221785677993803E-4</v>
      </c>
      <c r="CF41" s="423">
        <v>1.7806626974880476E-5</v>
      </c>
      <c r="CG41" s="423">
        <v>2.4852080171141598E-5</v>
      </c>
      <c r="CH41" s="423">
        <v>3.0859520315013186E-5</v>
      </c>
      <c r="CI41" s="423">
        <v>3.5216643413574016E-5</v>
      </c>
      <c r="CJ41" s="423">
        <v>1.3155096085631019E-5</v>
      </c>
      <c r="CK41" s="423">
        <v>3.036929825491224E-5</v>
      </c>
      <c r="CL41" s="423">
        <v>4.3683002723100975E-5</v>
      </c>
      <c r="CM41" s="423">
        <v>1.6409047363769114E-5</v>
      </c>
      <c r="CN41" s="423">
        <v>3.1549911592955858E-5</v>
      </c>
      <c r="CO41" s="423">
        <v>5.2329672906716323E-5</v>
      </c>
      <c r="CP41" s="423">
        <v>5.4552392006383736E-5</v>
      </c>
      <c r="CQ41" s="423">
        <v>3.6786676650103561E-4</v>
      </c>
      <c r="CR41" s="423">
        <v>7.5443828081978126E-5</v>
      </c>
      <c r="CS41" s="423">
        <v>4.5610564071241829E-5</v>
      </c>
      <c r="CT41" s="423">
        <v>4.5637143845946687E-5</v>
      </c>
      <c r="CU41" s="423">
        <v>3.7515975502762636E-5</v>
      </c>
      <c r="CV41" s="423">
        <v>3.9584950566424618E-5</v>
      </c>
      <c r="CW41" s="423">
        <v>2.8742902859172425E-5</v>
      </c>
      <c r="CX41" s="423">
        <v>4.2169861485069969E-5</v>
      </c>
      <c r="CY41" s="423">
        <v>2.5023370549738609E-5</v>
      </c>
      <c r="CZ41" s="423">
        <v>2.9238217891824946E-4</v>
      </c>
      <c r="DA41" s="423">
        <v>1.3224720016850428E-5</v>
      </c>
      <c r="DB41" s="423">
        <v>6.6054076592326585E-5</v>
      </c>
      <c r="DC41" s="423">
        <v>8.3403606464220424E-5</v>
      </c>
      <c r="DD41" s="423">
        <v>6.830103024398815E-5</v>
      </c>
      <c r="DE41" s="423">
        <v>2.4858924397491196E-4</v>
      </c>
      <c r="DF41" s="423">
        <v>2.4092398335427633E-4</v>
      </c>
      <c r="DG41" s="423">
        <v>1.6606490519995873E-3</v>
      </c>
      <c r="DH41" s="424">
        <v>5.5286169748201765E-4</v>
      </c>
      <c r="DI41" s="421"/>
    </row>
    <row r="42" spans="1:113" ht="15.5" customHeight="1">
      <c r="A42" s="302">
        <v>36</v>
      </c>
      <c r="B42" s="88" t="s">
        <v>186</v>
      </c>
      <c r="C42" s="87" t="s">
        <v>187</v>
      </c>
      <c r="D42" s="422">
        <v>7.4077348771381244E-5</v>
      </c>
      <c r="E42" s="423">
        <v>5.5044953391188564E-5</v>
      </c>
      <c r="F42" s="423">
        <v>4.3100320633139245E-5</v>
      </c>
      <c r="G42" s="423">
        <v>5.135613726918977E-5</v>
      </c>
      <c r="H42" s="423">
        <v>1.030689208668061E-4</v>
      </c>
      <c r="I42" s="423">
        <v>0</v>
      </c>
      <c r="J42" s="423">
        <v>5.2054738924968424E-4</v>
      </c>
      <c r="K42" s="423">
        <v>8.647449586866335E-5</v>
      </c>
      <c r="L42" s="423">
        <v>7.1685969391188447E-4</v>
      </c>
      <c r="M42" s="423">
        <v>5.5015897777910656E-5</v>
      </c>
      <c r="N42" s="423">
        <v>0</v>
      </c>
      <c r="O42" s="423">
        <v>4.2946245366878445E-5</v>
      </c>
      <c r="P42" s="423">
        <v>1.237260903374532E-4</v>
      </c>
      <c r="Q42" s="423">
        <v>3.0130195511383217E-4</v>
      </c>
      <c r="R42" s="423">
        <v>4.9825060276045743E-3</v>
      </c>
      <c r="S42" s="423">
        <v>5.7985575855372245E-5</v>
      </c>
      <c r="T42" s="423">
        <v>4.5044811186634395E-5</v>
      </c>
      <c r="U42" s="423">
        <v>3.7349476955891636E-5</v>
      </c>
      <c r="V42" s="423">
        <v>4.6008032646934063E-5</v>
      </c>
      <c r="W42" s="423">
        <v>4.8132254277814704E-4</v>
      </c>
      <c r="X42" s="423">
        <v>2.1348746900707924E-5</v>
      </c>
      <c r="Y42" s="423">
        <v>1.4626782664137479E-4</v>
      </c>
      <c r="Z42" s="423">
        <v>6.9400779679849512E-5</v>
      </c>
      <c r="AA42" s="423">
        <v>4.6545190945581696E-5</v>
      </c>
      <c r="AB42" s="423">
        <v>2.1268538105867203E-4</v>
      </c>
      <c r="AC42" s="423">
        <v>2.9369102017110448E-4</v>
      </c>
      <c r="AD42" s="423">
        <v>1.0279213289672156E-5</v>
      </c>
      <c r="AE42" s="423">
        <v>3.5044682710953964E-5</v>
      </c>
      <c r="AF42" s="423">
        <v>3.0579490560964914E-4</v>
      </c>
      <c r="AG42" s="423">
        <v>9.1962203170482468E-4</v>
      </c>
      <c r="AH42" s="423">
        <v>2.5452741193445123E-4</v>
      </c>
      <c r="AI42" s="423">
        <v>2.5328541497910399E-4</v>
      </c>
      <c r="AJ42" s="423">
        <v>2.5303603193053089E-3</v>
      </c>
      <c r="AK42" s="423">
        <v>6.2453503596488185E-4</v>
      </c>
      <c r="AL42" s="423">
        <v>4.8666260462943811E-4</v>
      </c>
      <c r="AM42" s="423">
        <v>1.526226367637378</v>
      </c>
      <c r="AN42" s="423">
        <v>0.54493255416260833</v>
      </c>
      <c r="AO42" s="423">
        <v>0.2045913332400999</v>
      </c>
      <c r="AP42" s="423">
        <v>8.2795326369111452E-2</v>
      </c>
      <c r="AQ42" s="423">
        <v>9.5919107608637375E-5</v>
      </c>
      <c r="AR42" s="423">
        <v>1.8284376573107842E-4</v>
      </c>
      <c r="AS42" s="423">
        <v>3.1952601117676442E-2</v>
      </c>
      <c r="AT42" s="423">
        <v>2.2585926189116427E-2</v>
      </c>
      <c r="AU42" s="423">
        <v>1.0330383286065895E-2</v>
      </c>
      <c r="AV42" s="423">
        <v>1.1737179969883783E-2</v>
      </c>
      <c r="AW42" s="423">
        <v>4.272525585609044E-3</v>
      </c>
      <c r="AX42" s="423">
        <v>3.5754637626223755E-4</v>
      </c>
      <c r="AY42" s="423">
        <v>1.3110398562959059E-3</v>
      </c>
      <c r="AZ42" s="423">
        <v>7.0318060710233762E-3</v>
      </c>
      <c r="BA42" s="423">
        <v>5.7333273956405792E-3</v>
      </c>
      <c r="BB42" s="423">
        <v>1.0460478678068399E-3</v>
      </c>
      <c r="BC42" s="423">
        <v>5.6663740317942973E-3</v>
      </c>
      <c r="BD42" s="423">
        <v>1.9533911507328733E-3</v>
      </c>
      <c r="BE42" s="423">
        <v>1.0343650929465111E-3</v>
      </c>
      <c r="BF42" s="423">
        <v>7.8981475425712825E-3</v>
      </c>
      <c r="BG42" s="423">
        <v>9.5876043462137031E-3</v>
      </c>
      <c r="BH42" s="423">
        <v>7.2630579500190268E-3</v>
      </c>
      <c r="BI42" s="423">
        <v>1.6562686986920708E-2</v>
      </c>
      <c r="BJ42" s="423">
        <v>5.2213841890358685E-4</v>
      </c>
      <c r="BK42" s="423">
        <v>1.2510838119477787E-2</v>
      </c>
      <c r="BL42" s="423">
        <v>1.5031408692753076E-3</v>
      </c>
      <c r="BM42" s="423">
        <v>3.8797300528468832E-5</v>
      </c>
      <c r="BN42" s="423">
        <v>3.927532854083364E-3</v>
      </c>
      <c r="BO42" s="423">
        <v>5.431308533199241E-3</v>
      </c>
      <c r="BP42" s="423">
        <v>4.4434681334939189E-3</v>
      </c>
      <c r="BQ42" s="423">
        <v>3.6763259531567491E-3</v>
      </c>
      <c r="BR42" s="423">
        <v>7.0058985177253999E-3</v>
      </c>
      <c r="BS42" s="423">
        <v>5.4366270052790671E-5</v>
      </c>
      <c r="BT42" s="423">
        <v>5.1731083756046589E-5</v>
      </c>
      <c r="BU42" s="423">
        <v>1.476951853588114E-4</v>
      </c>
      <c r="BV42" s="423">
        <v>6.6160260494899133E-5</v>
      </c>
      <c r="BW42" s="423">
        <v>8.439619288666066E-5</v>
      </c>
      <c r="BX42" s="423">
        <v>5.3967021253275507E-5</v>
      </c>
      <c r="BY42" s="423">
        <v>2.7352958667481931E-5</v>
      </c>
      <c r="BZ42" s="423">
        <v>1.7685899145519556E-5</v>
      </c>
      <c r="CA42" s="423">
        <v>2.3959835603882287E-5</v>
      </c>
      <c r="CB42" s="423">
        <v>1.598280367729071E-5</v>
      </c>
      <c r="CC42" s="423">
        <v>4.1788630501757138E-4</v>
      </c>
      <c r="CD42" s="423">
        <v>8.0680709011602135E-5</v>
      </c>
      <c r="CE42" s="423">
        <v>3.3077199163428559E-4</v>
      </c>
      <c r="CF42" s="423">
        <v>6.8802403511906312E-5</v>
      </c>
      <c r="CG42" s="423">
        <v>8.4689936810807058E-5</v>
      </c>
      <c r="CH42" s="423">
        <v>7.362147584284472E-5</v>
      </c>
      <c r="CI42" s="423">
        <v>1.5535851814797795E-4</v>
      </c>
      <c r="CJ42" s="423">
        <v>1.3417405128343618E-5</v>
      </c>
      <c r="CK42" s="423">
        <v>3.7794497428422323E-5</v>
      </c>
      <c r="CL42" s="423">
        <v>5.0117588219770453E-5</v>
      </c>
      <c r="CM42" s="423">
        <v>4.4592163950743392E-5</v>
      </c>
      <c r="CN42" s="423">
        <v>4.7930929100703772E-5</v>
      </c>
      <c r="CO42" s="423">
        <v>3.8568639024406077E-5</v>
      </c>
      <c r="CP42" s="423">
        <v>9.9125185300427248E-5</v>
      </c>
      <c r="CQ42" s="423">
        <v>2.8379289733429581E-5</v>
      </c>
      <c r="CR42" s="423">
        <v>5.5554851023188813E-5</v>
      </c>
      <c r="CS42" s="423">
        <v>4.5667386903016313E-5</v>
      </c>
      <c r="CT42" s="423">
        <v>4.4954508050948557E-5</v>
      </c>
      <c r="CU42" s="423">
        <v>4.5546267756273581E-5</v>
      </c>
      <c r="CV42" s="423">
        <v>3.4625366155513551E-5</v>
      </c>
      <c r="CW42" s="423">
        <v>7.8072325135155352E-5</v>
      </c>
      <c r="CX42" s="423">
        <v>1.7691276274103422E-4</v>
      </c>
      <c r="CY42" s="423">
        <v>2.9126582584180552E-5</v>
      </c>
      <c r="CZ42" s="423">
        <v>1.3779779478575798E-3</v>
      </c>
      <c r="DA42" s="423">
        <v>2.1645552996355501E-5</v>
      </c>
      <c r="DB42" s="423">
        <v>6.6704393027591284E-5</v>
      </c>
      <c r="DC42" s="423">
        <v>9.0750304415349546E-5</v>
      </c>
      <c r="DD42" s="423">
        <v>7.2555387514078429E-5</v>
      </c>
      <c r="DE42" s="423">
        <v>4.6188439718038957E-5</v>
      </c>
      <c r="DF42" s="423">
        <v>1.0962597937042705E-4</v>
      </c>
      <c r="DG42" s="423">
        <v>1.0530953127481405E-4</v>
      </c>
      <c r="DH42" s="424">
        <v>7.4167627555859258E-4</v>
      </c>
      <c r="DI42" s="421"/>
    </row>
    <row r="43" spans="1:113" ht="15.5" customHeight="1">
      <c r="A43" s="302">
        <v>37</v>
      </c>
      <c r="B43" s="88" t="s">
        <v>188</v>
      </c>
      <c r="C43" s="87" t="s">
        <v>189</v>
      </c>
      <c r="D43" s="422">
        <v>1.3533383304504935E-4</v>
      </c>
      <c r="E43" s="423">
        <v>1.0207058255897582E-4</v>
      </c>
      <c r="F43" s="423">
        <v>7.343316692971575E-5</v>
      </c>
      <c r="G43" s="423">
        <v>8.5540748859882143E-5</v>
      </c>
      <c r="H43" s="423">
        <v>1.8074018689974647E-4</v>
      </c>
      <c r="I43" s="423">
        <v>0</v>
      </c>
      <c r="J43" s="423">
        <v>9.0842776460370507E-4</v>
      </c>
      <c r="K43" s="423">
        <v>1.6924913852077539E-4</v>
      </c>
      <c r="L43" s="423">
        <v>1.4748829736254629E-3</v>
      </c>
      <c r="M43" s="423">
        <v>1.0447789460940432E-4</v>
      </c>
      <c r="N43" s="423">
        <v>0</v>
      </c>
      <c r="O43" s="423">
        <v>7.6193434088403603E-5</v>
      </c>
      <c r="P43" s="423">
        <v>2.4101755088276435E-4</v>
      </c>
      <c r="Q43" s="423">
        <v>5.9740383904906844E-4</v>
      </c>
      <c r="R43" s="423">
        <v>9.547207647679759E-3</v>
      </c>
      <c r="S43" s="423">
        <v>1.0972014617807897E-4</v>
      </c>
      <c r="T43" s="423">
        <v>8.7195798544368076E-5</v>
      </c>
      <c r="U43" s="423">
        <v>6.9117972612031315E-5</v>
      </c>
      <c r="V43" s="423">
        <v>7.3178875020141654E-5</v>
      </c>
      <c r="W43" s="423">
        <v>6.0912422608144919E-4</v>
      </c>
      <c r="X43" s="423">
        <v>3.7173396872403591E-5</v>
      </c>
      <c r="Y43" s="423">
        <v>2.8702668962495411E-4</v>
      </c>
      <c r="Z43" s="423">
        <v>1.3471643694502248E-4</v>
      </c>
      <c r="AA43" s="423">
        <v>8.5915828700665103E-5</v>
      </c>
      <c r="AB43" s="423">
        <v>4.2739846008619229E-4</v>
      </c>
      <c r="AC43" s="423">
        <v>5.9409909178335561E-4</v>
      </c>
      <c r="AD43" s="423">
        <v>1.9388131234792129E-5</v>
      </c>
      <c r="AE43" s="423">
        <v>6.435715703719467E-5</v>
      </c>
      <c r="AF43" s="423">
        <v>5.9137767218782528E-4</v>
      </c>
      <c r="AG43" s="423">
        <v>1.8306710610460828E-3</v>
      </c>
      <c r="AH43" s="423">
        <v>4.8770876645848197E-4</v>
      </c>
      <c r="AI43" s="423">
        <v>5.0432183332209477E-4</v>
      </c>
      <c r="AJ43" s="423">
        <v>4.9349253602250856E-3</v>
      </c>
      <c r="AK43" s="423">
        <v>8.0931597111140235E-4</v>
      </c>
      <c r="AL43" s="423">
        <v>9.1243882700664872E-4</v>
      </c>
      <c r="AM43" s="423">
        <v>7.8104771383185242E-5</v>
      </c>
      <c r="AN43" s="423">
        <v>1.0731361949361129</v>
      </c>
      <c r="AO43" s="423">
        <v>2.621840680091268E-2</v>
      </c>
      <c r="AP43" s="423">
        <v>0.15252422624380971</v>
      </c>
      <c r="AQ43" s="423">
        <v>1.8261172729216695E-4</v>
      </c>
      <c r="AR43" s="423">
        <v>3.1266955296010014E-4</v>
      </c>
      <c r="AS43" s="423">
        <v>6.0157418580958855E-2</v>
      </c>
      <c r="AT43" s="423">
        <v>4.6676103616393766E-2</v>
      </c>
      <c r="AU43" s="423">
        <v>1.6607858785246572E-2</v>
      </c>
      <c r="AV43" s="423">
        <v>1.876731910010369E-2</v>
      </c>
      <c r="AW43" s="423">
        <v>7.3343518568690369E-3</v>
      </c>
      <c r="AX43" s="423">
        <v>7.0015378150616969E-4</v>
      </c>
      <c r="AY43" s="423">
        <v>2.5160432883725068E-3</v>
      </c>
      <c r="AZ43" s="423">
        <v>1.289860532170109E-2</v>
      </c>
      <c r="BA43" s="423">
        <v>1.2065583480015338E-2</v>
      </c>
      <c r="BB43" s="423">
        <v>1.768980765822725E-3</v>
      </c>
      <c r="BC43" s="423">
        <v>1.1273647044922052E-2</v>
      </c>
      <c r="BD43" s="423">
        <v>3.6408918346150917E-3</v>
      </c>
      <c r="BE43" s="423">
        <v>1.8726133379675413E-3</v>
      </c>
      <c r="BF43" s="423">
        <v>1.3883601334591702E-2</v>
      </c>
      <c r="BG43" s="423">
        <v>1.8440623428172671E-2</v>
      </c>
      <c r="BH43" s="423">
        <v>9.5323851049709685E-3</v>
      </c>
      <c r="BI43" s="423">
        <v>3.011799188278165E-2</v>
      </c>
      <c r="BJ43" s="423">
        <v>6.091162925740682E-4</v>
      </c>
      <c r="BK43" s="423">
        <v>1.8280445951911837E-2</v>
      </c>
      <c r="BL43" s="423">
        <v>2.776549785072763E-3</v>
      </c>
      <c r="BM43" s="423">
        <v>6.6881051930742366E-5</v>
      </c>
      <c r="BN43" s="423">
        <v>7.5846380355801268E-3</v>
      </c>
      <c r="BO43" s="423">
        <v>1.0486047144838586E-2</v>
      </c>
      <c r="BP43" s="423">
        <v>9.7112663161221073E-3</v>
      </c>
      <c r="BQ43" s="423">
        <v>7.2280972817339428E-3</v>
      </c>
      <c r="BR43" s="423">
        <v>1.1984429980393856E-2</v>
      </c>
      <c r="BS43" s="423">
        <v>9.2921832949631347E-5</v>
      </c>
      <c r="BT43" s="423">
        <v>1.0142021096281388E-4</v>
      </c>
      <c r="BU43" s="423">
        <v>2.5151189812541789E-4</v>
      </c>
      <c r="BV43" s="423">
        <v>1.1058951935202637E-4</v>
      </c>
      <c r="BW43" s="423">
        <v>1.6194471269875116E-4</v>
      </c>
      <c r="BX43" s="423">
        <v>1.0158008732856758E-4</v>
      </c>
      <c r="BY43" s="423">
        <v>4.6996245229613202E-5</v>
      </c>
      <c r="BZ43" s="423">
        <v>3.1162662226043002E-5</v>
      </c>
      <c r="CA43" s="423">
        <v>4.5555948681801736E-5</v>
      </c>
      <c r="CB43" s="423">
        <v>3.1949686245611791E-5</v>
      </c>
      <c r="CC43" s="423">
        <v>6.2629655646503338E-4</v>
      </c>
      <c r="CD43" s="423">
        <v>1.3777263630778436E-4</v>
      </c>
      <c r="CE43" s="423">
        <v>5.2621256355133729E-4</v>
      </c>
      <c r="CF43" s="423">
        <v>1.2940110980615046E-4</v>
      </c>
      <c r="CG43" s="423">
        <v>1.4391467996931586E-4</v>
      </c>
      <c r="CH43" s="423">
        <v>1.4097402675779602E-4</v>
      </c>
      <c r="CI43" s="423">
        <v>2.9968303282705918E-4</v>
      </c>
      <c r="CJ43" s="423">
        <v>2.3151639497125931E-5</v>
      </c>
      <c r="CK43" s="423">
        <v>6.9058646789723209E-5</v>
      </c>
      <c r="CL43" s="423">
        <v>8.8882520550119442E-5</v>
      </c>
      <c r="CM43" s="423">
        <v>7.4937000623582502E-5</v>
      </c>
      <c r="CN43" s="423">
        <v>8.5067444651915037E-5</v>
      </c>
      <c r="CO43" s="423">
        <v>6.9561465890714157E-5</v>
      </c>
      <c r="CP43" s="423">
        <v>1.8286590543763857E-4</v>
      </c>
      <c r="CQ43" s="423">
        <v>5.1041050101820528E-5</v>
      </c>
      <c r="CR43" s="423">
        <v>9.5503602340876514E-5</v>
      </c>
      <c r="CS43" s="423">
        <v>8.2029568596124526E-5</v>
      </c>
      <c r="CT43" s="423">
        <v>7.5425151428843928E-5</v>
      </c>
      <c r="CU43" s="423">
        <v>8.2305751512227251E-5</v>
      </c>
      <c r="CV43" s="423">
        <v>6.2132361252665918E-5</v>
      </c>
      <c r="CW43" s="423">
        <v>1.461933364311551E-4</v>
      </c>
      <c r="CX43" s="423">
        <v>2.8325066659129819E-4</v>
      </c>
      <c r="CY43" s="423">
        <v>5.0968607045938992E-5</v>
      </c>
      <c r="CZ43" s="423">
        <v>2.1208204771797599E-3</v>
      </c>
      <c r="DA43" s="423">
        <v>3.7982711089624077E-5</v>
      </c>
      <c r="DB43" s="423">
        <v>1.2107739757104106E-4</v>
      </c>
      <c r="DC43" s="423">
        <v>1.7377514284754646E-4</v>
      </c>
      <c r="DD43" s="423">
        <v>1.3693176113596274E-4</v>
      </c>
      <c r="DE43" s="423">
        <v>8.0496071118708385E-5</v>
      </c>
      <c r="DF43" s="423">
        <v>2.0430866277828586E-4</v>
      </c>
      <c r="DG43" s="423">
        <v>1.9051997813113194E-4</v>
      </c>
      <c r="DH43" s="424">
        <v>1.2893096894823594E-3</v>
      </c>
      <c r="DI43" s="421"/>
    </row>
    <row r="44" spans="1:113" ht="15.5" customHeight="1">
      <c r="A44" s="302">
        <v>38</v>
      </c>
      <c r="B44" s="88" t="s">
        <v>190</v>
      </c>
      <c r="C44" s="87" t="s">
        <v>191</v>
      </c>
      <c r="D44" s="422">
        <v>4.5822928881607878E-5</v>
      </c>
      <c r="E44" s="423">
        <v>3.2322522650744318E-5</v>
      </c>
      <c r="F44" s="423">
        <v>4.0969721972314642E-5</v>
      </c>
      <c r="G44" s="423">
        <v>5.4315604378269745E-5</v>
      </c>
      <c r="H44" s="423">
        <v>1.097185944374262E-4</v>
      </c>
      <c r="I44" s="423">
        <v>0</v>
      </c>
      <c r="J44" s="423">
        <v>4.3291033092862034E-4</v>
      </c>
      <c r="K44" s="423">
        <v>2.8951390212516797E-5</v>
      </c>
      <c r="L44" s="423">
        <v>8.742530937525134E-5</v>
      </c>
      <c r="M44" s="423">
        <v>2.473236225752278E-5</v>
      </c>
      <c r="N44" s="423">
        <v>0</v>
      </c>
      <c r="O44" s="423">
        <v>2.7592979070591727E-5</v>
      </c>
      <c r="P44" s="423">
        <v>2.2629622784999074E-5</v>
      </c>
      <c r="Q44" s="423">
        <v>5.416513651025058E-5</v>
      </c>
      <c r="R44" s="423">
        <v>3.945576346470004E-4</v>
      </c>
      <c r="S44" s="423">
        <v>2.6479497001122174E-5</v>
      </c>
      <c r="T44" s="423">
        <v>1.7138673660774402E-5</v>
      </c>
      <c r="U44" s="423">
        <v>2.069366943131801E-5</v>
      </c>
      <c r="V44" s="423">
        <v>3.5362278774879596E-5</v>
      </c>
      <c r="W44" s="423">
        <v>7.0005698979219317E-5</v>
      </c>
      <c r="X44" s="423">
        <v>1.701527979523312E-5</v>
      </c>
      <c r="Y44" s="423">
        <v>4.3625359186247087E-5</v>
      </c>
      <c r="Z44" s="423">
        <v>2.3602984794186931E-5</v>
      </c>
      <c r="AA44" s="423">
        <v>2.6551109494392577E-5</v>
      </c>
      <c r="AB44" s="423">
        <v>4.2511097772998411E-5</v>
      </c>
      <c r="AC44" s="423">
        <v>4.4633210800400448E-5</v>
      </c>
      <c r="AD44" s="423">
        <v>5.5412242603183022E-6</v>
      </c>
      <c r="AE44" s="423">
        <v>2.2971156137750652E-5</v>
      </c>
      <c r="AF44" s="423">
        <v>4.9396798183167096E-5</v>
      </c>
      <c r="AG44" s="423">
        <v>6.785672220489747E-5</v>
      </c>
      <c r="AH44" s="423">
        <v>1.1589038794790663E-4</v>
      </c>
      <c r="AI44" s="423">
        <v>6.1545641573970485E-5</v>
      </c>
      <c r="AJ44" s="423">
        <v>1.3246560859570233E-4</v>
      </c>
      <c r="AK44" s="423">
        <v>1.2439964614965602E-3</v>
      </c>
      <c r="AL44" s="423">
        <v>2.1784090203054915E-4</v>
      </c>
      <c r="AM44" s="423">
        <v>3.377927061307717E-5</v>
      </c>
      <c r="AN44" s="423">
        <v>2.7005601984743032E-5</v>
      </c>
      <c r="AO44" s="423">
        <v>1.0036841812489186</v>
      </c>
      <c r="AP44" s="423">
        <v>1.7048579161145654E-5</v>
      </c>
      <c r="AQ44" s="423">
        <v>4.3273920312400239E-5</v>
      </c>
      <c r="AR44" s="423">
        <v>3.8250562393090168E-5</v>
      </c>
      <c r="AS44" s="423">
        <v>8.9185823835184145E-3</v>
      </c>
      <c r="AT44" s="423">
        <v>2.3363325290948114E-3</v>
      </c>
      <c r="AU44" s="423">
        <v>1.3569113876792067E-2</v>
      </c>
      <c r="AV44" s="423">
        <v>1.5156177526258887E-2</v>
      </c>
      <c r="AW44" s="423">
        <v>4.2659103700232849E-3</v>
      </c>
      <c r="AX44" s="423">
        <v>8.2888374840856078E-5</v>
      </c>
      <c r="AY44" s="423">
        <v>2.5751953087859662E-4</v>
      </c>
      <c r="AZ44" s="423">
        <v>4.7805590066352854E-3</v>
      </c>
      <c r="BA44" s="423">
        <v>7.3477441657944411E-4</v>
      </c>
      <c r="BB44" s="423">
        <v>8.844883010228051E-4</v>
      </c>
      <c r="BC44" s="423">
        <v>2.4144403745590673E-4</v>
      </c>
      <c r="BD44" s="423">
        <v>8.3155843644560333E-4</v>
      </c>
      <c r="BE44" s="423">
        <v>6.3169166257437501E-4</v>
      </c>
      <c r="BF44" s="423">
        <v>5.8446134965798591E-3</v>
      </c>
      <c r="BG44" s="423">
        <v>5.4623327091879049E-3</v>
      </c>
      <c r="BH44" s="423">
        <v>1.4295873666120505E-2</v>
      </c>
      <c r="BI44" s="423">
        <v>2.0254100280938575E-2</v>
      </c>
      <c r="BJ44" s="423">
        <v>2.1775492239559536E-3</v>
      </c>
      <c r="BK44" s="423">
        <v>1.8469222765178643E-2</v>
      </c>
      <c r="BL44" s="423">
        <v>7.0182401470100461E-4</v>
      </c>
      <c r="BM44" s="423">
        <v>3.5095658619842145E-5</v>
      </c>
      <c r="BN44" s="423">
        <v>5.3853641959912839E-4</v>
      </c>
      <c r="BO44" s="423">
        <v>7.8423430175215102E-4</v>
      </c>
      <c r="BP44" s="423">
        <v>8.0402990289936502E-4</v>
      </c>
      <c r="BQ44" s="423">
        <v>7.7919317365095339E-4</v>
      </c>
      <c r="BR44" s="423">
        <v>5.4674622165061717E-3</v>
      </c>
      <c r="BS44" s="423">
        <v>5.3839956587880878E-5</v>
      </c>
      <c r="BT44" s="423">
        <v>2.1476895499906181E-5</v>
      </c>
      <c r="BU44" s="423">
        <v>1.4687224079606214E-4</v>
      </c>
      <c r="BV44" s="423">
        <v>6.4596812153265269E-5</v>
      </c>
      <c r="BW44" s="423">
        <v>3.7021798046111647E-5</v>
      </c>
      <c r="BX44" s="423">
        <v>2.8226836703463821E-5</v>
      </c>
      <c r="BY44" s="423">
        <v>2.3964143413903077E-5</v>
      </c>
      <c r="BZ44" s="423">
        <v>1.4238233850951138E-5</v>
      </c>
      <c r="CA44" s="423">
        <v>1.2180282024131726E-5</v>
      </c>
      <c r="CB44" s="423">
        <v>5.3408522256317746E-6</v>
      </c>
      <c r="CC44" s="423">
        <v>5.8180460198238137E-4</v>
      </c>
      <c r="CD44" s="423">
        <v>7.6280515143809888E-5</v>
      </c>
      <c r="CE44" s="423">
        <v>4.1376784619686632E-4</v>
      </c>
      <c r="CF44" s="423">
        <v>4.5730186963314206E-5</v>
      </c>
      <c r="CG44" s="423">
        <v>9.9996246782438366E-5</v>
      </c>
      <c r="CH44" s="423">
        <v>3.3680628994782965E-5</v>
      </c>
      <c r="CI44" s="423">
        <v>3.7012256195801211E-5</v>
      </c>
      <c r="CJ44" s="423">
        <v>1.232022841643987E-5</v>
      </c>
      <c r="CK44" s="423">
        <v>2.4352965401311494E-5</v>
      </c>
      <c r="CL44" s="423">
        <v>4.0464091562091186E-5</v>
      </c>
      <c r="CM44" s="423">
        <v>4.3897293195120936E-5</v>
      </c>
      <c r="CN44" s="423">
        <v>3.7618562263844707E-5</v>
      </c>
      <c r="CO44" s="423">
        <v>2.6439184062222876E-5</v>
      </c>
      <c r="CP44" s="423">
        <v>6.3858466770434693E-5</v>
      </c>
      <c r="CQ44" s="423">
        <v>1.9970031085258764E-5</v>
      </c>
      <c r="CR44" s="423">
        <v>4.7413574673509973E-5</v>
      </c>
      <c r="CS44" s="423">
        <v>3.4170749782130412E-5</v>
      </c>
      <c r="CT44" s="423">
        <v>4.2869032915653377E-5</v>
      </c>
      <c r="CU44" s="423">
        <v>2.9816004797079035E-5</v>
      </c>
      <c r="CV44" s="423">
        <v>2.4668854582627196E-5</v>
      </c>
      <c r="CW44" s="423">
        <v>3.7754047046114188E-5</v>
      </c>
      <c r="CX44" s="423">
        <v>2.1656625594672761E-4</v>
      </c>
      <c r="CY44" s="423">
        <v>2.4274079457182602E-5</v>
      </c>
      <c r="CZ44" s="423">
        <v>1.9104811821741669E-3</v>
      </c>
      <c r="DA44" s="423">
        <v>1.740350173525956E-5</v>
      </c>
      <c r="DB44" s="423">
        <v>4.3667667200693688E-5</v>
      </c>
      <c r="DC44" s="423">
        <v>4.1116893368921392E-5</v>
      </c>
      <c r="DD44" s="423">
        <v>3.6905264020317693E-5</v>
      </c>
      <c r="DE44" s="423">
        <v>3.8330203715247627E-5</v>
      </c>
      <c r="DF44" s="423">
        <v>4.2137258397746546E-5</v>
      </c>
      <c r="DG44" s="423">
        <v>6.8706191326100337E-5</v>
      </c>
      <c r="DH44" s="424">
        <v>4.8348625483810487E-4</v>
      </c>
      <c r="DI44" s="421"/>
    </row>
    <row r="45" spans="1:113" ht="15.5" customHeight="1">
      <c r="A45" s="302">
        <v>39</v>
      </c>
      <c r="B45" s="88" t="s">
        <v>192</v>
      </c>
      <c r="C45" s="87" t="s">
        <v>193</v>
      </c>
      <c r="D45" s="422">
        <v>1.046226449268873E-4</v>
      </c>
      <c r="E45" s="423">
        <v>8.9440620344135189E-5</v>
      </c>
      <c r="F45" s="423">
        <v>6.8463996043780927E-5</v>
      </c>
      <c r="G45" s="423">
        <v>8.1401126902824541E-5</v>
      </c>
      <c r="H45" s="423">
        <v>1.6966747047073895E-4</v>
      </c>
      <c r="I45" s="423">
        <v>0</v>
      </c>
      <c r="J45" s="423">
        <v>6.6248651733892365E-4</v>
      </c>
      <c r="K45" s="423">
        <v>1.5242252038654946E-4</v>
      </c>
      <c r="L45" s="423">
        <v>1.3198872292280277E-3</v>
      </c>
      <c r="M45" s="423">
        <v>9.0020247732447277E-5</v>
      </c>
      <c r="N45" s="423">
        <v>0</v>
      </c>
      <c r="O45" s="423">
        <v>5.820655799054671E-5</v>
      </c>
      <c r="P45" s="423">
        <v>9.4014933747130978E-5</v>
      </c>
      <c r="Q45" s="423">
        <v>3.9261703803434016E-4</v>
      </c>
      <c r="R45" s="423">
        <v>2.2417679770812098E-2</v>
      </c>
      <c r="S45" s="423">
        <v>9.8335966490702966E-5</v>
      </c>
      <c r="T45" s="423">
        <v>7.7421959455631009E-5</v>
      </c>
      <c r="U45" s="423">
        <v>5.7994666280678573E-5</v>
      </c>
      <c r="V45" s="423">
        <v>7.9188411864884281E-5</v>
      </c>
      <c r="W45" s="423">
        <v>9.170483687790783E-4</v>
      </c>
      <c r="X45" s="423">
        <v>3.649387583034481E-5</v>
      </c>
      <c r="Y45" s="423">
        <v>2.6870772550503135E-4</v>
      </c>
      <c r="Z45" s="423">
        <v>1.2503622335988435E-4</v>
      </c>
      <c r="AA45" s="423">
        <v>7.7325255538781767E-5</v>
      </c>
      <c r="AB45" s="423">
        <v>3.8831725488695589E-4</v>
      </c>
      <c r="AC45" s="423">
        <v>5.4971825268303328E-4</v>
      </c>
      <c r="AD45" s="423">
        <v>1.8106120651942392E-5</v>
      </c>
      <c r="AE45" s="423">
        <v>6.0248776168167095E-5</v>
      </c>
      <c r="AF45" s="423">
        <v>1.7159240097736888E-4</v>
      </c>
      <c r="AG45" s="423">
        <v>6.7865546969965028E-4</v>
      </c>
      <c r="AH45" s="423">
        <v>4.2125559401576181E-4</v>
      </c>
      <c r="AI45" s="423">
        <v>5.002912637105337E-4</v>
      </c>
      <c r="AJ45" s="423">
        <v>2.5781162887353846E-3</v>
      </c>
      <c r="AK45" s="423">
        <v>1.4145197238268953E-3</v>
      </c>
      <c r="AL45" s="423">
        <v>1.4636489393170739E-3</v>
      </c>
      <c r="AM45" s="423">
        <v>8.8814783153855656E-5</v>
      </c>
      <c r="AN45" s="423">
        <v>6.0747296778181924E-5</v>
      </c>
      <c r="AO45" s="423">
        <v>9.8888935223409775E-4</v>
      </c>
      <c r="AP45" s="423">
        <v>1.0000369035108858</v>
      </c>
      <c r="AQ45" s="423">
        <v>1.7273989253238748E-4</v>
      </c>
      <c r="AR45" s="423">
        <v>1.0321795964815016E-3</v>
      </c>
      <c r="AS45" s="423">
        <v>7.1892863851920674E-2</v>
      </c>
      <c r="AT45" s="423">
        <v>4.1842669396025697E-2</v>
      </c>
      <c r="AU45" s="423">
        <v>1.8620680986586674E-2</v>
      </c>
      <c r="AV45" s="423">
        <v>1.3673932668581835E-2</v>
      </c>
      <c r="AW45" s="423">
        <v>7.383238757773648E-3</v>
      </c>
      <c r="AX45" s="423">
        <v>6.6413350811445418E-4</v>
      </c>
      <c r="AY45" s="423">
        <v>4.131128553797634E-3</v>
      </c>
      <c r="AZ45" s="423">
        <v>7.6093857176573526E-3</v>
      </c>
      <c r="BA45" s="423">
        <v>1.811735219763444E-2</v>
      </c>
      <c r="BB45" s="423">
        <v>7.4566077505032902E-4</v>
      </c>
      <c r="BC45" s="423">
        <v>5.516188578133862E-3</v>
      </c>
      <c r="BD45" s="423">
        <v>3.7765560754313325E-3</v>
      </c>
      <c r="BE45" s="423">
        <v>1.7792105536937385E-3</v>
      </c>
      <c r="BF45" s="423">
        <v>7.1717506117594575E-3</v>
      </c>
      <c r="BG45" s="423">
        <v>7.0420056411282126E-3</v>
      </c>
      <c r="BH45" s="423">
        <v>8.9763662126569679E-3</v>
      </c>
      <c r="BI45" s="423">
        <v>3.2564890569635366E-2</v>
      </c>
      <c r="BJ45" s="423">
        <v>9.201112709829807E-5</v>
      </c>
      <c r="BK45" s="423">
        <v>3.1537586702940684E-2</v>
      </c>
      <c r="BL45" s="423">
        <v>3.1740928867915429E-3</v>
      </c>
      <c r="BM45" s="423">
        <v>6.1721129116265288E-5</v>
      </c>
      <c r="BN45" s="423">
        <v>2.9005594038382125E-3</v>
      </c>
      <c r="BO45" s="423">
        <v>5.6321995003434542E-3</v>
      </c>
      <c r="BP45" s="423">
        <v>6.7071254089457284E-3</v>
      </c>
      <c r="BQ45" s="423">
        <v>1.8966750904127506E-3</v>
      </c>
      <c r="BR45" s="423">
        <v>2.9252539888533703E-3</v>
      </c>
      <c r="BS45" s="423">
        <v>8.7322066362113289E-5</v>
      </c>
      <c r="BT45" s="423">
        <v>8.3092894335285377E-5</v>
      </c>
      <c r="BU45" s="423">
        <v>2.376201054609848E-4</v>
      </c>
      <c r="BV45" s="423">
        <v>1.106899588896342E-4</v>
      </c>
      <c r="BW45" s="423">
        <v>1.51386875382582E-4</v>
      </c>
      <c r="BX45" s="423">
        <v>9.3354229283431394E-5</v>
      </c>
      <c r="BY45" s="423">
        <v>5.51192044160906E-5</v>
      </c>
      <c r="BZ45" s="423">
        <v>2.8556159040527959E-5</v>
      </c>
      <c r="CA45" s="423">
        <v>4.1821369697988685E-5</v>
      </c>
      <c r="CB45" s="423">
        <v>2.5513157696430334E-5</v>
      </c>
      <c r="CC45" s="423">
        <v>1.0113144921652792E-3</v>
      </c>
      <c r="CD45" s="423">
        <v>1.2821087493978734E-4</v>
      </c>
      <c r="CE45" s="423">
        <v>5.1233415545805456E-4</v>
      </c>
      <c r="CF45" s="423">
        <v>1.2030556429509021E-4</v>
      </c>
      <c r="CG45" s="423">
        <v>8.4548839347616805E-5</v>
      </c>
      <c r="CH45" s="423">
        <v>1.2910451744975186E-4</v>
      </c>
      <c r="CI45" s="423">
        <v>1.1244095350389772E-4</v>
      </c>
      <c r="CJ45" s="423">
        <v>2.2248174796623063E-5</v>
      </c>
      <c r="CK45" s="423">
        <v>7.3501327528126812E-5</v>
      </c>
      <c r="CL45" s="423">
        <v>8.2540337787025733E-5</v>
      </c>
      <c r="CM45" s="423">
        <v>8.4651842444225911E-5</v>
      </c>
      <c r="CN45" s="423">
        <v>8.9732529363409716E-5</v>
      </c>
      <c r="CO45" s="423">
        <v>7.2014895234884981E-5</v>
      </c>
      <c r="CP45" s="423">
        <v>1.844521935414169E-4</v>
      </c>
      <c r="CQ45" s="423">
        <v>4.9858570014982131E-5</v>
      </c>
      <c r="CR45" s="423">
        <v>1.0473313008201592E-4</v>
      </c>
      <c r="CS45" s="423">
        <v>8.3240352974406074E-5</v>
      </c>
      <c r="CT45" s="423">
        <v>7.480599944750761E-5</v>
      </c>
      <c r="CU45" s="423">
        <v>9.2948876129985041E-5</v>
      </c>
      <c r="CV45" s="423">
        <v>6.6630985233921049E-5</v>
      </c>
      <c r="CW45" s="423">
        <v>1.7449070275417548E-4</v>
      </c>
      <c r="CX45" s="423">
        <v>2.9146744257191537E-4</v>
      </c>
      <c r="CY45" s="423">
        <v>5.0408153298170317E-5</v>
      </c>
      <c r="CZ45" s="423">
        <v>2.2151519582412397E-3</v>
      </c>
      <c r="DA45" s="423">
        <v>4.1508125594915154E-5</v>
      </c>
      <c r="DB45" s="423">
        <v>1.0917476729276213E-4</v>
      </c>
      <c r="DC45" s="423">
        <v>1.649255729861221E-4</v>
      </c>
      <c r="DD45" s="423">
        <v>1.2781592356056885E-4</v>
      </c>
      <c r="DE45" s="423">
        <v>8.9449808909137851E-5</v>
      </c>
      <c r="DF45" s="423">
        <v>1.8025624869590998E-4</v>
      </c>
      <c r="DG45" s="423">
        <v>1.950053284046917E-4</v>
      </c>
      <c r="DH45" s="424">
        <v>7.0556435419539632E-4</v>
      </c>
      <c r="DI45" s="421"/>
    </row>
    <row r="46" spans="1:113" ht="15.5" customHeight="1">
      <c r="A46" s="302">
        <v>40</v>
      </c>
      <c r="B46" s="88" t="s">
        <v>194</v>
      </c>
      <c r="C46" s="87" t="s">
        <v>195</v>
      </c>
      <c r="D46" s="422">
        <v>2.7323076893712127E-5</v>
      </c>
      <c r="E46" s="423">
        <v>1.9202586729226361E-5</v>
      </c>
      <c r="F46" s="423">
        <v>2.0544215219554081E-5</v>
      </c>
      <c r="G46" s="423">
        <v>1.6169877118871536E-5</v>
      </c>
      <c r="H46" s="423">
        <v>2.1053586457597623E-5</v>
      </c>
      <c r="I46" s="423">
        <v>0</v>
      </c>
      <c r="J46" s="423">
        <v>9.0087423391529444E-5</v>
      </c>
      <c r="K46" s="423">
        <v>8.0994788114888594E-5</v>
      </c>
      <c r="L46" s="423">
        <v>1.9028531518833328E-4</v>
      </c>
      <c r="M46" s="423">
        <v>2.5901461438190329E-5</v>
      </c>
      <c r="N46" s="423">
        <v>0</v>
      </c>
      <c r="O46" s="423">
        <v>3.8642217094576061E-5</v>
      </c>
      <c r="P46" s="423">
        <v>2.0888791128669879E-5</v>
      </c>
      <c r="Q46" s="423">
        <v>8.2273120869029266E-5</v>
      </c>
      <c r="R46" s="423">
        <v>5.0895782903897895E-4</v>
      </c>
      <c r="S46" s="423">
        <v>3.8476226098453276E-5</v>
      </c>
      <c r="T46" s="423">
        <v>2.1163225621199421E-5</v>
      </c>
      <c r="U46" s="423">
        <v>-1.823489276859984E-5</v>
      </c>
      <c r="V46" s="423">
        <v>1.6647612501486078E-4</v>
      </c>
      <c r="W46" s="423">
        <v>6.4892809145474968E-3</v>
      </c>
      <c r="X46" s="423">
        <v>2.0961259916242979E-5</v>
      </c>
      <c r="Y46" s="423">
        <v>3.8752480261695709E-4</v>
      </c>
      <c r="Z46" s="423">
        <v>6.595104679000406E-5</v>
      </c>
      <c r="AA46" s="423">
        <v>4.3635944440213601E-5</v>
      </c>
      <c r="AB46" s="423">
        <v>1.1879722061367138E-4</v>
      </c>
      <c r="AC46" s="423">
        <v>5.9283163688028575E-4</v>
      </c>
      <c r="AD46" s="423">
        <v>2.8222338855351464E-6</v>
      </c>
      <c r="AE46" s="423">
        <v>1.3217810217059436E-5</v>
      </c>
      <c r="AF46" s="423">
        <v>1.836752983608287E-4</v>
      </c>
      <c r="AG46" s="423">
        <v>1.8427505428472387E-4</v>
      </c>
      <c r="AH46" s="423">
        <v>9.0744059406194479E-5</v>
      </c>
      <c r="AI46" s="423">
        <v>5.3117471303543455E-4</v>
      </c>
      <c r="AJ46" s="423">
        <v>6.8120185325612771E-5</v>
      </c>
      <c r="AK46" s="423">
        <v>5.2882603921013023E-3</v>
      </c>
      <c r="AL46" s="423">
        <v>2.1664826901927467E-3</v>
      </c>
      <c r="AM46" s="423">
        <v>2.124304077939241E-3</v>
      </c>
      <c r="AN46" s="423">
        <v>2.7087936437873773E-3</v>
      </c>
      <c r="AO46" s="423">
        <v>7.6167866907893051E-4</v>
      </c>
      <c r="AP46" s="423">
        <v>3.6211086165930897E-4</v>
      </c>
      <c r="AQ46" s="423">
        <v>1.0723005548117719</v>
      </c>
      <c r="AR46" s="423">
        <v>9.6750187247577335E-2</v>
      </c>
      <c r="AS46" s="423">
        <v>1.8060655660729467E-3</v>
      </c>
      <c r="AT46" s="423">
        <v>3.9288234211072477E-3</v>
      </c>
      <c r="AU46" s="423">
        <v>1.3453064263469646E-3</v>
      </c>
      <c r="AV46" s="423">
        <v>8.8331607357265934E-4</v>
      </c>
      <c r="AW46" s="423">
        <v>1.8866365172799774E-3</v>
      </c>
      <c r="AX46" s="423">
        <v>2.9772478534607102E-3</v>
      </c>
      <c r="AY46" s="423">
        <v>4.4923835844353248E-3</v>
      </c>
      <c r="AZ46" s="423">
        <v>4.0904491396458837E-3</v>
      </c>
      <c r="BA46" s="423">
        <v>1.3685081129811041E-3</v>
      </c>
      <c r="BB46" s="423">
        <v>1.0181181624638205E-3</v>
      </c>
      <c r="BC46" s="423">
        <v>2.3308559033054428E-3</v>
      </c>
      <c r="BD46" s="423">
        <v>2.2868079964668427E-3</v>
      </c>
      <c r="BE46" s="423">
        <v>6.8563663915597369E-4</v>
      </c>
      <c r="BF46" s="423">
        <v>1.1893476560426424E-3</v>
      </c>
      <c r="BG46" s="423">
        <v>9.443246884790642E-4</v>
      </c>
      <c r="BH46" s="423">
        <v>2.4354813522729189E-3</v>
      </c>
      <c r="BI46" s="423">
        <v>7.3418482253151374E-4</v>
      </c>
      <c r="BJ46" s="423">
        <v>4.9613998730211413E-4</v>
      </c>
      <c r="BK46" s="423">
        <v>6.3724903388993491E-4</v>
      </c>
      <c r="BL46" s="423">
        <v>3.2310838854770641E-3</v>
      </c>
      <c r="BM46" s="423">
        <v>1.2011195102286266E-5</v>
      </c>
      <c r="BN46" s="423">
        <v>2.8045688000033248E-4</v>
      </c>
      <c r="BO46" s="423">
        <v>4.5087250023689255E-4</v>
      </c>
      <c r="BP46" s="423">
        <v>5.5282867032592855E-4</v>
      </c>
      <c r="BQ46" s="423">
        <v>1.8654505683861122E-4</v>
      </c>
      <c r="BR46" s="423">
        <v>6.4937415784799995E-4</v>
      </c>
      <c r="BS46" s="423">
        <v>2.1794277554178607E-5</v>
      </c>
      <c r="BT46" s="423">
        <v>1.25104108493858E-5</v>
      </c>
      <c r="BU46" s="423">
        <v>6.2698403725749583E-5</v>
      </c>
      <c r="BV46" s="423">
        <v>3.1168891365191155E-5</v>
      </c>
      <c r="BW46" s="423">
        <v>1.9962583160517159E-5</v>
      </c>
      <c r="BX46" s="423">
        <v>1.4706992753486581E-5</v>
      </c>
      <c r="BY46" s="423">
        <v>7.6961963310979014E-6</v>
      </c>
      <c r="BZ46" s="423">
        <v>5.9517881753350408E-6</v>
      </c>
      <c r="CA46" s="423">
        <v>6.0124138647786618E-6</v>
      </c>
      <c r="CB46" s="423">
        <v>3.6339856317157025E-6</v>
      </c>
      <c r="CC46" s="423">
        <v>2.9333203403167975E-5</v>
      </c>
      <c r="CD46" s="423">
        <v>2.3365263642175881E-5</v>
      </c>
      <c r="CE46" s="423">
        <v>1.0151106215922488E-4</v>
      </c>
      <c r="CF46" s="423">
        <v>1.2917796830462295E-5</v>
      </c>
      <c r="CG46" s="423">
        <v>2.7623732073405351E-5</v>
      </c>
      <c r="CH46" s="423">
        <v>1.9553408336661353E-5</v>
      </c>
      <c r="CI46" s="423">
        <v>1.7740928321359535E-5</v>
      </c>
      <c r="CJ46" s="423">
        <v>4.3205094307917353E-6</v>
      </c>
      <c r="CK46" s="423">
        <v>1.1232438868726125E-5</v>
      </c>
      <c r="CL46" s="423">
        <v>2.3993563606032716E-5</v>
      </c>
      <c r="CM46" s="423">
        <v>1.6939579662370548E-5</v>
      </c>
      <c r="CN46" s="423">
        <v>1.5844363060535919E-5</v>
      </c>
      <c r="CO46" s="423">
        <v>5.8054096973434223E-5</v>
      </c>
      <c r="CP46" s="423">
        <v>2.8999664891071364E-5</v>
      </c>
      <c r="CQ46" s="423">
        <v>1.0227177146986996E-5</v>
      </c>
      <c r="CR46" s="423">
        <v>5.857688423748601E-5</v>
      </c>
      <c r="CS46" s="423">
        <v>6.1275692668633035E-5</v>
      </c>
      <c r="CT46" s="423">
        <v>3.6315944441856359E-5</v>
      </c>
      <c r="CU46" s="423">
        <v>1.9651577334408869E-5</v>
      </c>
      <c r="CV46" s="423">
        <v>2.1091174485595716E-5</v>
      </c>
      <c r="CW46" s="423">
        <v>2.3958999538703904E-5</v>
      </c>
      <c r="CX46" s="423">
        <v>5.6760069157932065E-5</v>
      </c>
      <c r="CY46" s="423">
        <v>1.7393041590593055E-5</v>
      </c>
      <c r="CZ46" s="423">
        <v>4.4435219488170991E-4</v>
      </c>
      <c r="DA46" s="423">
        <v>8.6644159296449928E-6</v>
      </c>
      <c r="DB46" s="423">
        <v>3.4736199925189828E-5</v>
      </c>
      <c r="DC46" s="423">
        <v>3.4133762812529214E-5</v>
      </c>
      <c r="DD46" s="423">
        <v>3.8601414127804164E-5</v>
      </c>
      <c r="DE46" s="423">
        <v>1.7805502457125721E-5</v>
      </c>
      <c r="DF46" s="423">
        <v>3.3059989587029823E-5</v>
      </c>
      <c r="DG46" s="423">
        <v>1.3858722967641799E-4</v>
      </c>
      <c r="DH46" s="424">
        <v>3.5523915296597201E-4</v>
      </c>
      <c r="DI46" s="421"/>
    </row>
    <row r="47" spans="1:113" ht="15.5" customHeight="1">
      <c r="A47" s="302">
        <v>41</v>
      </c>
      <c r="B47" s="88" t="s">
        <v>196</v>
      </c>
      <c r="C47" s="87" t="s">
        <v>197</v>
      </c>
      <c r="D47" s="422">
        <v>8.2282189149184714E-5</v>
      </c>
      <c r="E47" s="423">
        <v>7.2234395927372444E-5</v>
      </c>
      <c r="F47" s="423">
        <v>6.9987288353073941E-5</v>
      </c>
      <c r="G47" s="423">
        <v>7.601001651819294E-5</v>
      </c>
      <c r="H47" s="423">
        <v>7.5121763249964805E-5</v>
      </c>
      <c r="I47" s="423">
        <v>0</v>
      </c>
      <c r="J47" s="423">
        <v>4.0726652155248229E-4</v>
      </c>
      <c r="K47" s="423">
        <v>6.0903918622326719E-4</v>
      </c>
      <c r="L47" s="423">
        <v>1.0059155142998829E-3</v>
      </c>
      <c r="M47" s="423">
        <v>9.885602448445452E-5</v>
      </c>
      <c r="N47" s="423">
        <v>0</v>
      </c>
      <c r="O47" s="423">
        <v>4.876218872465797E-5</v>
      </c>
      <c r="P47" s="423">
        <v>5.9052437288645435E-5</v>
      </c>
      <c r="Q47" s="423">
        <v>4.9750413585169433E-4</v>
      </c>
      <c r="R47" s="423">
        <v>3.2112705009757635E-3</v>
      </c>
      <c r="S47" s="423">
        <v>6.4287893533746034E-5</v>
      </c>
      <c r="T47" s="423">
        <v>1.0887001482621668E-4</v>
      </c>
      <c r="U47" s="423">
        <v>7.0905104751182513E-4</v>
      </c>
      <c r="V47" s="423">
        <v>6.6356430420378822E-5</v>
      </c>
      <c r="W47" s="423">
        <v>6.3051607909266234E-4</v>
      </c>
      <c r="X47" s="423">
        <v>2.6636156331462268E-5</v>
      </c>
      <c r="Y47" s="423">
        <v>1.1808776599581353E-4</v>
      </c>
      <c r="Z47" s="423">
        <v>5.8874482219701255E-5</v>
      </c>
      <c r="AA47" s="423">
        <v>5.2880502192848912E-5</v>
      </c>
      <c r="AB47" s="423">
        <v>4.372290931049797E-4</v>
      </c>
      <c r="AC47" s="423">
        <v>6.1309897162652952E-4</v>
      </c>
      <c r="AD47" s="423">
        <v>1.3282183701492136E-5</v>
      </c>
      <c r="AE47" s="423">
        <v>3.8830698222678567E-5</v>
      </c>
      <c r="AF47" s="423">
        <v>6.1137842073915368E-4</v>
      </c>
      <c r="AG47" s="423">
        <v>7.8211955170046012E-4</v>
      </c>
      <c r="AH47" s="423">
        <v>5.6503247287678865E-4</v>
      </c>
      <c r="AI47" s="423">
        <v>3.9669165798395347E-4</v>
      </c>
      <c r="AJ47" s="423">
        <v>1.834896185589384E-4</v>
      </c>
      <c r="AK47" s="423">
        <v>6.1013055074945306E-4</v>
      </c>
      <c r="AL47" s="423">
        <v>9.3427173969901805E-4</v>
      </c>
      <c r="AM47" s="423">
        <v>5.6465666995603398E-5</v>
      </c>
      <c r="AN47" s="423">
        <v>3.5012095868494218E-4</v>
      </c>
      <c r="AO47" s="423">
        <v>2.2142871008370505E-4</v>
      </c>
      <c r="AP47" s="423">
        <v>6.941646958163886E-5</v>
      </c>
      <c r="AQ47" s="423">
        <v>9.1150819154420433E-4</v>
      </c>
      <c r="AR47" s="423">
        <v>1.0063867504864621</v>
      </c>
      <c r="AS47" s="423">
        <v>1.5662091050179738E-2</v>
      </c>
      <c r="AT47" s="423">
        <v>1.3450670728989511E-2</v>
      </c>
      <c r="AU47" s="423">
        <v>1.1482650665390047E-2</v>
      </c>
      <c r="AV47" s="423">
        <v>5.8872271637282238E-3</v>
      </c>
      <c r="AW47" s="423">
        <v>8.7462645400393554E-3</v>
      </c>
      <c r="AX47" s="423">
        <v>4.2267315684626407E-3</v>
      </c>
      <c r="AY47" s="423">
        <v>1.4452273823366524E-2</v>
      </c>
      <c r="AZ47" s="423">
        <v>1.631567017274399E-2</v>
      </c>
      <c r="BA47" s="423">
        <v>1.0612321039471779E-2</v>
      </c>
      <c r="BB47" s="423">
        <v>6.2120949454270106E-3</v>
      </c>
      <c r="BC47" s="423">
        <v>6.4779340009035839E-3</v>
      </c>
      <c r="BD47" s="423">
        <v>1.4639104855191666E-2</v>
      </c>
      <c r="BE47" s="423">
        <v>4.3293217304009946E-3</v>
      </c>
      <c r="BF47" s="423">
        <v>6.148861649686926E-3</v>
      </c>
      <c r="BG47" s="423">
        <v>6.8292398844278365E-3</v>
      </c>
      <c r="BH47" s="423">
        <v>1.1138839980760941E-2</v>
      </c>
      <c r="BI47" s="423">
        <v>5.8207571415726861E-3</v>
      </c>
      <c r="BJ47" s="423">
        <v>5.2582404729071327E-3</v>
      </c>
      <c r="BK47" s="423">
        <v>3.7706529811169791E-3</v>
      </c>
      <c r="BL47" s="423">
        <v>4.8287590280956692E-3</v>
      </c>
      <c r="BM47" s="423">
        <v>5.1269283920952998E-5</v>
      </c>
      <c r="BN47" s="423">
        <v>2.1840617551240125E-3</v>
      </c>
      <c r="BO47" s="423">
        <v>3.4246385778153939E-3</v>
      </c>
      <c r="BP47" s="423">
        <v>3.9668816515377034E-3</v>
      </c>
      <c r="BQ47" s="423">
        <v>1.4560039742128881E-3</v>
      </c>
      <c r="BR47" s="423">
        <v>6.0295428389211571E-3</v>
      </c>
      <c r="BS47" s="423">
        <v>1.3303064486091157E-4</v>
      </c>
      <c r="BT47" s="423">
        <v>4.8743400759047425E-5</v>
      </c>
      <c r="BU47" s="423">
        <v>2.3864093731440446E-4</v>
      </c>
      <c r="BV47" s="423">
        <v>9.0259978960037415E-5</v>
      </c>
      <c r="BW47" s="423">
        <v>7.9789540674738194E-5</v>
      </c>
      <c r="BX47" s="423">
        <v>6.1612784193530756E-5</v>
      </c>
      <c r="BY47" s="423">
        <v>3.7630843494133478E-5</v>
      </c>
      <c r="BZ47" s="423">
        <v>2.3875290548922E-5</v>
      </c>
      <c r="CA47" s="423">
        <v>2.5076633553728755E-5</v>
      </c>
      <c r="CB47" s="423">
        <v>1.3758904653814294E-5</v>
      </c>
      <c r="CC47" s="423">
        <v>1.5329920060466379E-4</v>
      </c>
      <c r="CD47" s="423">
        <v>1.0525679942815219E-4</v>
      </c>
      <c r="CE47" s="423">
        <v>5.1422613425798202E-4</v>
      </c>
      <c r="CF47" s="423">
        <v>6.278954811587876E-5</v>
      </c>
      <c r="CG47" s="423">
        <v>1.9884972332603291E-4</v>
      </c>
      <c r="CH47" s="423">
        <v>7.055857917251714E-5</v>
      </c>
      <c r="CI47" s="423">
        <v>7.27977556816532E-5</v>
      </c>
      <c r="CJ47" s="423">
        <v>2.1571106033683184E-5</v>
      </c>
      <c r="CK47" s="423">
        <v>4.8473623190659221E-5</v>
      </c>
      <c r="CL47" s="423">
        <v>9.1138275611871508E-5</v>
      </c>
      <c r="CM47" s="423">
        <v>7.4453627431615656E-5</v>
      </c>
      <c r="CN47" s="423">
        <v>6.975129598077265E-5</v>
      </c>
      <c r="CO47" s="423">
        <v>1.9756629380747654E-4</v>
      </c>
      <c r="CP47" s="423">
        <v>1.403019966775655E-4</v>
      </c>
      <c r="CQ47" s="423">
        <v>3.6258589552146513E-5</v>
      </c>
      <c r="CR47" s="423">
        <v>1.5360681533617721E-4</v>
      </c>
      <c r="CS47" s="423">
        <v>5.2448776668387906E-4</v>
      </c>
      <c r="CT47" s="423">
        <v>7.0563590730528033E-5</v>
      </c>
      <c r="CU47" s="423">
        <v>9.9366583860197613E-5</v>
      </c>
      <c r="CV47" s="423">
        <v>1.4217862977631467E-4</v>
      </c>
      <c r="CW47" s="423">
        <v>1.4208137066644316E-4</v>
      </c>
      <c r="CX47" s="423">
        <v>2.7686235903721121E-4</v>
      </c>
      <c r="CY47" s="423">
        <v>7.5459235671508523E-5</v>
      </c>
      <c r="CZ47" s="423">
        <v>2.3003560765936311E-3</v>
      </c>
      <c r="DA47" s="423">
        <v>4.0837407607106131E-5</v>
      </c>
      <c r="DB47" s="423">
        <v>2.451940973817278E-4</v>
      </c>
      <c r="DC47" s="423">
        <v>2.0470166070850904E-4</v>
      </c>
      <c r="DD47" s="423">
        <v>2.0361818252404861E-4</v>
      </c>
      <c r="DE47" s="423">
        <v>7.015821438800209E-5</v>
      </c>
      <c r="DF47" s="423">
        <v>1.6866824161098043E-4</v>
      </c>
      <c r="DG47" s="423">
        <v>5.5935835660951951E-4</v>
      </c>
      <c r="DH47" s="424">
        <v>6.6681949898727275E-4</v>
      </c>
      <c r="DI47" s="421"/>
    </row>
    <row r="48" spans="1:113" ht="15.5" customHeight="1">
      <c r="A48" s="302">
        <v>42</v>
      </c>
      <c r="B48" s="88" t="s">
        <v>198</v>
      </c>
      <c r="C48" s="87" t="s">
        <v>199</v>
      </c>
      <c r="D48" s="422">
        <v>4.237767923202525E-5</v>
      </c>
      <c r="E48" s="423">
        <v>2.7219976708330565E-5</v>
      </c>
      <c r="F48" s="423">
        <v>1.86562702872373E-5</v>
      </c>
      <c r="G48" s="423">
        <v>9.6124508427394115E-6</v>
      </c>
      <c r="H48" s="423">
        <v>1.0651136101967864E-4</v>
      </c>
      <c r="I48" s="423">
        <v>0</v>
      </c>
      <c r="J48" s="423">
        <v>7.5539563152149042E-5</v>
      </c>
      <c r="K48" s="423">
        <v>1.8957406814741089E-5</v>
      </c>
      <c r="L48" s="423">
        <v>4.0378235016152622E-5</v>
      </c>
      <c r="M48" s="423">
        <v>1.7113171536249513E-5</v>
      </c>
      <c r="N48" s="423">
        <v>0</v>
      </c>
      <c r="O48" s="423">
        <v>3.5871980767848746E-5</v>
      </c>
      <c r="P48" s="423">
        <v>2.9320999077616167E-5</v>
      </c>
      <c r="Q48" s="423">
        <v>6.8455678644897922E-5</v>
      </c>
      <c r="R48" s="423">
        <v>7.1677790637439615E-4</v>
      </c>
      <c r="S48" s="423">
        <v>5.8938332340041341E-5</v>
      </c>
      <c r="T48" s="423">
        <v>3.4128852704415218E-5</v>
      </c>
      <c r="U48" s="423">
        <v>2.2529473685694802E-5</v>
      </c>
      <c r="V48" s="423">
        <v>3.6718065515639886E-5</v>
      </c>
      <c r="W48" s="423">
        <v>6.5699043448736276E-5</v>
      </c>
      <c r="X48" s="423">
        <v>1.5841613508920688E-5</v>
      </c>
      <c r="Y48" s="423">
        <v>4.3927279299523262E-5</v>
      </c>
      <c r="Z48" s="423">
        <v>5.1421469056801783E-5</v>
      </c>
      <c r="AA48" s="423">
        <v>7.9236762776145847E-5</v>
      </c>
      <c r="AB48" s="423">
        <v>2.8600456835229016E-5</v>
      </c>
      <c r="AC48" s="423">
        <v>4.1156539794698466E-5</v>
      </c>
      <c r="AD48" s="423">
        <v>3.5599881600132781E-6</v>
      </c>
      <c r="AE48" s="423">
        <v>2.5684684400832268E-5</v>
      </c>
      <c r="AF48" s="423">
        <v>4.0350930671992669E-5</v>
      </c>
      <c r="AG48" s="423">
        <v>3.5567130039792736E-5</v>
      </c>
      <c r="AH48" s="423">
        <v>2.4825858505710014E-5</v>
      </c>
      <c r="AI48" s="423">
        <v>5.1844899285299338E-5</v>
      </c>
      <c r="AJ48" s="423">
        <v>1.8438822406566846E-4</v>
      </c>
      <c r="AK48" s="423">
        <v>5.7909602141702158E-5</v>
      </c>
      <c r="AL48" s="423">
        <v>7.0523523011362113E-5</v>
      </c>
      <c r="AM48" s="423">
        <v>9.3878403780000088E-5</v>
      </c>
      <c r="AN48" s="423">
        <v>6.4486683354387351E-5</v>
      </c>
      <c r="AO48" s="423">
        <v>1.0215795884271514E-4</v>
      </c>
      <c r="AP48" s="423">
        <v>3.1993609377250554E-5</v>
      </c>
      <c r="AQ48" s="423">
        <v>4.3052245362049363E-5</v>
      </c>
      <c r="AR48" s="423">
        <v>3.8143894956684719E-5</v>
      </c>
      <c r="AS48" s="423">
        <v>1.0135318301583018</v>
      </c>
      <c r="AT48" s="423">
        <v>8.5605432128219266E-4</v>
      </c>
      <c r="AU48" s="423">
        <v>2.7692873423273132E-4</v>
      </c>
      <c r="AV48" s="423">
        <v>1.5880791270586262E-4</v>
      </c>
      <c r="AW48" s="423">
        <v>5.127432588528776E-5</v>
      </c>
      <c r="AX48" s="423">
        <v>2.9863750692775088E-5</v>
      </c>
      <c r="AY48" s="423">
        <v>7.9424806363810282E-5</v>
      </c>
      <c r="AZ48" s="423">
        <v>4.7508609366146267E-5</v>
      </c>
      <c r="BA48" s="423">
        <v>3.2143963235817267E-5</v>
      </c>
      <c r="BB48" s="423">
        <v>3.0006306109934862E-5</v>
      </c>
      <c r="BC48" s="423">
        <v>3.4828403128927192E-5</v>
      </c>
      <c r="BD48" s="423">
        <v>9.0218614492311103E-5</v>
      </c>
      <c r="BE48" s="423">
        <v>3.9079361420413355E-5</v>
      </c>
      <c r="BF48" s="423">
        <v>1.8961195120199705E-5</v>
      </c>
      <c r="BG48" s="423">
        <v>2.45863364394582E-5</v>
      </c>
      <c r="BH48" s="423">
        <v>2.5166977876695213E-5</v>
      </c>
      <c r="BI48" s="423">
        <v>2.9759520608450729E-3</v>
      </c>
      <c r="BJ48" s="423">
        <v>2.0961458094692806E-5</v>
      </c>
      <c r="BK48" s="423">
        <v>2.0623500865436638E-3</v>
      </c>
      <c r="BL48" s="423">
        <v>6.6125499224042403E-3</v>
      </c>
      <c r="BM48" s="423">
        <v>2.3038114894148376E-5</v>
      </c>
      <c r="BN48" s="423">
        <v>2.9495795421751559E-2</v>
      </c>
      <c r="BO48" s="423">
        <v>6.7060735019555201E-2</v>
      </c>
      <c r="BP48" s="423">
        <v>5.8789914787936687E-2</v>
      </c>
      <c r="BQ48" s="423">
        <v>1.8381559982582285E-2</v>
      </c>
      <c r="BR48" s="423">
        <v>3.6280316645599983E-2</v>
      </c>
      <c r="BS48" s="423">
        <v>1.0526949911461273E-4</v>
      </c>
      <c r="BT48" s="423">
        <v>1.9445969233300333E-4</v>
      </c>
      <c r="BU48" s="423">
        <v>2.5923935400589093E-4</v>
      </c>
      <c r="BV48" s="423">
        <v>4.1791970334060403E-5</v>
      </c>
      <c r="BW48" s="423">
        <v>3.4964413403288306E-5</v>
      </c>
      <c r="BX48" s="423">
        <v>4.3272949669544787E-5</v>
      </c>
      <c r="BY48" s="423">
        <v>3.2385930654937049E-5</v>
      </c>
      <c r="BZ48" s="423">
        <v>3.9308459707181607E-5</v>
      </c>
      <c r="CA48" s="423">
        <v>1.4450192215627623E-4</v>
      </c>
      <c r="CB48" s="423">
        <v>8.1993349988726679E-5</v>
      </c>
      <c r="CC48" s="423">
        <v>2.0342271300174345E-4</v>
      </c>
      <c r="CD48" s="423">
        <v>2.1814667881577217E-5</v>
      </c>
      <c r="CE48" s="423">
        <v>1.406347083251272E-4</v>
      </c>
      <c r="CF48" s="423">
        <v>1.8576132668131348E-4</v>
      </c>
      <c r="CG48" s="423">
        <v>4.1186997351674387E-5</v>
      </c>
      <c r="CH48" s="423">
        <v>1.0411308674869727E-4</v>
      </c>
      <c r="CI48" s="423">
        <v>1.135466226146874E-4</v>
      </c>
      <c r="CJ48" s="423">
        <v>1.7088757420163054E-5</v>
      </c>
      <c r="CK48" s="423">
        <v>4.998629869451173E-5</v>
      </c>
      <c r="CL48" s="423">
        <v>1.336512524619959E-4</v>
      </c>
      <c r="CM48" s="423">
        <v>2.0940581562177619E-5</v>
      </c>
      <c r="CN48" s="423">
        <v>8.7152194867987776E-5</v>
      </c>
      <c r="CO48" s="423">
        <v>3.743251209722124E-5</v>
      </c>
      <c r="CP48" s="423">
        <v>9.1144791821059912E-5</v>
      </c>
      <c r="CQ48" s="423">
        <v>6.401678916338551E-5</v>
      </c>
      <c r="CR48" s="423">
        <v>4.9684432034826589E-5</v>
      </c>
      <c r="CS48" s="423">
        <v>2.4222085304395464E-5</v>
      </c>
      <c r="CT48" s="423">
        <v>2.5456901909724427E-5</v>
      </c>
      <c r="CU48" s="423">
        <v>4.5242441151108948E-5</v>
      </c>
      <c r="CV48" s="423">
        <v>3.0197905089145615E-5</v>
      </c>
      <c r="CW48" s="423">
        <v>2.9492739850599355E-5</v>
      </c>
      <c r="CX48" s="423">
        <v>9.3579899806751901E-5</v>
      </c>
      <c r="CY48" s="423">
        <v>4.565210817596908E-5</v>
      </c>
      <c r="CZ48" s="423">
        <v>1.2230908856160884E-4</v>
      </c>
      <c r="DA48" s="423">
        <v>1.9804365862574264E-5</v>
      </c>
      <c r="DB48" s="423">
        <v>4.357001021057489E-5</v>
      </c>
      <c r="DC48" s="423">
        <v>3.0507173016581054E-5</v>
      </c>
      <c r="DD48" s="423">
        <v>3.9127012541523084E-5</v>
      </c>
      <c r="DE48" s="423">
        <v>4.719350049052307E-5</v>
      </c>
      <c r="DF48" s="423">
        <v>4.4719244142060162E-5</v>
      </c>
      <c r="DG48" s="423">
        <v>1.0108326379688937E-4</v>
      </c>
      <c r="DH48" s="424">
        <v>3.2458842208054359E-4</v>
      </c>
      <c r="DI48" s="421"/>
    </row>
    <row r="49" spans="1:113" ht="15.5" customHeight="1">
      <c r="A49" s="302">
        <v>43</v>
      </c>
      <c r="B49" s="88" t="s">
        <v>200</v>
      </c>
      <c r="C49" s="87" t="s">
        <v>201</v>
      </c>
      <c r="D49" s="422">
        <v>1.3704338531815153E-3</v>
      </c>
      <c r="E49" s="423">
        <v>1.3836064120880691E-3</v>
      </c>
      <c r="F49" s="423">
        <v>5.0359385810145642E-4</v>
      </c>
      <c r="G49" s="423">
        <v>6.3651699903515078E-4</v>
      </c>
      <c r="H49" s="423">
        <v>1.0709760131807644E-3</v>
      </c>
      <c r="I49" s="423">
        <v>0</v>
      </c>
      <c r="J49" s="423">
        <v>1.2720122288120937E-2</v>
      </c>
      <c r="K49" s="423">
        <v>3.1167558682489251E-3</v>
      </c>
      <c r="L49" s="423">
        <v>3.303623299143385E-2</v>
      </c>
      <c r="M49" s="423">
        <v>1.6073715406879341E-3</v>
      </c>
      <c r="N49" s="423">
        <v>0</v>
      </c>
      <c r="O49" s="423">
        <v>5.2653874305506193E-4</v>
      </c>
      <c r="P49" s="423">
        <v>1.6586803277591591E-3</v>
      </c>
      <c r="Q49" s="423">
        <v>7.8542831980886064E-3</v>
      </c>
      <c r="R49" s="423">
        <v>3.4238447636144781E-2</v>
      </c>
      <c r="S49" s="423">
        <v>1.5628446476199788E-3</v>
      </c>
      <c r="T49" s="423">
        <v>1.3540580811660767E-3</v>
      </c>
      <c r="U49" s="423">
        <v>7.5589692143691216E-4</v>
      </c>
      <c r="V49" s="423">
        <v>5.8271579502173045E-4</v>
      </c>
      <c r="W49" s="423">
        <v>1.1061800314302626E-2</v>
      </c>
      <c r="X49" s="423">
        <v>4.2534742426170939E-4</v>
      </c>
      <c r="Y49" s="423">
        <v>5.6227640910408291E-3</v>
      </c>
      <c r="Z49" s="423">
        <v>2.4095796992249165E-3</v>
      </c>
      <c r="AA49" s="423">
        <v>1.0244487732219624E-3</v>
      </c>
      <c r="AB49" s="423">
        <v>8.8464544578083816E-3</v>
      </c>
      <c r="AC49" s="423">
        <v>1.2824900738290708E-2</v>
      </c>
      <c r="AD49" s="423">
        <v>3.1689950391013285E-4</v>
      </c>
      <c r="AE49" s="423">
        <v>8.6575664142693964E-4</v>
      </c>
      <c r="AF49" s="423">
        <v>1.7668528954578309E-3</v>
      </c>
      <c r="AG49" s="423">
        <v>1.6045274061576732E-2</v>
      </c>
      <c r="AH49" s="423">
        <v>1.0071702649023347E-2</v>
      </c>
      <c r="AI49" s="423">
        <v>9.8329663190090712E-3</v>
      </c>
      <c r="AJ49" s="423">
        <v>7.4744484260667694E-3</v>
      </c>
      <c r="AK49" s="423">
        <v>1.2655893544668015E-2</v>
      </c>
      <c r="AL49" s="423">
        <v>5.9504890229129231E-3</v>
      </c>
      <c r="AM49" s="423">
        <v>5.3318580420454219E-4</v>
      </c>
      <c r="AN49" s="423">
        <v>4.3172652279367175E-4</v>
      </c>
      <c r="AO49" s="423">
        <v>8.8986133036602164E-3</v>
      </c>
      <c r="AP49" s="423">
        <v>3.8476012488797875E-4</v>
      </c>
      <c r="AQ49" s="423">
        <v>2.8624452366748346E-3</v>
      </c>
      <c r="AR49" s="423">
        <v>2.040493262635014E-3</v>
      </c>
      <c r="AS49" s="423">
        <v>3.2281223464853195E-2</v>
      </c>
      <c r="AT49" s="423">
        <v>1.0649651578634241</v>
      </c>
      <c r="AU49" s="423">
        <v>1.86848640175045E-2</v>
      </c>
      <c r="AV49" s="423">
        <v>2.2342594059543433E-2</v>
      </c>
      <c r="AW49" s="423">
        <v>3.8071481714326491E-2</v>
      </c>
      <c r="AX49" s="423">
        <v>8.798566693758985E-3</v>
      </c>
      <c r="AY49" s="423">
        <v>2.1081639703163797E-2</v>
      </c>
      <c r="AZ49" s="423">
        <v>2.4591558338795744E-2</v>
      </c>
      <c r="BA49" s="423">
        <v>1.7706571086386191E-2</v>
      </c>
      <c r="BB49" s="423">
        <v>1.2574949566911988E-2</v>
      </c>
      <c r="BC49" s="423">
        <v>1.7376655757438089E-2</v>
      </c>
      <c r="BD49" s="423">
        <v>1.7721670485419939E-2</v>
      </c>
      <c r="BE49" s="423">
        <v>2.567320459168328E-2</v>
      </c>
      <c r="BF49" s="423">
        <v>6.9037728160967074E-3</v>
      </c>
      <c r="BG49" s="423">
        <v>8.701246487470015E-3</v>
      </c>
      <c r="BH49" s="423">
        <v>1.0198368006093382E-2</v>
      </c>
      <c r="BI49" s="423">
        <v>2.4114481541236792E-2</v>
      </c>
      <c r="BJ49" s="423">
        <v>1.2333789234936262E-3</v>
      </c>
      <c r="BK49" s="423">
        <v>9.4984437690953556E-3</v>
      </c>
      <c r="BL49" s="423">
        <v>1.8034085428673036E-2</v>
      </c>
      <c r="BM49" s="423">
        <v>5.4151512362772688E-4</v>
      </c>
      <c r="BN49" s="423">
        <v>1.3024580023687818E-2</v>
      </c>
      <c r="BO49" s="423">
        <v>1.6041031483634175E-2</v>
      </c>
      <c r="BP49" s="423">
        <v>4.9549561405628967E-2</v>
      </c>
      <c r="BQ49" s="423">
        <v>5.8996983087160294E-3</v>
      </c>
      <c r="BR49" s="423">
        <v>5.6428518798843606E-3</v>
      </c>
      <c r="BS49" s="423">
        <v>5.4055371270936986E-4</v>
      </c>
      <c r="BT49" s="423">
        <v>1.1933601352129299E-3</v>
      </c>
      <c r="BU49" s="423">
        <v>1.327324127657044E-3</v>
      </c>
      <c r="BV49" s="423">
        <v>5.7611136279447353E-4</v>
      </c>
      <c r="BW49" s="423">
        <v>2.6705685573469393E-3</v>
      </c>
      <c r="BX49" s="423">
        <v>1.4161615293688547E-3</v>
      </c>
      <c r="BY49" s="423">
        <v>2.6630282526002384E-4</v>
      </c>
      <c r="BZ49" s="423">
        <v>1.6879518958647441E-4</v>
      </c>
      <c r="CA49" s="423">
        <v>3.4246010798729906E-4</v>
      </c>
      <c r="CB49" s="423">
        <v>3.3747011232202617E-4</v>
      </c>
      <c r="CC49" s="423">
        <v>7.4017449530668869E-4</v>
      </c>
      <c r="CD49" s="423">
        <v>1.1888524444487664E-3</v>
      </c>
      <c r="CE49" s="423">
        <v>1.9215759253252776E-3</v>
      </c>
      <c r="CF49" s="423">
        <v>1.1038615871245498E-3</v>
      </c>
      <c r="CG49" s="423">
        <v>6.8309013437224664E-4</v>
      </c>
      <c r="CH49" s="423">
        <v>1.9900087344993404E-3</v>
      </c>
      <c r="CI49" s="423">
        <v>1.410927768126416E-3</v>
      </c>
      <c r="CJ49" s="423">
        <v>1.5017782759861898E-4</v>
      </c>
      <c r="CK49" s="423">
        <v>7.1347972843393312E-4</v>
      </c>
      <c r="CL49" s="423">
        <v>4.8190951947800557E-4</v>
      </c>
      <c r="CM49" s="423">
        <v>4.4302410952357297E-4</v>
      </c>
      <c r="CN49" s="423">
        <v>6.2200550377567777E-4</v>
      </c>
      <c r="CO49" s="423">
        <v>6.3574972376035787E-4</v>
      </c>
      <c r="CP49" s="423">
        <v>2.3454747194318767E-3</v>
      </c>
      <c r="CQ49" s="423">
        <v>3.1405306691112243E-4</v>
      </c>
      <c r="CR49" s="423">
        <v>6.2934915437728816E-4</v>
      </c>
      <c r="CS49" s="423">
        <v>7.8146594858076956E-4</v>
      </c>
      <c r="CT49" s="423">
        <v>4.6737601552342421E-4</v>
      </c>
      <c r="CU49" s="423">
        <v>7.6208733956064875E-4</v>
      </c>
      <c r="CV49" s="423">
        <v>6.6746290398704447E-4</v>
      </c>
      <c r="CW49" s="423">
        <v>1.8839418494196493E-3</v>
      </c>
      <c r="CX49" s="423">
        <v>1.3951976517841099E-3</v>
      </c>
      <c r="CY49" s="423">
        <v>3.2579844448752282E-4</v>
      </c>
      <c r="CZ49" s="423">
        <v>6.3278067205158519E-3</v>
      </c>
      <c r="DA49" s="423">
        <v>2.991061976957402E-4</v>
      </c>
      <c r="DB49" s="423">
        <v>1.4197414461870237E-3</v>
      </c>
      <c r="DC49" s="423">
        <v>3.1976053855815117E-3</v>
      </c>
      <c r="DD49" s="423">
        <v>2.1241487712682907E-3</v>
      </c>
      <c r="DE49" s="423">
        <v>4.8065387931052586E-4</v>
      </c>
      <c r="DF49" s="423">
        <v>3.2497505764547342E-3</v>
      </c>
      <c r="DG49" s="423">
        <v>1.7235466464290907E-3</v>
      </c>
      <c r="DH49" s="424">
        <v>4.2533467676829787E-3</v>
      </c>
      <c r="DI49" s="421"/>
    </row>
    <row r="50" spans="1:113" ht="15.5" customHeight="1">
      <c r="A50" s="297">
        <v>44</v>
      </c>
      <c r="B50" s="88" t="s">
        <v>202</v>
      </c>
      <c r="C50" s="87" t="s">
        <v>0</v>
      </c>
      <c r="D50" s="422">
        <v>2.7553714357488556E-4</v>
      </c>
      <c r="E50" s="423">
        <v>1.8603043409470705E-4</v>
      </c>
      <c r="F50" s="423">
        <v>2.2449314953303996E-4</v>
      </c>
      <c r="G50" s="423">
        <v>3.4695655891112663E-4</v>
      </c>
      <c r="H50" s="423">
        <v>1.263647536501822E-4</v>
      </c>
      <c r="I50" s="423">
        <v>0</v>
      </c>
      <c r="J50" s="423">
        <v>1.3965237111783079E-3</v>
      </c>
      <c r="K50" s="423">
        <v>1.3955705646057578E-4</v>
      </c>
      <c r="L50" s="423">
        <v>1.1499172465754378E-4</v>
      </c>
      <c r="M50" s="423">
        <v>1.0657778591383776E-4</v>
      </c>
      <c r="N50" s="423">
        <v>0</v>
      </c>
      <c r="O50" s="423">
        <v>1.6838591831398904E-4</v>
      </c>
      <c r="P50" s="423">
        <v>1.0942563570415323E-4</v>
      </c>
      <c r="Q50" s="423">
        <v>2.4045191790129895E-4</v>
      </c>
      <c r="R50" s="423">
        <v>2.6419852177361233E-3</v>
      </c>
      <c r="S50" s="423">
        <v>1.3758430597105175E-4</v>
      </c>
      <c r="T50" s="423">
        <v>7.7592176702951803E-5</v>
      </c>
      <c r="U50" s="423">
        <v>1.0932030878357448E-4</v>
      </c>
      <c r="V50" s="423">
        <v>2.249591413378338E-4</v>
      </c>
      <c r="W50" s="423">
        <v>3.0192126767620788E-4</v>
      </c>
      <c r="X50" s="423">
        <v>1.0501031447480564E-4</v>
      </c>
      <c r="Y50" s="423">
        <v>2.0935237942910855E-4</v>
      </c>
      <c r="Z50" s="423">
        <v>1.1060897369715297E-4</v>
      </c>
      <c r="AA50" s="423">
        <v>1.4433527503429668E-4</v>
      </c>
      <c r="AB50" s="423">
        <v>1.4637439627200697E-4</v>
      </c>
      <c r="AC50" s="423">
        <v>1.1447078608145953E-4</v>
      </c>
      <c r="AD50" s="423">
        <v>3.1472658191386518E-5</v>
      </c>
      <c r="AE50" s="423">
        <v>1.303810725484356E-4</v>
      </c>
      <c r="AF50" s="423">
        <v>3.014972484757555E-4</v>
      </c>
      <c r="AG50" s="423">
        <v>2.1355064672374654E-4</v>
      </c>
      <c r="AH50" s="423">
        <v>1.1100694631770363E-4</v>
      </c>
      <c r="AI50" s="423">
        <v>7.8283561462899446E-4</v>
      </c>
      <c r="AJ50" s="423">
        <v>2.93237542710846E-4</v>
      </c>
      <c r="AK50" s="423">
        <v>1.5249072411550085E-3</v>
      </c>
      <c r="AL50" s="423">
        <v>6.5115893581665181E-4</v>
      </c>
      <c r="AM50" s="423">
        <v>1.6824951989296221E-4</v>
      </c>
      <c r="AN50" s="423">
        <v>1.4572585338981384E-4</v>
      </c>
      <c r="AO50" s="423">
        <v>7.5013613631835763E-4</v>
      </c>
      <c r="AP50" s="423">
        <v>7.5274092710713941E-5</v>
      </c>
      <c r="AQ50" s="423">
        <v>2.0940573425385774E-4</v>
      </c>
      <c r="AR50" s="423">
        <v>2.0573954647515463E-4</v>
      </c>
      <c r="AS50" s="423">
        <v>5.4666944798301533E-4</v>
      </c>
      <c r="AT50" s="423">
        <v>5.4968175923789748E-4</v>
      </c>
      <c r="AU50" s="423">
        <v>1.0430834635286197</v>
      </c>
      <c r="AV50" s="423">
        <v>9.5823191447342183E-3</v>
      </c>
      <c r="AW50" s="423">
        <v>6.8711676396798942E-3</v>
      </c>
      <c r="AX50" s="423">
        <v>6.9813424362824366E-4</v>
      </c>
      <c r="AY50" s="423">
        <v>7.867519889101271E-4</v>
      </c>
      <c r="AZ50" s="423">
        <v>4.1186807998102627E-3</v>
      </c>
      <c r="BA50" s="423">
        <v>5.3175496634810457E-3</v>
      </c>
      <c r="BB50" s="423">
        <v>7.9485681392531379E-4</v>
      </c>
      <c r="BC50" s="423">
        <v>1.5376256432741734E-4</v>
      </c>
      <c r="BD50" s="423">
        <v>1.1201601937658784E-3</v>
      </c>
      <c r="BE50" s="423">
        <v>4.5678629267587148E-4</v>
      </c>
      <c r="BF50" s="423">
        <v>1.7093998739505392E-3</v>
      </c>
      <c r="BG50" s="423">
        <v>1.7604387594968602E-3</v>
      </c>
      <c r="BH50" s="423">
        <v>3.9089507530898548E-3</v>
      </c>
      <c r="BI50" s="423">
        <v>8.2576207533638524E-3</v>
      </c>
      <c r="BJ50" s="423">
        <v>5.2736194488341626E-4</v>
      </c>
      <c r="BK50" s="423">
        <v>6.3436820106562205E-3</v>
      </c>
      <c r="BL50" s="423">
        <v>2.9357602489423677E-4</v>
      </c>
      <c r="BM50" s="423">
        <v>2.1760176174619018E-4</v>
      </c>
      <c r="BN50" s="423">
        <v>1.1419337120651557E-3</v>
      </c>
      <c r="BO50" s="423">
        <v>4.2190759228101435E-3</v>
      </c>
      <c r="BP50" s="423">
        <v>4.8073374552781397E-4</v>
      </c>
      <c r="BQ50" s="423">
        <v>1.3206780384355458E-3</v>
      </c>
      <c r="BR50" s="423">
        <v>2.0581329355160495E-3</v>
      </c>
      <c r="BS50" s="423">
        <v>3.3182281000292314E-4</v>
      </c>
      <c r="BT50" s="423">
        <v>8.4319419852340005E-5</v>
      </c>
      <c r="BU50" s="423">
        <v>3.8880605763702124E-3</v>
      </c>
      <c r="BV50" s="423">
        <v>3.830672326576185E-4</v>
      </c>
      <c r="BW50" s="423">
        <v>1.498574376212299E-4</v>
      </c>
      <c r="BX50" s="423">
        <v>1.5366989452138917E-4</v>
      </c>
      <c r="BY50" s="423">
        <v>1.0592793349066747E-4</v>
      </c>
      <c r="BZ50" s="423">
        <v>7.5269126399079233E-5</v>
      </c>
      <c r="CA50" s="423">
        <v>5.0942084334442832E-5</v>
      </c>
      <c r="CB50" s="423">
        <v>1.06049720108443E-5</v>
      </c>
      <c r="CC50" s="423">
        <v>3.5854080428159225E-4</v>
      </c>
      <c r="CD50" s="423">
        <v>4.8168739448683817E-4</v>
      </c>
      <c r="CE50" s="423">
        <v>2.81468058158388E-3</v>
      </c>
      <c r="CF50" s="423">
        <v>7.1344414853894808E-5</v>
      </c>
      <c r="CG50" s="423">
        <v>3.2006084366748347E-4</v>
      </c>
      <c r="CH50" s="423">
        <v>1.8552545753039768E-4</v>
      </c>
      <c r="CI50" s="423">
        <v>2.5906837694654884E-4</v>
      </c>
      <c r="CJ50" s="423">
        <v>7.556253826674245E-5</v>
      </c>
      <c r="CK50" s="423">
        <v>1.4479152673613132E-4</v>
      </c>
      <c r="CL50" s="423">
        <v>2.1048393761470411E-4</v>
      </c>
      <c r="CM50" s="423">
        <v>2.8576396245250758E-4</v>
      </c>
      <c r="CN50" s="423">
        <v>2.1125550707228256E-4</v>
      </c>
      <c r="CO50" s="423">
        <v>1.4276023390634977E-4</v>
      </c>
      <c r="CP50" s="423">
        <v>3.4486571386525426E-4</v>
      </c>
      <c r="CQ50" s="423">
        <v>1.0980593874618384E-4</v>
      </c>
      <c r="CR50" s="423">
        <v>2.9196758377971176E-4</v>
      </c>
      <c r="CS50" s="423">
        <v>1.1742474320681351E-4</v>
      </c>
      <c r="CT50" s="423">
        <v>2.1890009731535473E-4</v>
      </c>
      <c r="CU50" s="423">
        <v>1.3488042706679513E-4</v>
      </c>
      <c r="CV50" s="423">
        <v>1.1672155158830995E-4</v>
      </c>
      <c r="CW50" s="423">
        <v>1.8983685103269392E-4</v>
      </c>
      <c r="CX50" s="423">
        <v>1.4336955317054642E-3</v>
      </c>
      <c r="CY50" s="423">
        <v>1.3888875199834658E-4</v>
      </c>
      <c r="CZ50" s="423">
        <v>1.3066126370258632E-2</v>
      </c>
      <c r="DA50" s="423">
        <v>1.2266922100988002E-4</v>
      </c>
      <c r="DB50" s="423">
        <v>2.2779531405405485E-4</v>
      </c>
      <c r="DC50" s="423">
        <v>1.5003466330643263E-4</v>
      </c>
      <c r="DD50" s="423">
        <v>2.3604176966453316E-4</v>
      </c>
      <c r="DE50" s="423">
        <v>2.0885278586573681E-4</v>
      </c>
      <c r="DF50" s="423">
        <v>1.5984941728090077E-4</v>
      </c>
      <c r="DG50" s="423">
        <v>1.2156566827156182E-4</v>
      </c>
      <c r="DH50" s="424">
        <v>2.1713737057899255E-4</v>
      </c>
      <c r="DI50" s="421"/>
    </row>
    <row r="51" spans="1:113" ht="15.5" customHeight="1">
      <c r="A51" s="297">
        <v>45</v>
      </c>
      <c r="B51" s="88" t="s">
        <v>203</v>
      </c>
      <c r="C51" s="87" t="s">
        <v>1</v>
      </c>
      <c r="D51" s="422">
        <v>5.3463640796131459E-4</v>
      </c>
      <c r="E51" s="423">
        <v>3.478559331253926E-4</v>
      </c>
      <c r="F51" s="423">
        <v>3.9751024630057592E-4</v>
      </c>
      <c r="G51" s="423">
        <v>7.362458642702906E-4</v>
      </c>
      <c r="H51" s="423">
        <v>1.9614476919583605E-4</v>
      </c>
      <c r="I51" s="423">
        <v>0</v>
      </c>
      <c r="J51" s="423">
        <v>2.2858353171266422E-3</v>
      </c>
      <c r="K51" s="423">
        <v>2.5734605778126294E-4</v>
      </c>
      <c r="L51" s="423">
        <v>2.0191674486303557E-4</v>
      </c>
      <c r="M51" s="423">
        <v>2.0054563216636553E-4</v>
      </c>
      <c r="N51" s="423">
        <v>0</v>
      </c>
      <c r="O51" s="423">
        <v>3.0626823519191526E-4</v>
      </c>
      <c r="P51" s="423">
        <v>2.0493450852990033E-4</v>
      </c>
      <c r="Q51" s="423">
        <v>4.6475584355973039E-4</v>
      </c>
      <c r="R51" s="423">
        <v>3.9370795869453904E-4</v>
      </c>
      <c r="S51" s="423">
        <v>2.3834644025760163E-4</v>
      </c>
      <c r="T51" s="423">
        <v>1.4737668648521178E-4</v>
      </c>
      <c r="U51" s="423">
        <v>2.2388624349432704E-4</v>
      </c>
      <c r="V51" s="423">
        <v>4.0911969915747117E-4</v>
      </c>
      <c r="W51" s="423">
        <v>5.5009490899473278E-4</v>
      </c>
      <c r="X51" s="423">
        <v>1.9651996846082657E-4</v>
      </c>
      <c r="Y51" s="423">
        <v>3.7961491260470607E-4</v>
      </c>
      <c r="Z51" s="423">
        <v>1.9305372296920826E-4</v>
      </c>
      <c r="AA51" s="423">
        <v>2.5135746759843248E-4</v>
      </c>
      <c r="AB51" s="423">
        <v>2.6397414481920431E-4</v>
      </c>
      <c r="AC51" s="423">
        <v>1.8643552632113223E-4</v>
      </c>
      <c r="AD51" s="423">
        <v>6.2506980187098358E-5</v>
      </c>
      <c r="AE51" s="423">
        <v>2.5512942448136536E-4</v>
      </c>
      <c r="AF51" s="423">
        <v>1.564839559302558E-3</v>
      </c>
      <c r="AG51" s="423">
        <v>4.178599243345325E-4</v>
      </c>
      <c r="AH51" s="423">
        <v>2.3315368094539474E-4</v>
      </c>
      <c r="AI51" s="423">
        <v>5.5486627565988944E-4</v>
      </c>
      <c r="AJ51" s="423">
        <v>5.554249260122789E-4</v>
      </c>
      <c r="AK51" s="423">
        <v>1.9415065849612025E-3</v>
      </c>
      <c r="AL51" s="423">
        <v>1.1396029999946704E-3</v>
      </c>
      <c r="AM51" s="423">
        <v>3.1470302954780696E-4</v>
      </c>
      <c r="AN51" s="423">
        <v>2.6669585184353756E-4</v>
      </c>
      <c r="AO51" s="423">
        <v>1.0372581029808028E-3</v>
      </c>
      <c r="AP51" s="423">
        <v>2.7124368448524155E-4</v>
      </c>
      <c r="AQ51" s="423">
        <v>4.7289933170550604E-4</v>
      </c>
      <c r="AR51" s="423">
        <v>5.0409695291062551E-4</v>
      </c>
      <c r="AS51" s="423">
        <v>3.7385411749432781E-4</v>
      </c>
      <c r="AT51" s="423">
        <v>6.2028183390612577E-4</v>
      </c>
      <c r="AU51" s="423">
        <v>2.6402744898464808E-3</v>
      </c>
      <c r="AV51" s="423">
        <v>1.0462724362123064</v>
      </c>
      <c r="AW51" s="423">
        <v>1.4834039373738082E-3</v>
      </c>
      <c r="AX51" s="423">
        <v>1.8447380359108026E-3</v>
      </c>
      <c r="AY51" s="423">
        <v>1.189895579128348E-3</v>
      </c>
      <c r="AZ51" s="423">
        <v>1.2841286993449839E-3</v>
      </c>
      <c r="BA51" s="423">
        <v>7.2591572450709195E-4</v>
      </c>
      <c r="BB51" s="423">
        <v>1.0610550365854237E-3</v>
      </c>
      <c r="BC51" s="423">
        <v>3.2631168093499239E-4</v>
      </c>
      <c r="BD51" s="423">
        <v>7.2071238639853153E-4</v>
      </c>
      <c r="BE51" s="423">
        <v>6.9113521842276507E-4</v>
      </c>
      <c r="BF51" s="423">
        <v>5.305075155893536E-4</v>
      </c>
      <c r="BG51" s="423">
        <v>5.5749373601350139E-4</v>
      </c>
      <c r="BH51" s="423">
        <v>7.634869510759944E-4</v>
      </c>
      <c r="BI51" s="423">
        <v>1.2069753225962801E-3</v>
      </c>
      <c r="BJ51" s="423">
        <v>2.8460481936093862E-4</v>
      </c>
      <c r="BK51" s="423">
        <v>1.5323627261828385E-3</v>
      </c>
      <c r="BL51" s="423">
        <v>4.2192077217493169E-4</v>
      </c>
      <c r="BM51" s="423">
        <v>3.9836524872874645E-4</v>
      </c>
      <c r="BN51" s="423">
        <v>2.7018750069322914E-4</v>
      </c>
      <c r="BO51" s="423">
        <v>3.674813470369741E-4</v>
      </c>
      <c r="BP51" s="423">
        <v>5.0358146122763856E-4</v>
      </c>
      <c r="BQ51" s="423">
        <v>5.1589558829904364E-4</v>
      </c>
      <c r="BR51" s="423">
        <v>4.6194881682949017E-4</v>
      </c>
      <c r="BS51" s="423">
        <v>6.3712830836964876E-4</v>
      </c>
      <c r="BT51" s="423">
        <v>1.5465648155154837E-4</v>
      </c>
      <c r="BU51" s="423">
        <v>1.0425367401092145E-3</v>
      </c>
      <c r="BV51" s="423">
        <v>6.6897121657467744E-4</v>
      </c>
      <c r="BW51" s="423">
        <v>2.649628551680047E-4</v>
      </c>
      <c r="BX51" s="423">
        <v>2.6133519375394775E-4</v>
      </c>
      <c r="BY51" s="423">
        <v>1.8271329557054003E-4</v>
      </c>
      <c r="BZ51" s="423">
        <v>1.2575264049063527E-4</v>
      </c>
      <c r="CA51" s="423">
        <v>9.0101433233040774E-5</v>
      </c>
      <c r="CB51" s="423">
        <v>1.8091472204226065E-5</v>
      </c>
      <c r="CC51" s="423">
        <v>1.9161459842720538E-4</v>
      </c>
      <c r="CD51" s="423">
        <v>9.2612148749267418E-4</v>
      </c>
      <c r="CE51" s="423">
        <v>5.3862599688632405E-3</v>
      </c>
      <c r="CF51" s="423">
        <v>1.3110307614558743E-4</v>
      </c>
      <c r="CG51" s="423">
        <v>5.3622708766678151E-4</v>
      </c>
      <c r="CH51" s="423">
        <v>3.0223397034703163E-4</v>
      </c>
      <c r="CI51" s="423">
        <v>3.4680707633709255E-4</v>
      </c>
      <c r="CJ51" s="423">
        <v>1.2523687523708943E-4</v>
      </c>
      <c r="CK51" s="423">
        <v>2.3285392213181108E-4</v>
      </c>
      <c r="CL51" s="423">
        <v>3.7794678800154074E-4</v>
      </c>
      <c r="CM51" s="423">
        <v>5.4143122565520274E-4</v>
      </c>
      <c r="CN51" s="423">
        <v>3.8630691464140488E-4</v>
      </c>
      <c r="CO51" s="423">
        <v>2.40294670817278E-4</v>
      </c>
      <c r="CP51" s="423">
        <v>5.1805532957513467E-4</v>
      </c>
      <c r="CQ51" s="423">
        <v>1.4974351733651573E-4</v>
      </c>
      <c r="CR51" s="423">
        <v>5.0981855926088174E-4</v>
      </c>
      <c r="CS51" s="423">
        <v>1.4079163959876699E-4</v>
      </c>
      <c r="CT51" s="423">
        <v>3.6891332023346383E-4</v>
      </c>
      <c r="CU51" s="423">
        <v>1.9670341704380105E-4</v>
      </c>
      <c r="CV51" s="423">
        <v>1.6236960709281852E-4</v>
      </c>
      <c r="CW51" s="423">
        <v>3.3058196007154227E-4</v>
      </c>
      <c r="CX51" s="423">
        <v>2.8035968780648472E-3</v>
      </c>
      <c r="CY51" s="423">
        <v>2.5318361950521029E-4</v>
      </c>
      <c r="CZ51" s="423">
        <v>2.5412289056794674E-2</v>
      </c>
      <c r="DA51" s="423">
        <v>1.7572594663319406E-4</v>
      </c>
      <c r="DB51" s="423">
        <v>3.4253470320909477E-4</v>
      </c>
      <c r="DC51" s="423">
        <v>2.1895495394656792E-4</v>
      </c>
      <c r="DD51" s="423">
        <v>3.5077584456250289E-4</v>
      </c>
      <c r="DE51" s="423">
        <v>3.438934982929135E-4</v>
      </c>
      <c r="DF51" s="423">
        <v>2.5671992332561847E-4</v>
      </c>
      <c r="DG51" s="423">
        <v>1.4742940894659312E-4</v>
      </c>
      <c r="DH51" s="424">
        <v>3.5638153010465431E-4</v>
      </c>
      <c r="DI51" s="421"/>
    </row>
    <row r="52" spans="1:113">
      <c r="A52" s="297">
        <v>46</v>
      </c>
      <c r="B52" s="88" t="s">
        <v>204</v>
      </c>
      <c r="C52" s="87" t="s">
        <v>2</v>
      </c>
      <c r="D52" s="422">
        <v>2.6448574646244504E-4</v>
      </c>
      <c r="E52" s="423">
        <v>2.3532331423187176E-4</v>
      </c>
      <c r="F52" s="423">
        <v>2.1618209588622744E-3</v>
      </c>
      <c r="G52" s="423">
        <v>2.3736379345423123E-4</v>
      </c>
      <c r="H52" s="423">
        <v>1.1006682781151274E-4</v>
      </c>
      <c r="I52" s="423">
        <v>0</v>
      </c>
      <c r="J52" s="423">
        <v>5.3128777488316845E-4</v>
      </c>
      <c r="K52" s="423">
        <v>1.3594518151421062E-4</v>
      </c>
      <c r="L52" s="423">
        <v>8.712316768937218E-5</v>
      </c>
      <c r="M52" s="423">
        <v>1.2637303034915542E-4</v>
      </c>
      <c r="N52" s="423">
        <v>0</v>
      </c>
      <c r="O52" s="423">
        <v>1.362668664896274E-4</v>
      </c>
      <c r="P52" s="423">
        <v>1.1280456527189269E-4</v>
      </c>
      <c r="Q52" s="423">
        <v>1.8111898459930776E-4</v>
      </c>
      <c r="R52" s="423">
        <v>1.1316832258361043E-4</v>
      </c>
      <c r="S52" s="423">
        <v>1.2909490182692353E-4</v>
      </c>
      <c r="T52" s="423">
        <v>9.1255241869300785E-5</v>
      </c>
      <c r="U52" s="423">
        <v>1.1125491404459117E-4</v>
      </c>
      <c r="V52" s="423">
        <v>1.5671387515713627E-4</v>
      </c>
      <c r="W52" s="423">
        <v>2.0265463397375411E-4</v>
      </c>
      <c r="X52" s="423">
        <v>7.0414879640410418E-5</v>
      </c>
      <c r="Y52" s="423">
        <v>1.4359864300124208E-4</v>
      </c>
      <c r="Z52" s="423">
        <v>8.5512700654391836E-5</v>
      </c>
      <c r="AA52" s="423">
        <v>1.1165004344490561E-4</v>
      </c>
      <c r="AB52" s="423">
        <v>1.0927288565138122E-4</v>
      </c>
      <c r="AC52" s="423">
        <v>9.7275554842104586E-5</v>
      </c>
      <c r="AD52" s="423">
        <v>2.3206362124965981E-5</v>
      </c>
      <c r="AE52" s="423">
        <v>9.6838647312000019E-5</v>
      </c>
      <c r="AF52" s="423">
        <v>1.2396477842254345E-4</v>
      </c>
      <c r="AG52" s="423">
        <v>1.5722993196909106E-4</v>
      </c>
      <c r="AH52" s="423">
        <v>1.2109374685843618E-4</v>
      </c>
      <c r="AI52" s="423">
        <v>1.2071119526352714E-4</v>
      </c>
      <c r="AJ52" s="423">
        <v>1.963720052051133E-4</v>
      </c>
      <c r="AK52" s="423">
        <v>1.5315790707746819E-4</v>
      </c>
      <c r="AL52" s="423">
        <v>1.967985343784126E-4</v>
      </c>
      <c r="AM52" s="423">
        <v>1.1263614068852552E-4</v>
      </c>
      <c r="AN52" s="423">
        <v>1.0122649762297258E-4</v>
      </c>
      <c r="AO52" s="423">
        <v>1.4232329530313356E-4</v>
      </c>
      <c r="AP52" s="423">
        <v>8.742027297816858E-5</v>
      </c>
      <c r="AQ52" s="423">
        <v>1.5379586570252429E-4</v>
      </c>
      <c r="AR52" s="423">
        <v>1.5137117810631596E-4</v>
      </c>
      <c r="AS52" s="423">
        <v>1.5398982907751039E-4</v>
      </c>
      <c r="AT52" s="423">
        <v>1.2925254570119032E-4</v>
      </c>
      <c r="AU52" s="423">
        <v>1.4424047699812118E-3</v>
      </c>
      <c r="AV52" s="423">
        <v>1.8195031435160485E-3</v>
      </c>
      <c r="AW52" s="423">
        <v>1.0339050046971412</v>
      </c>
      <c r="AX52" s="423">
        <v>2.0465418723631426E-4</v>
      </c>
      <c r="AY52" s="423">
        <v>1.3293539070333041E-4</v>
      </c>
      <c r="AZ52" s="423">
        <v>5.7102668622271643E-4</v>
      </c>
      <c r="BA52" s="423">
        <v>9.7307822303032614E-5</v>
      </c>
      <c r="BB52" s="423">
        <v>3.8192281745570413E-4</v>
      </c>
      <c r="BC52" s="423">
        <v>1.1431086302179051E-4</v>
      </c>
      <c r="BD52" s="423">
        <v>6.2134486201559261E-4</v>
      </c>
      <c r="BE52" s="423">
        <v>8.8412191270657121E-4</v>
      </c>
      <c r="BF52" s="423">
        <v>2.2164545780801285E-4</v>
      </c>
      <c r="BG52" s="423">
        <v>2.2939393911991382E-4</v>
      </c>
      <c r="BH52" s="423">
        <v>3.0159518664565687E-4</v>
      </c>
      <c r="BI52" s="423">
        <v>5.9886583327370901E-4</v>
      </c>
      <c r="BJ52" s="423">
        <v>4.4189578474920028E-4</v>
      </c>
      <c r="BK52" s="423">
        <v>1.6048518731491949E-4</v>
      </c>
      <c r="BL52" s="423">
        <v>3.8776317493239919E-4</v>
      </c>
      <c r="BM52" s="423">
        <v>1.6782078529079051E-4</v>
      </c>
      <c r="BN52" s="423">
        <v>1.7691319930501247E-4</v>
      </c>
      <c r="BO52" s="423">
        <v>3.8707885905051547E-4</v>
      </c>
      <c r="BP52" s="423">
        <v>1.8281970604708251E-4</v>
      </c>
      <c r="BQ52" s="423">
        <v>2.2497107439128038E-4</v>
      </c>
      <c r="BR52" s="423">
        <v>1.9398877861104237E-4</v>
      </c>
      <c r="BS52" s="423">
        <v>2.1575145492254823E-4</v>
      </c>
      <c r="BT52" s="423">
        <v>6.7759367553507012E-5</v>
      </c>
      <c r="BU52" s="423">
        <v>3.6507770174481504E-4</v>
      </c>
      <c r="BV52" s="423">
        <v>2.6441590605310401E-4</v>
      </c>
      <c r="BW52" s="423">
        <v>7.076247525385147E-4</v>
      </c>
      <c r="BX52" s="423">
        <v>2.218977552359457E-4</v>
      </c>
      <c r="BY52" s="423">
        <v>1.114384627131711E-4</v>
      </c>
      <c r="BZ52" s="423">
        <v>6.5173581013903636E-5</v>
      </c>
      <c r="CA52" s="423">
        <v>4.4902806795264207E-5</v>
      </c>
      <c r="CB52" s="423">
        <v>1.0106318999804844E-5</v>
      </c>
      <c r="CC52" s="423">
        <v>7.6026341556863271E-5</v>
      </c>
      <c r="CD52" s="423">
        <v>3.1740747292992343E-4</v>
      </c>
      <c r="CE52" s="423">
        <v>1.7839842245388235E-3</v>
      </c>
      <c r="CF52" s="423">
        <v>6.5391223882603372E-5</v>
      </c>
      <c r="CG52" s="423">
        <v>2.5206102292980929E-4</v>
      </c>
      <c r="CH52" s="423">
        <v>1.9730060498666238E-4</v>
      </c>
      <c r="CI52" s="423">
        <v>1.7219206615130245E-4</v>
      </c>
      <c r="CJ52" s="423">
        <v>9.5712044409437331E-5</v>
      </c>
      <c r="CK52" s="423">
        <v>1.3605756547137982E-4</v>
      </c>
      <c r="CL52" s="423">
        <v>2.6487669189609656E-4</v>
      </c>
      <c r="CM52" s="423">
        <v>2.0683049264414517E-4</v>
      </c>
      <c r="CN52" s="423">
        <v>2.6453257901499892E-4</v>
      </c>
      <c r="CO52" s="423">
        <v>5.459716946701438E-4</v>
      </c>
      <c r="CP52" s="423">
        <v>8.394079208015469E-4</v>
      </c>
      <c r="CQ52" s="423">
        <v>7.3209173069216317E-5</v>
      </c>
      <c r="CR52" s="423">
        <v>2.4639309855592587E-4</v>
      </c>
      <c r="CS52" s="423">
        <v>4.7436447376645883E-3</v>
      </c>
      <c r="CT52" s="423">
        <v>2.1281560444410849E-3</v>
      </c>
      <c r="CU52" s="423">
        <v>1.1410631075810412E-3</v>
      </c>
      <c r="CV52" s="423">
        <v>8.5724175746323961E-4</v>
      </c>
      <c r="CW52" s="423">
        <v>1.7544232440783102E-4</v>
      </c>
      <c r="CX52" s="423">
        <v>1.4461667722116122E-3</v>
      </c>
      <c r="CY52" s="423">
        <v>1.9197328665264662E-4</v>
      </c>
      <c r="CZ52" s="423">
        <v>7.9430072926625177E-3</v>
      </c>
      <c r="DA52" s="423">
        <v>1.5908541464822006E-4</v>
      </c>
      <c r="DB52" s="423">
        <v>1.7883218225764788E-4</v>
      </c>
      <c r="DC52" s="423">
        <v>1.2794218700427077E-4</v>
      </c>
      <c r="DD52" s="423">
        <v>1.6565251463093454E-4</v>
      </c>
      <c r="DE52" s="423">
        <v>1.6071263013366912E-3</v>
      </c>
      <c r="DF52" s="423">
        <v>3.0584258347197897E-4</v>
      </c>
      <c r="DG52" s="423">
        <v>8.2537065746551407E-3</v>
      </c>
      <c r="DH52" s="424">
        <v>3.0425062795103085E-4</v>
      </c>
      <c r="DI52" s="421"/>
    </row>
    <row r="53" spans="1:113">
      <c r="A53" s="297">
        <v>47</v>
      </c>
      <c r="B53" s="88" t="s">
        <v>205</v>
      </c>
      <c r="C53" s="87" t="s">
        <v>206</v>
      </c>
      <c r="D53" s="422">
        <v>1.0292923607023907E-4</v>
      </c>
      <c r="E53" s="423">
        <v>6.9882920937581653E-5</v>
      </c>
      <c r="F53" s="423">
        <v>1.2442671337048578E-4</v>
      </c>
      <c r="G53" s="423">
        <v>1.2929160319065836E-4</v>
      </c>
      <c r="H53" s="423">
        <v>4.1592521607856643E-5</v>
      </c>
      <c r="I53" s="423">
        <v>0</v>
      </c>
      <c r="J53" s="423">
        <v>3.0309926810920837E-4</v>
      </c>
      <c r="K53" s="423">
        <v>4.9603896893999247E-5</v>
      </c>
      <c r="L53" s="423">
        <v>4.2342984106486265E-5</v>
      </c>
      <c r="M53" s="423">
        <v>3.9910036578125466E-5</v>
      </c>
      <c r="N53" s="423">
        <v>0</v>
      </c>
      <c r="O53" s="423">
        <v>5.9708003576876979E-5</v>
      </c>
      <c r="P53" s="423">
        <v>3.970368323078027E-5</v>
      </c>
      <c r="Q53" s="423">
        <v>8.7277739920679697E-5</v>
      </c>
      <c r="R53" s="423">
        <v>4.9164115985608412E-5</v>
      </c>
      <c r="S53" s="423">
        <v>4.712411128262752E-5</v>
      </c>
      <c r="T53" s="423">
        <v>2.7338966442994949E-5</v>
      </c>
      <c r="U53" s="423">
        <v>4.1481489948105739E-5</v>
      </c>
      <c r="V53" s="423">
        <v>7.8034170983145576E-5</v>
      </c>
      <c r="W53" s="423">
        <v>1.0682173825019788E-4</v>
      </c>
      <c r="X53" s="423">
        <v>3.7942472720381052E-5</v>
      </c>
      <c r="Y53" s="423">
        <v>7.4392127044278365E-5</v>
      </c>
      <c r="Z53" s="423">
        <v>3.7986921869410363E-5</v>
      </c>
      <c r="AA53" s="423">
        <v>4.8667008687743674E-5</v>
      </c>
      <c r="AB53" s="423">
        <v>4.9720380305407092E-5</v>
      </c>
      <c r="AC53" s="423">
        <v>3.6902419206426442E-5</v>
      </c>
      <c r="AD53" s="423">
        <v>1.1341922088882463E-5</v>
      </c>
      <c r="AE53" s="423">
        <v>4.6014145975955692E-5</v>
      </c>
      <c r="AF53" s="423">
        <v>5.5825691420189049E-5</v>
      </c>
      <c r="AG53" s="423">
        <v>7.9678949895694361E-5</v>
      </c>
      <c r="AH53" s="423">
        <v>4.1047072625281509E-5</v>
      </c>
      <c r="AI53" s="423">
        <v>5.3269289443587595E-5</v>
      </c>
      <c r="AJ53" s="423">
        <v>1.030727272015656E-4</v>
      </c>
      <c r="AK53" s="423">
        <v>7.5413370828585752E-5</v>
      </c>
      <c r="AL53" s="423">
        <v>9.7750858018276753E-5</v>
      </c>
      <c r="AM53" s="423">
        <v>5.8426945355233317E-5</v>
      </c>
      <c r="AN53" s="423">
        <v>5.0858949849593171E-5</v>
      </c>
      <c r="AO53" s="423">
        <v>7.3131361751297471E-5</v>
      </c>
      <c r="AP53" s="423">
        <v>2.7752669705053093E-5</v>
      </c>
      <c r="AQ53" s="423">
        <v>7.4175691936456605E-5</v>
      </c>
      <c r="AR53" s="423">
        <v>7.1397943777816011E-5</v>
      </c>
      <c r="AS53" s="423">
        <v>7.6691529795433166E-5</v>
      </c>
      <c r="AT53" s="423">
        <v>3.2202069617198698E-4</v>
      </c>
      <c r="AU53" s="423">
        <v>6.8172568726505324E-4</v>
      </c>
      <c r="AV53" s="423">
        <v>1.6666147448037619E-3</v>
      </c>
      <c r="AW53" s="423">
        <v>2.4423055225884425E-2</v>
      </c>
      <c r="AX53" s="423">
        <v>1.0364092793522082</v>
      </c>
      <c r="AY53" s="423">
        <v>1.0248561408048954E-2</v>
      </c>
      <c r="AZ53" s="423">
        <v>9.4812515534339406E-3</v>
      </c>
      <c r="BA53" s="423">
        <v>3.5851657905955764E-2</v>
      </c>
      <c r="BB53" s="423">
        <v>5.0611001773814342E-2</v>
      </c>
      <c r="BC53" s="423">
        <v>1.0492647603842924E-2</v>
      </c>
      <c r="BD53" s="423">
        <v>4.1363485207021565E-2</v>
      </c>
      <c r="BE53" s="423">
        <v>5.3124184152089901E-2</v>
      </c>
      <c r="BF53" s="423">
        <v>1.5940520425036884E-3</v>
      </c>
      <c r="BG53" s="423">
        <v>1.4155181052154318E-3</v>
      </c>
      <c r="BH53" s="423">
        <v>3.5894906484721135E-3</v>
      </c>
      <c r="BI53" s="423">
        <v>1.4910990309574733E-4</v>
      </c>
      <c r="BJ53" s="423">
        <v>1.5224183144819014E-3</v>
      </c>
      <c r="BK53" s="423">
        <v>5.8575680487932887E-4</v>
      </c>
      <c r="BL53" s="423">
        <v>5.8956448314335583E-4</v>
      </c>
      <c r="BM53" s="423">
        <v>7.74728077601438E-5</v>
      </c>
      <c r="BN53" s="423">
        <v>8.6811009447466931E-5</v>
      </c>
      <c r="BO53" s="423">
        <v>1.199114382942153E-4</v>
      </c>
      <c r="BP53" s="423">
        <v>1.205868350264062E-4</v>
      </c>
      <c r="BQ53" s="423">
        <v>1.0755261514140238E-4</v>
      </c>
      <c r="BR53" s="423">
        <v>1.2147668805750457E-4</v>
      </c>
      <c r="BS53" s="423">
        <v>1.2309201235363666E-4</v>
      </c>
      <c r="BT53" s="423">
        <v>2.8552571646826104E-5</v>
      </c>
      <c r="BU53" s="423">
        <v>1.7795953857012558E-4</v>
      </c>
      <c r="BV53" s="423">
        <v>1.3024760223323049E-4</v>
      </c>
      <c r="BW53" s="423">
        <v>6.8086358684291021E-5</v>
      </c>
      <c r="BX53" s="423">
        <v>5.4519499152192253E-5</v>
      </c>
      <c r="BY53" s="423">
        <v>3.7633512029865295E-5</v>
      </c>
      <c r="BZ53" s="423">
        <v>2.6187506755354535E-5</v>
      </c>
      <c r="CA53" s="423">
        <v>1.8426798898770589E-5</v>
      </c>
      <c r="CB53" s="423">
        <v>3.7222564939235382E-6</v>
      </c>
      <c r="CC53" s="423">
        <v>4.6784544221296952E-5</v>
      </c>
      <c r="CD53" s="423">
        <v>1.7880705989643225E-4</v>
      </c>
      <c r="CE53" s="423">
        <v>1.0377476163238981E-3</v>
      </c>
      <c r="CF53" s="423">
        <v>2.093790311187646E-5</v>
      </c>
      <c r="CG53" s="423">
        <v>1.3833819989963095E-4</v>
      </c>
      <c r="CH53" s="423">
        <v>5.5938769397837541E-5</v>
      </c>
      <c r="CI53" s="423">
        <v>6.3927420330649057E-5</v>
      </c>
      <c r="CJ53" s="423">
        <v>2.3628014899338238E-5</v>
      </c>
      <c r="CK53" s="423">
        <v>4.7924423197377184E-5</v>
      </c>
      <c r="CL53" s="423">
        <v>8.8142973566918012E-5</v>
      </c>
      <c r="CM53" s="423">
        <v>1.0942792062397694E-4</v>
      </c>
      <c r="CN53" s="423">
        <v>8.0208138616936169E-5</v>
      </c>
      <c r="CO53" s="423">
        <v>7.303264948194586E-5</v>
      </c>
      <c r="CP53" s="423">
        <v>1.2801603257810544E-4</v>
      </c>
      <c r="CQ53" s="423">
        <v>3.1208651151360414E-5</v>
      </c>
      <c r="CR53" s="423">
        <v>1.2613700843503394E-4</v>
      </c>
      <c r="CS53" s="423">
        <v>1.3752161315259528E-4</v>
      </c>
      <c r="CT53" s="423">
        <v>1.1881735421071933E-4</v>
      </c>
      <c r="CU53" s="423">
        <v>6.3908279893608967E-5</v>
      </c>
      <c r="CV53" s="423">
        <v>5.0723359086285184E-5</v>
      </c>
      <c r="CW53" s="423">
        <v>6.6671838924205345E-5</v>
      </c>
      <c r="CX53" s="423">
        <v>5.5378514307929234E-4</v>
      </c>
      <c r="CY53" s="423">
        <v>5.6899799801991981E-5</v>
      </c>
      <c r="CZ53" s="423">
        <v>4.8835346370664301E-3</v>
      </c>
      <c r="DA53" s="423">
        <v>3.8817327810257669E-5</v>
      </c>
      <c r="DB53" s="423">
        <v>6.7718211258166632E-5</v>
      </c>
      <c r="DC53" s="423">
        <v>4.4598536960670564E-5</v>
      </c>
      <c r="DD53" s="423">
        <v>6.9237838539152707E-5</v>
      </c>
      <c r="DE53" s="423">
        <v>1.0407382561640743E-4</v>
      </c>
      <c r="DF53" s="423">
        <v>5.2995903348426522E-5</v>
      </c>
      <c r="DG53" s="423">
        <v>3.1680315115571392E-4</v>
      </c>
      <c r="DH53" s="424">
        <v>7.9511960415871064E-5</v>
      </c>
      <c r="DI53" s="421"/>
    </row>
    <row r="54" spans="1:113" ht="13" customHeight="1">
      <c r="A54" s="297">
        <v>48</v>
      </c>
      <c r="B54" s="88" t="s">
        <v>207</v>
      </c>
      <c r="C54" s="87" t="s">
        <v>208</v>
      </c>
      <c r="D54" s="422">
        <v>3.3240116794163875E-4</v>
      </c>
      <c r="E54" s="423">
        <v>2.3154115081776131E-4</v>
      </c>
      <c r="F54" s="423">
        <v>2.9742395390186337E-4</v>
      </c>
      <c r="G54" s="423">
        <v>4.3042582789045954E-4</v>
      </c>
      <c r="H54" s="423">
        <v>1.3589865970701066E-4</v>
      </c>
      <c r="I54" s="423">
        <v>0</v>
      </c>
      <c r="J54" s="423">
        <v>1.0112221056304846E-3</v>
      </c>
      <c r="K54" s="423">
        <v>1.7819387542690807E-4</v>
      </c>
      <c r="L54" s="423">
        <v>2.0957281486647146E-4</v>
      </c>
      <c r="M54" s="423">
        <v>1.3376581627708227E-4</v>
      </c>
      <c r="N54" s="423">
        <v>0</v>
      </c>
      <c r="O54" s="423">
        <v>2.0242537583665198E-4</v>
      </c>
      <c r="P54" s="423">
        <v>1.4542619598387479E-4</v>
      </c>
      <c r="Q54" s="423">
        <v>3.0195978453195619E-4</v>
      </c>
      <c r="R54" s="423">
        <v>2.3957477184582837E-4</v>
      </c>
      <c r="S54" s="423">
        <v>1.6062402047474768E-4</v>
      </c>
      <c r="T54" s="423">
        <v>1.0673400261184036E-4</v>
      </c>
      <c r="U54" s="423">
        <v>3.8303899881319468E-4</v>
      </c>
      <c r="V54" s="423">
        <v>2.6535941270037025E-4</v>
      </c>
      <c r="W54" s="423">
        <v>3.7334445538338731E-4</v>
      </c>
      <c r="X54" s="423">
        <v>1.2329643280842268E-4</v>
      </c>
      <c r="Y54" s="423">
        <v>2.5018737144537172E-4</v>
      </c>
      <c r="Z54" s="423">
        <v>1.3263907425131629E-4</v>
      </c>
      <c r="AA54" s="423">
        <v>1.6467592314668966E-4</v>
      </c>
      <c r="AB54" s="423">
        <v>2.0259802257606178E-4</v>
      </c>
      <c r="AC54" s="423">
        <v>1.6095050985949461E-4</v>
      </c>
      <c r="AD54" s="423">
        <v>3.7464678216146037E-5</v>
      </c>
      <c r="AE54" s="423">
        <v>1.4987476218219234E-4</v>
      </c>
      <c r="AF54" s="423">
        <v>1.8124383193568583E-4</v>
      </c>
      <c r="AG54" s="423">
        <v>2.9038660735014843E-4</v>
      </c>
      <c r="AH54" s="423">
        <v>1.6600616733157038E-4</v>
      </c>
      <c r="AI54" s="423">
        <v>2.052362763754316E-4</v>
      </c>
      <c r="AJ54" s="423">
        <v>3.5111000480482241E-4</v>
      </c>
      <c r="AK54" s="423">
        <v>2.78857958598094E-4</v>
      </c>
      <c r="AL54" s="423">
        <v>3.3675757777065248E-4</v>
      </c>
      <c r="AM54" s="423">
        <v>1.9052406419846108E-4</v>
      </c>
      <c r="AN54" s="423">
        <v>1.6576488154447852E-4</v>
      </c>
      <c r="AO54" s="423">
        <v>2.527772857153312E-4</v>
      </c>
      <c r="AP54" s="423">
        <v>9.7649772962736989E-5</v>
      </c>
      <c r="AQ54" s="423">
        <v>2.4728655339152796E-4</v>
      </c>
      <c r="AR54" s="423">
        <v>2.4942266485085326E-4</v>
      </c>
      <c r="AS54" s="423">
        <v>2.995280409664476E-4</v>
      </c>
      <c r="AT54" s="423">
        <v>2.9503812784378593E-3</v>
      </c>
      <c r="AU54" s="423">
        <v>4.1342568414730208E-3</v>
      </c>
      <c r="AV54" s="423">
        <v>2.0653203959161461E-3</v>
      </c>
      <c r="AW54" s="423">
        <v>8.7874912000472684E-3</v>
      </c>
      <c r="AX54" s="423">
        <v>2.5985280050497436E-2</v>
      </c>
      <c r="AY54" s="423">
        <v>1.0609314687072366</v>
      </c>
      <c r="AZ54" s="423">
        <v>6.9178784234910683E-3</v>
      </c>
      <c r="BA54" s="423">
        <v>7.5884039484570408E-3</v>
      </c>
      <c r="BB54" s="423">
        <v>3.9661398570227345E-2</v>
      </c>
      <c r="BC54" s="423">
        <v>1.2695518793492953E-2</v>
      </c>
      <c r="BD54" s="423">
        <v>2.4523701320811338E-2</v>
      </c>
      <c r="BE54" s="423">
        <v>2.3184217234237085E-2</v>
      </c>
      <c r="BF54" s="423">
        <v>1.8599923081639668E-3</v>
      </c>
      <c r="BG54" s="423">
        <v>1.6786431416693289E-3</v>
      </c>
      <c r="BH54" s="423">
        <v>3.8577034688932763E-3</v>
      </c>
      <c r="BI54" s="423">
        <v>4.8360206564728836E-4</v>
      </c>
      <c r="BJ54" s="423">
        <v>3.8600733675621596E-4</v>
      </c>
      <c r="BK54" s="423">
        <v>9.129673098119596E-4</v>
      </c>
      <c r="BL54" s="423">
        <v>5.4410382761851549E-4</v>
      </c>
      <c r="BM54" s="423">
        <v>2.52456439468548E-4</v>
      </c>
      <c r="BN54" s="423">
        <v>4.003733702516788E-4</v>
      </c>
      <c r="BO54" s="423">
        <v>4.181396307670775E-4</v>
      </c>
      <c r="BP54" s="423">
        <v>4.6987236512330667E-4</v>
      </c>
      <c r="BQ54" s="423">
        <v>3.5115417844247098E-4</v>
      </c>
      <c r="BR54" s="423">
        <v>3.2627827873083875E-4</v>
      </c>
      <c r="BS54" s="423">
        <v>3.9770381757340645E-4</v>
      </c>
      <c r="BT54" s="423">
        <v>1.0144154420115077E-4</v>
      </c>
      <c r="BU54" s="423">
        <v>6.0553712001811997E-4</v>
      </c>
      <c r="BV54" s="423">
        <v>4.4935757876294415E-4</v>
      </c>
      <c r="BW54" s="423">
        <v>2.0860409521712833E-4</v>
      </c>
      <c r="BX54" s="423">
        <v>2.1564965608552057E-4</v>
      </c>
      <c r="BY54" s="423">
        <v>1.8842784291179355E-4</v>
      </c>
      <c r="BZ54" s="423">
        <v>1.0575780052840277E-4</v>
      </c>
      <c r="CA54" s="423">
        <v>7.470156342406065E-5</v>
      </c>
      <c r="CB54" s="423">
        <v>1.6965297673545082E-5</v>
      </c>
      <c r="CC54" s="423">
        <v>1.4554458602258132E-4</v>
      </c>
      <c r="CD54" s="423">
        <v>5.8678560260098022E-4</v>
      </c>
      <c r="CE54" s="423">
        <v>3.295438239291652E-3</v>
      </c>
      <c r="CF54" s="423">
        <v>9.0890203095377164E-5</v>
      </c>
      <c r="CG54" s="423">
        <v>3.5447904190891627E-4</v>
      </c>
      <c r="CH54" s="423">
        <v>2.038326444199889E-4</v>
      </c>
      <c r="CI54" s="423">
        <v>2.3963835064219112E-4</v>
      </c>
      <c r="CJ54" s="423">
        <v>1.2257627558664636E-4</v>
      </c>
      <c r="CK54" s="423">
        <v>2.8685916378626161E-4</v>
      </c>
      <c r="CL54" s="423">
        <v>1.1597109690878226E-3</v>
      </c>
      <c r="CM54" s="423">
        <v>6.7276961245942978E-4</v>
      </c>
      <c r="CN54" s="423">
        <v>5.4036258223823415E-4</v>
      </c>
      <c r="CO54" s="423">
        <v>1.3342878974514781E-3</v>
      </c>
      <c r="CP54" s="423">
        <v>7.3909046951114402E-4</v>
      </c>
      <c r="CQ54" s="423">
        <v>1.2709599331111641E-4</v>
      </c>
      <c r="CR54" s="423">
        <v>1.7209922212797889E-3</v>
      </c>
      <c r="CS54" s="423">
        <v>1.4532671014270116E-4</v>
      </c>
      <c r="CT54" s="423">
        <v>2.8064254134771183E-4</v>
      </c>
      <c r="CU54" s="423">
        <v>1.9075590310896261E-4</v>
      </c>
      <c r="CV54" s="423">
        <v>1.6951599613996323E-4</v>
      </c>
      <c r="CW54" s="423">
        <v>2.9161512719851236E-4</v>
      </c>
      <c r="CX54" s="423">
        <v>1.7157064253545463E-3</v>
      </c>
      <c r="CY54" s="423">
        <v>5.341589188238825E-4</v>
      </c>
      <c r="CZ54" s="423">
        <v>1.5446936840755085E-2</v>
      </c>
      <c r="DA54" s="423">
        <v>1.5491539925379446E-4</v>
      </c>
      <c r="DB54" s="423">
        <v>2.5189303728479271E-4</v>
      </c>
      <c r="DC54" s="423">
        <v>1.673830652728611E-4</v>
      </c>
      <c r="DD54" s="423">
        <v>2.7338026826305293E-4</v>
      </c>
      <c r="DE54" s="423">
        <v>2.6998583825357212E-4</v>
      </c>
      <c r="DF54" s="423">
        <v>2.1799335017509504E-4</v>
      </c>
      <c r="DG54" s="423">
        <v>1.0142860864224494E-2</v>
      </c>
      <c r="DH54" s="424">
        <v>3.5454385015530637E-4</v>
      </c>
      <c r="DI54" s="421"/>
    </row>
    <row r="55" spans="1:113">
      <c r="A55" s="297">
        <v>49</v>
      </c>
      <c r="B55" s="88" t="s">
        <v>209</v>
      </c>
      <c r="C55" s="87" t="s">
        <v>210</v>
      </c>
      <c r="D55" s="422">
        <v>2.1424372781471515E-4</v>
      </c>
      <c r="E55" s="423">
        <v>1.507664111843563E-4</v>
      </c>
      <c r="F55" s="423">
        <v>1.7493067274449239E-4</v>
      </c>
      <c r="G55" s="423">
        <v>2.7324214106789211E-4</v>
      </c>
      <c r="H55" s="423">
        <v>3.1433093493973726E-4</v>
      </c>
      <c r="I55" s="423">
        <v>0</v>
      </c>
      <c r="J55" s="423">
        <v>7.2451033077536992E-4</v>
      </c>
      <c r="K55" s="423">
        <v>1.0279482875180246E-4</v>
      </c>
      <c r="L55" s="423">
        <v>7.5567052260899781E-5</v>
      </c>
      <c r="M55" s="423">
        <v>8.1803119185573387E-5</v>
      </c>
      <c r="N55" s="423">
        <v>0</v>
      </c>
      <c r="O55" s="423">
        <v>1.2537925170352251E-4</v>
      </c>
      <c r="P55" s="423">
        <v>8.0393415903699651E-5</v>
      </c>
      <c r="Q55" s="423">
        <v>1.9314238898136181E-4</v>
      </c>
      <c r="R55" s="423">
        <v>1.8038928009561235E-4</v>
      </c>
      <c r="S55" s="423">
        <v>9.8628748994244046E-5</v>
      </c>
      <c r="T55" s="423">
        <v>5.5924382515294804E-5</v>
      </c>
      <c r="U55" s="423">
        <v>8.0987447351726981E-5</v>
      </c>
      <c r="V55" s="423">
        <v>1.6483887388512154E-4</v>
      </c>
      <c r="W55" s="423">
        <v>2.2253152623257031E-4</v>
      </c>
      <c r="X55" s="423">
        <v>8.0429144279042081E-5</v>
      </c>
      <c r="Y55" s="423">
        <v>1.5560023235187381E-4</v>
      </c>
      <c r="Z55" s="423">
        <v>7.989177859266282E-5</v>
      </c>
      <c r="AA55" s="423">
        <v>1.0336519377535665E-4</v>
      </c>
      <c r="AB55" s="423">
        <v>1.0011588995384147E-4</v>
      </c>
      <c r="AC55" s="423">
        <v>7.19611008388873E-5</v>
      </c>
      <c r="AD55" s="423">
        <v>2.3851390799927598E-5</v>
      </c>
      <c r="AE55" s="423">
        <v>9.7118677746674078E-5</v>
      </c>
      <c r="AF55" s="423">
        <v>1.2749222901130297E-4</v>
      </c>
      <c r="AG55" s="423">
        <v>1.6180608004219443E-4</v>
      </c>
      <c r="AH55" s="423">
        <v>8.0009402675584445E-5</v>
      </c>
      <c r="AI55" s="423">
        <v>1.1573389540475158E-4</v>
      </c>
      <c r="AJ55" s="423">
        <v>2.2007109358184395E-4</v>
      </c>
      <c r="AK55" s="423">
        <v>1.7486403875140613E-4</v>
      </c>
      <c r="AL55" s="423">
        <v>2.1120682841709628E-4</v>
      </c>
      <c r="AM55" s="423">
        <v>1.2641171186861093E-4</v>
      </c>
      <c r="AN55" s="423">
        <v>1.0879476824840977E-4</v>
      </c>
      <c r="AO55" s="423">
        <v>1.6074442805880576E-4</v>
      </c>
      <c r="AP55" s="423">
        <v>5.7922751550224715E-5</v>
      </c>
      <c r="AQ55" s="423">
        <v>1.5644179417164755E-4</v>
      </c>
      <c r="AR55" s="423">
        <v>1.5234377755786579E-4</v>
      </c>
      <c r="AS55" s="423">
        <v>5.9584516525754084E-4</v>
      </c>
      <c r="AT55" s="423">
        <v>2.8437903175475878E-4</v>
      </c>
      <c r="AU55" s="423">
        <v>1.1291192025624666E-2</v>
      </c>
      <c r="AV55" s="423">
        <v>8.7987312008577043E-3</v>
      </c>
      <c r="AW55" s="423">
        <v>7.16557696431213E-3</v>
      </c>
      <c r="AX55" s="423">
        <v>1.8806944738419633E-4</v>
      </c>
      <c r="AY55" s="423">
        <v>6.2323188195499116E-4</v>
      </c>
      <c r="AZ55" s="423">
        <v>1.0703316641354448</v>
      </c>
      <c r="BA55" s="423">
        <v>6.4456254628600888E-3</v>
      </c>
      <c r="BB55" s="423">
        <v>4.9241646645596998E-3</v>
      </c>
      <c r="BC55" s="423">
        <v>3.4958090549434464E-3</v>
      </c>
      <c r="BD55" s="423">
        <v>2.9115895579638574E-3</v>
      </c>
      <c r="BE55" s="423">
        <v>5.0448483188665514E-3</v>
      </c>
      <c r="BF55" s="423">
        <v>1.5243773705764754E-2</v>
      </c>
      <c r="BG55" s="423">
        <v>9.7692369444125661E-3</v>
      </c>
      <c r="BH55" s="423">
        <v>1.6777223827998546E-2</v>
      </c>
      <c r="BI55" s="423">
        <v>6.6553111691819641E-3</v>
      </c>
      <c r="BJ55" s="423">
        <v>8.6513597500151914E-4</v>
      </c>
      <c r="BK55" s="423">
        <v>4.5348313770520402E-3</v>
      </c>
      <c r="BL55" s="423">
        <v>1.6484472339451363E-4</v>
      </c>
      <c r="BM55" s="423">
        <v>1.616720802990521E-4</v>
      </c>
      <c r="BN55" s="423">
        <v>5.9609144846653798E-4</v>
      </c>
      <c r="BO55" s="423">
        <v>1.6659988992845972E-3</v>
      </c>
      <c r="BP55" s="423">
        <v>1.6914966728199267E-3</v>
      </c>
      <c r="BQ55" s="423">
        <v>7.8538047351308998E-4</v>
      </c>
      <c r="BR55" s="423">
        <v>2.0412579707289307E-3</v>
      </c>
      <c r="BS55" s="423">
        <v>2.6280312990989196E-4</v>
      </c>
      <c r="BT55" s="423">
        <v>6.3788320943232812E-5</v>
      </c>
      <c r="BU55" s="423">
        <v>4.1104049754491699E-4</v>
      </c>
      <c r="BV55" s="423">
        <v>2.7545654926471437E-4</v>
      </c>
      <c r="BW55" s="423">
        <v>1.1364125399762627E-4</v>
      </c>
      <c r="BX55" s="423">
        <v>1.0633181603129844E-4</v>
      </c>
      <c r="BY55" s="423">
        <v>7.639154446245309E-5</v>
      </c>
      <c r="BZ55" s="423">
        <v>5.2566285578369083E-5</v>
      </c>
      <c r="CA55" s="423">
        <v>3.8947427562669499E-5</v>
      </c>
      <c r="CB55" s="423">
        <v>9.4306855234299881E-6</v>
      </c>
      <c r="CC55" s="423">
        <v>2.2349194106894597E-4</v>
      </c>
      <c r="CD55" s="423">
        <v>3.7586903471021775E-4</v>
      </c>
      <c r="CE55" s="423">
        <v>2.2033964699682863E-3</v>
      </c>
      <c r="CF55" s="423">
        <v>5.0604067523360918E-5</v>
      </c>
      <c r="CG55" s="423">
        <v>2.2818871483498633E-4</v>
      </c>
      <c r="CH55" s="423">
        <v>1.2334858373578542E-4</v>
      </c>
      <c r="CI55" s="423">
        <v>1.296257544825072E-4</v>
      </c>
      <c r="CJ55" s="423">
        <v>4.6351686318514597E-5</v>
      </c>
      <c r="CK55" s="423">
        <v>9.6572379899960987E-5</v>
      </c>
      <c r="CL55" s="423">
        <v>1.5949190228242246E-4</v>
      </c>
      <c r="CM55" s="423">
        <v>2.1934704578533581E-4</v>
      </c>
      <c r="CN55" s="423">
        <v>1.5720847596024904E-4</v>
      </c>
      <c r="CO55" s="423">
        <v>1.0193248634009789E-4</v>
      </c>
      <c r="CP55" s="423">
        <v>2.218016611976146E-4</v>
      </c>
      <c r="CQ55" s="423">
        <v>6.362342572615913E-5</v>
      </c>
      <c r="CR55" s="423">
        <v>2.0757067453686193E-4</v>
      </c>
      <c r="CS55" s="423">
        <v>8.7530290315070998E-5</v>
      </c>
      <c r="CT55" s="423">
        <v>1.6407311943634776E-4</v>
      </c>
      <c r="CU55" s="423">
        <v>8.8061282212161337E-5</v>
      </c>
      <c r="CV55" s="423">
        <v>7.1714774789097759E-5</v>
      </c>
      <c r="CW55" s="423">
        <v>1.3561235568220929E-4</v>
      </c>
      <c r="CX55" s="423">
        <v>1.1345949356941351E-3</v>
      </c>
      <c r="CY55" s="423">
        <v>1.0405684115336402E-4</v>
      </c>
      <c r="CZ55" s="423">
        <v>1.0372936144413506E-2</v>
      </c>
      <c r="DA55" s="423">
        <v>7.1931864124723531E-5</v>
      </c>
      <c r="DB55" s="423">
        <v>1.3979060974967609E-4</v>
      </c>
      <c r="DC55" s="423">
        <v>9.0121768908580009E-5</v>
      </c>
      <c r="DD55" s="423">
        <v>1.4342254178689474E-4</v>
      </c>
      <c r="DE55" s="423">
        <v>1.4952735530515234E-4</v>
      </c>
      <c r="DF55" s="423">
        <v>1.0630738551969124E-4</v>
      </c>
      <c r="DG55" s="423">
        <v>1.0379690983235383E-4</v>
      </c>
      <c r="DH55" s="424">
        <v>1.8010818471546865E-4</v>
      </c>
      <c r="DI55" s="421"/>
    </row>
    <row r="56" spans="1:113">
      <c r="A56" s="297">
        <v>50</v>
      </c>
      <c r="B56" s="88" t="s">
        <v>211</v>
      </c>
      <c r="C56" s="87" t="s">
        <v>212</v>
      </c>
      <c r="D56" s="422">
        <v>1.6593977287453459E-5</v>
      </c>
      <c r="E56" s="423">
        <v>1.114138538581372E-5</v>
      </c>
      <c r="F56" s="423">
        <v>1.2700803435958744E-5</v>
      </c>
      <c r="G56" s="423">
        <v>2.1249506777829939E-5</v>
      </c>
      <c r="H56" s="423">
        <v>6.1821766744021752E-6</v>
      </c>
      <c r="I56" s="423">
        <v>0</v>
      </c>
      <c r="J56" s="423">
        <v>4.9060074870506504E-5</v>
      </c>
      <c r="K56" s="423">
        <v>8.02002054827757E-6</v>
      </c>
      <c r="L56" s="423">
        <v>5.7150514890880519E-6</v>
      </c>
      <c r="M56" s="423">
        <v>6.5106958833841868E-6</v>
      </c>
      <c r="N56" s="423">
        <v>0</v>
      </c>
      <c r="O56" s="423">
        <v>9.7671369028714092E-6</v>
      </c>
      <c r="P56" s="423">
        <v>6.4016011486603674E-6</v>
      </c>
      <c r="Q56" s="423">
        <v>1.4020107976809781E-5</v>
      </c>
      <c r="R56" s="423">
        <v>5.9279066811743215E-6</v>
      </c>
      <c r="S56" s="423">
        <v>7.6533242581119292E-6</v>
      </c>
      <c r="T56" s="423">
        <v>4.4135647895269117E-6</v>
      </c>
      <c r="U56" s="423">
        <v>6.4192051046942284E-6</v>
      </c>
      <c r="V56" s="423">
        <v>1.2990848690205674E-5</v>
      </c>
      <c r="W56" s="423">
        <v>1.7184318064480349E-5</v>
      </c>
      <c r="X56" s="423">
        <v>6.2541754772467755E-6</v>
      </c>
      <c r="Y56" s="423">
        <v>1.1991917934501794E-5</v>
      </c>
      <c r="Z56" s="423">
        <v>6.151077260639368E-6</v>
      </c>
      <c r="AA56" s="423">
        <v>8.020169954322545E-6</v>
      </c>
      <c r="AB56" s="423">
        <v>8.0074000600142907E-6</v>
      </c>
      <c r="AC56" s="423">
        <v>5.6755644612993246E-6</v>
      </c>
      <c r="AD56" s="423">
        <v>1.8490628617523337E-6</v>
      </c>
      <c r="AE56" s="423">
        <v>7.6088851189125117E-6</v>
      </c>
      <c r="AF56" s="423">
        <v>8.9333498949839283E-6</v>
      </c>
      <c r="AG56" s="423">
        <v>1.2498410498920039E-5</v>
      </c>
      <c r="AH56" s="423">
        <v>6.1967496312485741E-6</v>
      </c>
      <c r="AI56" s="423">
        <v>8.3105113649773418E-6</v>
      </c>
      <c r="AJ56" s="423">
        <v>1.6802507147896126E-5</v>
      </c>
      <c r="AK56" s="423">
        <v>1.1410303368820356E-5</v>
      </c>
      <c r="AL56" s="423">
        <v>1.5680615592924914E-5</v>
      </c>
      <c r="AM56" s="423">
        <v>9.7063244768934741E-6</v>
      </c>
      <c r="AN56" s="423">
        <v>8.4185723995414799E-6</v>
      </c>
      <c r="AO56" s="423">
        <v>1.1573368040459216E-5</v>
      </c>
      <c r="AP56" s="423">
        <v>4.5077846705834193E-6</v>
      </c>
      <c r="AQ56" s="423">
        <v>1.2178880967041549E-5</v>
      </c>
      <c r="AR56" s="423">
        <v>1.1629789821891735E-5</v>
      </c>
      <c r="AS56" s="423">
        <v>1.0484351764613079E-5</v>
      </c>
      <c r="AT56" s="423">
        <v>9.1349623328876862E-6</v>
      </c>
      <c r="AU56" s="423">
        <v>1.1562630766768841E-5</v>
      </c>
      <c r="AV56" s="423">
        <v>7.9236942050523078E-6</v>
      </c>
      <c r="AW56" s="423">
        <v>1.1281796293251793E-5</v>
      </c>
      <c r="AX56" s="423">
        <v>1.1050758802962258E-5</v>
      </c>
      <c r="AY56" s="423">
        <v>9.7385924100636863E-6</v>
      </c>
      <c r="AZ56" s="423">
        <v>7.5863084635468737E-6</v>
      </c>
      <c r="BA56" s="423">
        <v>1.0073458220521272</v>
      </c>
      <c r="BB56" s="423">
        <v>6.4627783163006983E-6</v>
      </c>
      <c r="BC56" s="423">
        <v>6.623760306967657E-6</v>
      </c>
      <c r="BD56" s="423">
        <v>5.075425900988164E-6</v>
      </c>
      <c r="BE56" s="423">
        <v>7.4436583101453324E-6</v>
      </c>
      <c r="BF56" s="423">
        <v>6.1262209571568464E-6</v>
      </c>
      <c r="BG56" s="423">
        <v>6.4065913286704644E-6</v>
      </c>
      <c r="BH56" s="423">
        <v>7.257286924830628E-6</v>
      </c>
      <c r="BI56" s="423">
        <v>2.3405472938949193E-5</v>
      </c>
      <c r="BJ56" s="423">
        <v>5.4722359405870051E-6</v>
      </c>
      <c r="BK56" s="423">
        <v>1.0261334555541077E-4</v>
      </c>
      <c r="BL56" s="423">
        <v>1.1262633080289214E-5</v>
      </c>
      <c r="BM56" s="423">
        <v>1.3801058244515297E-5</v>
      </c>
      <c r="BN56" s="423">
        <v>4.3775656207086135E-4</v>
      </c>
      <c r="BO56" s="423">
        <v>2.5420207844037093E-4</v>
      </c>
      <c r="BP56" s="423">
        <v>1.3851251496869881E-5</v>
      </c>
      <c r="BQ56" s="423">
        <v>1.4469757386169325E-5</v>
      </c>
      <c r="BR56" s="423">
        <v>1.4315400988636092E-5</v>
      </c>
      <c r="BS56" s="423">
        <v>2.0330159406210528E-5</v>
      </c>
      <c r="BT56" s="423">
        <v>4.8667208330497844E-6</v>
      </c>
      <c r="BU56" s="423">
        <v>2.8923960490376074E-5</v>
      </c>
      <c r="BV56" s="423">
        <v>2.1436237159479466E-5</v>
      </c>
      <c r="BW56" s="423">
        <v>8.6799528158404392E-6</v>
      </c>
      <c r="BX56" s="423">
        <v>8.5416879378701456E-6</v>
      </c>
      <c r="BY56" s="423">
        <v>6.3103333243285528E-6</v>
      </c>
      <c r="BZ56" s="423">
        <v>4.3316374299506627E-6</v>
      </c>
      <c r="CA56" s="423">
        <v>3.1130298246042262E-6</v>
      </c>
      <c r="CB56" s="423">
        <v>6.4760607881840564E-7</v>
      </c>
      <c r="CC56" s="423">
        <v>7.8794678913092528E-6</v>
      </c>
      <c r="CD56" s="423">
        <v>3.4848669983909818E-5</v>
      </c>
      <c r="CE56" s="423">
        <v>1.7107166298098133E-4</v>
      </c>
      <c r="CF56" s="423">
        <v>3.4498143657667375E-6</v>
      </c>
      <c r="CG56" s="423">
        <v>1.7696985081563441E-5</v>
      </c>
      <c r="CH56" s="423">
        <v>9.0296289977189878E-6</v>
      </c>
      <c r="CI56" s="423">
        <v>1.3541742226440499E-5</v>
      </c>
      <c r="CJ56" s="423">
        <v>3.9982840253770028E-6</v>
      </c>
      <c r="CK56" s="423">
        <v>8.1694816929899701E-6</v>
      </c>
      <c r="CL56" s="423">
        <v>1.8856449056985319E-5</v>
      </c>
      <c r="CM56" s="423">
        <v>1.7765626152898537E-5</v>
      </c>
      <c r="CN56" s="423">
        <v>1.4076466115790297E-5</v>
      </c>
      <c r="CO56" s="423">
        <v>5.9604726091732408E-5</v>
      </c>
      <c r="CP56" s="423">
        <v>6.6767543989945327E-5</v>
      </c>
      <c r="CQ56" s="423">
        <v>4.9897455842772449E-6</v>
      </c>
      <c r="CR56" s="423">
        <v>1.6670399542109444E-5</v>
      </c>
      <c r="CS56" s="423">
        <v>4.4996520154412275E-6</v>
      </c>
      <c r="CT56" s="423">
        <v>1.1953262565779024E-5</v>
      </c>
      <c r="CU56" s="423">
        <v>6.6739699268955979E-6</v>
      </c>
      <c r="CV56" s="423">
        <v>5.3506964341553931E-6</v>
      </c>
      <c r="CW56" s="423">
        <v>1.1356430106517169E-5</v>
      </c>
      <c r="CX56" s="423">
        <v>9.6072950450405511E-5</v>
      </c>
      <c r="CY56" s="423">
        <v>1.5583633751996696E-5</v>
      </c>
      <c r="CZ56" s="423">
        <v>8.0206965528179842E-4</v>
      </c>
      <c r="DA56" s="423">
        <v>7.7242709369791603E-6</v>
      </c>
      <c r="DB56" s="423">
        <v>1.1270070356216022E-5</v>
      </c>
      <c r="DC56" s="423">
        <v>7.106431240082291E-6</v>
      </c>
      <c r="DD56" s="423">
        <v>1.1350670721157389E-5</v>
      </c>
      <c r="DE56" s="423">
        <v>3.4293492636960358E-5</v>
      </c>
      <c r="DF56" s="423">
        <v>9.2716404543267555E-6</v>
      </c>
      <c r="DG56" s="423">
        <v>3.4776484356490852E-6</v>
      </c>
      <c r="DH56" s="424">
        <v>2.4121970701507007E-5</v>
      </c>
      <c r="DI56" s="421"/>
    </row>
    <row r="57" spans="1:113">
      <c r="A57" s="297">
        <v>51</v>
      </c>
      <c r="B57" s="88" t="s">
        <v>213</v>
      </c>
      <c r="C57" s="87" t="s">
        <v>214</v>
      </c>
      <c r="D57" s="422">
        <v>7.2894685723996202E-6</v>
      </c>
      <c r="E57" s="423">
        <v>4.868264430666866E-6</v>
      </c>
      <c r="F57" s="423">
        <v>5.9476390947895026E-6</v>
      </c>
      <c r="G57" s="423">
        <v>9.2832843828608515E-6</v>
      </c>
      <c r="H57" s="423">
        <v>3.7214125356349464E-6</v>
      </c>
      <c r="I57" s="423">
        <v>0</v>
      </c>
      <c r="J57" s="423">
        <v>2.2092438901915152E-5</v>
      </c>
      <c r="K57" s="423">
        <v>3.5750832258484919E-6</v>
      </c>
      <c r="L57" s="423">
        <v>2.5084446758657172E-6</v>
      </c>
      <c r="M57" s="423">
        <v>2.9409095351493828E-6</v>
      </c>
      <c r="N57" s="423">
        <v>0</v>
      </c>
      <c r="O57" s="423">
        <v>4.3039693731300166E-6</v>
      </c>
      <c r="P57" s="423">
        <v>2.890421401926056E-6</v>
      </c>
      <c r="Q57" s="423">
        <v>6.1602387481141837E-6</v>
      </c>
      <c r="R57" s="423">
        <v>3.1057606389867029E-6</v>
      </c>
      <c r="S57" s="423">
        <v>3.4000791431004133E-6</v>
      </c>
      <c r="T57" s="423">
        <v>1.9789423176854766E-6</v>
      </c>
      <c r="U57" s="423">
        <v>2.9250683027447522E-6</v>
      </c>
      <c r="V57" s="423">
        <v>5.6575548685898678E-6</v>
      </c>
      <c r="W57" s="423">
        <v>7.6044347779902364E-6</v>
      </c>
      <c r="X57" s="423">
        <v>2.733911957826668E-6</v>
      </c>
      <c r="Y57" s="423">
        <v>5.2857809042456265E-6</v>
      </c>
      <c r="Z57" s="423">
        <v>2.7428056837002131E-6</v>
      </c>
      <c r="AA57" s="423">
        <v>3.5863801954215072E-6</v>
      </c>
      <c r="AB57" s="423">
        <v>3.5087506200819748E-6</v>
      </c>
      <c r="AC57" s="423">
        <v>2.5135911090897535E-6</v>
      </c>
      <c r="AD57" s="423">
        <v>8.2028053962075501E-7</v>
      </c>
      <c r="AE57" s="423">
        <v>3.3247483884306895E-6</v>
      </c>
      <c r="AF57" s="423">
        <v>4.9920087448632775E-6</v>
      </c>
      <c r="AG57" s="423">
        <v>5.5363715804649727E-6</v>
      </c>
      <c r="AH57" s="423">
        <v>2.8360553873797065E-6</v>
      </c>
      <c r="AI57" s="423">
        <v>4.1878513022568084E-6</v>
      </c>
      <c r="AJ57" s="423">
        <v>7.5621381431278714E-6</v>
      </c>
      <c r="AK57" s="423">
        <v>6.4209641298286936E-6</v>
      </c>
      <c r="AL57" s="423">
        <v>7.5810731807348272E-6</v>
      </c>
      <c r="AM57" s="423">
        <v>4.3032251012396934E-6</v>
      </c>
      <c r="AN57" s="423">
        <v>3.7320368623420642E-6</v>
      </c>
      <c r="AO57" s="423">
        <v>5.7493587110275999E-6</v>
      </c>
      <c r="AP57" s="423">
        <v>2.1319826759855508E-6</v>
      </c>
      <c r="AQ57" s="423">
        <v>5.3884942794366822E-6</v>
      </c>
      <c r="AR57" s="423">
        <v>5.232967191474622E-6</v>
      </c>
      <c r="AS57" s="423">
        <v>4.8738606383600489E-6</v>
      </c>
      <c r="AT57" s="423">
        <v>4.4349575425376841E-6</v>
      </c>
      <c r="AU57" s="423">
        <v>1.0281553522296906E-4</v>
      </c>
      <c r="AV57" s="423">
        <v>8.4087451578902057E-4</v>
      </c>
      <c r="AW57" s="423">
        <v>1.8940369476508752E-4</v>
      </c>
      <c r="AX57" s="423">
        <v>2.7560763564304375E-5</v>
      </c>
      <c r="AY57" s="423">
        <v>5.4838187270643014E-6</v>
      </c>
      <c r="AZ57" s="423">
        <v>3.5349094611775595E-4</v>
      </c>
      <c r="BA57" s="423">
        <v>5.9498050802600501E-6</v>
      </c>
      <c r="BB57" s="423">
        <v>1.004031780863669</v>
      </c>
      <c r="BC57" s="423">
        <v>4.3512880902327383E-6</v>
      </c>
      <c r="BD57" s="423">
        <v>1.085951314668472E-4</v>
      </c>
      <c r="BE57" s="423">
        <v>1.9056454693263932E-5</v>
      </c>
      <c r="BF57" s="423">
        <v>1.025743293646395E-5</v>
      </c>
      <c r="BG57" s="423">
        <v>6.6966359857673398E-6</v>
      </c>
      <c r="BH57" s="423">
        <v>9.8727049959542588E-6</v>
      </c>
      <c r="BI57" s="423">
        <v>3.0951457933221311E-4</v>
      </c>
      <c r="BJ57" s="423">
        <v>2.9994025563661694E-6</v>
      </c>
      <c r="BK57" s="423">
        <v>2.0760290858032698E-5</v>
      </c>
      <c r="BL57" s="423">
        <v>4.68241960901743E-6</v>
      </c>
      <c r="BM57" s="423">
        <v>5.6153461830771518E-6</v>
      </c>
      <c r="BN57" s="423">
        <v>1.114665213882819E-5</v>
      </c>
      <c r="BO57" s="423">
        <v>2.6911009259504097E-5</v>
      </c>
      <c r="BP57" s="423">
        <v>1.0981079902258824E-5</v>
      </c>
      <c r="BQ57" s="423">
        <v>4.2276895822566144E-5</v>
      </c>
      <c r="BR57" s="423">
        <v>7.5980153325475012E-5</v>
      </c>
      <c r="BS57" s="423">
        <v>9.0106038531369594E-6</v>
      </c>
      <c r="BT57" s="423">
        <v>2.2771709543623529E-6</v>
      </c>
      <c r="BU57" s="423">
        <v>1.3703606286128673E-5</v>
      </c>
      <c r="BV57" s="423">
        <v>9.5421393154947834E-6</v>
      </c>
      <c r="BW57" s="423">
        <v>4.1443829780249616E-6</v>
      </c>
      <c r="BX57" s="423">
        <v>4.0603353497891121E-6</v>
      </c>
      <c r="BY57" s="423">
        <v>3.0298070544725675E-6</v>
      </c>
      <c r="BZ57" s="423">
        <v>2.233512867504891E-6</v>
      </c>
      <c r="CA57" s="423">
        <v>1.565694924814665E-6</v>
      </c>
      <c r="CB57" s="423">
        <v>3.4275498429471431E-7</v>
      </c>
      <c r="CC57" s="423">
        <v>4.6267238839462006E-6</v>
      </c>
      <c r="CD57" s="423">
        <v>1.2849589670808056E-5</v>
      </c>
      <c r="CE57" s="423">
        <v>7.4252455286780356E-5</v>
      </c>
      <c r="CF57" s="423">
        <v>2.0233709048944112E-6</v>
      </c>
      <c r="CG57" s="423">
        <v>7.3732939697024773E-6</v>
      </c>
      <c r="CH57" s="423">
        <v>4.5305804584405964E-6</v>
      </c>
      <c r="CI57" s="423">
        <v>5.0606248263697701E-6</v>
      </c>
      <c r="CJ57" s="423">
        <v>1.623230811207327E-6</v>
      </c>
      <c r="CK57" s="423">
        <v>3.8514270669345533E-6</v>
      </c>
      <c r="CL57" s="423">
        <v>5.905549396440107E-6</v>
      </c>
      <c r="CM57" s="423">
        <v>9.196661717536256E-6</v>
      </c>
      <c r="CN57" s="423">
        <v>6.2439142290523359E-6</v>
      </c>
      <c r="CO57" s="423">
        <v>3.6927210782153783E-6</v>
      </c>
      <c r="CP57" s="423">
        <v>5.8754298124514137E-5</v>
      </c>
      <c r="CQ57" s="423">
        <v>2.3372147954493622E-6</v>
      </c>
      <c r="CR57" s="423">
        <v>7.527720730005191E-6</v>
      </c>
      <c r="CS57" s="423">
        <v>9.1108887348070448E-6</v>
      </c>
      <c r="CT57" s="423">
        <v>5.7736113549359964E-6</v>
      </c>
      <c r="CU57" s="423">
        <v>3.1935223703713304E-6</v>
      </c>
      <c r="CV57" s="423">
        <v>2.5400686635552839E-6</v>
      </c>
      <c r="CW57" s="423">
        <v>4.9288127801914789E-6</v>
      </c>
      <c r="CX57" s="423">
        <v>3.8576602103334121E-5</v>
      </c>
      <c r="CY57" s="423">
        <v>3.9846781091476728E-6</v>
      </c>
      <c r="CZ57" s="423">
        <v>3.4958589381772775E-4</v>
      </c>
      <c r="DA57" s="423">
        <v>8.4614752397494826E-6</v>
      </c>
      <c r="DB57" s="423">
        <v>4.8740660041263633E-6</v>
      </c>
      <c r="DC57" s="423">
        <v>3.1585278618520928E-6</v>
      </c>
      <c r="DD57" s="423">
        <v>5.0366550711850222E-6</v>
      </c>
      <c r="DE57" s="423">
        <v>5.1215041185024743E-6</v>
      </c>
      <c r="DF57" s="423">
        <v>3.5077308237185745E-6</v>
      </c>
      <c r="DG57" s="423">
        <v>3.0254434346997124E-6</v>
      </c>
      <c r="DH57" s="424">
        <v>1.7849519753450519E-5</v>
      </c>
      <c r="DI57" s="421"/>
    </row>
    <row r="58" spans="1:113" ht="15.5" customHeight="1">
      <c r="A58" s="297">
        <v>52</v>
      </c>
      <c r="B58" s="88" t="s">
        <v>215</v>
      </c>
      <c r="C58" s="87" t="s">
        <v>216</v>
      </c>
      <c r="D58" s="422">
        <v>5.6234752305461522E-5</v>
      </c>
      <c r="E58" s="423">
        <v>4.6535206088318273E-5</v>
      </c>
      <c r="F58" s="423">
        <v>3.6496825943951461E-5</v>
      </c>
      <c r="G58" s="423">
        <v>4.9703001390934312E-5</v>
      </c>
      <c r="H58" s="423">
        <v>1.7100131402131145E-4</v>
      </c>
      <c r="I58" s="423">
        <v>0</v>
      </c>
      <c r="J58" s="423">
        <v>1.8635635187496064E-4</v>
      </c>
      <c r="K58" s="423">
        <v>2.6868762443178384E-5</v>
      </c>
      <c r="L58" s="423">
        <v>2.2012437458802901E-5</v>
      </c>
      <c r="M58" s="423">
        <v>2.5342196726558294E-5</v>
      </c>
      <c r="N58" s="423">
        <v>0</v>
      </c>
      <c r="O58" s="423">
        <v>2.7233461145669886E-5</v>
      </c>
      <c r="P58" s="423">
        <v>2.1675190263825587E-5</v>
      </c>
      <c r="Q58" s="423">
        <v>3.7642513332922939E-5</v>
      </c>
      <c r="R58" s="423">
        <v>2.073484919666236E-4</v>
      </c>
      <c r="S58" s="423">
        <v>2.5339943585404814E-5</v>
      </c>
      <c r="T58" s="423">
        <v>1.6575702645682574E-5</v>
      </c>
      <c r="U58" s="423">
        <v>2.5842160382672869E-5</v>
      </c>
      <c r="V58" s="423">
        <v>3.3218232289357081E-5</v>
      </c>
      <c r="W58" s="423">
        <v>4.4545001517327667E-5</v>
      </c>
      <c r="X58" s="423">
        <v>1.5352331863079919E-5</v>
      </c>
      <c r="Y58" s="423">
        <v>3.1398872962843424E-5</v>
      </c>
      <c r="Z58" s="423">
        <v>1.8383307407687325E-5</v>
      </c>
      <c r="AA58" s="423">
        <v>2.456822794547903E-5</v>
      </c>
      <c r="AB58" s="423">
        <v>2.6605048602574629E-5</v>
      </c>
      <c r="AC58" s="423">
        <v>2.0854555235371698E-5</v>
      </c>
      <c r="AD58" s="423">
        <v>4.8680498979504437E-6</v>
      </c>
      <c r="AE58" s="423">
        <v>2.0146328029805979E-5</v>
      </c>
      <c r="AF58" s="423">
        <v>3.1426157879749856E-5</v>
      </c>
      <c r="AG58" s="423">
        <v>3.4818751183438102E-5</v>
      </c>
      <c r="AH58" s="423">
        <v>2.2644322921726951E-5</v>
      </c>
      <c r="AI58" s="423">
        <v>2.7718286201030345E-5</v>
      </c>
      <c r="AJ58" s="423">
        <v>4.5376554104416702E-5</v>
      </c>
      <c r="AK58" s="423">
        <v>3.4091769377355915E-5</v>
      </c>
      <c r="AL58" s="423">
        <v>6.5312970219240832E-5</v>
      </c>
      <c r="AM58" s="423">
        <v>2.7657728537271312E-5</v>
      </c>
      <c r="AN58" s="423">
        <v>2.3899674123244625E-5</v>
      </c>
      <c r="AO58" s="423">
        <v>3.3850171809044371E-5</v>
      </c>
      <c r="AP58" s="423">
        <v>1.6183279760074269E-5</v>
      </c>
      <c r="AQ58" s="423">
        <v>3.3116180152571124E-5</v>
      </c>
      <c r="AR58" s="423">
        <v>3.1727572303407921E-5</v>
      </c>
      <c r="AS58" s="423">
        <v>3.5519037243732651E-5</v>
      </c>
      <c r="AT58" s="423">
        <v>1.5225408052113473E-4</v>
      </c>
      <c r="AU58" s="423">
        <v>3.6648587969868645E-4</v>
      </c>
      <c r="AV58" s="423">
        <v>2.2294297133313627E-4</v>
      </c>
      <c r="AW58" s="423">
        <v>1.5446913493348772E-3</v>
      </c>
      <c r="AX58" s="423">
        <v>4.953731395116746E-3</v>
      </c>
      <c r="AY58" s="423">
        <v>2.5308607538180486E-3</v>
      </c>
      <c r="AZ58" s="423">
        <v>2.0518234157973179E-3</v>
      </c>
      <c r="BA58" s="423">
        <v>2.7397278877467498E-3</v>
      </c>
      <c r="BB58" s="423">
        <v>1.0632176324095106E-3</v>
      </c>
      <c r="BC58" s="423">
        <v>1.0248462505092124</v>
      </c>
      <c r="BD58" s="423">
        <v>3.126863788512835E-3</v>
      </c>
      <c r="BE58" s="423">
        <v>7.4618288008925079E-4</v>
      </c>
      <c r="BF58" s="423">
        <v>4.2767852686329214E-3</v>
      </c>
      <c r="BG58" s="423">
        <v>2.510182469519472E-3</v>
      </c>
      <c r="BH58" s="423">
        <v>1.0837433050264519E-3</v>
      </c>
      <c r="BI58" s="423">
        <v>5.0897732920070443E-4</v>
      </c>
      <c r="BJ58" s="423">
        <v>2.8531540593786388E-5</v>
      </c>
      <c r="BK58" s="423">
        <v>3.0089985185343948E-3</v>
      </c>
      <c r="BL58" s="423">
        <v>4.7252424111693386E-4</v>
      </c>
      <c r="BM58" s="423">
        <v>3.3880865640758036E-5</v>
      </c>
      <c r="BN58" s="423">
        <v>8.9952156462860746E-4</v>
      </c>
      <c r="BO58" s="423">
        <v>1.3829093537353063E-3</v>
      </c>
      <c r="BP58" s="423">
        <v>9.1519414399202049E-4</v>
      </c>
      <c r="BQ58" s="423">
        <v>3.2568023855758928E-4</v>
      </c>
      <c r="BR58" s="423">
        <v>4.6082915618956351E-4</v>
      </c>
      <c r="BS58" s="423">
        <v>5.0583243717937616E-5</v>
      </c>
      <c r="BT58" s="423">
        <v>1.9222045713826354E-5</v>
      </c>
      <c r="BU58" s="423">
        <v>1.3431741647555232E-4</v>
      </c>
      <c r="BV58" s="423">
        <v>5.5806019605771095E-5</v>
      </c>
      <c r="BW58" s="423">
        <v>8.796117718543178E-5</v>
      </c>
      <c r="BX58" s="423">
        <v>6.7915832736956705E-5</v>
      </c>
      <c r="BY58" s="423">
        <v>2.2188758045327571E-5</v>
      </c>
      <c r="BZ58" s="423">
        <v>2.6747041908173366E-5</v>
      </c>
      <c r="CA58" s="423">
        <v>1.6663412850361024E-5</v>
      </c>
      <c r="CB58" s="423">
        <v>4.2886822820896517E-6</v>
      </c>
      <c r="CC58" s="423">
        <v>1.9227691642957856E-4</v>
      </c>
      <c r="CD58" s="423">
        <v>7.7953971979151588E-5</v>
      </c>
      <c r="CE58" s="423">
        <v>4.2617746202337016E-4</v>
      </c>
      <c r="CF58" s="423">
        <v>3.7690398528888757E-5</v>
      </c>
      <c r="CG58" s="423">
        <v>7.8239484908299367E-5</v>
      </c>
      <c r="CH58" s="423">
        <v>3.6411467104570071E-5</v>
      </c>
      <c r="CI58" s="423">
        <v>1.3492893977219662E-4</v>
      </c>
      <c r="CJ58" s="423">
        <v>1.1850028224480274E-5</v>
      </c>
      <c r="CK58" s="423">
        <v>2.6429461628955358E-5</v>
      </c>
      <c r="CL58" s="423">
        <v>2.0013419361407549E-4</v>
      </c>
      <c r="CM58" s="423">
        <v>5.4087985221826382E-5</v>
      </c>
      <c r="CN58" s="423">
        <v>6.4838930538957919E-5</v>
      </c>
      <c r="CO58" s="423">
        <v>1.6418485483264447E-4</v>
      </c>
      <c r="CP58" s="423">
        <v>1.1023398921996769E-4</v>
      </c>
      <c r="CQ58" s="423">
        <v>1.4667153605817459E-4</v>
      </c>
      <c r="CR58" s="423">
        <v>6.226586638382967E-5</v>
      </c>
      <c r="CS58" s="423">
        <v>3.1907497475287423E-5</v>
      </c>
      <c r="CT58" s="423">
        <v>7.8542022803268152E-5</v>
      </c>
      <c r="CU58" s="423">
        <v>2.4035049015975834E-5</v>
      </c>
      <c r="CV58" s="423">
        <v>1.9213506097933002E-5</v>
      </c>
      <c r="CW58" s="423">
        <v>3.2987719144780951E-5</v>
      </c>
      <c r="CX58" s="423">
        <v>2.0470418446089144E-4</v>
      </c>
      <c r="CY58" s="423">
        <v>7.9448757566680207E-5</v>
      </c>
      <c r="CZ58" s="423">
        <v>1.7471087903573629E-3</v>
      </c>
      <c r="DA58" s="423">
        <v>3.863474819024428E-5</v>
      </c>
      <c r="DB58" s="423">
        <v>6.299345410783159E-5</v>
      </c>
      <c r="DC58" s="423">
        <v>3.6834710693885503E-5</v>
      </c>
      <c r="DD58" s="423">
        <v>3.7455147927227833E-5</v>
      </c>
      <c r="DE58" s="423">
        <v>1.4365233014544928E-4</v>
      </c>
      <c r="DF58" s="423">
        <v>4.8283368636758629E-5</v>
      </c>
      <c r="DG58" s="423">
        <v>6.0903781513301789E-5</v>
      </c>
      <c r="DH58" s="424">
        <v>3.0632855697686011E-4</v>
      </c>
      <c r="DI58" s="421"/>
    </row>
    <row r="59" spans="1:113" ht="15.5" customHeight="1">
      <c r="A59" s="297">
        <v>53</v>
      </c>
      <c r="B59" s="88" t="s">
        <v>217</v>
      </c>
      <c r="C59" s="87" t="s">
        <v>218</v>
      </c>
      <c r="D59" s="422">
        <v>5.8196376689164871E-6</v>
      </c>
      <c r="E59" s="423">
        <v>5.3915567962684152E-6</v>
      </c>
      <c r="F59" s="423">
        <v>9.7589609152856084E-6</v>
      </c>
      <c r="G59" s="423">
        <v>4.702905152736421E-6</v>
      </c>
      <c r="H59" s="423">
        <v>1.1879957235485699E-5</v>
      </c>
      <c r="I59" s="423">
        <v>0</v>
      </c>
      <c r="J59" s="423">
        <v>1.2095401774379627E-5</v>
      </c>
      <c r="K59" s="423">
        <v>6.8769345428545829E-6</v>
      </c>
      <c r="L59" s="423">
        <v>8.0723247891499611E-6</v>
      </c>
      <c r="M59" s="423">
        <v>5.2939140320290044E-6</v>
      </c>
      <c r="N59" s="423">
        <v>0</v>
      </c>
      <c r="O59" s="423">
        <v>4.807743236343888E-6</v>
      </c>
      <c r="P59" s="423">
        <v>5.200370291654062E-6</v>
      </c>
      <c r="Q59" s="423">
        <v>5.714515192352321E-6</v>
      </c>
      <c r="R59" s="423">
        <v>6.2877072435650134E-6</v>
      </c>
      <c r="S59" s="423">
        <v>5.14803233710828E-6</v>
      </c>
      <c r="T59" s="423">
        <v>4.1248237625838593E-6</v>
      </c>
      <c r="U59" s="423">
        <v>4.8762228873126548E-6</v>
      </c>
      <c r="V59" s="423">
        <v>4.8259951551199004E-6</v>
      </c>
      <c r="W59" s="423">
        <v>5.7438400245306825E-6</v>
      </c>
      <c r="X59" s="423">
        <v>1.939447428154792E-6</v>
      </c>
      <c r="Y59" s="423">
        <v>4.5633642068339228E-6</v>
      </c>
      <c r="Z59" s="423">
        <v>2.9560571862239041E-6</v>
      </c>
      <c r="AA59" s="423">
        <v>3.9818078006551911E-6</v>
      </c>
      <c r="AB59" s="423">
        <v>1.4892879685080731E-5</v>
      </c>
      <c r="AC59" s="423">
        <v>5.2878347622924518E-6</v>
      </c>
      <c r="AD59" s="423">
        <v>9.4760244794835812E-7</v>
      </c>
      <c r="AE59" s="423">
        <v>3.0481254274993209E-6</v>
      </c>
      <c r="AF59" s="423">
        <v>4.9791442430176572E-6</v>
      </c>
      <c r="AG59" s="423">
        <v>7.7348201265211374E-6</v>
      </c>
      <c r="AH59" s="423">
        <v>1.0889072628165045E-5</v>
      </c>
      <c r="AI59" s="423">
        <v>6.390645301622937E-6</v>
      </c>
      <c r="AJ59" s="423">
        <v>6.7684008217800883E-6</v>
      </c>
      <c r="AK59" s="423">
        <v>5.7873231575819096E-6</v>
      </c>
      <c r="AL59" s="423">
        <v>8.79768860289572E-6</v>
      </c>
      <c r="AM59" s="423">
        <v>3.5584511772453737E-6</v>
      </c>
      <c r="AN59" s="423">
        <v>3.1967256931741158E-6</v>
      </c>
      <c r="AO59" s="423">
        <v>4.9742240448017617E-6</v>
      </c>
      <c r="AP59" s="423">
        <v>3.8410994097925732E-6</v>
      </c>
      <c r="AQ59" s="423">
        <v>5.4356986765849281E-6</v>
      </c>
      <c r="AR59" s="423">
        <v>5.0353065258790819E-6</v>
      </c>
      <c r="AS59" s="423">
        <v>1.5237163854848411E-5</v>
      </c>
      <c r="AT59" s="423">
        <v>5.8740135849252812E-6</v>
      </c>
      <c r="AU59" s="423">
        <v>1.3760201142867183E-4</v>
      </c>
      <c r="AV59" s="423">
        <v>2.1537752317468468E-5</v>
      </c>
      <c r="AW59" s="423">
        <v>8.610366745064265E-6</v>
      </c>
      <c r="AX59" s="423">
        <v>1.353745624648881E-5</v>
      </c>
      <c r="AY59" s="423">
        <v>7.7179125157099119E-6</v>
      </c>
      <c r="AZ59" s="423">
        <v>9.7899270169926225E-6</v>
      </c>
      <c r="BA59" s="423">
        <v>4.9129287535165025E-6</v>
      </c>
      <c r="BB59" s="423">
        <v>9.6034819451296033E-6</v>
      </c>
      <c r="BC59" s="423">
        <v>5.351887704167127E-6</v>
      </c>
      <c r="BD59" s="423">
        <v>1.0011553296276694</v>
      </c>
      <c r="BE59" s="423">
        <v>7.736883626356169E-6</v>
      </c>
      <c r="BF59" s="423">
        <v>1.4228898467838346E-3</v>
      </c>
      <c r="BG59" s="423">
        <v>6.5711375780341515E-4</v>
      </c>
      <c r="BH59" s="423">
        <v>6.8610369438792836E-6</v>
      </c>
      <c r="BI59" s="423">
        <v>3.8649613182205897E-4</v>
      </c>
      <c r="BJ59" s="423">
        <v>6.3476635501680339E-6</v>
      </c>
      <c r="BK59" s="423">
        <v>8.2581456873858516E-5</v>
      </c>
      <c r="BL59" s="423">
        <v>1.1034199414394772E-5</v>
      </c>
      <c r="BM59" s="423">
        <v>1.3774972586338998E-5</v>
      </c>
      <c r="BN59" s="423">
        <v>7.6628665551672258E-5</v>
      </c>
      <c r="BO59" s="423">
        <v>1.6602008223902333E-4</v>
      </c>
      <c r="BP59" s="423">
        <v>4.7447550233160814E-5</v>
      </c>
      <c r="BQ59" s="423">
        <v>2.0746695499248246E-4</v>
      </c>
      <c r="BR59" s="423">
        <v>2.4400421636320345E-4</v>
      </c>
      <c r="BS59" s="423">
        <v>7.2904168714788671E-6</v>
      </c>
      <c r="BT59" s="423">
        <v>4.8034815844380591E-6</v>
      </c>
      <c r="BU59" s="423">
        <v>1.440764118862575E-5</v>
      </c>
      <c r="BV59" s="423">
        <v>8.4733078882581524E-6</v>
      </c>
      <c r="BW59" s="423">
        <v>3.4939442687652437E-5</v>
      </c>
      <c r="BX59" s="423">
        <v>2.7605994290789145E-5</v>
      </c>
      <c r="BY59" s="423">
        <v>1.8701963105867331E-5</v>
      </c>
      <c r="BZ59" s="423">
        <v>2.70062780462836E-5</v>
      </c>
      <c r="CA59" s="423">
        <v>1.416914252601296E-5</v>
      </c>
      <c r="CB59" s="423">
        <v>1.5354828134555788E-6</v>
      </c>
      <c r="CC59" s="423">
        <v>1.4632251195903858E-5</v>
      </c>
      <c r="CD59" s="423">
        <v>2.51909136621922E-5</v>
      </c>
      <c r="CE59" s="423">
        <v>3.3990696717426805E-5</v>
      </c>
      <c r="CF59" s="423">
        <v>1.2015845344164065E-5</v>
      </c>
      <c r="CG59" s="423">
        <v>1.1430705026270162E-5</v>
      </c>
      <c r="CH59" s="423">
        <v>1.1226371951248465E-5</v>
      </c>
      <c r="CI59" s="423">
        <v>1.3346799128220318E-5</v>
      </c>
      <c r="CJ59" s="423">
        <v>2.7385146428297921E-6</v>
      </c>
      <c r="CK59" s="423">
        <v>9.2395608862430148E-6</v>
      </c>
      <c r="CL59" s="423">
        <v>2.6480364508858783E-5</v>
      </c>
      <c r="CM59" s="423">
        <v>4.4603081581949556E-5</v>
      </c>
      <c r="CN59" s="423">
        <v>1.8959048127159026E-5</v>
      </c>
      <c r="CO59" s="423">
        <v>3.4725994781308824E-5</v>
      </c>
      <c r="CP59" s="423">
        <v>8.179939740798134E-5</v>
      </c>
      <c r="CQ59" s="423">
        <v>5.8141910152742204E-6</v>
      </c>
      <c r="CR59" s="423">
        <v>3.4107499490301649E-5</v>
      </c>
      <c r="CS59" s="423">
        <v>7.2694420486531974E-6</v>
      </c>
      <c r="CT59" s="423">
        <v>6.4292975684150217E-6</v>
      </c>
      <c r="CU59" s="423">
        <v>7.2032225430748456E-6</v>
      </c>
      <c r="CV59" s="423">
        <v>3.9144406934224707E-6</v>
      </c>
      <c r="CW59" s="423">
        <v>1.3895383347589488E-5</v>
      </c>
      <c r="CX59" s="423">
        <v>2.7683397029044097E-5</v>
      </c>
      <c r="CY59" s="423">
        <v>3.941292969666325E-5</v>
      </c>
      <c r="CZ59" s="423">
        <v>1.2994591531427087E-4</v>
      </c>
      <c r="DA59" s="423">
        <v>4.9989325798486637E-5</v>
      </c>
      <c r="DB59" s="423">
        <v>7.6295177499882675E-6</v>
      </c>
      <c r="DC59" s="423">
        <v>2.0113795196206641E-5</v>
      </c>
      <c r="DD59" s="423">
        <v>6.8119532492187838E-6</v>
      </c>
      <c r="DE59" s="423">
        <v>3.2680907592060567E-5</v>
      </c>
      <c r="DF59" s="423">
        <v>7.6598441452327294E-6</v>
      </c>
      <c r="DG59" s="423">
        <v>6.9526969339971942E-6</v>
      </c>
      <c r="DH59" s="424">
        <v>2.5449614449016173E-5</v>
      </c>
      <c r="DI59" s="421"/>
    </row>
    <row r="60" spans="1:113" ht="15.5" customHeight="1">
      <c r="A60" s="297">
        <v>54</v>
      </c>
      <c r="B60" s="88" t="s">
        <v>219</v>
      </c>
      <c r="C60" s="87" t="s">
        <v>220</v>
      </c>
      <c r="D60" s="422">
        <v>2.6048224279420817E-6</v>
      </c>
      <c r="E60" s="423">
        <v>2.1276816500446265E-6</v>
      </c>
      <c r="F60" s="423">
        <v>2.5571294421088911E-6</v>
      </c>
      <c r="G60" s="423">
        <v>2.9664220310111885E-6</v>
      </c>
      <c r="H60" s="423">
        <v>1.1472205912213245E-6</v>
      </c>
      <c r="I60" s="423">
        <v>0</v>
      </c>
      <c r="J60" s="423">
        <v>8.990884754065735E-6</v>
      </c>
      <c r="K60" s="423">
        <v>1.4411815899044479E-6</v>
      </c>
      <c r="L60" s="423">
        <v>1.1968146924778967E-6</v>
      </c>
      <c r="M60" s="423">
        <v>1.1153636195139533E-6</v>
      </c>
      <c r="N60" s="423">
        <v>0</v>
      </c>
      <c r="O60" s="423">
        <v>1.6507146840279257E-6</v>
      </c>
      <c r="P60" s="423">
        <v>1.2002546943010973E-6</v>
      </c>
      <c r="Q60" s="423">
        <v>2.577682239924425E-6</v>
      </c>
      <c r="R60" s="423">
        <v>1.4811690747590291E-6</v>
      </c>
      <c r="S60" s="423">
        <v>1.3146873459312986E-6</v>
      </c>
      <c r="T60" s="423">
        <v>9.4843839454953659E-7</v>
      </c>
      <c r="U60" s="423">
        <v>1.8327854487923637E-6</v>
      </c>
      <c r="V60" s="423">
        <v>1.8984621554581203E-6</v>
      </c>
      <c r="W60" s="423">
        <v>2.8549712545832875E-6</v>
      </c>
      <c r="X60" s="423">
        <v>8.8244283698689193E-7</v>
      </c>
      <c r="Y60" s="423">
        <v>1.6384896438909593E-6</v>
      </c>
      <c r="Z60" s="423">
        <v>8.9348028904883724E-7</v>
      </c>
      <c r="AA60" s="423">
        <v>1.2849853843823E-6</v>
      </c>
      <c r="AB60" s="423">
        <v>1.3064827909392335E-6</v>
      </c>
      <c r="AC60" s="423">
        <v>1.0701140952521085E-6</v>
      </c>
      <c r="AD60" s="423">
        <v>2.3696440528016808E-7</v>
      </c>
      <c r="AE60" s="423">
        <v>1.8301217385640472E-6</v>
      </c>
      <c r="AF60" s="423">
        <v>1.5525757771358898E-6</v>
      </c>
      <c r="AG60" s="423">
        <v>2.0698372977864774E-6</v>
      </c>
      <c r="AH60" s="423">
        <v>1.1892555768955927E-6</v>
      </c>
      <c r="AI60" s="423">
        <v>1.4819348583795601E-6</v>
      </c>
      <c r="AJ60" s="423">
        <v>2.83853184658433E-6</v>
      </c>
      <c r="AK60" s="423">
        <v>1.7511623934324335E-6</v>
      </c>
      <c r="AL60" s="423">
        <v>2.7615819932502489E-6</v>
      </c>
      <c r="AM60" s="423">
        <v>1.5317114620438659E-6</v>
      </c>
      <c r="AN60" s="423">
        <v>1.3514233650999792E-6</v>
      </c>
      <c r="AO60" s="423">
        <v>2.0046186169632743E-6</v>
      </c>
      <c r="AP60" s="423">
        <v>1.0775705682064508E-6</v>
      </c>
      <c r="AQ60" s="423">
        <v>2.2432921351830406E-6</v>
      </c>
      <c r="AR60" s="423">
        <v>1.9578945334011793E-6</v>
      </c>
      <c r="AS60" s="423">
        <v>1.6819583539821649E-6</v>
      </c>
      <c r="AT60" s="423">
        <v>1.6323022433399279E-6</v>
      </c>
      <c r="AU60" s="423">
        <v>2.1475742623547696E-6</v>
      </c>
      <c r="AV60" s="423">
        <v>5.471977230377504E-6</v>
      </c>
      <c r="AW60" s="423">
        <v>1.8055130563111055E-6</v>
      </c>
      <c r="AX60" s="423">
        <v>2.4927802496233916E-6</v>
      </c>
      <c r="AY60" s="423">
        <v>1.8506524858498561E-6</v>
      </c>
      <c r="AZ60" s="423">
        <v>2.1282595403740703E-6</v>
      </c>
      <c r="BA60" s="423">
        <v>1.0878514246352586E-6</v>
      </c>
      <c r="BB60" s="423">
        <v>1.2610958407616616E-6</v>
      </c>
      <c r="BC60" s="423">
        <v>2.866390582533165E-6</v>
      </c>
      <c r="BD60" s="423">
        <v>3.7969206678154481E-6</v>
      </c>
      <c r="BE60" s="423">
        <v>1.0022943735574139</v>
      </c>
      <c r="BF60" s="423">
        <v>1.2857512827758652E-6</v>
      </c>
      <c r="BG60" s="423">
        <v>1.2976686892136845E-6</v>
      </c>
      <c r="BH60" s="423">
        <v>1.380683893636298E-6</v>
      </c>
      <c r="BI60" s="423">
        <v>1.7894392352542819E-6</v>
      </c>
      <c r="BJ60" s="423">
        <v>3.1086955339034599E-6</v>
      </c>
      <c r="BK60" s="423">
        <v>3.0227404132003875E-6</v>
      </c>
      <c r="BL60" s="423">
        <v>2.3664947887891042E-6</v>
      </c>
      <c r="BM60" s="423">
        <v>6.6449045154638277E-6</v>
      </c>
      <c r="BN60" s="423">
        <v>2.5683038302961695E-6</v>
      </c>
      <c r="BO60" s="423">
        <v>4.021515811820577E-6</v>
      </c>
      <c r="BP60" s="423">
        <v>2.9881281782268309E-6</v>
      </c>
      <c r="BQ60" s="423">
        <v>5.5491704881360689E-6</v>
      </c>
      <c r="BR60" s="423">
        <v>7.4889954413636428E-6</v>
      </c>
      <c r="BS60" s="423">
        <v>2.7347727473884633E-6</v>
      </c>
      <c r="BT60" s="423">
        <v>1.4082461376092635E-6</v>
      </c>
      <c r="BU60" s="423">
        <v>3.8250865193613416E-6</v>
      </c>
      <c r="BV60" s="423">
        <v>3.3057091658347053E-6</v>
      </c>
      <c r="BW60" s="423">
        <v>2.3593661666806296E-6</v>
      </c>
      <c r="BX60" s="423">
        <v>2.5027554000826425E-6</v>
      </c>
      <c r="BY60" s="423">
        <v>1.9450212171312814E-6</v>
      </c>
      <c r="BZ60" s="423">
        <v>8.928286041647811E-7</v>
      </c>
      <c r="CA60" s="423">
        <v>7.2337312096620481E-7</v>
      </c>
      <c r="CB60" s="423">
        <v>1.591639901895718E-7</v>
      </c>
      <c r="CC60" s="423">
        <v>1.0433651271987737E-6</v>
      </c>
      <c r="CD60" s="423">
        <v>4.2692663196398862E-6</v>
      </c>
      <c r="CE60" s="423">
        <v>3.1181162397565534E-5</v>
      </c>
      <c r="CF60" s="423">
        <v>9.0829010747234089E-7</v>
      </c>
      <c r="CG60" s="423">
        <v>1.0977797302612233E-5</v>
      </c>
      <c r="CH60" s="423">
        <v>1.7555451378176232E-6</v>
      </c>
      <c r="CI60" s="423">
        <v>2.137070194380554E-6</v>
      </c>
      <c r="CJ60" s="423">
        <v>1.1347428227280805E-6</v>
      </c>
      <c r="CK60" s="423">
        <v>5.5855781794758454E-6</v>
      </c>
      <c r="CL60" s="423">
        <v>9.0668263138460955E-6</v>
      </c>
      <c r="CM60" s="423">
        <v>3.3368377051238928E-6</v>
      </c>
      <c r="CN60" s="423">
        <v>8.1256799524028922E-6</v>
      </c>
      <c r="CO60" s="423">
        <v>2.2345196694000368E-6</v>
      </c>
      <c r="CP60" s="423">
        <v>3.4477073812543729E-6</v>
      </c>
      <c r="CQ60" s="423">
        <v>9.2181740503574081E-7</v>
      </c>
      <c r="CR60" s="423">
        <v>2.5524026035978059E-6</v>
      </c>
      <c r="CS60" s="423">
        <v>1.3178847630112656E-6</v>
      </c>
      <c r="CT60" s="423">
        <v>2.9249085478039227E-6</v>
      </c>
      <c r="CU60" s="423">
        <v>1.6156534175372321E-6</v>
      </c>
      <c r="CV60" s="423">
        <v>2.6913636426296904E-6</v>
      </c>
      <c r="CW60" s="423">
        <v>2.1246556186886246E-6</v>
      </c>
      <c r="CX60" s="423">
        <v>1.403843679170036E-4</v>
      </c>
      <c r="CY60" s="423">
        <v>3.4270450208917065E-6</v>
      </c>
      <c r="CZ60" s="423">
        <v>8.7673564135190207E-5</v>
      </c>
      <c r="DA60" s="423">
        <v>1.843030373303631E-6</v>
      </c>
      <c r="DB60" s="423">
        <v>2.6919057856440107E-6</v>
      </c>
      <c r="DC60" s="423">
        <v>1.2883394322588481E-6</v>
      </c>
      <c r="DD60" s="423">
        <v>1.9705405824806908E-6</v>
      </c>
      <c r="DE60" s="423">
        <v>2.1979335723297338E-6</v>
      </c>
      <c r="DF60" s="423">
        <v>1.6822994617452518E-6</v>
      </c>
      <c r="DG60" s="423">
        <v>7.5382632787235234E-7</v>
      </c>
      <c r="DH60" s="424">
        <v>2.6572654062507675E-6</v>
      </c>
      <c r="DI60" s="421"/>
    </row>
    <row r="61" spans="1:113" ht="15.5" customHeight="1">
      <c r="A61" s="297">
        <v>55</v>
      </c>
      <c r="B61" s="88" t="s">
        <v>221</v>
      </c>
      <c r="C61" s="87" t="s">
        <v>222</v>
      </c>
      <c r="D61" s="422">
        <v>0</v>
      </c>
      <c r="E61" s="423">
        <v>0</v>
      </c>
      <c r="F61" s="423">
        <v>0</v>
      </c>
      <c r="G61" s="423">
        <v>0</v>
      </c>
      <c r="H61" s="423">
        <v>0</v>
      </c>
      <c r="I61" s="423">
        <v>0</v>
      </c>
      <c r="J61" s="423">
        <v>0</v>
      </c>
      <c r="K61" s="423">
        <v>0</v>
      </c>
      <c r="L61" s="423">
        <v>0</v>
      </c>
      <c r="M61" s="423">
        <v>0</v>
      </c>
      <c r="N61" s="423">
        <v>0</v>
      </c>
      <c r="O61" s="423">
        <v>0</v>
      </c>
      <c r="P61" s="423">
        <v>0</v>
      </c>
      <c r="Q61" s="423">
        <v>0</v>
      </c>
      <c r="R61" s="423">
        <v>0</v>
      </c>
      <c r="S61" s="423">
        <v>0</v>
      </c>
      <c r="T61" s="423">
        <v>0</v>
      </c>
      <c r="U61" s="423">
        <v>0</v>
      </c>
      <c r="V61" s="423">
        <v>0</v>
      </c>
      <c r="W61" s="423">
        <v>0</v>
      </c>
      <c r="X61" s="423">
        <v>0</v>
      </c>
      <c r="Y61" s="423">
        <v>0</v>
      </c>
      <c r="Z61" s="423">
        <v>0</v>
      </c>
      <c r="AA61" s="423">
        <v>0</v>
      </c>
      <c r="AB61" s="423">
        <v>0</v>
      </c>
      <c r="AC61" s="423">
        <v>0</v>
      </c>
      <c r="AD61" s="423">
        <v>0</v>
      </c>
      <c r="AE61" s="423">
        <v>0</v>
      </c>
      <c r="AF61" s="423">
        <v>0</v>
      </c>
      <c r="AG61" s="423">
        <v>0</v>
      </c>
      <c r="AH61" s="423">
        <v>0</v>
      </c>
      <c r="AI61" s="423">
        <v>0</v>
      </c>
      <c r="AJ61" s="423">
        <v>0</v>
      </c>
      <c r="AK61" s="423">
        <v>0</v>
      </c>
      <c r="AL61" s="423">
        <v>0</v>
      </c>
      <c r="AM61" s="423">
        <v>0</v>
      </c>
      <c r="AN61" s="423">
        <v>0</v>
      </c>
      <c r="AO61" s="423">
        <v>0</v>
      </c>
      <c r="AP61" s="423">
        <v>0</v>
      </c>
      <c r="AQ61" s="423">
        <v>0</v>
      </c>
      <c r="AR61" s="423">
        <v>0</v>
      </c>
      <c r="AS61" s="423">
        <v>0</v>
      </c>
      <c r="AT61" s="423">
        <v>0</v>
      </c>
      <c r="AU61" s="423">
        <v>0</v>
      </c>
      <c r="AV61" s="423">
        <v>0</v>
      </c>
      <c r="AW61" s="423">
        <v>0</v>
      </c>
      <c r="AX61" s="423">
        <v>0</v>
      </c>
      <c r="AY61" s="423">
        <v>0</v>
      </c>
      <c r="AZ61" s="423">
        <v>0</v>
      </c>
      <c r="BA61" s="423">
        <v>0</v>
      </c>
      <c r="BB61" s="423">
        <v>0</v>
      </c>
      <c r="BC61" s="423">
        <v>0</v>
      </c>
      <c r="BD61" s="423">
        <v>0</v>
      </c>
      <c r="BE61" s="423">
        <v>0</v>
      </c>
      <c r="BF61" s="423">
        <v>1</v>
      </c>
      <c r="BG61" s="423">
        <v>0</v>
      </c>
      <c r="BH61" s="423">
        <v>0</v>
      </c>
      <c r="BI61" s="423">
        <v>0</v>
      </c>
      <c r="BJ61" s="423">
        <v>0</v>
      </c>
      <c r="BK61" s="423">
        <v>0</v>
      </c>
      <c r="BL61" s="423">
        <v>0</v>
      </c>
      <c r="BM61" s="423">
        <v>0</v>
      </c>
      <c r="BN61" s="423">
        <v>0</v>
      </c>
      <c r="BO61" s="423">
        <v>0</v>
      </c>
      <c r="BP61" s="423">
        <v>0</v>
      </c>
      <c r="BQ61" s="423">
        <v>0</v>
      </c>
      <c r="BR61" s="423">
        <v>0</v>
      </c>
      <c r="BS61" s="423">
        <v>0</v>
      </c>
      <c r="BT61" s="423">
        <v>0</v>
      </c>
      <c r="BU61" s="423">
        <v>0</v>
      </c>
      <c r="BV61" s="423">
        <v>0</v>
      </c>
      <c r="BW61" s="423">
        <v>0</v>
      </c>
      <c r="BX61" s="423">
        <v>0</v>
      </c>
      <c r="BY61" s="423">
        <v>0</v>
      </c>
      <c r="BZ61" s="423">
        <v>0</v>
      </c>
      <c r="CA61" s="423">
        <v>0</v>
      </c>
      <c r="CB61" s="423">
        <v>0</v>
      </c>
      <c r="CC61" s="423">
        <v>0</v>
      </c>
      <c r="CD61" s="423">
        <v>0</v>
      </c>
      <c r="CE61" s="423">
        <v>0</v>
      </c>
      <c r="CF61" s="423">
        <v>0</v>
      </c>
      <c r="CG61" s="423">
        <v>0</v>
      </c>
      <c r="CH61" s="423">
        <v>0</v>
      </c>
      <c r="CI61" s="423">
        <v>0</v>
      </c>
      <c r="CJ61" s="423">
        <v>0</v>
      </c>
      <c r="CK61" s="423">
        <v>0</v>
      </c>
      <c r="CL61" s="423">
        <v>0</v>
      </c>
      <c r="CM61" s="423">
        <v>0</v>
      </c>
      <c r="CN61" s="423">
        <v>0</v>
      </c>
      <c r="CO61" s="423">
        <v>0</v>
      </c>
      <c r="CP61" s="423">
        <v>0</v>
      </c>
      <c r="CQ61" s="423">
        <v>0</v>
      </c>
      <c r="CR61" s="423">
        <v>0</v>
      </c>
      <c r="CS61" s="423">
        <v>0</v>
      </c>
      <c r="CT61" s="423">
        <v>0</v>
      </c>
      <c r="CU61" s="423">
        <v>0</v>
      </c>
      <c r="CV61" s="423">
        <v>0</v>
      </c>
      <c r="CW61" s="423">
        <v>0</v>
      </c>
      <c r="CX61" s="423">
        <v>0</v>
      </c>
      <c r="CY61" s="423">
        <v>0</v>
      </c>
      <c r="CZ61" s="423">
        <v>0</v>
      </c>
      <c r="DA61" s="423">
        <v>0</v>
      </c>
      <c r="DB61" s="423">
        <v>0</v>
      </c>
      <c r="DC61" s="423">
        <v>0</v>
      </c>
      <c r="DD61" s="423">
        <v>0</v>
      </c>
      <c r="DE61" s="423">
        <v>0</v>
      </c>
      <c r="DF61" s="423">
        <v>0</v>
      </c>
      <c r="DG61" s="423">
        <v>0</v>
      </c>
      <c r="DH61" s="424">
        <v>0</v>
      </c>
      <c r="DI61" s="421"/>
    </row>
    <row r="62" spans="1:113" ht="15.5" customHeight="1">
      <c r="A62" s="297">
        <v>56</v>
      </c>
      <c r="B62" s="88" t="s">
        <v>223</v>
      </c>
      <c r="C62" s="87" t="s">
        <v>224</v>
      </c>
      <c r="D62" s="422">
        <v>5.0308830865708774E-5</v>
      </c>
      <c r="E62" s="423">
        <v>3.3256062087412327E-5</v>
      </c>
      <c r="F62" s="423">
        <v>3.797708592324031E-5</v>
      </c>
      <c r="G62" s="423">
        <v>6.4510577079980634E-5</v>
      </c>
      <c r="H62" s="423">
        <v>1.8118594515957319E-5</v>
      </c>
      <c r="I62" s="423">
        <v>0</v>
      </c>
      <c r="J62" s="423">
        <v>1.4867463037829693E-4</v>
      </c>
      <c r="K62" s="423">
        <v>2.3637716262417891E-5</v>
      </c>
      <c r="L62" s="423">
        <v>1.6454404839948801E-5</v>
      </c>
      <c r="M62" s="423">
        <v>1.927022637556941E-5</v>
      </c>
      <c r="N62" s="423">
        <v>0</v>
      </c>
      <c r="O62" s="423">
        <v>2.9351743757304873E-5</v>
      </c>
      <c r="P62" s="423">
        <v>1.8679231047975445E-5</v>
      </c>
      <c r="Q62" s="423">
        <v>4.2196552130308989E-5</v>
      </c>
      <c r="R62" s="423">
        <v>1.7149608987809716E-5</v>
      </c>
      <c r="S62" s="423">
        <v>2.2787224446032696E-5</v>
      </c>
      <c r="T62" s="423">
        <v>1.2817890416089761E-5</v>
      </c>
      <c r="U62" s="423">
        <v>1.8760082721604506E-5</v>
      </c>
      <c r="V62" s="423">
        <v>3.8713540278106352E-5</v>
      </c>
      <c r="W62" s="423">
        <v>5.1874575786549392E-5</v>
      </c>
      <c r="X62" s="423">
        <v>1.8901394120380856E-5</v>
      </c>
      <c r="Y62" s="423">
        <v>3.6342398511991214E-5</v>
      </c>
      <c r="Z62" s="423">
        <v>1.8473485946590985E-5</v>
      </c>
      <c r="AA62" s="423">
        <v>2.4023124524166481E-5</v>
      </c>
      <c r="AB62" s="423">
        <v>2.2949199275480692E-5</v>
      </c>
      <c r="AC62" s="423">
        <v>1.6180019775598135E-5</v>
      </c>
      <c r="AD62" s="423">
        <v>5.5852344146562761E-6</v>
      </c>
      <c r="AE62" s="423">
        <v>2.2712897104659038E-5</v>
      </c>
      <c r="AF62" s="423">
        <v>2.6260275079720469E-5</v>
      </c>
      <c r="AG62" s="423">
        <v>3.7502668593146858E-5</v>
      </c>
      <c r="AH62" s="423">
        <v>1.8198649302791242E-5</v>
      </c>
      <c r="AI62" s="423">
        <v>2.4604579275753959E-5</v>
      </c>
      <c r="AJ62" s="423">
        <v>5.0487027475659592E-5</v>
      </c>
      <c r="AK62" s="423">
        <v>3.404629206936232E-5</v>
      </c>
      <c r="AL62" s="423">
        <v>4.7091814757635532E-5</v>
      </c>
      <c r="AM62" s="423">
        <v>2.9241499890794398E-5</v>
      </c>
      <c r="AN62" s="423">
        <v>2.5379666355019302E-5</v>
      </c>
      <c r="AO62" s="423">
        <v>3.4741970971878345E-5</v>
      </c>
      <c r="AP62" s="423">
        <v>1.3277428310222228E-5</v>
      </c>
      <c r="AQ62" s="423">
        <v>3.644827871127027E-5</v>
      </c>
      <c r="AR62" s="423">
        <v>3.4950186566165006E-5</v>
      </c>
      <c r="AS62" s="423">
        <v>3.1457175552335019E-5</v>
      </c>
      <c r="AT62" s="423">
        <v>2.7342857759589939E-5</v>
      </c>
      <c r="AU62" s="423">
        <v>3.4687965743801174E-5</v>
      </c>
      <c r="AV62" s="423">
        <v>2.3547888838837323E-5</v>
      </c>
      <c r="AW62" s="423">
        <v>3.3889298702101052E-5</v>
      </c>
      <c r="AX62" s="423">
        <v>3.2958976936448031E-5</v>
      </c>
      <c r="AY62" s="423">
        <v>2.9018054962418808E-5</v>
      </c>
      <c r="AZ62" s="423">
        <v>2.2361461179924312E-5</v>
      </c>
      <c r="BA62" s="423">
        <v>1.443847563682188E-5</v>
      </c>
      <c r="BB62" s="423">
        <v>1.9128791953108704E-5</v>
      </c>
      <c r="BC62" s="423">
        <v>1.9232417197433641E-5</v>
      </c>
      <c r="BD62" s="423">
        <v>1.4791580021985141E-5</v>
      </c>
      <c r="BE62" s="423">
        <v>2.1891731039299033E-5</v>
      </c>
      <c r="BF62" s="423">
        <v>1.806889728683112E-5</v>
      </c>
      <c r="BG62" s="423">
        <v>1.031035527880718</v>
      </c>
      <c r="BH62" s="423">
        <v>2.1604658895674992E-5</v>
      </c>
      <c r="BI62" s="423">
        <v>1.4283613790692207E-5</v>
      </c>
      <c r="BJ62" s="423">
        <v>1.5838630956374062E-5</v>
      </c>
      <c r="BK62" s="423">
        <v>1.8507658038262339E-5</v>
      </c>
      <c r="BL62" s="423">
        <v>3.0585280952213208E-5</v>
      </c>
      <c r="BM62" s="423">
        <v>3.7958369608424688E-5</v>
      </c>
      <c r="BN62" s="423">
        <v>2.374385975642737E-5</v>
      </c>
      <c r="BO62" s="423">
        <v>3.1599504446954172E-5</v>
      </c>
      <c r="BP62" s="423">
        <v>4.1431482671187697E-5</v>
      </c>
      <c r="BQ62" s="423">
        <v>4.2345186025569957E-5</v>
      </c>
      <c r="BR62" s="423">
        <v>4.1938015170836562E-5</v>
      </c>
      <c r="BS62" s="423">
        <v>6.1738108423969222E-5</v>
      </c>
      <c r="BT62" s="423">
        <v>1.4075739793810963E-5</v>
      </c>
      <c r="BU62" s="423">
        <v>8.7087763226523121E-5</v>
      </c>
      <c r="BV62" s="423">
        <v>6.4622921518120335E-5</v>
      </c>
      <c r="BW62" s="423">
        <v>2.5350369839043504E-5</v>
      </c>
      <c r="BX62" s="423">
        <v>2.4567366452674134E-5</v>
      </c>
      <c r="BY62" s="423">
        <v>1.7393078022969109E-5</v>
      </c>
      <c r="BZ62" s="423">
        <v>1.2213543653632476E-5</v>
      </c>
      <c r="CA62" s="423">
        <v>8.7408342938209698E-6</v>
      </c>
      <c r="CB62" s="423">
        <v>1.8376205429350288E-6</v>
      </c>
      <c r="CC62" s="423">
        <v>1.3970071664122921E-5</v>
      </c>
      <c r="CD62" s="423">
        <v>8.8972238701484198E-5</v>
      </c>
      <c r="CE62" s="423">
        <v>5.2007359018859712E-4</v>
      </c>
      <c r="CF62" s="423">
        <v>9.6094660071417536E-6</v>
      </c>
      <c r="CG62" s="423">
        <v>4.8833559046558142E-5</v>
      </c>
      <c r="CH62" s="423">
        <v>2.6334579575140029E-5</v>
      </c>
      <c r="CI62" s="423">
        <v>2.9550308004291078E-5</v>
      </c>
      <c r="CJ62" s="423">
        <v>1.0595794255980426E-5</v>
      </c>
      <c r="CK62" s="423">
        <v>2.2219987335564271E-5</v>
      </c>
      <c r="CL62" s="423">
        <v>3.6557636757988374E-5</v>
      </c>
      <c r="CM62" s="423">
        <v>5.1641458305390691E-5</v>
      </c>
      <c r="CN62" s="423">
        <v>3.6322556587928506E-5</v>
      </c>
      <c r="CO62" s="423">
        <v>2.2722747874496446E-5</v>
      </c>
      <c r="CP62" s="423">
        <v>2.0099949408582951E-4</v>
      </c>
      <c r="CQ62" s="423">
        <v>1.4515690164241557E-5</v>
      </c>
      <c r="CR62" s="423">
        <v>4.8462983932134957E-5</v>
      </c>
      <c r="CS62" s="423">
        <v>1.2900563119498838E-5</v>
      </c>
      <c r="CT62" s="423">
        <v>3.5481741264503217E-5</v>
      </c>
      <c r="CU62" s="423">
        <v>1.8875791995908385E-5</v>
      </c>
      <c r="CV62" s="423">
        <v>1.5420555706753601E-5</v>
      </c>
      <c r="CW62" s="423">
        <v>3.1556606845488337E-5</v>
      </c>
      <c r="CX62" s="423">
        <v>2.6755864731204093E-4</v>
      </c>
      <c r="CY62" s="423">
        <v>2.4026709284377369E-5</v>
      </c>
      <c r="CZ62" s="423">
        <v>2.4581312620877982E-3</v>
      </c>
      <c r="DA62" s="423">
        <v>1.657034511878584E-5</v>
      </c>
      <c r="DB62" s="423">
        <v>3.2405285632917098E-5</v>
      </c>
      <c r="DC62" s="423">
        <v>2.0645531177275026E-5</v>
      </c>
      <c r="DD62" s="423">
        <v>3.3459708657542234E-5</v>
      </c>
      <c r="DE62" s="423">
        <v>3.2440555406084819E-5</v>
      </c>
      <c r="DF62" s="423">
        <v>2.2681630098026447E-5</v>
      </c>
      <c r="DG62" s="423">
        <v>9.8830505938141927E-6</v>
      </c>
      <c r="DH62" s="424">
        <v>7.1047827655216158E-5</v>
      </c>
      <c r="DI62" s="421"/>
    </row>
    <row r="63" spans="1:113" ht="15.5" customHeight="1">
      <c r="A63" s="297">
        <v>57</v>
      </c>
      <c r="B63" s="88" t="s">
        <v>225</v>
      </c>
      <c r="C63" s="87" t="s">
        <v>226</v>
      </c>
      <c r="D63" s="422">
        <v>2.3364750673316413E-3</v>
      </c>
      <c r="E63" s="423">
        <v>1.5433070037250258E-3</v>
      </c>
      <c r="F63" s="423">
        <v>1.7684549824026597E-3</v>
      </c>
      <c r="G63" s="423">
        <v>2.998213039318757E-3</v>
      </c>
      <c r="H63" s="423">
        <v>8.3651483293211977E-4</v>
      </c>
      <c r="I63" s="423">
        <v>0</v>
      </c>
      <c r="J63" s="423">
        <v>6.934219784364079E-3</v>
      </c>
      <c r="K63" s="423">
        <v>1.1000476975159463E-3</v>
      </c>
      <c r="L63" s="423">
        <v>7.6500472027983676E-4</v>
      </c>
      <c r="M63" s="423">
        <v>8.8318116176446784E-4</v>
      </c>
      <c r="N63" s="423">
        <v>0</v>
      </c>
      <c r="O63" s="423">
        <v>1.3688350210542435E-3</v>
      </c>
      <c r="P63" s="423">
        <v>8.7408677252335729E-4</v>
      </c>
      <c r="Q63" s="423">
        <v>1.9605602376355433E-3</v>
      </c>
      <c r="R63" s="423">
        <v>8.0279396847745817E-4</v>
      </c>
      <c r="S63" s="423">
        <v>1.0610009031749449E-3</v>
      </c>
      <c r="T63" s="423">
        <v>6.0214524673240784E-4</v>
      </c>
      <c r="U63" s="423">
        <v>8.8049763039715272E-4</v>
      </c>
      <c r="V63" s="423">
        <v>1.7997977834334339E-3</v>
      </c>
      <c r="W63" s="423">
        <v>2.4084180738029302E-3</v>
      </c>
      <c r="X63" s="423">
        <v>8.8110053300332562E-4</v>
      </c>
      <c r="Y63" s="423">
        <v>1.691455493521453E-3</v>
      </c>
      <c r="Z63" s="423">
        <v>8.6170015724152868E-4</v>
      </c>
      <c r="AA63" s="423">
        <v>1.1102908086954937E-3</v>
      </c>
      <c r="AB63" s="423">
        <v>1.080645118811987E-3</v>
      </c>
      <c r="AC63" s="423">
        <v>7.5748504338535349E-4</v>
      </c>
      <c r="AD63" s="423">
        <v>2.6017880514680786E-4</v>
      </c>
      <c r="AE63" s="423">
        <v>1.0554212723081426E-3</v>
      </c>
      <c r="AF63" s="423">
        <v>1.2285538866244261E-3</v>
      </c>
      <c r="AG63" s="423">
        <v>1.7430158659385501E-3</v>
      </c>
      <c r="AH63" s="423">
        <v>8.513729408830816E-4</v>
      </c>
      <c r="AI63" s="423">
        <v>1.1377098651703438E-3</v>
      </c>
      <c r="AJ63" s="423">
        <v>2.3428977041284869E-3</v>
      </c>
      <c r="AK63" s="423">
        <v>1.5890254582165459E-3</v>
      </c>
      <c r="AL63" s="423">
        <v>2.1920138654132728E-3</v>
      </c>
      <c r="AM63" s="423">
        <v>1.3506173734741062E-3</v>
      </c>
      <c r="AN63" s="423">
        <v>1.1731731757014992E-3</v>
      </c>
      <c r="AO63" s="423">
        <v>1.6039096594634822E-3</v>
      </c>
      <c r="AP63" s="423">
        <v>6.119193775502538E-4</v>
      </c>
      <c r="AQ63" s="423">
        <v>1.6908168530051638E-3</v>
      </c>
      <c r="AR63" s="423">
        <v>1.6248674626166868E-3</v>
      </c>
      <c r="AS63" s="423">
        <v>1.4752006158332493E-3</v>
      </c>
      <c r="AT63" s="423">
        <v>1.270957415648677E-3</v>
      </c>
      <c r="AU63" s="423">
        <v>1.6107654813771295E-3</v>
      </c>
      <c r="AV63" s="423">
        <v>1.1924791384619832E-3</v>
      </c>
      <c r="AW63" s="423">
        <v>1.5798406126363203E-3</v>
      </c>
      <c r="AX63" s="423">
        <v>1.5452218798025132E-3</v>
      </c>
      <c r="AY63" s="423">
        <v>1.3557972363555078E-3</v>
      </c>
      <c r="AZ63" s="423">
        <v>1.0381975708009187E-3</v>
      </c>
      <c r="BA63" s="423">
        <v>6.7778929714071973E-4</v>
      </c>
      <c r="BB63" s="423">
        <v>9.035297862444835E-4</v>
      </c>
      <c r="BC63" s="423">
        <v>8.8961029114599229E-4</v>
      </c>
      <c r="BD63" s="423">
        <v>7.1407542929135192E-4</v>
      </c>
      <c r="BE63" s="423">
        <v>1.0326266997760574E-3</v>
      </c>
      <c r="BF63" s="423">
        <v>0.53101846271286535</v>
      </c>
      <c r="BG63" s="423">
        <v>0.4976811532410268</v>
      </c>
      <c r="BH63" s="423">
        <v>1.363447067685295</v>
      </c>
      <c r="BI63" s="423">
        <v>6.5775049085738915E-4</v>
      </c>
      <c r="BJ63" s="423">
        <v>7.3533453164776122E-4</v>
      </c>
      <c r="BK63" s="423">
        <v>0.12123278244014117</v>
      </c>
      <c r="BL63" s="423">
        <v>1.430135808273825E-3</v>
      </c>
      <c r="BM63" s="423">
        <v>1.7675955998130758E-3</v>
      </c>
      <c r="BN63" s="423">
        <v>1.0987610801217506E-3</v>
      </c>
      <c r="BO63" s="423">
        <v>1.4632765062553455E-3</v>
      </c>
      <c r="BP63" s="423">
        <v>1.9194444737734965E-3</v>
      </c>
      <c r="BQ63" s="423">
        <v>1.9718421822021719E-3</v>
      </c>
      <c r="BR63" s="423">
        <v>1.9472824884985832E-3</v>
      </c>
      <c r="BS63" s="423">
        <v>2.8608637748839885E-3</v>
      </c>
      <c r="BT63" s="423">
        <v>6.3952631497219477E-4</v>
      </c>
      <c r="BU63" s="423">
        <v>4.0279970679307515E-3</v>
      </c>
      <c r="BV63" s="423">
        <v>3.0335890680995669E-3</v>
      </c>
      <c r="BW63" s="423">
        <v>1.2008731859905978E-3</v>
      </c>
      <c r="BX63" s="423">
        <v>1.1454004054597671E-3</v>
      </c>
      <c r="BY63" s="423">
        <v>8.475356857432576E-4</v>
      </c>
      <c r="BZ63" s="423">
        <v>5.6493888447009348E-4</v>
      </c>
      <c r="CA63" s="423">
        <v>4.0106129519577573E-4</v>
      </c>
      <c r="CB63" s="423">
        <v>8.1124662264970719E-5</v>
      </c>
      <c r="CC63" s="423">
        <v>4.3004471420713094E-3</v>
      </c>
      <c r="CD63" s="423">
        <v>4.1265764372671659E-3</v>
      </c>
      <c r="CE63" s="423">
        <v>2.4266070775856755E-2</v>
      </c>
      <c r="CF63" s="423">
        <v>4.417645775906483E-4</v>
      </c>
      <c r="CG63" s="423">
        <v>2.2638388982544251E-3</v>
      </c>
      <c r="CH63" s="423">
        <v>1.2140013055771148E-3</v>
      </c>
      <c r="CI63" s="423">
        <v>1.3663085205807503E-3</v>
      </c>
      <c r="CJ63" s="423">
        <v>4.9913572294781137E-4</v>
      </c>
      <c r="CK63" s="423">
        <v>1.0383718724266047E-3</v>
      </c>
      <c r="CL63" s="423">
        <v>1.7002920617838605E-3</v>
      </c>
      <c r="CM63" s="423">
        <v>2.4031653458934212E-3</v>
      </c>
      <c r="CN63" s="423">
        <v>1.6960818045440266E-3</v>
      </c>
      <c r="CO63" s="423">
        <v>1.0619874969533905E-3</v>
      </c>
      <c r="CP63" s="423">
        <v>2.4171693930810853E-3</v>
      </c>
      <c r="CQ63" s="423">
        <v>6.7724387651579214E-4</v>
      </c>
      <c r="CR63" s="423">
        <v>2.2586147634846426E-3</v>
      </c>
      <c r="CS63" s="423">
        <v>6.0479362464459826E-4</v>
      </c>
      <c r="CT63" s="423">
        <v>1.6496936916195141E-3</v>
      </c>
      <c r="CU63" s="423">
        <v>8.716897422494477E-4</v>
      </c>
      <c r="CV63" s="423">
        <v>7.1586971775774208E-4</v>
      </c>
      <c r="CW63" s="423">
        <v>1.4809761938798576E-3</v>
      </c>
      <c r="CX63" s="423">
        <v>1.2426242506072176E-2</v>
      </c>
      <c r="CY63" s="423">
        <v>1.1206853541141672E-3</v>
      </c>
      <c r="CZ63" s="423">
        <v>0.11416755491858308</v>
      </c>
      <c r="DA63" s="423">
        <v>7.7487452422647575E-4</v>
      </c>
      <c r="DB63" s="423">
        <v>1.5128754128862665E-3</v>
      </c>
      <c r="DC63" s="423">
        <v>9.6725443590600462E-4</v>
      </c>
      <c r="DD63" s="423">
        <v>1.5584418242436315E-3</v>
      </c>
      <c r="DE63" s="423">
        <v>1.5154021112652716E-3</v>
      </c>
      <c r="DF63" s="423">
        <v>1.0734578339798354E-3</v>
      </c>
      <c r="DG63" s="423">
        <v>4.6494617308758896E-4</v>
      </c>
      <c r="DH63" s="424">
        <v>1.6496149889113668E-3</v>
      </c>
      <c r="DI63" s="421"/>
    </row>
    <row r="64" spans="1:113" ht="15.5" customHeight="1">
      <c r="A64" s="297">
        <v>58</v>
      </c>
      <c r="B64" s="88" t="s">
        <v>227</v>
      </c>
      <c r="C64" s="87" t="s">
        <v>228</v>
      </c>
      <c r="D64" s="422">
        <v>1.4450735568427878E-6</v>
      </c>
      <c r="E64" s="423">
        <v>4.2586035674137621E-6</v>
      </c>
      <c r="F64" s="423">
        <v>5.4648604918577707E-7</v>
      </c>
      <c r="G64" s="423">
        <v>7.6313670082319848E-7</v>
      </c>
      <c r="H64" s="423">
        <v>3.0007251148802616E-3</v>
      </c>
      <c r="I64" s="423">
        <v>0</v>
      </c>
      <c r="J64" s="423">
        <v>8.5659950916953419E-6</v>
      </c>
      <c r="K64" s="423">
        <v>1.7505345293131655E-5</v>
      </c>
      <c r="L64" s="423">
        <v>1.1895459338102987E-6</v>
      </c>
      <c r="M64" s="423">
        <v>5.7617352412107448E-6</v>
      </c>
      <c r="N64" s="423">
        <v>0</v>
      </c>
      <c r="O64" s="423">
        <v>6.6209805984800029E-7</v>
      </c>
      <c r="P64" s="423">
        <v>4.2483371468412082E-7</v>
      </c>
      <c r="Q64" s="423">
        <v>1.6998011493867559E-6</v>
      </c>
      <c r="R64" s="423">
        <v>9.378301144104076E-7</v>
      </c>
      <c r="S64" s="423">
        <v>2.5830573872042675E-6</v>
      </c>
      <c r="T64" s="423">
        <v>1.0425565355724907E-6</v>
      </c>
      <c r="U64" s="423">
        <v>6.5256235881849052E-7</v>
      </c>
      <c r="V64" s="423">
        <v>3.2310941495185249E-6</v>
      </c>
      <c r="W64" s="423">
        <v>2.5475147164120305E-6</v>
      </c>
      <c r="X64" s="423">
        <v>1.9861073916184935E-6</v>
      </c>
      <c r="Y64" s="423">
        <v>1.5824915978677806E-6</v>
      </c>
      <c r="Z64" s="423">
        <v>1.3612732438028812E-6</v>
      </c>
      <c r="AA64" s="423">
        <v>2.0230074606547674E-6</v>
      </c>
      <c r="AB64" s="423">
        <v>8.7423660279786865E-7</v>
      </c>
      <c r="AC64" s="423">
        <v>1.4404487532182566E-6</v>
      </c>
      <c r="AD64" s="423">
        <v>2.8208434286396536E-6</v>
      </c>
      <c r="AE64" s="423">
        <v>9.5084457518017598E-6</v>
      </c>
      <c r="AF64" s="423">
        <v>5.8826497782540751E-7</v>
      </c>
      <c r="AG64" s="423">
        <v>6.6713790630553612E-7</v>
      </c>
      <c r="AH64" s="423">
        <v>1.1367453919667925E-6</v>
      </c>
      <c r="AI64" s="423">
        <v>1.9757382232564429E-6</v>
      </c>
      <c r="AJ64" s="423">
        <v>4.2416851787446358E-6</v>
      </c>
      <c r="AK64" s="423">
        <v>2.064170602346461E-6</v>
      </c>
      <c r="AL64" s="423">
        <v>2.591118812147909E-6</v>
      </c>
      <c r="AM64" s="423">
        <v>5.2062588492116453E-6</v>
      </c>
      <c r="AN64" s="423">
        <v>2.9498358863870293E-6</v>
      </c>
      <c r="AO64" s="423">
        <v>4.2613490618726474E-6</v>
      </c>
      <c r="AP64" s="423">
        <v>3.0253432221800648E-6</v>
      </c>
      <c r="AQ64" s="423">
        <v>6.6267603098576189E-6</v>
      </c>
      <c r="AR64" s="423">
        <v>2.4321990880031864E-6</v>
      </c>
      <c r="AS64" s="423">
        <v>1.87182704314301E-6</v>
      </c>
      <c r="AT64" s="423">
        <v>1.4387558564344295E-6</v>
      </c>
      <c r="AU64" s="423">
        <v>9.1084937359553053E-7</v>
      </c>
      <c r="AV64" s="423">
        <v>8.8342836656676178E-7</v>
      </c>
      <c r="AW64" s="423">
        <v>6.5725546499148738E-7</v>
      </c>
      <c r="AX64" s="423">
        <v>5.2585182285907188E-7</v>
      </c>
      <c r="AY64" s="423">
        <v>6.1709606528955091E-7</v>
      </c>
      <c r="AZ64" s="423">
        <v>8.1648560297719376E-7</v>
      </c>
      <c r="BA64" s="423">
        <v>6.54195876230111E-7</v>
      </c>
      <c r="BB64" s="423">
        <v>3.5562582416788485E-7</v>
      </c>
      <c r="BC64" s="423">
        <v>7.0209914501350699E-7</v>
      </c>
      <c r="BD64" s="423">
        <v>4.6878547135093617E-7</v>
      </c>
      <c r="BE64" s="423">
        <v>4.4321000473781215E-7</v>
      </c>
      <c r="BF64" s="423">
        <v>1.7728153875477697E-6</v>
      </c>
      <c r="BG64" s="423">
        <v>1.8757085974663277E-6</v>
      </c>
      <c r="BH64" s="423">
        <v>1.1369438916985755E-6</v>
      </c>
      <c r="BI64" s="423">
        <v>1.0157845894399899</v>
      </c>
      <c r="BJ64" s="423">
        <v>3.4114822598546553E-7</v>
      </c>
      <c r="BK64" s="423">
        <v>1.3172853699278653E-6</v>
      </c>
      <c r="BL64" s="423">
        <v>2.7448224283072959E-6</v>
      </c>
      <c r="BM64" s="423">
        <v>4.9604965504784543E-5</v>
      </c>
      <c r="BN64" s="423">
        <v>1.0165020227385984E-6</v>
      </c>
      <c r="BO64" s="423">
        <v>9.5232716843368198E-7</v>
      </c>
      <c r="BP64" s="423">
        <v>9.9371858103007398E-7</v>
      </c>
      <c r="BQ64" s="423">
        <v>1.3882402617709194E-6</v>
      </c>
      <c r="BR64" s="423">
        <v>1.6463094011040469E-6</v>
      </c>
      <c r="BS64" s="423">
        <v>3.6942574932461717E-6</v>
      </c>
      <c r="BT64" s="423">
        <v>3.0201274001710104E-6</v>
      </c>
      <c r="BU64" s="423">
        <v>8.3339863409204893E-7</v>
      </c>
      <c r="BV64" s="423">
        <v>7.9590249628997022E-7</v>
      </c>
      <c r="BW64" s="423">
        <v>6.2036189711244519E-7</v>
      </c>
      <c r="BX64" s="423">
        <v>5.4954287912544388E-7</v>
      </c>
      <c r="BY64" s="423">
        <v>3.4139881375390999E-7</v>
      </c>
      <c r="BZ64" s="423">
        <v>2.5325414021533637E-7</v>
      </c>
      <c r="CA64" s="423">
        <v>1.8595804629176302E-7</v>
      </c>
      <c r="CB64" s="423">
        <v>1.0849634185785534E-7</v>
      </c>
      <c r="CC64" s="423">
        <v>1.6818028837604739E-6</v>
      </c>
      <c r="CD64" s="423">
        <v>2.4320114499248889E-6</v>
      </c>
      <c r="CE64" s="423">
        <v>7.1491205145281932E-6</v>
      </c>
      <c r="CF64" s="423">
        <v>1.4064688001054599E-3</v>
      </c>
      <c r="CG64" s="423">
        <v>8.9970188715584539E-6</v>
      </c>
      <c r="CH64" s="423">
        <v>4.4054221101791668E-7</v>
      </c>
      <c r="CI64" s="423">
        <v>3.0161977190016508E-5</v>
      </c>
      <c r="CJ64" s="423">
        <v>1.0674776042968743E-6</v>
      </c>
      <c r="CK64" s="423">
        <v>3.1514631567211989E-7</v>
      </c>
      <c r="CL64" s="423">
        <v>5.3500770008298545E-7</v>
      </c>
      <c r="CM64" s="423">
        <v>4.1302042218763084E-7</v>
      </c>
      <c r="CN64" s="423">
        <v>4.0150919645341858E-7</v>
      </c>
      <c r="CO64" s="423">
        <v>6.4327090003151074E-7</v>
      </c>
      <c r="CP64" s="423">
        <v>7.07412327394105E-5</v>
      </c>
      <c r="CQ64" s="423">
        <v>4.2132070942082086E-6</v>
      </c>
      <c r="CR64" s="423">
        <v>1.4001438363664859E-6</v>
      </c>
      <c r="CS64" s="423">
        <v>5.1264073888867811E-7</v>
      </c>
      <c r="CT64" s="423">
        <v>4.3421434268301454E-7</v>
      </c>
      <c r="CU64" s="423">
        <v>1.2733594825384503E-6</v>
      </c>
      <c r="CV64" s="423">
        <v>1.9655436636825427E-6</v>
      </c>
      <c r="CW64" s="423">
        <v>4.3724704785676923E-7</v>
      </c>
      <c r="CX64" s="423">
        <v>1.0871475866352198E-6</v>
      </c>
      <c r="CY64" s="423">
        <v>3.8531512085526324E-7</v>
      </c>
      <c r="CZ64" s="423">
        <v>7.1761736737605014E-7</v>
      </c>
      <c r="DA64" s="423">
        <v>2.958207660643783E-7</v>
      </c>
      <c r="DB64" s="423">
        <v>6.3822682362115044E-6</v>
      </c>
      <c r="DC64" s="423">
        <v>7.6048252511402558E-6</v>
      </c>
      <c r="DD64" s="423">
        <v>4.8326194048814964E-7</v>
      </c>
      <c r="DE64" s="423">
        <v>1.9618636694319682E-6</v>
      </c>
      <c r="DF64" s="423">
        <v>1.0824162870581424E-6</v>
      </c>
      <c r="DG64" s="423">
        <v>1.6160475557551016E-6</v>
      </c>
      <c r="DH64" s="424">
        <v>1.8599095047355402E-5</v>
      </c>
      <c r="DI64" s="421"/>
    </row>
    <row r="65" spans="1:113" ht="15.5" customHeight="1">
      <c r="A65" s="297">
        <v>59</v>
      </c>
      <c r="B65" s="88">
        <v>355</v>
      </c>
      <c r="C65" s="87" t="s">
        <v>534</v>
      </c>
      <c r="D65" s="422">
        <v>8.1034985701030222E-6</v>
      </c>
      <c r="E65" s="423">
        <v>8.4553740086604114E-6</v>
      </c>
      <c r="F65" s="423">
        <v>3.2489422864505232E-5</v>
      </c>
      <c r="G65" s="423">
        <v>3.5324843716734854E-6</v>
      </c>
      <c r="H65" s="423">
        <v>1.083964009794977E-5</v>
      </c>
      <c r="I65" s="423">
        <v>0</v>
      </c>
      <c r="J65" s="423">
        <v>4.8317472797845469E-5</v>
      </c>
      <c r="K65" s="423">
        <v>1.092015074262692E-5</v>
      </c>
      <c r="L65" s="423">
        <v>8.588923688984124E-6</v>
      </c>
      <c r="M65" s="423">
        <v>1.223666116729602E-5</v>
      </c>
      <c r="N65" s="423">
        <v>0</v>
      </c>
      <c r="O65" s="423">
        <v>2.0332550600228775E-5</v>
      </c>
      <c r="P65" s="423">
        <v>2.2223383793320824E-5</v>
      </c>
      <c r="Q65" s="423">
        <v>1.2837811761827959E-5</v>
      </c>
      <c r="R65" s="423">
        <v>2.6290294220223503E-5</v>
      </c>
      <c r="S65" s="423">
        <v>1.2970439719681305E-5</v>
      </c>
      <c r="T65" s="423">
        <v>1.5112485311074963E-5</v>
      </c>
      <c r="U65" s="423">
        <v>2.5818215676131301E-5</v>
      </c>
      <c r="V65" s="423">
        <v>1.0352677947512961E-5</v>
      </c>
      <c r="W65" s="423">
        <v>1.0758685524447673E-5</v>
      </c>
      <c r="X65" s="423">
        <v>5.1062264497009816E-6</v>
      </c>
      <c r="Y65" s="423">
        <v>1.0121841291203645E-5</v>
      </c>
      <c r="Z65" s="423">
        <v>1.0294508638170667E-5</v>
      </c>
      <c r="AA65" s="423">
        <v>1.2105360433333252E-5</v>
      </c>
      <c r="AB65" s="423">
        <v>6.4331647356361744E-5</v>
      </c>
      <c r="AC65" s="423">
        <v>1.6880570715780652E-5</v>
      </c>
      <c r="AD65" s="423">
        <v>2.1017274415732249E-6</v>
      </c>
      <c r="AE65" s="423">
        <v>6.793385852471301E-6</v>
      </c>
      <c r="AF65" s="423">
        <v>1.5549060784570492E-5</v>
      </c>
      <c r="AG65" s="423">
        <v>1.9288593170621476E-5</v>
      </c>
      <c r="AH65" s="423">
        <v>2.1382343147287498E-5</v>
      </c>
      <c r="AI65" s="423">
        <v>1.8513009880109226E-5</v>
      </c>
      <c r="AJ65" s="423">
        <v>1.5504325775579811E-5</v>
      </c>
      <c r="AK65" s="423">
        <v>1.4751478651578689E-5</v>
      </c>
      <c r="AL65" s="423">
        <v>1.5991408423205947E-5</v>
      </c>
      <c r="AM65" s="423">
        <v>6.7103422552346413E-6</v>
      </c>
      <c r="AN65" s="423">
        <v>8.899947993768076E-6</v>
      </c>
      <c r="AO65" s="423">
        <v>1.2207796010013035E-5</v>
      </c>
      <c r="AP65" s="423">
        <v>9.2971359919242757E-6</v>
      </c>
      <c r="AQ65" s="423">
        <v>7.9665894146170872E-6</v>
      </c>
      <c r="AR65" s="423">
        <v>1.1873756058203651E-5</v>
      </c>
      <c r="AS65" s="423">
        <v>2.2440270585621084E-5</v>
      </c>
      <c r="AT65" s="423">
        <v>1.6624322523441055E-5</v>
      </c>
      <c r="AU65" s="423">
        <v>2.2226550334058134E-5</v>
      </c>
      <c r="AV65" s="423">
        <v>1.9423356533617266E-5</v>
      </c>
      <c r="AW65" s="423">
        <v>1.6201331921170355E-5</v>
      </c>
      <c r="AX65" s="423">
        <v>1.182741581999421E-5</v>
      </c>
      <c r="AY65" s="423">
        <v>1.3179951460771639E-5</v>
      </c>
      <c r="AZ65" s="423">
        <v>1.749188283348154E-5</v>
      </c>
      <c r="BA65" s="423">
        <v>2.2148261996764353E-5</v>
      </c>
      <c r="BB65" s="423">
        <v>3.0367712255662824E-5</v>
      </c>
      <c r="BC65" s="423">
        <v>2.5580821822315525E-5</v>
      </c>
      <c r="BD65" s="423">
        <v>1.5789478276855543E-5</v>
      </c>
      <c r="BE65" s="423">
        <v>1.7690337844628909E-5</v>
      </c>
      <c r="BF65" s="423">
        <v>1.0839270225615356E-5</v>
      </c>
      <c r="BG65" s="423">
        <v>1.1074839372251017E-5</v>
      </c>
      <c r="BH65" s="423">
        <v>1.3038338592494938E-5</v>
      </c>
      <c r="BI65" s="423">
        <v>1.0417317292542543E-5</v>
      </c>
      <c r="BJ65" s="423">
        <v>1.0796363978091916</v>
      </c>
      <c r="BK65" s="423">
        <v>1.4851376448131945E-5</v>
      </c>
      <c r="BL65" s="423">
        <v>1.9390938424990895E-5</v>
      </c>
      <c r="BM65" s="423">
        <v>7.0387500273889071E-6</v>
      </c>
      <c r="BN65" s="423">
        <v>1.1168095544986987E-5</v>
      </c>
      <c r="BO65" s="423">
        <v>1.1876155181915941E-5</v>
      </c>
      <c r="BP65" s="423">
        <v>1.6222577729482951E-5</v>
      </c>
      <c r="BQ65" s="423">
        <v>1.1597094692593043E-5</v>
      </c>
      <c r="BR65" s="423">
        <v>1.0934635656570975E-5</v>
      </c>
      <c r="BS65" s="423">
        <v>7.6563445479499015E-6</v>
      </c>
      <c r="BT65" s="423">
        <v>8.8775273994304241E-6</v>
      </c>
      <c r="BU65" s="423">
        <v>2.5906180686922654E-5</v>
      </c>
      <c r="BV65" s="423">
        <v>5.0815976169826335E-5</v>
      </c>
      <c r="BW65" s="423">
        <v>7.6767201319821022E-5</v>
      </c>
      <c r="BX65" s="423">
        <v>2.4395724638190764E-5</v>
      </c>
      <c r="BY65" s="423">
        <v>2.4661175011981771E-5</v>
      </c>
      <c r="BZ65" s="423">
        <v>9.7226441040568077E-6</v>
      </c>
      <c r="CA65" s="423">
        <v>6.7835511691871112E-6</v>
      </c>
      <c r="CB65" s="423">
        <v>2.3941621037902429E-6</v>
      </c>
      <c r="CC65" s="423">
        <v>1.8391747344068667E-5</v>
      </c>
      <c r="CD65" s="423">
        <v>1.7303511948664231E-5</v>
      </c>
      <c r="CE65" s="423">
        <v>4.2646403529971961E-5</v>
      </c>
      <c r="CF65" s="423">
        <v>1.9382003105239995E-5</v>
      </c>
      <c r="CG65" s="423">
        <v>2.7215794060191069E-2</v>
      </c>
      <c r="CH65" s="423">
        <v>1.2436800694736201E-5</v>
      </c>
      <c r="CI65" s="423">
        <v>2.6384935212105755E-4</v>
      </c>
      <c r="CJ65" s="423">
        <v>2.8004010764987318E-4</v>
      </c>
      <c r="CK65" s="423">
        <v>3.187920028734877E-5</v>
      </c>
      <c r="CL65" s="423">
        <v>7.7948110064518365E-5</v>
      </c>
      <c r="CM65" s="423">
        <v>6.298894900719439E-5</v>
      </c>
      <c r="CN65" s="423">
        <v>4.9898295128663901E-5</v>
      </c>
      <c r="CO65" s="423">
        <v>1.8116893629539012E-4</v>
      </c>
      <c r="CP65" s="423">
        <v>4.6990556256206725E-4</v>
      </c>
      <c r="CQ65" s="423">
        <v>3.4346613284590639E-5</v>
      </c>
      <c r="CR65" s="423">
        <v>4.2039408069803658E-5</v>
      </c>
      <c r="CS65" s="423">
        <v>1.7345089123703074E-5</v>
      </c>
      <c r="CT65" s="423">
        <v>9.9274761943487422E-6</v>
      </c>
      <c r="CU65" s="423">
        <v>9.4645792738695145E-6</v>
      </c>
      <c r="CV65" s="423">
        <v>8.478532361234215E-6</v>
      </c>
      <c r="CW65" s="423">
        <v>5.8718830980052993E-5</v>
      </c>
      <c r="CX65" s="423">
        <v>2.6489664527186496E-5</v>
      </c>
      <c r="CY65" s="423">
        <v>7.482762731913771E-5</v>
      </c>
      <c r="CZ65" s="423">
        <v>1.380525727319248E-5</v>
      </c>
      <c r="DA65" s="423">
        <v>3.1819207183629981E-5</v>
      </c>
      <c r="DB65" s="423">
        <v>3.6227565282010814E-5</v>
      </c>
      <c r="DC65" s="423">
        <v>1.5749060527771744E-5</v>
      </c>
      <c r="DD65" s="423">
        <v>2.4494605080934528E-5</v>
      </c>
      <c r="DE65" s="423">
        <v>3.5406423670923058E-5</v>
      </c>
      <c r="DF65" s="423">
        <v>2.2337868290862302E-5</v>
      </c>
      <c r="DG65" s="423">
        <v>1.4102685929358519E-5</v>
      </c>
      <c r="DH65" s="424">
        <v>1.9500013672953191E-4</v>
      </c>
      <c r="DI65" s="421"/>
    </row>
    <row r="66" spans="1:113" ht="15.5" customHeight="1">
      <c r="A66" s="297">
        <v>60</v>
      </c>
      <c r="B66" s="88" t="s">
        <v>229</v>
      </c>
      <c r="C66" s="87" t="s">
        <v>230</v>
      </c>
      <c r="D66" s="422">
        <v>1.6848800723306552E-4</v>
      </c>
      <c r="E66" s="423">
        <v>1.2687287672565959E-4</v>
      </c>
      <c r="F66" s="423">
        <v>1.5932800616210802E-4</v>
      </c>
      <c r="G66" s="423">
        <v>2.1259099683216558E-4</v>
      </c>
      <c r="H66" s="423">
        <v>1.0791434590242133E-4</v>
      </c>
      <c r="I66" s="423">
        <v>0</v>
      </c>
      <c r="J66" s="423">
        <v>5.8452044764798871E-4</v>
      </c>
      <c r="K66" s="423">
        <v>1.2870274977872862E-4</v>
      </c>
      <c r="L66" s="423">
        <v>9.0189823821719379E-5</v>
      </c>
      <c r="M66" s="423">
        <v>1.087283473380664E-4</v>
      </c>
      <c r="N66" s="423">
        <v>0</v>
      </c>
      <c r="O66" s="423">
        <v>1.7037351254203258E-4</v>
      </c>
      <c r="P66" s="423">
        <v>1.5411582751958194E-4</v>
      </c>
      <c r="Q66" s="423">
        <v>1.7577087263085265E-4</v>
      </c>
      <c r="R66" s="423">
        <v>1.5101062554458212E-4</v>
      </c>
      <c r="S66" s="423">
        <v>1.6875504544109114E-4</v>
      </c>
      <c r="T66" s="423">
        <v>1.4711990773699218E-4</v>
      </c>
      <c r="U66" s="423">
        <v>1.7707280649375867E-4</v>
      </c>
      <c r="V66" s="423">
        <v>1.7684915918976098E-4</v>
      </c>
      <c r="W66" s="423">
        <v>2.0800232634320744E-4</v>
      </c>
      <c r="X66" s="423">
        <v>9.5952050913248517E-5</v>
      </c>
      <c r="Y66" s="423">
        <v>1.7214077794327126E-4</v>
      </c>
      <c r="Z66" s="423">
        <v>1.425967413649382E-4</v>
      </c>
      <c r="AA66" s="423">
        <v>1.3328511068364508E-4</v>
      </c>
      <c r="AB66" s="423">
        <v>2.4349296358589691E-4</v>
      </c>
      <c r="AC66" s="423">
        <v>1.4727561712588462E-4</v>
      </c>
      <c r="AD66" s="423">
        <v>2.7578292525827057E-5</v>
      </c>
      <c r="AE66" s="423">
        <v>1.0625370638735578E-4</v>
      </c>
      <c r="AF66" s="423">
        <v>2.1398679869865818E-4</v>
      </c>
      <c r="AG66" s="423">
        <v>1.7792809820668589E-4</v>
      </c>
      <c r="AH66" s="423">
        <v>1.4980938153525422E-4</v>
      </c>
      <c r="AI66" s="423">
        <v>1.7666258088094546E-4</v>
      </c>
      <c r="AJ66" s="423">
        <v>2.0807394051250904E-4</v>
      </c>
      <c r="AK66" s="423">
        <v>2.3976685665910987E-4</v>
      </c>
      <c r="AL66" s="423">
        <v>3.1375995383332899E-4</v>
      </c>
      <c r="AM66" s="423">
        <v>1.3164728845555763E-4</v>
      </c>
      <c r="AN66" s="423">
        <v>1.2076522811793683E-4</v>
      </c>
      <c r="AO66" s="423">
        <v>1.6142111363652182E-4</v>
      </c>
      <c r="AP66" s="423">
        <v>7.765769096995407E-5</v>
      </c>
      <c r="AQ66" s="423">
        <v>1.6015834863127465E-4</v>
      </c>
      <c r="AR66" s="423">
        <v>1.7685519559745836E-4</v>
      </c>
      <c r="AS66" s="423">
        <v>2.7653008809041E-4</v>
      </c>
      <c r="AT66" s="423">
        <v>1.5453713935355073E-4</v>
      </c>
      <c r="AU66" s="423">
        <v>1.7521819540389653E-4</v>
      </c>
      <c r="AV66" s="423">
        <v>1.7178931471465296E-4</v>
      </c>
      <c r="AW66" s="423">
        <v>1.8176292104424312E-4</v>
      </c>
      <c r="AX66" s="423">
        <v>2.5002344970790442E-4</v>
      </c>
      <c r="AY66" s="423">
        <v>2.028886133008861E-4</v>
      </c>
      <c r="AZ66" s="423">
        <v>1.4378035937985116E-4</v>
      </c>
      <c r="BA66" s="423">
        <v>1.2903340928927532E-4</v>
      </c>
      <c r="BB66" s="423">
        <v>2.2423615027351292E-4</v>
      </c>
      <c r="BC66" s="423">
        <v>1.0902095651398194E-4</v>
      </c>
      <c r="BD66" s="423">
        <v>3.2697478312195287E-4</v>
      </c>
      <c r="BE66" s="423">
        <v>2.4594377548243878E-4</v>
      </c>
      <c r="BF66" s="423">
        <v>9.9323284822760481E-5</v>
      </c>
      <c r="BG66" s="423">
        <v>9.5196039594748217E-5</v>
      </c>
      <c r="BH66" s="423">
        <v>1.0863965634719751E-4</v>
      </c>
      <c r="BI66" s="423">
        <v>9.7049592003342451E-5</v>
      </c>
      <c r="BJ66" s="423">
        <v>8.9169732411209941E-5</v>
      </c>
      <c r="BK66" s="423">
        <v>1.1328636173556546</v>
      </c>
      <c r="BL66" s="423">
        <v>1.8114326505593942E-4</v>
      </c>
      <c r="BM66" s="423">
        <v>1.8773425676624065E-4</v>
      </c>
      <c r="BN66" s="423">
        <v>1.4853584396525417E-4</v>
      </c>
      <c r="BO66" s="423">
        <v>1.8491084148584009E-4</v>
      </c>
      <c r="BP66" s="423">
        <v>2.1394747766205854E-4</v>
      </c>
      <c r="BQ66" s="423">
        <v>1.9883930088530048E-4</v>
      </c>
      <c r="BR66" s="423">
        <v>1.8038162843025572E-4</v>
      </c>
      <c r="BS66" s="423">
        <v>2.135087271732152E-4</v>
      </c>
      <c r="BT66" s="423">
        <v>7.9757181804890792E-5</v>
      </c>
      <c r="BU66" s="423">
        <v>3.6345428287240143E-4</v>
      </c>
      <c r="BV66" s="423">
        <v>6.2544697885545078E-4</v>
      </c>
      <c r="BW66" s="423">
        <v>3.7464150112621685E-4</v>
      </c>
      <c r="BX66" s="423">
        <v>1.7499279226931136E-4</v>
      </c>
      <c r="BY66" s="423">
        <v>4.7972124640447366E-4</v>
      </c>
      <c r="BZ66" s="423">
        <v>1.010110656713719E-4</v>
      </c>
      <c r="CA66" s="423">
        <v>6.2864595941748287E-5</v>
      </c>
      <c r="CB66" s="423">
        <v>3.3256202454289845E-5</v>
      </c>
      <c r="CC66" s="423">
        <v>3.4563136180596449E-2</v>
      </c>
      <c r="CD66" s="423">
        <v>3.1014988258837734E-4</v>
      </c>
      <c r="CE66" s="423">
        <v>1.4788572478857639E-3</v>
      </c>
      <c r="CF66" s="423">
        <v>1.2738520334345841E-4</v>
      </c>
      <c r="CG66" s="423">
        <v>2.0527296722884793E-4</v>
      </c>
      <c r="CH66" s="423">
        <v>1.6249508994075129E-4</v>
      </c>
      <c r="CI66" s="423">
        <v>1.9022466379725394E-4</v>
      </c>
      <c r="CJ66" s="423">
        <v>1.1593039093818132E-4</v>
      </c>
      <c r="CK66" s="423">
        <v>1.8201957725579273E-4</v>
      </c>
      <c r="CL66" s="423">
        <v>3.019567947405392E-4</v>
      </c>
      <c r="CM66" s="423">
        <v>1.9395545202720903E-4</v>
      </c>
      <c r="CN66" s="423">
        <v>2.8153334581970262E-4</v>
      </c>
      <c r="CO66" s="423">
        <v>1.7480682639980043E-4</v>
      </c>
      <c r="CP66" s="423">
        <v>6.8178785865787689E-4</v>
      </c>
      <c r="CQ66" s="423">
        <v>1.9726182090077334E-4</v>
      </c>
      <c r="CR66" s="423">
        <v>3.0701782799237299E-4</v>
      </c>
      <c r="CS66" s="423">
        <v>1.2380647927753103E-4</v>
      </c>
      <c r="CT66" s="423">
        <v>2.3582478286019091E-4</v>
      </c>
      <c r="CU66" s="423">
        <v>1.1851104770392161E-4</v>
      </c>
      <c r="CV66" s="423">
        <v>8.6977243418935349E-5</v>
      </c>
      <c r="CW66" s="423">
        <v>2.7246811907805378E-4</v>
      </c>
      <c r="CX66" s="423">
        <v>7.8061312510130018E-4</v>
      </c>
      <c r="CY66" s="423">
        <v>1.5819146642113312E-4</v>
      </c>
      <c r="CZ66" s="423">
        <v>6.6803570466196296E-3</v>
      </c>
      <c r="DA66" s="423">
        <v>1.2607687714353148E-4</v>
      </c>
      <c r="DB66" s="423">
        <v>1.9358468076431491E-4</v>
      </c>
      <c r="DC66" s="423">
        <v>1.7905201949727504E-4</v>
      </c>
      <c r="DD66" s="423">
        <v>2.0794966531671296E-4</v>
      </c>
      <c r="DE66" s="423">
        <v>1.9213117321334667E-4</v>
      </c>
      <c r="DF66" s="423">
        <v>3.1593897096264631E-4</v>
      </c>
      <c r="DG66" s="423">
        <v>1.1311958982088587E-4</v>
      </c>
      <c r="DH66" s="424">
        <v>7.8043496652852626E-4</v>
      </c>
      <c r="DI66" s="421"/>
    </row>
    <row r="67" spans="1:113" ht="15.5" customHeight="1">
      <c r="A67" s="297">
        <v>61</v>
      </c>
      <c r="B67" s="88" t="s">
        <v>231</v>
      </c>
      <c r="C67" s="87" t="s">
        <v>3</v>
      </c>
      <c r="D67" s="422">
        <v>3.7076837477029872E-5</v>
      </c>
      <c r="E67" s="423">
        <v>4.3880800418709801E-5</v>
      </c>
      <c r="F67" s="423">
        <v>7.7366509713441015E-5</v>
      </c>
      <c r="G67" s="423">
        <v>5.680331726551863E-5</v>
      </c>
      <c r="H67" s="423">
        <v>4.3247190297162068E-4</v>
      </c>
      <c r="I67" s="423">
        <v>0</v>
      </c>
      <c r="J67" s="423">
        <v>2.4589987613448484E-4</v>
      </c>
      <c r="K67" s="423">
        <v>7.7404505853028295E-5</v>
      </c>
      <c r="L67" s="423">
        <v>2.1619191260558625E-4</v>
      </c>
      <c r="M67" s="423">
        <v>2.9293517874174817E-5</v>
      </c>
      <c r="N67" s="423">
        <v>0</v>
      </c>
      <c r="O67" s="423">
        <v>7.4144156184456468E-5</v>
      </c>
      <c r="P67" s="423">
        <v>1.0663850210886113E-3</v>
      </c>
      <c r="Q67" s="423">
        <v>2.3305788616061817E-4</v>
      </c>
      <c r="R67" s="423">
        <v>9.4911569443365321E-4</v>
      </c>
      <c r="S67" s="423">
        <v>7.3811422606076234E-5</v>
      </c>
      <c r="T67" s="423">
        <v>4.7687175121239036E-5</v>
      </c>
      <c r="U67" s="423">
        <v>4.9234482139227146E-5</v>
      </c>
      <c r="V67" s="423">
        <v>3.9635522706827944E-5</v>
      </c>
      <c r="W67" s="423">
        <v>4.8579189099636832E-5</v>
      </c>
      <c r="X67" s="423">
        <v>1.1823593034826429E-5</v>
      </c>
      <c r="Y67" s="423">
        <v>1.1983796510219044E-4</v>
      </c>
      <c r="Z67" s="423">
        <v>3.7399355377345734E-5</v>
      </c>
      <c r="AA67" s="423">
        <v>3.3913002023302158E-5</v>
      </c>
      <c r="AB67" s="423">
        <v>6.4706245807672109E-5</v>
      </c>
      <c r="AC67" s="423">
        <v>9.5614178048337097E-5</v>
      </c>
      <c r="AD67" s="423">
        <v>3.3568136933042866E-6</v>
      </c>
      <c r="AE67" s="423">
        <v>3.0441907809873971E-5</v>
      </c>
      <c r="AF67" s="423">
        <v>5.2730030388571093E-5</v>
      </c>
      <c r="AG67" s="423">
        <v>6.9594156074809054E-5</v>
      </c>
      <c r="AH67" s="423">
        <v>4.5049350413165547E-4</v>
      </c>
      <c r="AI67" s="423">
        <v>4.2886468096591212E-4</v>
      </c>
      <c r="AJ67" s="423">
        <v>6.0151470973821663E-5</v>
      </c>
      <c r="AK67" s="423">
        <v>4.6167942955729484E-4</v>
      </c>
      <c r="AL67" s="423">
        <v>2.6429253339543829E-4</v>
      </c>
      <c r="AM67" s="423">
        <v>2.2354427600551084E-5</v>
      </c>
      <c r="AN67" s="423">
        <v>1.590328672529363E-4</v>
      </c>
      <c r="AO67" s="423">
        <v>3.3151189096854421E-4</v>
      </c>
      <c r="AP67" s="423">
        <v>5.1500673849482728E-5</v>
      </c>
      <c r="AQ67" s="423">
        <v>3.2465895228123493E-5</v>
      </c>
      <c r="AR67" s="423">
        <v>1.9652853886183245E-4</v>
      </c>
      <c r="AS67" s="423">
        <v>4.848739289796862E-5</v>
      </c>
      <c r="AT67" s="423">
        <v>4.7593292928028638E-5</v>
      </c>
      <c r="AU67" s="423">
        <v>6.2526696042023705E-5</v>
      </c>
      <c r="AV67" s="423">
        <v>4.0326062314214467E-4</v>
      </c>
      <c r="AW67" s="423">
        <v>1.4622454447218243E-4</v>
      </c>
      <c r="AX67" s="423">
        <v>8.5006323505887395E-5</v>
      </c>
      <c r="AY67" s="423">
        <v>1.591904334451517E-4</v>
      </c>
      <c r="AZ67" s="423">
        <v>1.2812461702509857E-4</v>
      </c>
      <c r="BA67" s="423">
        <v>5.6480886902404174E-5</v>
      </c>
      <c r="BB67" s="423">
        <v>2.4152210487048283E-4</v>
      </c>
      <c r="BC67" s="423">
        <v>1.2470579996440428E-4</v>
      </c>
      <c r="BD67" s="423">
        <v>2.1205772169439652E-4</v>
      </c>
      <c r="BE67" s="423">
        <v>1.3613308467148917E-4</v>
      </c>
      <c r="BF67" s="423">
        <v>1.1061304619499654E-4</v>
      </c>
      <c r="BG67" s="423">
        <v>1.0805234218611888E-4</v>
      </c>
      <c r="BH67" s="423">
        <v>1.0518065148545408E-4</v>
      </c>
      <c r="BI67" s="423">
        <v>8.049120021403624E-5</v>
      </c>
      <c r="BJ67" s="423">
        <v>4.5926282303807616E-5</v>
      </c>
      <c r="BK67" s="423">
        <v>1.3273322994753574E-4</v>
      </c>
      <c r="BL67" s="423">
        <v>1.0021962551349595</v>
      </c>
      <c r="BM67" s="423">
        <v>5.9108008545011104E-5</v>
      </c>
      <c r="BN67" s="423">
        <v>2.441213793243299E-4</v>
      </c>
      <c r="BO67" s="423">
        <v>1.2453737747115156E-4</v>
      </c>
      <c r="BP67" s="423">
        <v>5.182316432786225E-4</v>
      </c>
      <c r="BQ67" s="423">
        <v>4.0269312244410285E-4</v>
      </c>
      <c r="BR67" s="423">
        <v>3.901830777672919E-4</v>
      </c>
      <c r="BS67" s="423">
        <v>3.0496419562886269E-5</v>
      </c>
      <c r="BT67" s="423">
        <v>3.2114173815304947E-5</v>
      </c>
      <c r="BU67" s="423">
        <v>1.7779166462282122E-4</v>
      </c>
      <c r="BV67" s="423">
        <v>1.4563599851570209E-4</v>
      </c>
      <c r="BW67" s="423">
        <v>1.0040780267279726E-4</v>
      </c>
      <c r="BX67" s="423">
        <v>1.2508278616798094E-4</v>
      </c>
      <c r="BY67" s="423">
        <v>1.3906444802731961E-4</v>
      </c>
      <c r="BZ67" s="423">
        <v>6.6769964484079052E-5</v>
      </c>
      <c r="CA67" s="423">
        <v>4.4085884442694831E-5</v>
      </c>
      <c r="CB67" s="423">
        <v>1.0636906686260738E-5</v>
      </c>
      <c r="CC67" s="423">
        <v>6.2941059007956567E-5</v>
      </c>
      <c r="CD67" s="423">
        <v>7.1211011330477592E-5</v>
      </c>
      <c r="CE67" s="423">
        <v>1.4187730407304848E-4</v>
      </c>
      <c r="CF67" s="423">
        <v>6.3883622045094482E-5</v>
      </c>
      <c r="CG67" s="423">
        <v>1.1801275410792073E-4</v>
      </c>
      <c r="CH67" s="423">
        <v>9.1533539541528784E-5</v>
      </c>
      <c r="CI67" s="423">
        <v>1.1638873509459362E-4</v>
      </c>
      <c r="CJ67" s="423">
        <v>7.3827183451922866E-5</v>
      </c>
      <c r="CK67" s="423">
        <v>2.5505334389011526E-4</v>
      </c>
      <c r="CL67" s="423">
        <v>3.7560238944089132E-4</v>
      </c>
      <c r="CM67" s="423">
        <v>7.3277035805506237E-4</v>
      </c>
      <c r="CN67" s="423">
        <v>2.9363787735251211E-4</v>
      </c>
      <c r="CO67" s="423">
        <v>8.0108720571369437E-4</v>
      </c>
      <c r="CP67" s="423">
        <v>2.0242790683118998E-4</v>
      </c>
      <c r="CQ67" s="423">
        <v>3.0479789278222645E-4</v>
      </c>
      <c r="CR67" s="423">
        <v>1.1853073157303171E-3</v>
      </c>
      <c r="CS67" s="423">
        <v>7.3272560605196731E-5</v>
      </c>
      <c r="CT67" s="423">
        <v>1.3448061192368734E-4</v>
      </c>
      <c r="CU67" s="423">
        <v>4.3683946586673864E-4</v>
      </c>
      <c r="CV67" s="423">
        <v>2.9159691207735036E-4</v>
      </c>
      <c r="CW67" s="423">
        <v>5.6864074411740477E-4</v>
      </c>
      <c r="CX67" s="423">
        <v>6.8326677416050325E-4</v>
      </c>
      <c r="CY67" s="423">
        <v>4.463116942280789E-4</v>
      </c>
      <c r="CZ67" s="423">
        <v>1.6488938662089913E-4</v>
      </c>
      <c r="DA67" s="423">
        <v>3.8720086100147767E-4</v>
      </c>
      <c r="DB67" s="423">
        <v>2.8742833766362666E-4</v>
      </c>
      <c r="DC67" s="423">
        <v>2.438279641138195E-4</v>
      </c>
      <c r="DD67" s="423">
        <v>3.9400699432071118E-4</v>
      </c>
      <c r="DE67" s="423">
        <v>6.8075258087431649E-4</v>
      </c>
      <c r="DF67" s="423">
        <v>9.0568252030766197E-4</v>
      </c>
      <c r="DG67" s="423">
        <v>1.296193079366449E-2</v>
      </c>
      <c r="DH67" s="424">
        <v>1.4680545171312978E-4</v>
      </c>
      <c r="DI67" s="421"/>
    </row>
    <row r="68" spans="1:113" ht="15.5" customHeight="1">
      <c r="A68" s="297">
        <v>62</v>
      </c>
      <c r="B68" s="88" t="s">
        <v>232</v>
      </c>
      <c r="C68" s="87" t="s">
        <v>233</v>
      </c>
      <c r="D68" s="422">
        <v>9.2820779105137351E-4</v>
      </c>
      <c r="E68" s="423">
        <v>3.0591506260876067E-3</v>
      </c>
      <c r="F68" s="423">
        <v>1.1937528210468019E-4</v>
      </c>
      <c r="G68" s="423">
        <v>3.8896936693212049E-3</v>
      </c>
      <c r="H68" s="423">
        <v>2.1963093786385758E-4</v>
      </c>
      <c r="I68" s="423">
        <v>0</v>
      </c>
      <c r="J68" s="423">
        <v>1.4301672245369305E-4</v>
      </c>
      <c r="K68" s="423">
        <v>2.3516492129418444E-4</v>
      </c>
      <c r="L68" s="423">
        <v>6.2719743774290806E-3</v>
      </c>
      <c r="M68" s="423">
        <v>1.1713613922858823E-3</v>
      </c>
      <c r="N68" s="423">
        <v>0</v>
      </c>
      <c r="O68" s="423">
        <v>4.8393943040206562E-4</v>
      </c>
      <c r="P68" s="423">
        <v>1.2892900218486699E-4</v>
      </c>
      <c r="Q68" s="423">
        <v>2.8916659289435487E-3</v>
      </c>
      <c r="R68" s="423">
        <v>5.257986632458679E-4</v>
      </c>
      <c r="S68" s="423">
        <v>1.551375487710914E-2</v>
      </c>
      <c r="T68" s="423">
        <v>7.2264230566105865E-4</v>
      </c>
      <c r="U68" s="423">
        <v>4.1510149121240167E-4</v>
      </c>
      <c r="V68" s="423">
        <v>3.0008163968284634E-2</v>
      </c>
      <c r="W68" s="423">
        <v>2.0519582622621256E-3</v>
      </c>
      <c r="X68" s="423">
        <v>3.4389768256676556E-5</v>
      </c>
      <c r="Y68" s="423">
        <v>2.4095430460548354E-3</v>
      </c>
      <c r="Z68" s="423">
        <v>2.9961954321152881E-4</v>
      </c>
      <c r="AA68" s="423">
        <v>7.631598411518936E-4</v>
      </c>
      <c r="AB68" s="423">
        <v>2.1233328126740939E-4</v>
      </c>
      <c r="AC68" s="423">
        <v>2.7806910317158936E-4</v>
      </c>
      <c r="AD68" s="423">
        <v>6.0834238000956651E-5</v>
      </c>
      <c r="AE68" s="423">
        <v>1.1477832281273671E-2</v>
      </c>
      <c r="AF68" s="423">
        <v>1.9270351997706027E-3</v>
      </c>
      <c r="AG68" s="423">
        <v>2.8753211252234725E-4</v>
      </c>
      <c r="AH68" s="423">
        <v>1.7733234537486213E-4</v>
      </c>
      <c r="AI68" s="423">
        <v>1.1592922378179674E-2</v>
      </c>
      <c r="AJ68" s="423">
        <v>2.3821284368454247E-3</v>
      </c>
      <c r="AK68" s="423">
        <v>1.4510411045832861E-2</v>
      </c>
      <c r="AL68" s="423">
        <v>2.0515860131241782E-3</v>
      </c>
      <c r="AM68" s="423">
        <v>2.7619852561888515E-2</v>
      </c>
      <c r="AN68" s="423">
        <v>1.4042626875978176E-2</v>
      </c>
      <c r="AO68" s="423">
        <v>1.0416963866348324E-2</v>
      </c>
      <c r="AP68" s="423">
        <v>2.2908247657684824E-3</v>
      </c>
      <c r="AQ68" s="423">
        <v>9.67929406081975E-2</v>
      </c>
      <c r="AR68" s="423">
        <v>3.3925367420522261E-2</v>
      </c>
      <c r="AS68" s="423">
        <v>1.4989061235013551E-3</v>
      </c>
      <c r="AT68" s="423">
        <v>1.7477403504403328E-3</v>
      </c>
      <c r="AU68" s="423">
        <v>8.1946685700802436E-4</v>
      </c>
      <c r="AV68" s="423">
        <v>6.7353213944389156E-4</v>
      </c>
      <c r="AW68" s="423">
        <v>6.1653243670508479E-4</v>
      </c>
      <c r="AX68" s="423">
        <v>5.5366226571894686E-4</v>
      </c>
      <c r="AY68" s="423">
        <v>1.0191900527328429E-3</v>
      </c>
      <c r="AZ68" s="423">
        <v>1.0664321380173263E-3</v>
      </c>
      <c r="BA68" s="423">
        <v>6.3882271698434076E-4</v>
      </c>
      <c r="BB68" s="423">
        <v>3.2871830269141163E-4</v>
      </c>
      <c r="BC68" s="423">
        <v>7.3212054570804782E-4</v>
      </c>
      <c r="BD68" s="423">
        <v>7.1544916290145594E-4</v>
      </c>
      <c r="BE68" s="423">
        <v>2.974813168670615E-4</v>
      </c>
      <c r="BF68" s="423">
        <v>8.2247498860210243E-4</v>
      </c>
      <c r="BG68" s="423">
        <v>8.2035749938393402E-4</v>
      </c>
      <c r="BH68" s="423">
        <v>1.3472081097342075E-3</v>
      </c>
      <c r="BI68" s="423">
        <v>8.5153442814034168E-4</v>
      </c>
      <c r="BJ68" s="423">
        <v>3.4589096418327728E-4</v>
      </c>
      <c r="BK68" s="423">
        <v>7.1214439882928921E-4</v>
      </c>
      <c r="BL68" s="423">
        <v>7.167047577110987E-4</v>
      </c>
      <c r="BM68" s="423">
        <v>1.0001624808111851</v>
      </c>
      <c r="BN68" s="423">
        <v>3.6673448990972739E-4</v>
      </c>
      <c r="BO68" s="423">
        <v>3.7420652051497929E-4</v>
      </c>
      <c r="BP68" s="423">
        <v>3.8669385529623614E-4</v>
      </c>
      <c r="BQ68" s="423">
        <v>6.1434909553443337E-4</v>
      </c>
      <c r="BR68" s="423">
        <v>5.4395247761622001E-4</v>
      </c>
      <c r="BS68" s="423">
        <v>7.6302177463429309E-3</v>
      </c>
      <c r="BT68" s="423">
        <v>5.4298274045530542E-3</v>
      </c>
      <c r="BU68" s="423">
        <v>2.0463858186396756E-4</v>
      </c>
      <c r="BV68" s="423">
        <v>2.1878777990765695E-4</v>
      </c>
      <c r="BW68" s="423">
        <v>4.02845106439583E-5</v>
      </c>
      <c r="BX68" s="423">
        <v>1.5267324971982203E-4</v>
      </c>
      <c r="BY68" s="423">
        <v>3.9819546071076425E-5</v>
      </c>
      <c r="BZ68" s="423">
        <v>5.748912628242342E-5</v>
      </c>
      <c r="CA68" s="423">
        <v>2.7002076655496952E-5</v>
      </c>
      <c r="CB68" s="423">
        <v>5.0165527321830841E-6</v>
      </c>
      <c r="CC68" s="423">
        <v>1.7154072175978112E-4</v>
      </c>
      <c r="CD68" s="423">
        <v>4.0348234509917996E-4</v>
      </c>
      <c r="CE68" s="423">
        <v>9.2178671787493564E-5</v>
      </c>
      <c r="CF68" s="423">
        <v>2.2187791287857533E-5</v>
      </c>
      <c r="CG68" s="423">
        <v>5.1568211433182226E-5</v>
      </c>
      <c r="CH68" s="423">
        <v>1.4797073944868851E-4</v>
      </c>
      <c r="CI68" s="423">
        <v>6.1513187562823338E-5</v>
      </c>
      <c r="CJ68" s="423">
        <v>4.2877890458067419E-5</v>
      </c>
      <c r="CK68" s="423">
        <v>5.4468076860386573E-5</v>
      </c>
      <c r="CL68" s="423">
        <v>6.6035594603449052E-5</v>
      </c>
      <c r="CM68" s="423">
        <v>4.9579345164605516E-5</v>
      </c>
      <c r="CN68" s="423">
        <v>5.0955362667677677E-5</v>
      </c>
      <c r="CO68" s="423">
        <v>2.0812993217067465E-4</v>
      </c>
      <c r="CP68" s="423">
        <v>7.0933761212037719E-5</v>
      </c>
      <c r="CQ68" s="423">
        <v>9.4805083122726975E-5</v>
      </c>
      <c r="CR68" s="423">
        <v>8.8268935796163544E-5</v>
      </c>
      <c r="CS68" s="423">
        <v>6.8909482978954032E-5</v>
      </c>
      <c r="CT68" s="423">
        <v>9.863182223293198E-5</v>
      </c>
      <c r="CU68" s="423">
        <v>1.0350193456804268E-4</v>
      </c>
      <c r="CV68" s="423">
        <v>9.4363400864982258E-5</v>
      </c>
      <c r="CW68" s="423">
        <v>6.0302026163475615E-5</v>
      </c>
      <c r="CX68" s="423">
        <v>4.796143082642408E-5</v>
      </c>
      <c r="CY68" s="423">
        <v>7.1768433654507995E-5</v>
      </c>
      <c r="CZ68" s="423">
        <v>2.5755230062052238E-4</v>
      </c>
      <c r="DA68" s="423">
        <v>3.5710387797594081E-5</v>
      </c>
      <c r="DB68" s="423">
        <v>3.0699228193356429E-4</v>
      </c>
      <c r="DC68" s="423">
        <v>4.5440190767620856E-4</v>
      </c>
      <c r="DD68" s="423">
        <v>1.4725328908876529E-4</v>
      </c>
      <c r="DE68" s="423">
        <v>1.2514579137874626E-4</v>
      </c>
      <c r="DF68" s="423">
        <v>1.323675149449142E-4</v>
      </c>
      <c r="DG68" s="423">
        <v>4.5772355544480364E-4</v>
      </c>
      <c r="DH68" s="424">
        <v>1.5904071603481683E-4</v>
      </c>
      <c r="DI68" s="421"/>
    </row>
    <row r="69" spans="1:113" ht="15.5" customHeight="1">
      <c r="A69" s="297">
        <v>63</v>
      </c>
      <c r="B69" s="88">
        <v>410</v>
      </c>
      <c r="C69" s="87" t="s">
        <v>542</v>
      </c>
      <c r="D69" s="422">
        <v>0</v>
      </c>
      <c r="E69" s="423">
        <v>0</v>
      </c>
      <c r="F69" s="423">
        <v>0</v>
      </c>
      <c r="G69" s="423">
        <v>0</v>
      </c>
      <c r="H69" s="423">
        <v>0</v>
      </c>
      <c r="I69" s="423">
        <v>0</v>
      </c>
      <c r="J69" s="423">
        <v>0</v>
      </c>
      <c r="K69" s="423">
        <v>0</v>
      </c>
      <c r="L69" s="423">
        <v>0</v>
      </c>
      <c r="M69" s="423">
        <v>0</v>
      </c>
      <c r="N69" s="423">
        <v>0</v>
      </c>
      <c r="O69" s="423">
        <v>0</v>
      </c>
      <c r="P69" s="423">
        <v>0</v>
      </c>
      <c r="Q69" s="423">
        <v>0</v>
      </c>
      <c r="R69" s="423">
        <v>0</v>
      </c>
      <c r="S69" s="423">
        <v>0</v>
      </c>
      <c r="T69" s="423">
        <v>0</v>
      </c>
      <c r="U69" s="423">
        <v>0</v>
      </c>
      <c r="V69" s="423">
        <v>0</v>
      </c>
      <c r="W69" s="423">
        <v>0</v>
      </c>
      <c r="X69" s="423">
        <v>0</v>
      </c>
      <c r="Y69" s="423">
        <v>0</v>
      </c>
      <c r="Z69" s="423">
        <v>0</v>
      </c>
      <c r="AA69" s="423">
        <v>0</v>
      </c>
      <c r="AB69" s="423">
        <v>0</v>
      </c>
      <c r="AC69" s="423">
        <v>0</v>
      </c>
      <c r="AD69" s="423">
        <v>0</v>
      </c>
      <c r="AE69" s="423">
        <v>0</v>
      </c>
      <c r="AF69" s="423">
        <v>0</v>
      </c>
      <c r="AG69" s="423">
        <v>0</v>
      </c>
      <c r="AH69" s="423">
        <v>0</v>
      </c>
      <c r="AI69" s="423">
        <v>0</v>
      </c>
      <c r="AJ69" s="423">
        <v>0</v>
      </c>
      <c r="AK69" s="423">
        <v>0</v>
      </c>
      <c r="AL69" s="423">
        <v>0</v>
      </c>
      <c r="AM69" s="423">
        <v>0</v>
      </c>
      <c r="AN69" s="423">
        <v>0</v>
      </c>
      <c r="AO69" s="423">
        <v>0</v>
      </c>
      <c r="AP69" s="423">
        <v>0</v>
      </c>
      <c r="AQ69" s="423">
        <v>0</v>
      </c>
      <c r="AR69" s="423">
        <v>0</v>
      </c>
      <c r="AS69" s="423">
        <v>0</v>
      </c>
      <c r="AT69" s="423">
        <v>0</v>
      </c>
      <c r="AU69" s="423">
        <v>0</v>
      </c>
      <c r="AV69" s="423">
        <v>0</v>
      </c>
      <c r="AW69" s="423">
        <v>0</v>
      </c>
      <c r="AX69" s="423">
        <v>0</v>
      </c>
      <c r="AY69" s="423">
        <v>0</v>
      </c>
      <c r="AZ69" s="423">
        <v>0</v>
      </c>
      <c r="BA69" s="423">
        <v>0</v>
      </c>
      <c r="BB69" s="423">
        <v>0</v>
      </c>
      <c r="BC69" s="423">
        <v>0</v>
      </c>
      <c r="BD69" s="423">
        <v>0</v>
      </c>
      <c r="BE69" s="423">
        <v>0</v>
      </c>
      <c r="BF69" s="423">
        <v>0</v>
      </c>
      <c r="BG69" s="423">
        <v>0</v>
      </c>
      <c r="BH69" s="423">
        <v>0</v>
      </c>
      <c r="BI69" s="423">
        <v>0</v>
      </c>
      <c r="BJ69" s="423">
        <v>0</v>
      </c>
      <c r="BK69" s="423">
        <v>0</v>
      </c>
      <c r="BL69" s="423">
        <v>0</v>
      </c>
      <c r="BM69" s="423">
        <v>0</v>
      </c>
      <c r="BN69" s="423">
        <v>1</v>
      </c>
      <c r="BO69" s="423">
        <v>0</v>
      </c>
      <c r="BP69" s="423">
        <v>0</v>
      </c>
      <c r="BQ69" s="423">
        <v>0</v>
      </c>
      <c r="BR69" s="423">
        <v>0</v>
      </c>
      <c r="BS69" s="423">
        <v>0</v>
      </c>
      <c r="BT69" s="423">
        <v>0</v>
      </c>
      <c r="BU69" s="423">
        <v>0</v>
      </c>
      <c r="BV69" s="423">
        <v>0</v>
      </c>
      <c r="BW69" s="423">
        <v>0</v>
      </c>
      <c r="BX69" s="423">
        <v>0</v>
      </c>
      <c r="BY69" s="423">
        <v>0</v>
      </c>
      <c r="BZ69" s="423">
        <v>0</v>
      </c>
      <c r="CA69" s="423">
        <v>0</v>
      </c>
      <c r="CB69" s="423">
        <v>0</v>
      </c>
      <c r="CC69" s="423">
        <v>0</v>
      </c>
      <c r="CD69" s="423">
        <v>0</v>
      </c>
      <c r="CE69" s="423">
        <v>0</v>
      </c>
      <c r="CF69" s="423">
        <v>0</v>
      </c>
      <c r="CG69" s="423">
        <v>0</v>
      </c>
      <c r="CH69" s="423">
        <v>0</v>
      </c>
      <c r="CI69" s="423">
        <v>0</v>
      </c>
      <c r="CJ69" s="423">
        <v>0</v>
      </c>
      <c r="CK69" s="423">
        <v>0</v>
      </c>
      <c r="CL69" s="423">
        <v>0</v>
      </c>
      <c r="CM69" s="423">
        <v>0</v>
      </c>
      <c r="CN69" s="423">
        <v>0</v>
      </c>
      <c r="CO69" s="423">
        <v>0</v>
      </c>
      <c r="CP69" s="423">
        <v>0</v>
      </c>
      <c r="CQ69" s="423">
        <v>0</v>
      </c>
      <c r="CR69" s="423">
        <v>0</v>
      </c>
      <c r="CS69" s="423">
        <v>0</v>
      </c>
      <c r="CT69" s="423">
        <v>0</v>
      </c>
      <c r="CU69" s="423">
        <v>0</v>
      </c>
      <c r="CV69" s="423">
        <v>0</v>
      </c>
      <c r="CW69" s="423">
        <v>0</v>
      </c>
      <c r="CX69" s="423">
        <v>0</v>
      </c>
      <c r="CY69" s="423">
        <v>0</v>
      </c>
      <c r="CZ69" s="423">
        <v>0</v>
      </c>
      <c r="DA69" s="423">
        <v>0</v>
      </c>
      <c r="DB69" s="423">
        <v>0</v>
      </c>
      <c r="DC69" s="423">
        <v>0</v>
      </c>
      <c r="DD69" s="423">
        <v>0</v>
      </c>
      <c r="DE69" s="423">
        <v>0</v>
      </c>
      <c r="DF69" s="423">
        <v>0</v>
      </c>
      <c r="DG69" s="423">
        <v>0</v>
      </c>
      <c r="DH69" s="424">
        <v>0</v>
      </c>
      <c r="DI69" s="421"/>
    </row>
    <row r="70" spans="1:113" ht="15.5" customHeight="1">
      <c r="A70" s="297">
        <v>64</v>
      </c>
      <c r="B70" s="88">
        <v>411</v>
      </c>
      <c r="C70" s="87" t="s">
        <v>544</v>
      </c>
      <c r="D70" s="422">
        <v>0</v>
      </c>
      <c r="E70" s="423">
        <v>0</v>
      </c>
      <c r="F70" s="423">
        <v>0</v>
      </c>
      <c r="G70" s="423">
        <v>0</v>
      </c>
      <c r="H70" s="423">
        <v>0</v>
      </c>
      <c r="I70" s="423">
        <v>0</v>
      </c>
      <c r="J70" s="423">
        <v>0</v>
      </c>
      <c r="K70" s="423">
        <v>0</v>
      </c>
      <c r="L70" s="423">
        <v>0</v>
      </c>
      <c r="M70" s="423">
        <v>0</v>
      </c>
      <c r="N70" s="423">
        <v>0</v>
      </c>
      <c r="O70" s="423">
        <v>0</v>
      </c>
      <c r="P70" s="423">
        <v>0</v>
      </c>
      <c r="Q70" s="423">
        <v>0</v>
      </c>
      <c r="R70" s="423">
        <v>0</v>
      </c>
      <c r="S70" s="423">
        <v>0</v>
      </c>
      <c r="T70" s="423">
        <v>0</v>
      </c>
      <c r="U70" s="423">
        <v>0</v>
      </c>
      <c r="V70" s="423">
        <v>0</v>
      </c>
      <c r="W70" s="423">
        <v>0</v>
      </c>
      <c r="X70" s="423">
        <v>0</v>
      </c>
      <c r="Y70" s="423">
        <v>0</v>
      </c>
      <c r="Z70" s="423">
        <v>0</v>
      </c>
      <c r="AA70" s="423">
        <v>0</v>
      </c>
      <c r="AB70" s="423">
        <v>0</v>
      </c>
      <c r="AC70" s="423">
        <v>0</v>
      </c>
      <c r="AD70" s="423">
        <v>0</v>
      </c>
      <c r="AE70" s="423">
        <v>0</v>
      </c>
      <c r="AF70" s="423">
        <v>0</v>
      </c>
      <c r="AG70" s="423">
        <v>0</v>
      </c>
      <c r="AH70" s="423">
        <v>0</v>
      </c>
      <c r="AI70" s="423">
        <v>0</v>
      </c>
      <c r="AJ70" s="423">
        <v>0</v>
      </c>
      <c r="AK70" s="423">
        <v>0</v>
      </c>
      <c r="AL70" s="423">
        <v>0</v>
      </c>
      <c r="AM70" s="423">
        <v>0</v>
      </c>
      <c r="AN70" s="423">
        <v>0</v>
      </c>
      <c r="AO70" s="423">
        <v>0</v>
      </c>
      <c r="AP70" s="423">
        <v>0</v>
      </c>
      <c r="AQ70" s="423">
        <v>0</v>
      </c>
      <c r="AR70" s="423">
        <v>0</v>
      </c>
      <c r="AS70" s="423">
        <v>0</v>
      </c>
      <c r="AT70" s="423">
        <v>0</v>
      </c>
      <c r="AU70" s="423">
        <v>0</v>
      </c>
      <c r="AV70" s="423">
        <v>0</v>
      </c>
      <c r="AW70" s="423">
        <v>0</v>
      </c>
      <c r="AX70" s="423">
        <v>0</v>
      </c>
      <c r="AY70" s="423">
        <v>0</v>
      </c>
      <c r="AZ70" s="423">
        <v>0</v>
      </c>
      <c r="BA70" s="423">
        <v>0</v>
      </c>
      <c r="BB70" s="423">
        <v>0</v>
      </c>
      <c r="BC70" s="423">
        <v>0</v>
      </c>
      <c r="BD70" s="423">
        <v>0</v>
      </c>
      <c r="BE70" s="423">
        <v>0</v>
      </c>
      <c r="BF70" s="423">
        <v>0</v>
      </c>
      <c r="BG70" s="423">
        <v>0</v>
      </c>
      <c r="BH70" s="423">
        <v>0</v>
      </c>
      <c r="BI70" s="423">
        <v>0</v>
      </c>
      <c r="BJ70" s="423">
        <v>0</v>
      </c>
      <c r="BK70" s="423">
        <v>0</v>
      </c>
      <c r="BL70" s="423">
        <v>0</v>
      </c>
      <c r="BM70" s="423">
        <v>0</v>
      </c>
      <c r="BN70" s="423">
        <v>0</v>
      </c>
      <c r="BO70" s="423">
        <v>1</v>
      </c>
      <c r="BP70" s="423">
        <v>0</v>
      </c>
      <c r="BQ70" s="423">
        <v>0</v>
      </c>
      <c r="BR70" s="423">
        <v>0</v>
      </c>
      <c r="BS70" s="423">
        <v>0</v>
      </c>
      <c r="BT70" s="423">
        <v>0</v>
      </c>
      <c r="BU70" s="423">
        <v>0</v>
      </c>
      <c r="BV70" s="423">
        <v>0</v>
      </c>
      <c r="BW70" s="423">
        <v>0</v>
      </c>
      <c r="BX70" s="423">
        <v>0</v>
      </c>
      <c r="BY70" s="423">
        <v>0</v>
      </c>
      <c r="BZ70" s="423">
        <v>0</v>
      </c>
      <c r="CA70" s="423">
        <v>0</v>
      </c>
      <c r="CB70" s="423">
        <v>0</v>
      </c>
      <c r="CC70" s="423">
        <v>0</v>
      </c>
      <c r="CD70" s="423">
        <v>0</v>
      </c>
      <c r="CE70" s="423">
        <v>0</v>
      </c>
      <c r="CF70" s="423">
        <v>0</v>
      </c>
      <c r="CG70" s="423">
        <v>0</v>
      </c>
      <c r="CH70" s="423">
        <v>0</v>
      </c>
      <c r="CI70" s="423">
        <v>0</v>
      </c>
      <c r="CJ70" s="423">
        <v>0</v>
      </c>
      <c r="CK70" s="423">
        <v>0</v>
      </c>
      <c r="CL70" s="423">
        <v>0</v>
      </c>
      <c r="CM70" s="423">
        <v>0</v>
      </c>
      <c r="CN70" s="423">
        <v>0</v>
      </c>
      <c r="CO70" s="423">
        <v>0</v>
      </c>
      <c r="CP70" s="423">
        <v>0</v>
      </c>
      <c r="CQ70" s="423">
        <v>0</v>
      </c>
      <c r="CR70" s="423">
        <v>0</v>
      </c>
      <c r="CS70" s="423">
        <v>0</v>
      </c>
      <c r="CT70" s="423">
        <v>0</v>
      </c>
      <c r="CU70" s="423">
        <v>0</v>
      </c>
      <c r="CV70" s="423">
        <v>0</v>
      </c>
      <c r="CW70" s="423">
        <v>0</v>
      </c>
      <c r="CX70" s="423">
        <v>0</v>
      </c>
      <c r="CY70" s="423">
        <v>0</v>
      </c>
      <c r="CZ70" s="423">
        <v>0</v>
      </c>
      <c r="DA70" s="423">
        <v>0</v>
      </c>
      <c r="DB70" s="423">
        <v>0</v>
      </c>
      <c r="DC70" s="423">
        <v>0</v>
      </c>
      <c r="DD70" s="423">
        <v>0</v>
      </c>
      <c r="DE70" s="423">
        <v>0</v>
      </c>
      <c r="DF70" s="423">
        <v>0</v>
      </c>
      <c r="DG70" s="423">
        <v>0</v>
      </c>
      <c r="DH70" s="424">
        <v>0</v>
      </c>
      <c r="DI70" s="421"/>
    </row>
    <row r="71" spans="1:113" ht="15.5" customHeight="1">
      <c r="A71" s="297">
        <v>65</v>
      </c>
      <c r="B71" s="88" t="s">
        <v>234</v>
      </c>
      <c r="C71" s="87" t="s">
        <v>235</v>
      </c>
      <c r="D71" s="422">
        <v>6.2942443088168391E-4</v>
      </c>
      <c r="E71" s="423">
        <v>3.7930392841049946E-4</v>
      </c>
      <c r="F71" s="423">
        <v>2.5293277713096839E-4</v>
      </c>
      <c r="G71" s="423">
        <v>7.9856748588693816E-5</v>
      </c>
      <c r="H71" s="423">
        <v>2.0639672350852972E-4</v>
      </c>
      <c r="I71" s="423">
        <v>0</v>
      </c>
      <c r="J71" s="423">
        <v>8.9084131465648399E-4</v>
      </c>
      <c r="K71" s="423">
        <v>2.2060886751138108E-4</v>
      </c>
      <c r="L71" s="423">
        <v>1.941012864876642E-4</v>
      </c>
      <c r="M71" s="423">
        <v>1.864199677773775E-4</v>
      </c>
      <c r="N71" s="423">
        <v>0</v>
      </c>
      <c r="O71" s="423">
        <v>5.4700632304844243E-4</v>
      </c>
      <c r="P71" s="423">
        <v>3.1819178723487413E-4</v>
      </c>
      <c r="Q71" s="423">
        <v>2.578692638937907E-4</v>
      </c>
      <c r="R71" s="423">
        <v>3.9253895309204653E-4</v>
      </c>
      <c r="S71" s="423">
        <v>8.978490981597112E-4</v>
      </c>
      <c r="T71" s="423">
        <v>5.184324175494207E-4</v>
      </c>
      <c r="U71" s="423">
        <v>3.2233491657972897E-4</v>
      </c>
      <c r="V71" s="423">
        <v>5.5100875299796072E-4</v>
      </c>
      <c r="W71" s="423">
        <v>8.8819591702449642E-4</v>
      </c>
      <c r="X71" s="423">
        <v>2.3688514925812162E-4</v>
      </c>
      <c r="Y71" s="423">
        <v>6.1029230429418384E-4</v>
      </c>
      <c r="Z71" s="423">
        <v>7.978471336663296E-4</v>
      </c>
      <c r="AA71" s="423">
        <v>1.2655368001079359E-3</v>
      </c>
      <c r="AB71" s="423">
        <v>3.1656511635594559E-4</v>
      </c>
      <c r="AC71" s="423">
        <v>4.8223105070061456E-4</v>
      </c>
      <c r="AD71" s="423">
        <v>4.4008639832791292E-5</v>
      </c>
      <c r="AE71" s="423">
        <v>3.6555997030875446E-4</v>
      </c>
      <c r="AF71" s="423">
        <v>6.029424680948659E-4</v>
      </c>
      <c r="AG71" s="423">
        <v>3.2623060012987819E-4</v>
      </c>
      <c r="AH71" s="423">
        <v>1.9922866479470599E-4</v>
      </c>
      <c r="AI71" s="423">
        <v>6.1804753492977413E-4</v>
      </c>
      <c r="AJ71" s="423">
        <v>9.5396057623369954E-4</v>
      </c>
      <c r="AK71" s="423">
        <v>6.8000176556567277E-4</v>
      </c>
      <c r="AL71" s="423">
        <v>9.8671822771744465E-4</v>
      </c>
      <c r="AM71" s="423">
        <v>1.5126082560299407E-3</v>
      </c>
      <c r="AN71" s="423">
        <v>1.0108791300315334E-3</v>
      </c>
      <c r="AO71" s="423">
        <v>1.0944197903987086E-3</v>
      </c>
      <c r="AP71" s="423">
        <v>4.837122416422144E-4</v>
      </c>
      <c r="AQ71" s="423">
        <v>6.1564392386423883E-4</v>
      </c>
      <c r="AR71" s="423">
        <v>5.3727831539983621E-4</v>
      </c>
      <c r="AS71" s="423">
        <v>7.4141850496256718E-4</v>
      </c>
      <c r="AT71" s="423">
        <v>5.2939301045804303E-4</v>
      </c>
      <c r="AU71" s="423">
        <v>3.4147257819794135E-4</v>
      </c>
      <c r="AV71" s="423">
        <v>3.2536700119213061E-4</v>
      </c>
      <c r="AW71" s="423">
        <v>2.752095218566138E-4</v>
      </c>
      <c r="AX71" s="423">
        <v>3.1796561923598293E-4</v>
      </c>
      <c r="AY71" s="423">
        <v>7.0589824317315473E-4</v>
      </c>
      <c r="AZ71" s="423">
        <v>3.8943020152493906E-4</v>
      </c>
      <c r="BA71" s="423">
        <v>2.5312671238959881E-4</v>
      </c>
      <c r="BB71" s="423">
        <v>2.6475837219491928E-4</v>
      </c>
      <c r="BC71" s="423">
        <v>2.8276065924114617E-4</v>
      </c>
      <c r="BD71" s="423">
        <v>2.9652070493832276E-4</v>
      </c>
      <c r="BE71" s="423">
        <v>2.6009223444700599E-4</v>
      </c>
      <c r="BF71" s="423">
        <v>1.7547405158932703E-4</v>
      </c>
      <c r="BG71" s="423">
        <v>2.4391900869890552E-4</v>
      </c>
      <c r="BH71" s="423">
        <v>2.227670925649304E-4</v>
      </c>
      <c r="BI71" s="423">
        <v>3.1965580457039416E-4</v>
      </c>
      <c r="BJ71" s="423">
        <v>2.8356258786272324E-4</v>
      </c>
      <c r="BK71" s="423">
        <v>3.7257262073087848E-4</v>
      </c>
      <c r="BL71" s="423">
        <v>3.6235662063487952E-4</v>
      </c>
      <c r="BM71" s="423">
        <v>1.9589252589027241E-4</v>
      </c>
      <c r="BN71" s="423">
        <v>2.2679459052208612E-4</v>
      </c>
      <c r="BO71" s="423">
        <v>2.6736245992747023E-4</v>
      </c>
      <c r="BP71" s="423">
        <v>1.000337904435922</v>
      </c>
      <c r="BQ71" s="423">
        <v>2.1134754932684152E-4</v>
      </c>
      <c r="BR71" s="423">
        <v>1.8419499393480321E-4</v>
      </c>
      <c r="BS71" s="423">
        <v>1.6889340314548452E-3</v>
      </c>
      <c r="BT71" s="423">
        <v>3.2124317515941228E-3</v>
      </c>
      <c r="BU71" s="423">
        <v>4.1910941144670082E-3</v>
      </c>
      <c r="BV71" s="423">
        <v>5.5615385426968482E-4</v>
      </c>
      <c r="BW71" s="423">
        <v>4.6543636928518328E-4</v>
      </c>
      <c r="BX71" s="423">
        <v>6.3550351358191153E-4</v>
      </c>
      <c r="BY71" s="423">
        <v>4.6532524066478052E-4</v>
      </c>
      <c r="BZ71" s="423">
        <v>6.1366506833036253E-4</v>
      </c>
      <c r="CA71" s="423">
        <v>1.4515558703806235E-3</v>
      </c>
      <c r="CB71" s="423">
        <v>1.2985875644077097E-3</v>
      </c>
      <c r="CC71" s="423">
        <v>2.0265450747035067E-3</v>
      </c>
      <c r="CD71" s="423">
        <v>2.2994167794805064E-4</v>
      </c>
      <c r="CE71" s="423">
        <v>1.83474758656174E-3</v>
      </c>
      <c r="CF71" s="423">
        <v>3.7674317733916692E-4</v>
      </c>
      <c r="CG71" s="423">
        <v>5.1983769471813696E-4</v>
      </c>
      <c r="CH71" s="423">
        <v>1.6465619983617391E-3</v>
      </c>
      <c r="CI71" s="423">
        <v>1.7642596678892947E-3</v>
      </c>
      <c r="CJ71" s="423">
        <v>2.5516841976984709E-4</v>
      </c>
      <c r="CK71" s="423">
        <v>7.486798303411328E-4</v>
      </c>
      <c r="CL71" s="423">
        <v>2.1149259905101107E-3</v>
      </c>
      <c r="CM71" s="423">
        <v>1.9995280083746805E-4</v>
      </c>
      <c r="CN71" s="423">
        <v>1.3246070621151327E-3</v>
      </c>
      <c r="CO71" s="423">
        <v>4.8135315979488561E-4</v>
      </c>
      <c r="CP71" s="423">
        <v>1.3831640284391771E-3</v>
      </c>
      <c r="CQ71" s="423">
        <v>9.8429879172892806E-4</v>
      </c>
      <c r="CR71" s="423">
        <v>6.1238179599753541E-4</v>
      </c>
      <c r="CS71" s="423">
        <v>3.5655683631072754E-4</v>
      </c>
      <c r="CT71" s="423">
        <v>3.2683784453852799E-4</v>
      </c>
      <c r="CU71" s="423">
        <v>6.3376639200294802E-4</v>
      </c>
      <c r="CV71" s="423">
        <v>4.1663169116713182E-4</v>
      </c>
      <c r="CW71" s="423">
        <v>3.2454472052771764E-4</v>
      </c>
      <c r="CX71" s="423">
        <v>3.0965053829829794E-4</v>
      </c>
      <c r="CY71" s="423">
        <v>6.6953273076070957E-4</v>
      </c>
      <c r="CZ71" s="423">
        <v>2.1308568117720802E-4</v>
      </c>
      <c r="DA71" s="423">
        <v>2.4871830392946676E-4</v>
      </c>
      <c r="DB71" s="423">
        <v>6.1724400198969018E-4</v>
      </c>
      <c r="DC71" s="423">
        <v>3.9925744471994086E-4</v>
      </c>
      <c r="DD71" s="423">
        <v>5.2785590708095238E-4</v>
      </c>
      <c r="DE71" s="423">
        <v>6.5640530245760279E-4</v>
      </c>
      <c r="DF71" s="423">
        <v>5.4723040520760424E-4</v>
      </c>
      <c r="DG71" s="423">
        <v>2.1775953581113693E-4</v>
      </c>
      <c r="DH71" s="424">
        <v>5.3345312273364034E-4</v>
      </c>
      <c r="DI71" s="421"/>
    </row>
    <row r="72" spans="1:113" ht="15.5" customHeight="1">
      <c r="A72" s="297">
        <v>66</v>
      </c>
      <c r="B72" s="88" t="s">
        <v>236</v>
      </c>
      <c r="C72" s="87" t="s">
        <v>237</v>
      </c>
      <c r="D72" s="422">
        <v>0</v>
      </c>
      <c r="E72" s="423">
        <v>0</v>
      </c>
      <c r="F72" s="423">
        <v>0</v>
      </c>
      <c r="G72" s="423">
        <v>0</v>
      </c>
      <c r="H72" s="423">
        <v>0</v>
      </c>
      <c r="I72" s="423">
        <v>0</v>
      </c>
      <c r="J72" s="423">
        <v>0</v>
      </c>
      <c r="K72" s="423">
        <v>0</v>
      </c>
      <c r="L72" s="423">
        <v>0</v>
      </c>
      <c r="M72" s="423">
        <v>0</v>
      </c>
      <c r="N72" s="423">
        <v>0</v>
      </c>
      <c r="O72" s="423">
        <v>0</v>
      </c>
      <c r="P72" s="423">
        <v>0</v>
      </c>
      <c r="Q72" s="423">
        <v>0</v>
      </c>
      <c r="R72" s="423">
        <v>0</v>
      </c>
      <c r="S72" s="423">
        <v>0</v>
      </c>
      <c r="T72" s="423">
        <v>0</v>
      </c>
      <c r="U72" s="423">
        <v>0</v>
      </c>
      <c r="V72" s="423">
        <v>0</v>
      </c>
      <c r="W72" s="423">
        <v>0</v>
      </c>
      <c r="X72" s="423">
        <v>0</v>
      </c>
      <c r="Y72" s="423">
        <v>0</v>
      </c>
      <c r="Z72" s="423">
        <v>0</v>
      </c>
      <c r="AA72" s="423">
        <v>0</v>
      </c>
      <c r="AB72" s="423">
        <v>0</v>
      </c>
      <c r="AC72" s="423">
        <v>0</v>
      </c>
      <c r="AD72" s="423">
        <v>0</v>
      </c>
      <c r="AE72" s="423">
        <v>0</v>
      </c>
      <c r="AF72" s="423">
        <v>0</v>
      </c>
      <c r="AG72" s="423">
        <v>0</v>
      </c>
      <c r="AH72" s="423">
        <v>0</v>
      </c>
      <c r="AI72" s="423">
        <v>0</v>
      </c>
      <c r="AJ72" s="423">
        <v>0</v>
      </c>
      <c r="AK72" s="423">
        <v>0</v>
      </c>
      <c r="AL72" s="423">
        <v>0</v>
      </c>
      <c r="AM72" s="423">
        <v>0</v>
      </c>
      <c r="AN72" s="423">
        <v>0</v>
      </c>
      <c r="AO72" s="423">
        <v>0</v>
      </c>
      <c r="AP72" s="423">
        <v>0</v>
      </c>
      <c r="AQ72" s="423">
        <v>0</v>
      </c>
      <c r="AR72" s="423">
        <v>0</v>
      </c>
      <c r="AS72" s="423">
        <v>0</v>
      </c>
      <c r="AT72" s="423">
        <v>0</v>
      </c>
      <c r="AU72" s="423">
        <v>0</v>
      </c>
      <c r="AV72" s="423">
        <v>0</v>
      </c>
      <c r="AW72" s="423">
        <v>0</v>
      </c>
      <c r="AX72" s="423">
        <v>0</v>
      </c>
      <c r="AY72" s="423">
        <v>0</v>
      </c>
      <c r="AZ72" s="423">
        <v>0</v>
      </c>
      <c r="BA72" s="423">
        <v>0</v>
      </c>
      <c r="BB72" s="423">
        <v>0</v>
      </c>
      <c r="BC72" s="423">
        <v>0</v>
      </c>
      <c r="BD72" s="423">
        <v>0</v>
      </c>
      <c r="BE72" s="423">
        <v>0</v>
      </c>
      <c r="BF72" s="423">
        <v>0</v>
      </c>
      <c r="BG72" s="423">
        <v>0</v>
      </c>
      <c r="BH72" s="423">
        <v>0</v>
      </c>
      <c r="BI72" s="423">
        <v>0</v>
      </c>
      <c r="BJ72" s="423">
        <v>0</v>
      </c>
      <c r="BK72" s="423">
        <v>0</v>
      </c>
      <c r="BL72" s="423">
        <v>0</v>
      </c>
      <c r="BM72" s="423">
        <v>0</v>
      </c>
      <c r="BN72" s="423">
        <v>0</v>
      </c>
      <c r="BO72" s="423">
        <v>0</v>
      </c>
      <c r="BP72" s="423">
        <v>0</v>
      </c>
      <c r="BQ72" s="423">
        <v>1</v>
      </c>
      <c r="BR72" s="423">
        <v>0</v>
      </c>
      <c r="BS72" s="423">
        <v>0</v>
      </c>
      <c r="BT72" s="423">
        <v>0</v>
      </c>
      <c r="BU72" s="423">
        <v>0</v>
      </c>
      <c r="BV72" s="423">
        <v>0</v>
      </c>
      <c r="BW72" s="423">
        <v>0</v>
      </c>
      <c r="BX72" s="423">
        <v>0</v>
      </c>
      <c r="BY72" s="423">
        <v>0</v>
      </c>
      <c r="BZ72" s="423">
        <v>0</v>
      </c>
      <c r="CA72" s="423">
        <v>0</v>
      </c>
      <c r="CB72" s="423">
        <v>0</v>
      </c>
      <c r="CC72" s="423">
        <v>0</v>
      </c>
      <c r="CD72" s="423">
        <v>0</v>
      </c>
      <c r="CE72" s="423">
        <v>0</v>
      </c>
      <c r="CF72" s="423">
        <v>0</v>
      </c>
      <c r="CG72" s="423">
        <v>0</v>
      </c>
      <c r="CH72" s="423">
        <v>0</v>
      </c>
      <c r="CI72" s="423">
        <v>0</v>
      </c>
      <c r="CJ72" s="423">
        <v>0</v>
      </c>
      <c r="CK72" s="423">
        <v>0</v>
      </c>
      <c r="CL72" s="423">
        <v>0</v>
      </c>
      <c r="CM72" s="423">
        <v>0</v>
      </c>
      <c r="CN72" s="423">
        <v>0</v>
      </c>
      <c r="CO72" s="423">
        <v>0</v>
      </c>
      <c r="CP72" s="423">
        <v>0</v>
      </c>
      <c r="CQ72" s="423">
        <v>0</v>
      </c>
      <c r="CR72" s="423">
        <v>0</v>
      </c>
      <c r="CS72" s="423">
        <v>0</v>
      </c>
      <c r="CT72" s="423">
        <v>0</v>
      </c>
      <c r="CU72" s="423">
        <v>0</v>
      </c>
      <c r="CV72" s="423">
        <v>0</v>
      </c>
      <c r="CW72" s="423">
        <v>0</v>
      </c>
      <c r="CX72" s="423">
        <v>0</v>
      </c>
      <c r="CY72" s="423">
        <v>0</v>
      </c>
      <c r="CZ72" s="423">
        <v>0</v>
      </c>
      <c r="DA72" s="423">
        <v>0</v>
      </c>
      <c r="DB72" s="423">
        <v>0</v>
      </c>
      <c r="DC72" s="423">
        <v>0</v>
      </c>
      <c r="DD72" s="423">
        <v>0</v>
      </c>
      <c r="DE72" s="423">
        <v>0</v>
      </c>
      <c r="DF72" s="423">
        <v>0</v>
      </c>
      <c r="DG72" s="423">
        <v>0</v>
      </c>
      <c r="DH72" s="424">
        <v>0</v>
      </c>
      <c r="DI72" s="421"/>
    </row>
    <row r="73" spans="1:113" ht="15.5" customHeight="1">
      <c r="A73" s="297">
        <v>67</v>
      </c>
      <c r="B73" s="88" t="s">
        <v>238</v>
      </c>
      <c r="C73" s="87" t="s">
        <v>239</v>
      </c>
      <c r="D73" s="422">
        <v>0</v>
      </c>
      <c r="E73" s="423">
        <v>0</v>
      </c>
      <c r="F73" s="423">
        <v>0</v>
      </c>
      <c r="G73" s="423">
        <v>0</v>
      </c>
      <c r="H73" s="423">
        <v>0</v>
      </c>
      <c r="I73" s="423">
        <v>0</v>
      </c>
      <c r="J73" s="423">
        <v>0</v>
      </c>
      <c r="K73" s="423">
        <v>0</v>
      </c>
      <c r="L73" s="423">
        <v>0</v>
      </c>
      <c r="M73" s="423">
        <v>0</v>
      </c>
      <c r="N73" s="423">
        <v>0</v>
      </c>
      <c r="O73" s="423">
        <v>0</v>
      </c>
      <c r="P73" s="423">
        <v>0</v>
      </c>
      <c r="Q73" s="423">
        <v>0</v>
      </c>
      <c r="R73" s="423">
        <v>0</v>
      </c>
      <c r="S73" s="423">
        <v>0</v>
      </c>
      <c r="T73" s="423">
        <v>0</v>
      </c>
      <c r="U73" s="423">
        <v>0</v>
      </c>
      <c r="V73" s="423">
        <v>0</v>
      </c>
      <c r="W73" s="423">
        <v>0</v>
      </c>
      <c r="X73" s="423">
        <v>0</v>
      </c>
      <c r="Y73" s="423">
        <v>0</v>
      </c>
      <c r="Z73" s="423">
        <v>0</v>
      </c>
      <c r="AA73" s="423">
        <v>0</v>
      </c>
      <c r="AB73" s="423">
        <v>0</v>
      </c>
      <c r="AC73" s="423">
        <v>0</v>
      </c>
      <c r="AD73" s="423">
        <v>0</v>
      </c>
      <c r="AE73" s="423">
        <v>0</v>
      </c>
      <c r="AF73" s="423">
        <v>0</v>
      </c>
      <c r="AG73" s="423">
        <v>0</v>
      </c>
      <c r="AH73" s="423">
        <v>0</v>
      </c>
      <c r="AI73" s="423">
        <v>0</v>
      </c>
      <c r="AJ73" s="423">
        <v>0</v>
      </c>
      <c r="AK73" s="423">
        <v>0</v>
      </c>
      <c r="AL73" s="423">
        <v>0</v>
      </c>
      <c r="AM73" s="423">
        <v>0</v>
      </c>
      <c r="AN73" s="423">
        <v>0</v>
      </c>
      <c r="AO73" s="423">
        <v>0</v>
      </c>
      <c r="AP73" s="423">
        <v>0</v>
      </c>
      <c r="AQ73" s="423">
        <v>0</v>
      </c>
      <c r="AR73" s="423">
        <v>0</v>
      </c>
      <c r="AS73" s="423">
        <v>0</v>
      </c>
      <c r="AT73" s="423">
        <v>0</v>
      </c>
      <c r="AU73" s="423">
        <v>0</v>
      </c>
      <c r="AV73" s="423">
        <v>0</v>
      </c>
      <c r="AW73" s="423">
        <v>0</v>
      </c>
      <c r="AX73" s="423">
        <v>0</v>
      </c>
      <c r="AY73" s="423">
        <v>0</v>
      </c>
      <c r="AZ73" s="423">
        <v>0</v>
      </c>
      <c r="BA73" s="423">
        <v>0</v>
      </c>
      <c r="BB73" s="423">
        <v>0</v>
      </c>
      <c r="BC73" s="423">
        <v>0</v>
      </c>
      <c r="BD73" s="423">
        <v>0</v>
      </c>
      <c r="BE73" s="423">
        <v>0</v>
      </c>
      <c r="BF73" s="423">
        <v>0</v>
      </c>
      <c r="BG73" s="423">
        <v>0</v>
      </c>
      <c r="BH73" s="423">
        <v>0</v>
      </c>
      <c r="BI73" s="423">
        <v>0</v>
      </c>
      <c r="BJ73" s="423">
        <v>0</v>
      </c>
      <c r="BK73" s="423">
        <v>0</v>
      </c>
      <c r="BL73" s="423">
        <v>0</v>
      </c>
      <c r="BM73" s="423">
        <v>0</v>
      </c>
      <c r="BN73" s="423">
        <v>0</v>
      </c>
      <c r="BO73" s="423">
        <v>0</v>
      </c>
      <c r="BP73" s="423">
        <v>0</v>
      </c>
      <c r="BQ73" s="423">
        <v>0</v>
      </c>
      <c r="BR73" s="423">
        <v>1</v>
      </c>
      <c r="BS73" s="423">
        <v>0</v>
      </c>
      <c r="BT73" s="423">
        <v>0</v>
      </c>
      <c r="BU73" s="423">
        <v>0</v>
      </c>
      <c r="BV73" s="423">
        <v>0</v>
      </c>
      <c r="BW73" s="423">
        <v>0</v>
      </c>
      <c r="BX73" s="423">
        <v>0</v>
      </c>
      <c r="BY73" s="423">
        <v>0</v>
      </c>
      <c r="BZ73" s="423">
        <v>0</v>
      </c>
      <c r="CA73" s="423">
        <v>0</v>
      </c>
      <c r="CB73" s="423">
        <v>0</v>
      </c>
      <c r="CC73" s="423">
        <v>0</v>
      </c>
      <c r="CD73" s="423">
        <v>0</v>
      </c>
      <c r="CE73" s="423">
        <v>0</v>
      </c>
      <c r="CF73" s="423">
        <v>0</v>
      </c>
      <c r="CG73" s="423">
        <v>0</v>
      </c>
      <c r="CH73" s="423">
        <v>0</v>
      </c>
      <c r="CI73" s="423">
        <v>0</v>
      </c>
      <c r="CJ73" s="423">
        <v>0</v>
      </c>
      <c r="CK73" s="423">
        <v>0</v>
      </c>
      <c r="CL73" s="423">
        <v>0</v>
      </c>
      <c r="CM73" s="423">
        <v>0</v>
      </c>
      <c r="CN73" s="423">
        <v>0</v>
      </c>
      <c r="CO73" s="423">
        <v>0</v>
      </c>
      <c r="CP73" s="423">
        <v>0</v>
      </c>
      <c r="CQ73" s="423">
        <v>0</v>
      </c>
      <c r="CR73" s="423">
        <v>0</v>
      </c>
      <c r="CS73" s="423">
        <v>0</v>
      </c>
      <c r="CT73" s="423">
        <v>0</v>
      </c>
      <c r="CU73" s="423">
        <v>0</v>
      </c>
      <c r="CV73" s="423">
        <v>0</v>
      </c>
      <c r="CW73" s="423">
        <v>0</v>
      </c>
      <c r="CX73" s="423">
        <v>0</v>
      </c>
      <c r="CY73" s="423">
        <v>0</v>
      </c>
      <c r="CZ73" s="423">
        <v>0</v>
      </c>
      <c r="DA73" s="423">
        <v>0</v>
      </c>
      <c r="DB73" s="423">
        <v>0</v>
      </c>
      <c r="DC73" s="423">
        <v>0</v>
      </c>
      <c r="DD73" s="423">
        <v>0</v>
      </c>
      <c r="DE73" s="423">
        <v>0</v>
      </c>
      <c r="DF73" s="423">
        <v>0</v>
      </c>
      <c r="DG73" s="423">
        <v>0</v>
      </c>
      <c r="DH73" s="424">
        <v>0</v>
      </c>
      <c r="DI73" s="421"/>
    </row>
    <row r="74" spans="1:113" ht="15.5" customHeight="1">
      <c r="A74" s="297">
        <v>68</v>
      </c>
      <c r="B74" s="88" t="s">
        <v>240</v>
      </c>
      <c r="C74" s="87" t="s">
        <v>629</v>
      </c>
      <c r="D74" s="422">
        <v>6.362491745396979E-3</v>
      </c>
      <c r="E74" s="423">
        <v>5.4716450755789552E-3</v>
      </c>
      <c r="F74" s="423">
        <v>7.423219352338588E-3</v>
      </c>
      <c r="G74" s="423">
        <v>1.9261059358457969E-3</v>
      </c>
      <c r="H74" s="423">
        <v>9.8485617432029389E-3</v>
      </c>
      <c r="I74" s="423">
        <v>0</v>
      </c>
      <c r="J74" s="423">
        <v>1.1700698874600558E-2</v>
      </c>
      <c r="K74" s="423">
        <v>5.3746703708845026E-3</v>
      </c>
      <c r="L74" s="423">
        <v>3.4267768045999039E-3</v>
      </c>
      <c r="M74" s="423">
        <v>4.1156208392003433E-3</v>
      </c>
      <c r="N74" s="423">
        <v>0</v>
      </c>
      <c r="O74" s="423">
        <v>1.214679296052253E-2</v>
      </c>
      <c r="P74" s="423">
        <v>6.4810636717805466E-3</v>
      </c>
      <c r="Q74" s="423">
        <v>7.4229621702547677E-3</v>
      </c>
      <c r="R74" s="423">
        <v>5.5048515587800386E-3</v>
      </c>
      <c r="S74" s="423">
        <v>2.7015299755215386E-2</v>
      </c>
      <c r="T74" s="423">
        <v>5.7651610303485843E-3</v>
      </c>
      <c r="U74" s="423">
        <v>8.652331733917178E-3</v>
      </c>
      <c r="V74" s="423">
        <v>1.7255615728100738E-2</v>
      </c>
      <c r="W74" s="423">
        <v>5.0344087570126331E-2</v>
      </c>
      <c r="X74" s="423">
        <v>1.9694947043977936E-3</v>
      </c>
      <c r="Y74" s="423">
        <v>1.1202875960984753E-2</v>
      </c>
      <c r="Z74" s="423">
        <v>5.2974058108005394E-3</v>
      </c>
      <c r="AA74" s="423">
        <v>2.478321260417627E-2</v>
      </c>
      <c r="AB74" s="423">
        <v>4.1432138361141195E-3</v>
      </c>
      <c r="AC74" s="423">
        <v>4.7731605224112482E-3</v>
      </c>
      <c r="AD74" s="423">
        <v>2.4709997893357406E-3</v>
      </c>
      <c r="AE74" s="423">
        <v>5.1911585436920952E-3</v>
      </c>
      <c r="AF74" s="423">
        <v>1.0780824578304839E-2</v>
      </c>
      <c r="AG74" s="423">
        <v>9.5217296767790699E-3</v>
      </c>
      <c r="AH74" s="423">
        <v>4.0071267761067723E-3</v>
      </c>
      <c r="AI74" s="423">
        <v>1.0426786114756352E-2</v>
      </c>
      <c r="AJ74" s="423">
        <v>1.3555321492106165E-2</v>
      </c>
      <c r="AK74" s="423">
        <v>1.2194399893860718E-2</v>
      </c>
      <c r="AL74" s="423">
        <v>1.6238304166279031E-2</v>
      </c>
      <c r="AM74" s="423">
        <v>3.2490884977755867E-2</v>
      </c>
      <c r="AN74" s="423">
        <v>2.2372535520945851E-2</v>
      </c>
      <c r="AO74" s="423">
        <v>4.2922806331602427E-2</v>
      </c>
      <c r="AP74" s="423">
        <v>7.952000230026228E-3</v>
      </c>
      <c r="AQ74" s="423">
        <v>1.5911448209996293E-2</v>
      </c>
      <c r="AR74" s="423">
        <v>9.5450778538131286E-3</v>
      </c>
      <c r="AS74" s="423">
        <v>6.7755376117046399E-3</v>
      </c>
      <c r="AT74" s="423">
        <v>8.9393382373454122E-3</v>
      </c>
      <c r="AU74" s="423">
        <v>5.1887286879072876E-3</v>
      </c>
      <c r="AV74" s="423">
        <v>5.6658188693216472E-3</v>
      </c>
      <c r="AW74" s="423">
        <v>3.1216862072156555E-3</v>
      </c>
      <c r="AX74" s="423">
        <v>1.1769819013981345E-2</v>
      </c>
      <c r="AY74" s="423">
        <v>1.0296643909668295E-2</v>
      </c>
      <c r="AZ74" s="423">
        <v>3.9935992882245315E-3</v>
      </c>
      <c r="BA74" s="423">
        <v>3.8138055560099486E-3</v>
      </c>
      <c r="BB74" s="423">
        <v>2.9687917002013662E-3</v>
      </c>
      <c r="BC74" s="423">
        <v>5.6902381176716565E-3</v>
      </c>
      <c r="BD74" s="423">
        <v>3.3613041370444555E-3</v>
      </c>
      <c r="BE74" s="423">
        <v>3.8605043680151677E-3</v>
      </c>
      <c r="BF74" s="423">
        <v>4.9815822422651828E-3</v>
      </c>
      <c r="BG74" s="423">
        <v>4.622561910290735E-3</v>
      </c>
      <c r="BH74" s="423">
        <v>6.4158454751859963E-3</v>
      </c>
      <c r="BI74" s="423">
        <v>7.8557130504432124E-3</v>
      </c>
      <c r="BJ74" s="423">
        <v>5.8442129807773175E-3</v>
      </c>
      <c r="BK74" s="423">
        <v>6.6641932490144181E-3</v>
      </c>
      <c r="BL74" s="423">
        <v>3.5524535669719764E-3</v>
      </c>
      <c r="BM74" s="423">
        <v>9.7358539892975268E-3</v>
      </c>
      <c r="BN74" s="423">
        <v>2.7122951442429479E-3</v>
      </c>
      <c r="BO74" s="423">
        <v>1.7835514713001267E-3</v>
      </c>
      <c r="BP74" s="423">
        <v>2.277668403015235E-3</v>
      </c>
      <c r="BQ74" s="423">
        <v>1.8453212064565585E-3</v>
      </c>
      <c r="BR74" s="423">
        <v>2.7736255218422834E-3</v>
      </c>
      <c r="BS74" s="423">
        <v>1.0302090479411083</v>
      </c>
      <c r="BT74" s="423">
        <v>5.5915232059427803E-3</v>
      </c>
      <c r="BU74" s="423">
        <v>1.7045130076463577E-2</v>
      </c>
      <c r="BV74" s="423">
        <v>2.3531696813950571E-2</v>
      </c>
      <c r="BW74" s="423">
        <v>2.2548891077125133E-3</v>
      </c>
      <c r="BX74" s="423">
        <v>1.1806406392997446E-2</v>
      </c>
      <c r="BY74" s="423">
        <v>2.3750245906472337E-3</v>
      </c>
      <c r="BZ74" s="423">
        <v>5.253914634357244E-3</v>
      </c>
      <c r="CA74" s="423">
        <v>2.43361980138936E-3</v>
      </c>
      <c r="CB74" s="423">
        <v>2.0786592330816452E-4</v>
      </c>
      <c r="CC74" s="423">
        <v>1.8687805570635214E-2</v>
      </c>
      <c r="CD74" s="423">
        <v>2.0348843815567353E-3</v>
      </c>
      <c r="CE74" s="423">
        <v>3.0194241137782131E-3</v>
      </c>
      <c r="CF74" s="423">
        <v>1.0890897949583681E-3</v>
      </c>
      <c r="CG74" s="423">
        <v>2.5686909325162315E-3</v>
      </c>
      <c r="CH74" s="423">
        <v>1.6169658800662595E-2</v>
      </c>
      <c r="CI74" s="423">
        <v>3.6901874462801684E-3</v>
      </c>
      <c r="CJ74" s="423">
        <v>2.2857394320228348E-3</v>
      </c>
      <c r="CK74" s="423">
        <v>4.5280067770663117E-3</v>
      </c>
      <c r="CL74" s="423">
        <v>3.3524111997230168E-3</v>
      </c>
      <c r="CM74" s="423">
        <v>1.5703842055011014E-3</v>
      </c>
      <c r="CN74" s="423">
        <v>2.9598388357676567E-3</v>
      </c>
      <c r="CO74" s="423">
        <v>2.8896855432363933E-3</v>
      </c>
      <c r="CP74" s="423">
        <v>4.3528256799662355E-3</v>
      </c>
      <c r="CQ74" s="423">
        <v>6.8413177618961429E-3</v>
      </c>
      <c r="CR74" s="423">
        <v>3.2345666679017993E-3</v>
      </c>
      <c r="CS74" s="423">
        <v>3.1823305928047104E-3</v>
      </c>
      <c r="CT74" s="423">
        <v>4.7912836916511256E-3</v>
      </c>
      <c r="CU74" s="423">
        <v>5.4801458596136689E-3</v>
      </c>
      <c r="CV74" s="423">
        <v>4.6051177047081483E-3</v>
      </c>
      <c r="CW74" s="423">
        <v>2.0210577844152105E-3</v>
      </c>
      <c r="CX74" s="423">
        <v>1.8570625513043277E-3</v>
      </c>
      <c r="CY74" s="423">
        <v>3.2186069844541486E-3</v>
      </c>
      <c r="CZ74" s="423">
        <v>2.7453933537530321E-3</v>
      </c>
      <c r="DA74" s="423">
        <v>1.6702076651653867E-3</v>
      </c>
      <c r="DB74" s="423">
        <v>1.4982940633403947E-2</v>
      </c>
      <c r="DC74" s="423">
        <v>8.1941414560497451E-3</v>
      </c>
      <c r="DD74" s="423">
        <v>1.0144477251616834E-2</v>
      </c>
      <c r="DE74" s="423">
        <v>1.1676764790656283E-2</v>
      </c>
      <c r="DF74" s="423">
        <v>7.7309845346056763E-3</v>
      </c>
      <c r="DG74" s="423">
        <v>2.8210724529589113E-3</v>
      </c>
      <c r="DH74" s="424">
        <v>3.9569369028070542E-3</v>
      </c>
      <c r="DI74" s="421"/>
    </row>
    <row r="75" spans="1:113" ht="15.5" customHeight="1">
      <c r="A75" s="297">
        <v>69</v>
      </c>
      <c r="B75" s="88" t="s">
        <v>241</v>
      </c>
      <c r="C75" s="87" t="s">
        <v>242</v>
      </c>
      <c r="D75" s="422">
        <v>9.9493395099778392E-4</v>
      </c>
      <c r="E75" s="423">
        <v>8.8157112958226023E-4</v>
      </c>
      <c r="F75" s="423">
        <v>2.3811714695124932E-3</v>
      </c>
      <c r="G75" s="423">
        <v>4.7120189999185343E-4</v>
      </c>
      <c r="H75" s="423">
        <v>5.9898770020042156E-4</v>
      </c>
      <c r="I75" s="423">
        <v>0</v>
      </c>
      <c r="J75" s="423">
        <v>8.1725076504668415E-4</v>
      </c>
      <c r="K75" s="423">
        <v>5.2990904500215437E-3</v>
      </c>
      <c r="L75" s="423">
        <v>4.5428972362583139E-3</v>
      </c>
      <c r="M75" s="423">
        <v>1.741581881351875E-3</v>
      </c>
      <c r="N75" s="423">
        <v>0</v>
      </c>
      <c r="O75" s="423">
        <v>1.3253209134635601E-2</v>
      </c>
      <c r="P75" s="423">
        <v>2.2532179835592272E-3</v>
      </c>
      <c r="Q75" s="423">
        <v>4.7801495187041389E-4</v>
      </c>
      <c r="R75" s="423">
        <v>1.1944035791188181E-3</v>
      </c>
      <c r="S75" s="423">
        <v>1.9555146253683181E-3</v>
      </c>
      <c r="T75" s="423">
        <v>1.3960120846756964E-3</v>
      </c>
      <c r="U75" s="423">
        <v>1.2446273469522969E-3</v>
      </c>
      <c r="V75" s="423">
        <v>1.6142431450203512E-2</v>
      </c>
      <c r="W75" s="423">
        <v>3.288597816718189E-3</v>
      </c>
      <c r="X75" s="423">
        <v>1.6398792186581148E-4</v>
      </c>
      <c r="Y75" s="423">
        <v>2.7229446926226686E-3</v>
      </c>
      <c r="Z75" s="423">
        <v>2.3119890808395512E-3</v>
      </c>
      <c r="AA75" s="423">
        <v>1.9882760130069711E-3</v>
      </c>
      <c r="AB75" s="423">
        <v>3.9137494941885991E-3</v>
      </c>
      <c r="AC75" s="423">
        <v>2.7662217193875384E-3</v>
      </c>
      <c r="AD75" s="423">
        <v>4.3115934608991845E-5</v>
      </c>
      <c r="AE75" s="423">
        <v>7.6543009659779877E-4</v>
      </c>
      <c r="AF75" s="423">
        <v>6.4588745816893381E-3</v>
      </c>
      <c r="AG75" s="423">
        <v>6.4969958139806019E-3</v>
      </c>
      <c r="AH75" s="423">
        <v>1.1384130266553656E-3</v>
      </c>
      <c r="AI75" s="423">
        <v>6.4186405996744782E-3</v>
      </c>
      <c r="AJ75" s="423">
        <v>9.7939698838403564E-4</v>
      </c>
      <c r="AK75" s="423">
        <v>1.9400659527846923E-2</v>
      </c>
      <c r="AL75" s="423">
        <v>6.5175359070707185E-3</v>
      </c>
      <c r="AM75" s="423">
        <v>3.2957116801309661E-3</v>
      </c>
      <c r="AN75" s="423">
        <v>7.660137555722436E-3</v>
      </c>
      <c r="AO75" s="423">
        <v>1.8819502775194008E-2</v>
      </c>
      <c r="AP75" s="423">
        <v>1.7044319058384201E-3</v>
      </c>
      <c r="AQ75" s="423">
        <v>1.3794462641599197E-3</v>
      </c>
      <c r="AR75" s="423">
        <v>4.25724544200453E-3</v>
      </c>
      <c r="AS75" s="423">
        <v>3.4060105755227858E-3</v>
      </c>
      <c r="AT75" s="423">
        <v>5.6929401591559736E-3</v>
      </c>
      <c r="AU75" s="423">
        <v>2.4977785566017928E-3</v>
      </c>
      <c r="AV75" s="423">
        <v>1.9449299653940368E-3</v>
      </c>
      <c r="AW75" s="423">
        <v>2.1665917444620708E-3</v>
      </c>
      <c r="AX75" s="423">
        <v>3.1445952124378304E-3</v>
      </c>
      <c r="AY75" s="423">
        <v>2.1062400644830405E-3</v>
      </c>
      <c r="AZ75" s="423">
        <v>1.7194113607753186E-3</v>
      </c>
      <c r="BA75" s="423">
        <v>8.0684405161895697E-4</v>
      </c>
      <c r="BB75" s="423">
        <v>7.6125309816003927E-4</v>
      </c>
      <c r="BC75" s="423">
        <v>2.1728022997022137E-3</v>
      </c>
      <c r="BD75" s="423">
        <v>1.4669711798545027E-3</v>
      </c>
      <c r="BE75" s="423">
        <v>1.3367824819562656E-3</v>
      </c>
      <c r="BF75" s="423">
        <v>4.018340078962318E-3</v>
      </c>
      <c r="BG75" s="423">
        <v>7.2816128240098506E-3</v>
      </c>
      <c r="BH75" s="423">
        <v>5.5007271433272064E-3</v>
      </c>
      <c r="BI75" s="423">
        <v>4.443996784690726E-3</v>
      </c>
      <c r="BJ75" s="423">
        <v>3.9579947329355198E-3</v>
      </c>
      <c r="BK75" s="423">
        <v>5.799894451327928E-3</v>
      </c>
      <c r="BL75" s="423">
        <v>1.6677129264943285E-3</v>
      </c>
      <c r="BM75" s="423">
        <v>3.5178211554489172E-3</v>
      </c>
      <c r="BN75" s="423">
        <v>1.5244854326836919E-3</v>
      </c>
      <c r="BO75" s="423">
        <v>1.5439421633058207E-3</v>
      </c>
      <c r="BP75" s="423">
        <v>1.8980493159077715E-3</v>
      </c>
      <c r="BQ75" s="423">
        <v>1.1776232152257108E-3</v>
      </c>
      <c r="BR75" s="423">
        <v>1.226924392481653E-3</v>
      </c>
      <c r="BS75" s="423">
        <v>1.5320509975852718E-3</v>
      </c>
      <c r="BT75" s="423">
        <v>1.0088707207201693</v>
      </c>
      <c r="BU75" s="423">
        <v>2.3324298968065184E-3</v>
      </c>
      <c r="BV75" s="423">
        <v>4.0712683236353818E-3</v>
      </c>
      <c r="BW75" s="423">
        <v>1.2879713535321805E-3</v>
      </c>
      <c r="BX75" s="423">
        <v>8.4418731502443126E-3</v>
      </c>
      <c r="BY75" s="423">
        <v>1.2967052536114276E-3</v>
      </c>
      <c r="BZ75" s="423">
        <v>2.3888482758197892E-3</v>
      </c>
      <c r="CA75" s="423">
        <v>5.9003686189929255E-4</v>
      </c>
      <c r="CB75" s="423">
        <v>1.1121590417484731E-4</v>
      </c>
      <c r="CC75" s="423">
        <v>1.1658777624783533E-3</v>
      </c>
      <c r="CD75" s="423">
        <v>9.6286667924140384E-4</v>
      </c>
      <c r="CE75" s="423">
        <v>1.8375126655666384E-3</v>
      </c>
      <c r="CF75" s="423">
        <v>6.0398981852921151E-4</v>
      </c>
      <c r="CG75" s="423">
        <v>1.1437022797895547E-3</v>
      </c>
      <c r="CH75" s="423">
        <v>7.3932522721299027E-4</v>
      </c>
      <c r="CI75" s="423">
        <v>1.3417233644566777E-3</v>
      </c>
      <c r="CJ75" s="423">
        <v>1.1741959306407718E-3</v>
      </c>
      <c r="CK75" s="423">
        <v>1.5079670966736747E-3</v>
      </c>
      <c r="CL75" s="423">
        <v>1.6552783950266963E-3</v>
      </c>
      <c r="CM75" s="423">
        <v>7.9695193873093549E-4</v>
      </c>
      <c r="CN75" s="423">
        <v>1.8540167381844996E-3</v>
      </c>
      <c r="CO75" s="423">
        <v>1.0772556253222131E-3</v>
      </c>
      <c r="CP75" s="423">
        <v>3.5773418430355836E-3</v>
      </c>
      <c r="CQ75" s="423">
        <v>5.3082077912795572E-3</v>
      </c>
      <c r="CR75" s="423">
        <v>1.0726426613830132E-3</v>
      </c>
      <c r="CS75" s="423">
        <v>2.3457272530289057E-3</v>
      </c>
      <c r="CT75" s="423">
        <v>3.8390918203241487E-3</v>
      </c>
      <c r="CU75" s="423">
        <v>6.6167892274529797E-3</v>
      </c>
      <c r="CV75" s="423">
        <v>6.0031735247929579E-3</v>
      </c>
      <c r="CW75" s="423">
        <v>2.131800466924873E-3</v>
      </c>
      <c r="CX75" s="423">
        <v>8.2266617052794745E-4</v>
      </c>
      <c r="CY75" s="423">
        <v>1.0944228378400006E-3</v>
      </c>
      <c r="CZ75" s="423">
        <v>3.8849833993351659E-3</v>
      </c>
      <c r="DA75" s="423">
        <v>2.0139867654024699E-3</v>
      </c>
      <c r="DB75" s="423">
        <v>1.9234055602345295E-2</v>
      </c>
      <c r="DC75" s="423">
        <v>1.8213826214075336E-2</v>
      </c>
      <c r="DD75" s="423">
        <v>8.7189923130043222E-3</v>
      </c>
      <c r="DE75" s="423">
        <v>2.4579920529032352E-3</v>
      </c>
      <c r="DF75" s="423">
        <v>6.6734184073529634E-3</v>
      </c>
      <c r="DG75" s="423">
        <v>1.1694703336434325E-3</v>
      </c>
      <c r="DH75" s="424">
        <v>1.543231413212416E-3</v>
      </c>
      <c r="DI75" s="421"/>
    </row>
    <row r="76" spans="1:113" ht="15.5" customHeight="1">
      <c r="A76" s="297">
        <v>70</v>
      </c>
      <c r="B76" s="88" t="s">
        <v>243</v>
      </c>
      <c r="C76" s="87" t="s">
        <v>4</v>
      </c>
      <c r="D76" s="422">
        <v>1.3581293178240781E-3</v>
      </c>
      <c r="E76" s="423">
        <v>2.0705685376205727E-3</v>
      </c>
      <c r="F76" s="423">
        <v>2.3702707295989952E-3</v>
      </c>
      <c r="G76" s="423">
        <v>6.7277673067002561E-4</v>
      </c>
      <c r="H76" s="423">
        <v>9.5062494204050459E-4</v>
      </c>
      <c r="I76" s="423">
        <v>0</v>
      </c>
      <c r="J76" s="423">
        <v>5.4316551229079638E-3</v>
      </c>
      <c r="K76" s="423">
        <v>2.8870426832487512E-3</v>
      </c>
      <c r="L76" s="423">
        <v>2.754887822132623E-3</v>
      </c>
      <c r="M76" s="423">
        <v>7.8717316205383157E-4</v>
      </c>
      <c r="N76" s="423">
        <v>0</v>
      </c>
      <c r="O76" s="423">
        <v>3.168958720566E-3</v>
      </c>
      <c r="P76" s="423">
        <v>1.732462579320923E-3</v>
      </c>
      <c r="Q76" s="423">
        <v>1.0096921829355022E-3</v>
      </c>
      <c r="R76" s="423">
        <v>1.1442591621827086E-3</v>
      </c>
      <c r="S76" s="423">
        <v>4.2582635114051231E-3</v>
      </c>
      <c r="T76" s="423">
        <v>1.6178859993949198E-3</v>
      </c>
      <c r="U76" s="423">
        <v>1.0266990368968903E-3</v>
      </c>
      <c r="V76" s="423">
        <v>4.9312075734026517E-3</v>
      </c>
      <c r="W76" s="423">
        <v>5.1763671833785427E-3</v>
      </c>
      <c r="X76" s="423">
        <v>1.1981662308754425E-3</v>
      </c>
      <c r="Y76" s="423">
        <v>3.8629270967739052E-3</v>
      </c>
      <c r="Z76" s="423">
        <v>3.1170567537222465E-3</v>
      </c>
      <c r="AA76" s="423">
        <v>4.7431555041577552E-3</v>
      </c>
      <c r="AB76" s="423">
        <v>3.969079387914947E-3</v>
      </c>
      <c r="AC76" s="423">
        <v>1.395521324092597E-3</v>
      </c>
      <c r="AD76" s="423">
        <v>4.0803642809732785E-4</v>
      </c>
      <c r="AE76" s="423">
        <v>2.1274931995961745E-3</v>
      </c>
      <c r="AF76" s="423">
        <v>1.6170119713794576E-3</v>
      </c>
      <c r="AG76" s="423">
        <v>1.0215356724207654E-3</v>
      </c>
      <c r="AH76" s="423">
        <v>1.110602619772007E-3</v>
      </c>
      <c r="AI76" s="423">
        <v>2.4872099772165323E-3</v>
      </c>
      <c r="AJ76" s="423">
        <v>2.0104554783512479E-3</v>
      </c>
      <c r="AK76" s="423">
        <v>1.4297788571736348E-3</v>
      </c>
      <c r="AL76" s="423">
        <v>1.9094571904429043E-3</v>
      </c>
      <c r="AM76" s="423">
        <v>8.4924114979210573E-4</v>
      </c>
      <c r="AN76" s="423">
        <v>2.1744416407706458E-3</v>
      </c>
      <c r="AO76" s="423">
        <v>1.3029652051945104E-3</v>
      </c>
      <c r="AP76" s="423">
        <v>7.4565316006371801E-4</v>
      </c>
      <c r="AQ76" s="423">
        <v>1.4767301430118052E-3</v>
      </c>
      <c r="AR76" s="423">
        <v>1.3226186841410557E-3</v>
      </c>
      <c r="AS76" s="423">
        <v>1.1934576892942835E-3</v>
      </c>
      <c r="AT76" s="423">
        <v>1.1740955601444159E-3</v>
      </c>
      <c r="AU76" s="423">
        <v>1.1185396071633855E-3</v>
      </c>
      <c r="AV76" s="423">
        <v>1.1316341227853471E-3</v>
      </c>
      <c r="AW76" s="423">
        <v>1.3049485365476071E-3</v>
      </c>
      <c r="AX76" s="423">
        <v>2.4869228469424779E-3</v>
      </c>
      <c r="AY76" s="423">
        <v>1.9461113516450192E-3</v>
      </c>
      <c r="AZ76" s="423">
        <v>8.8934219002992604E-4</v>
      </c>
      <c r="BA76" s="423">
        <v>1.0855537530113835E-3</v>
      </c>
      <c r="BB76" s="423">
        <v>7.7595167623443421E-4</v>
      </c>
      <c r="BC76" s="423">
        <v>1.6777275825146471E-3</v>
      </c>
      <c r="BD76" s="423">
        <v>6.5120648803388965E-4</v>
      </c>
      <c r="BE76" s="423">
        <v>8.090246823327775E-4</v>
      </c>
      <c r="BF76" s="423">
        <v>8.230841485541852E-4</v>
      </c>
      <c r="BG76" s="423">
        <v>8.3657244569945439E-4</v>
      </c>
      <c r="BH76" s="423">
        <v>7.3848330074406828E-4</v>
      </c>
      <c r="BI76" s="423">
        <v>1.0204170409890492E-3</v>
      </c>
      <c r="BJ76" s="423">
        <v>4.6646173388882004E-4</v>
      </c>
      <c r="BK76" s="423">
        <v>1.1902363844577728E-3</v>
      </c>
      <c r="BL76" s="423">
        <v>1.4439418552157925E-3</v>
      </c>
      <c r="BM76" s="423">
        <v>3.8756750198785982E-3</v>
      </c>
      <c r="BN76" s="423">
        <v>1.3644748755636284E-3</v>
      </c>
      <c r="BO76" s="423">
        <v>1.2895266660654064E-3</v>
      </c>
      <c r="BP76" s="423">
        <v>2.1154885798527444E-3</v>
      </c>
      <c r="BQ76" s="423">
        <v>1.2829305702326144E-3</v>
      </c>
      <c r="BR76" s="423">
        <v>1.3271240238278315E-3</v>
      </c>
      <c r="BS76" s="423">
        <v>7.5896635303272602E-4</v>
      </c>
      <c r="BT76" s="423">
        <v>2.5594636536905315E-3</v>
      </c>
      <c r="BU76" s="423">
        <v>1.0855086052756993</v>
      </c>
      <c r="BV76" s="423">
        <v>1.0836545120875457E-2</v>
      </c>
      <c r="BW76" s="423">
        <v>1.5122978576164077E-3</v>
      </c>
      <c r="BX76" s="423">
        <v>5.194152055301938E-3</v>
      </c>
      <c r="BY76" s="423">
        <v>1.9167422146487713E-3</v>
      </c>
      <c r="BZ76" s="423">
        <v>2.483590283656151E-3</v>
      </c>
      <c r="CA76" s="423">
        <v>7.4293459227813853E-4</v>
      </c>
      <c r="CB76" s="423">
        <v>1.602507236286147E-4</v>
      </c>
      <c r="CC76" s="423">
        <v>7.916846492996104E-3</v>
      </c>
      <c r="CD76" s="423">
        <v>1.4712174701218806E-3</v>
      </c>
      <c r="CE76" s="423">
        <v>1.2285536939393778E-2</v>
      </c>
      <c r="CF76" s="423">
        <v>9.0199749693704867E-4</v>
      </c>
      <c r="CG76" s="423">
        <v>1.6222151600839782E-3</v>
      </c>
      <c r="CH76" s="423">
        <v>2.4242374396148333E-3</v>
      </c>
      <c r="CI76" s="423">
        <v>4.5197247350918374E-3</v>
      </c>
      <c r="CJ76" s="423">
        <v>1.0772953500942026E-3</v>
      </c>
      <c r="CK76" s="423">
        <v>6.4362521811748867E-3</v>
      </c>
      <c r="CL76" s="423">
        <v>1.8436284198519856E-3</v>
      </c>
      <c r="CM76" s="423">
        <v>8.1683832707709681E-4</v>
      </c>
      <c r="CN76" s="423">
        <v>2.6715330810038289E-3</v>
      </c>
      <c r="CO76" s="423">
        <v>1.7777088179563698E-3</v>
      </c>
      <c r="CP76" s="423">
        <v>5.3604624399109877E-3</v>
      </c>
      <c r="CQ76" s="423">
        <v>9.485198128303526E-3</v>
      </c>
      <c r="CR76" s="423">
        <v>8.2189764487879003E-3</v>
      </c>
      <c r="CS76" s="423">
        <v>4.854348455239561E-3</v>
      </c>
      <c r="CT76" s="423">
        <v>4.5058864823467673E-3</v>
      </c>
      <c r="CU76" s="423">
        <v>7.139502697326364E-3</v>
      </c>
      <c r="CV76" s="423">
        <v>8.3156952360385773E-3</v>
      </c>
      <c r="CW76" s="423">
        <v>3.058225995657715E-3</v>
      </c>
      <c r="CX76" s="423">
        <v>9.1432881574705742E-4</v>
      </c>
      <c r="CY76" s="423">
        <v>1.2068559975265119E-3</v>
      </c>
      <c r="CZ76" s="423">
        <v>1.3464365793988491E-3</v>
      </c>
      <c r="DA76" s="423">
        <v>1.2573746290855405E-3</v>
      </c>
      <c r="DB76" s="423">
        <v>1.4261918092415261E-2</v>
      </c>
      <c r="DC76" s="423">
        <v>1.0946320121764419E-2</v>
      </c>
      <c r="DD76" s="423">
        <v>1.7327701955352284E-2</v>
      </c>
      <c r="DE76" s="423">
        <v>6.5333287510662957E-3</v>
      </c>
      <c r="DF76" s="423">
        <v>5.8492219707343921E-3</v>
      </c>
      <c r="DG76" s="423">
        <v>9.1979248564507006E-4</v>
      </c>
      <c r="DH76" s="424">
        <v>3.8543593752177123E-3</v>
      </c>
      <c r="DI76" s="421"/>
    </row>
    <row r="77" spans="1:113" ht="15.5" customHeight="1">
      <c r="A77" s="297">
        <v>71</v>
      </c>
      <c r="B77" s="88" t="s">
        <v>244</v>
      </c>
      <c r="C77" s="87" t="s">
        <v>5</v>
      </c>
      <c r="D77" s="422">
        <v>6.2953620366018267E-4</v>
      </c>
      <c r="E77" s="423">
        <v>1.3935386984788908E-3</v>
      </c>
      <c r="F77" s="423">
        <v>2.0812192216680585E-3</v>
      </c>
      <c r="G77" s="423">
        <v>2.800146263644219E-4</v>
      </c>
      <c r="H77" s="423">
        <v>9.6292404119340631E-4</v>
      </c>
      <c r="I77" s="423">
        <v>0</v>
      </c>
      <c r="J77" s="423">
        <v>3.0076221155445606E-3</v>
      </c>
      <c r="K77" s="423">
        <v>1.5393212739139121E-3</v>
      </c>
      <c r="L77" s="423">
        <v>6.1344360347464404E-4</v>
      </c>
      <c r="M77" s="423">
        <v>9.7890596679165668E-4</v>
      </c>
      <c r="N77" s="423">
        <v>0</v>
      </c>
      <c r="O77" s="423">
        <v>8.3059049533212414E-4</v>
      </c>
      <c r="P77" s="423">
        <v>6.8430615469822144E-4</v>
      </c>
      <c r="Q77" s="423">
        <v>6.5325474335368853E-4</v>
      </c>
      <c r="R77" s="423">
        <v>7.6356541893866209E-4</v>
      </c>
      <c r="S77" s="423">
        <v>1.8764888282840776E-3</v>
      </c>
      <c r="T77" s="423">
        <v>1.0054301823898253E-3</v>
      </c>
      <c r="U77" s="423">
        <v>1.0570432450951513E-3</v>
      </c>
      <c r="V77" s="423">
        <v>6.3928380341380514E-3</v>
      </c>
      <c r="W77" s="423">
        <v>5.9121856969172673E-3</v>
      </c>
      <c r="X77" s="423">
        <v>1.938058323424343E-3</v>
      </c>
      <c r="Y77" s="423">
        <v>9.1426891867586453E-4</v>
      </c>
      <c r="Z77" s="423">
        <v>1.137873366268115E-3</v>
      </c>
      <c r="AA77" s="423">
        <v>4.4377028448076127E-3</v>
      </c>
      <c r="AB77" s="423">
        <v>4.5573588077194669E-3</v>
      </c>
      <c r="AC77" s="423">
        <v>2.8413786241978066E-3</v>
      </c>
      <c r="AD77" s="423">
        <v>7.840437645932128E-5</v>
      </c>
      <c r="AE77" s="423">
        <v>3.8909196322445782E-4</v>
      </c>
      <c r="AF77" s="423">
        <v>5.2440026877257869E-4</v>
      </c>
      <c r="AG77" s="423">
        <v>6.4015420416920583E-4</v>
      </c>
      <c r="AH77" s="423">
        <v>7.3435173212390876E-4</v>
      </c>
      <c r="AI77" s="423">
        <v>2.3133642203569975E-3</v>
      </c>
      <c r="AJ77" s="423">
        <v>4.1015159454551482E-3</v>
      </c>
      <c r="AK77" s="423">
        <v>9.4623650947494404E-4</v>
      </c>
      <c r="AL77" s="423">
        <v>3.0854368263285884E-3</v>
      </c>
      <c r="AM77" s="423">
        <v>1.1093487544626651E-3</v>
      </c>
      <c r="AN77" s="423">
        <v>7.1354093325967573E-4</v>
      </c>
      <c r="AO77" s="423">
        <v>9.7663496992988542E-4</v>
      </c>
      <c r="AP77" s="423">
        <v>4.2513064214566506E-4</v>
      </c>
      <c r="AQ77" s="423">
        <v>5.9655124758317376E-4</v>
      </c>
      <c r="AR77" s="423">
        <v>5.2015019983061358E-4</v>
      </c>
      <c r="AS77" s="423">
        <v>6.293614876960135E-4</v>
      </c>
      <c r="AT77" s="423">
        <v>5.2054258823763788E-4</v>
      </c>
      <c r="AU77" s="423">
        <v>7.617883644811304E-4</v>
      </c>
      <c r="AV77" s="423">
        <v>4.3448360291949129E-4</v>
      </c>
      <c r="AW77" s="423">
        <v>1.3035513252791014E-3</v>
      </c>
      <c r="AX77" s="423">
        <v>1.3354901284057879E-3</v>
      </c>
      <c r="AY77" s="423">
        <v>1.0020966160881198E-3</v>
      </c>
      <c r="AZ77" s="423">
        <v>6.0192799026111284E-4</v>
      </c>
      <c r="BA77" s="423">
        <v>3.5988907422428715E-4</v>
      </c>
      <c r="BB77" s="423">
        <v>5.1646074567630721E-4</v>
      </c>
      <c r="BC77" s="423">
        <v>9.8306183537669894E-4</v>
      </c>
      <c r="BD77" s="423">
        <v>5.9997529973323627E-4</v>
      </c>
      <c r="BE77" s="423">
        <v>7.719550533438241E-4</v>
      </c>
      <c r="BF77" s="423">
        <v>3.4965158005186735E-4</v>
      </c>
      <c r="BG77" s="423">
        <v>5.3353788156987054E-4</v>
      </c>
      <c r="BH77" s="423">
        <v>3.9013592470048351E-4</v>
      </c>
      <c r="BI77" s="423">
        <v>1.1379466006769424E-3</v>
      </c>
      <c r="BJ77" s="423">
        <v>2.8903010711035391E-4</v>
      </c>
      <c r="BK77" s="423">
        <v>4.1335495958814018E-3</v>
      </c>
      <c r="BL77" s="423">
        <v>6.2480392291265543E-4</v>
      </c>
      <c r="BM77" s="423">
        <v>8.4956953566776383E-4</v>
      </c>
      <c r="BN77" s="423">
        <v>1.0306267366153488E-3</v>
      </c>
      <c r="BO77" s="423">
        <v>9.4564856818830771E-4</v>
      </c>
      <c r="BP77" s="423">
        <v>7.4749977040959343E-4</v>
      </c>
      <c r="BQ77" s="423">
        <v>4.9934219559282789E-3</v>
      </c>
      <c r="BR77" s="423">
        <v>6.119298216971234E-3</v>
      </c>
      <c r="BS77" s="423">
        <v>8.8393241141680422E-3</v>
      </c>
      <c r="BT77" s="423">
        <v>2.132709163896651E-3</v>
      </c>
      <c r="BU77" s="423">
        <v>2.8206747177512118E-3</v>
      </c>
      <c r="BV77" s="423">
        <v>1.0010492113259712</v>
      </c>
      <c r="BW77" s="423">
        <v>1.8405945611343589E-3</v>
      </c>
      <c r="BX77" s="423">
        <v>2.2605649348433547E-3</v>
      </c>
      <c r="BY77" s="423">
        <v>3.8904633313734832E-3</v>
      </c>
      <c r="BZ77" s="423">
        <v>6.7987909046044826E-4</v>
      </c>
      <c r="CA77" s="423">
        <v>4.9429492652913688E-4</v>
      </c>
      <c r="CB77" s="423">
        <v>3.3289464554818574E-4</v>
      </c>
      <c r="CC77" s="423">
        <v>2.3700902311701289E-2</v>
      </c>
      <c r="CD77" s="423">
        <v>2.9001837864007598E-3</v>
      </c>
      <c r="CE77" s="423">
        <v>1.6969861315960979E-3</v>
      </c>
      <c r="CF77" s="423">
        <v>2.2216840206937039E-3</v>
      </c>
      <c r="CG77" s="423">
        <v>3.0459247898900047E-3</v>
      </c>
      <c r="CH77" s="423">
        <v>2.3474728372142109E-3</v>
      </c>
      <c r="CI77" s="423">
        <v>7.5774272975652939E-3</v>
      </c>
      <c r="CJ77" s="423">
        <v>1.7895787926752484E-3</v>
      </c>
      <c r="CK77" s="423">
        <v>1.0000019774249495E-2</v>
      </c>
      <c r="CL77" s="423">
        <v>8.7762145733881244E-3</v>
      </c>
      <c r="CM77" s="423">
        <v>6.2000561699400544E-4</v>
      </c>
      <c r="CN77" s="423">
        <v>5.0401072164167043E-3</v>
      </c>
      <c r="CO77" s="423">
        <v>2.0220046146845628E-3</v>
      </c>
      <c r="CP77" s="423">
        <v>3.3857630062617487E-2</v>
      </c>
      <c r="CQ77" s="423">
        <v>6.10831143618945E-3</v>
      </c>
      <c r="CR77" s="423">
        <v>3.6473080686024221E-3</v>
      </c>
      <c r="CS77" s="423">
        <v>4.2026104312980657E-3</v>
      </c>
      <c r="CT77" s="423">
        <v>7.7757669072267112E-3</v>
      </c>
      <c r="CU77" s="423">
        <v>4.1319893623508117E-3</v>
      </c>
      <c r="CV77" s="423">
        <v>4.7642571373065134E-3</v>
      </c>
      <c r="CW77" s="423">
        <v>6.8970707227047174E-4</v>
      </c>
      <c r="CX77" s="423">
        <v>1.0857012576674257E-3</v>
      </c>
      <c r="CY77" s="423">
        <v>2.8099526467152466E-3</v>
      </c>
      <c r="CZ77" s="423">
        <v>1.129224737967491E-3</v>
      </c>
      <c r="DA77" s="423">
        <v>4.8194765595227588E-4</v>
      </c>
      <c r="DB77" s="423">
        <v>4.8426503239464062E-2</v>
      </c>
      <c r="DC77" s="423">
        <v>1.666869619277617E-2</v>
      </c>
      <c r="DD77" s="423">
        <v>1.7257192963829895E-2</v>
      </c>
      <c r="DE77" s="423">
        <v>1.2724029978820909E-2</v>
      </c>
      <c r="DF77" s="423">
        <v>1.6267196882219379E-2</v>
      </c>
      <c r="DG77" s="423">
        <v>6.4065122294730461E-4</v>
      </c>
      <c r="DH77" s="424">
        <v>2.3958543343435321E-2</v>
      </c>
      <c r="DI77" s="421"/>
    </row>
    <row r="78" spans="1:113" ht="15.5" customHeight="1">
      <c r="A78" s="297">
        <v>72</v>
      </c>
      <c r="B78" s="88">
        <v>510</v>
      </c>
      <c r="C78" s="87" t="s">
        <v>311</v>
      </c>
      <c r="D78" s="422">
        <v>3.5305577070272855E-2</v>
      </c>
      <c r="E78" s="423">
        <v>4.4131274639846133E-2</v>
      </c>
      <c r="F78" s="423">
        <v>3.2574365597651415E-2</v>
      </c>
      <c r="G78" s="423">
        <v>1.2362700515554589E-2</v>
      </c>
      <c r="H78" s="423">
        <v>5.8101562729197649E-2</v>
      </c>
      <c r="I78" s="423">
        <v>0</v>
      </c>
      <c r="J78" s="423">
        <v>2.606431424066407E-2</v>
      </c>
      <c r="K78" s="423">
        <v>6.4353775925656581E-2</v>
      </c>
      <c r="L78" s="423">
        <v>3.5249463192012193E-2</v>
      </c>
      <c r="M78" s="423">
        <v>7.9538418712373854E-2</v>
      </c>
      <c r="N78" s="423">
        <v>0</v>
      </c>
      <c r="O78" s="423">
        <v>4.3737057775664848E-2</v>
      </c>
      <c r="P78" s="423">
        <v>5.3780426895346914E-2</v>
      </c>
      <c r="Q78" s="423">
        <v>4.7037681851330143E-2</v>
      </c>
      <c r="R78" s="423">
        <v>5.4484903644101308E-2</v>
      </c>
      <c r="S78" s="423">
        <v>7.3058589434871382E-2</v>
      </c>
      <c r="T78" s="423">
        <v>6.2171414958976524E-2</v>
      </c>
      <c r="U78" s="423">
        <v>5.290514288621502E-2</v>
      </c>
      <c r="V78" s="423">
        <v>2.5659766357780958E-2</v>
      </c>
      <c r="W78" s="423">
        <v>2.7219958566784934E-2</v>
      </c>
      <c r="X78" s="423">
        <v>1.0105221161718279E-2</v>
      </c>
      <c r="Y78" s="423">
        <v>3.3391565007593778E-2</v>
      </c>
      <c r="Z78" s="423">
        <v>2.8607917356914179E-2</v>
      </c>
      <c r="AA78" s="423">
        <v>3.9839561942158493E-2</v>
      </c>
      <c r="AB78" s="423">
        <v>3.1832341277065065E-2</v>
      </c>
      <c r="AC78" s="423">
        <v>4.8791195487730962E-2</v>
      </c>
      <c r="AD78" s="423">
        <v>6.4344843126211632E-3</v>
      </c>
      <c r="AE78" s="423">
        <v>2.5816460365653691E-2</v>
      </c>
      <c r="AF78" s="423">
        <v>4.7491484776126712E-2</v>
      </c>
      <c r="AG78" s="423">
        <v>4.0185603942920055E-2</v>
      </c>
      <c r="AH78" s="423">
        <v>6.5377383290727675E-2</v>
      </c>
      <c r="AI78" s="423">
        <v>2.983121117704883E-2</v>
      </c>
      <c r="AJ78" s="423">
        <v>2.5423134812560758E-2</v>
      </c>
      <c r="AK78" s="423">
        <v>3.2677310408637243E-2</v>
      </c>
      <c r="AL78" s="423">
        <v>3.2845500392195554E-2</v>
      </c>
      <c r="AM78" s="423">
        <v>1.9527279907110118E-2</v>
      </c>
      <c r="AN78" s="423">
        <v>2.2243899255128464E-2</v>
      </c>
      <c r="AO78" s="423">
        <v>3.0264463621977721E-2</v>
      </c>
      <c r="AP78" s="423">
        <v>5.4540802216216905E-2</v>
      </c>
      <c r="AQ78" s="423">
        <v>3.9153567456305279E-2</v>
      </c>
      <c r="AR78" s="423">
        <v>4.6667592266574125E-2</v>
      </c>
      <c r="AS78" s="423">
        <v>4.2871630654623155E-2</v>
      </c>
      <c r="AT78" s="423">
        <v>3.7504272486694475E-2</v>
      </c>
      <c r="AU78" s="423">
        <v>3.310096576978025E-2</v>
      </c>
      <c r="AV78" s="423">
        <v>2.9092874952585664E-2</v>
      </c>
      <c r="AW78" s="423">
        <v>3.944000418037933E-2</v>
      </c>
      <c r="AX78" s="423">
        <v>3.5453393374920351E-2</v>
      </c>
      <c r="AY78" s="423">
        <v>2.9512803635725712E-2</v>
      </c>
      <c r="AZ78" s="423">
        <v>4.3129159281747639E-2</v>
      </c>
      <c r="BA78" s="423">
        <v>4.4637553141099566E-2</v>
      </c>
      <c r="BB78" s="423">
        <v>2.8155173543415495E-2</v>
      </c>
      <c r="BC78" s="423">
        <v>4.628856901999491E-2</v>
      </c>
      <c r="BD78" s="423">
        <v>3.5104826146348675E-2</v>
      </c>
      <c r="BE78" s="423">
        <v>3.1047968854322015E-2</v>
      </c>
      <c r="BF78" s="423">
        <v>3.5066806612145902E-2</v>
      </c>
      <c r="BG78" s="423">
        <v>3.2800741072930732E-2</v>
      </c>
      <c r="BH78" s="423">
        <v>5.341430134443597E-2</v>
      </c>
      <c r="BI78" s="423">
        <v>3.9421180854690492E-2</v>
      </c>
      <c r="BJ78" s="423">
        <v>1.677129377425551E-2</v>
      </c>
      <c r="BK78" s="423">
        <v>4.5068238132378993E-2</v>
      </c>
      <c r="BL78" s="423">
        <v>5.2277600215077789E-2</v>
      </c>
      <c r="BM78" s="423">
        <v>6.4474786293445569E-3</v>
      </c>
      <c r="BN78" s="423">
        <v>4.8207433841997091E-2</v>
      </c>
      <c r="BO78" s="423">
        <v>4.2583992897086531E-2</v>
      </c>
      <c r="BP78" s="423">
        <v>5.4997295771275954E-2</v>
      </c>
      <c r="BQ78" s="423">
        <v>3.0356414272052105E-2</v>
      </c>
      <c r="BR78" s="423">
        <v>3.0475626628639833E-2</v>
      </c>
      <c r="BS78" s="423">
        <v>1.4843077495390058E-2</v>
      </c>
      <c r="BT78" s="423">
        <v>1.8556855602665422E-2</v>
      </c>
      <c r="BU78" s="423">
        <v>1.835949461398827E-2</v>
      </c>
      <c r="BV78" s="423">
        <v>1.1899167744065643E-2</v>
      </c>
      <c r="BW78" s="423">
        <v>1.0090403221145063</v>
      </c>
      <c r="BX78" s="423">
        <v>8.735731521165491E-3</v>
      </c>
      <c r="BY78" s="423">
        <v>5.4036992135267203E-3</v>
      </c>
      <c r="BZ78" s="423">
        <v>2.2538370127331425E-3</v>
      </c>
      <c r="CA78" s="423">
        <v>2.0211404568890802E-3</v>
      </c>
      <c r="CB78" s="423">
        <v>6.9454941687298506E-4</v>
      </c>
      <c r="CC78" s="423">
        <v>4.6110840302950717E-3</v>
      </c>
      <c r="CD78" s="423">
        <v>8.7152478515438673E-3</v>
      </c>
      <c r="CE78" s="423">
        <v>4.9256612368354394E-2</v>
      </c>
      <c r="CF78" s="423">
        <v>8.5400543005829995E-3</v>
      </c>
      <c r="CG78" s="423">
        <v>9.6263832905398028E-3</v>
      </c>
      <c r="CH78" s="423">
        <v>6.6335021781942652E-3</v>
      </c>
      <c r="CI78" s="423">
        <v>6.6838158907432232E-3</v>
      </c>
      <c r="CJ78" s="423">
        <v>3.7115670237925975E-3</v>
      </c>
      <c r="CK78" s="423">
        <v>5.6345281625256359E-3</v>
      </c>
      <c r="CL78" s="423">
        <v>8.0317475077965016E-3</v>
      </c>
      <c r="CM78" s="423">
        <v>9.9474463395271447E-3</v>
      </c>
      <c r="CN78" s="423">
        <v>6.9475215187258651E-3</v>
      </c>
      <c r="CO78" s="423">
        <v>2.9614273123141077E-2</v>
      </c>
      <c r="CP78" s="423">
        <v>7.1282313875882831E-3</v>
      </c>
      <c r="CQ78" s="423">
        <v>7.1574131375563036E-3</v>
      </c>
      <c r="CR78" s="423">
        <v>1.9482078614671133E-2</v>
      </c>
      <c r="CS78" s="423">
        <v>4.3367482340969411E-2</v>
      </c>
      <c r="CT78" s="423">
        <v>1.4254681823651909E-2</v>
      </c>
      <c r="CU78" s="423">
        <v>1.7081245993805495E-2</v>
      </c>
      <c r="CV78" s="423">
        <v>1.507632661678412E-2</v>
      </c>
      <c r="CW78" s="423">
        <v>1.9223338784314949E-2</v>
      </c>
      <c r="CX78" s="423">
        <v>1.1317072238178896E-2</v>
      </c>
      <c r="CY78" s="423">
        <v>1.1545284515175372E-2</v>
      </c>
      <c r="CZ78" s="423">
        <v>5.1618251106802168E-2</v>
      </c>
      <c r="DA78" s="423">
        <v>5.2374773144026974E-3</v>
      </c>
      <c r="DB78" s="423">
        <v>3.0075640188832704E-2</v>
      </c>
      <c r="DC78" s="423">
        <v>6.2443429863092023E-2</v>
      </c>
      <c r="DD78" s="423">
        <v>1.6522104146809324E-2</v>
      </c>
      <c r="DE78" s="423">
        <v>1.2817374203247125E-2</v>
      </c>
      <c r="DF78" s="423">
        <v>1.4239529995115522E-2</v>
      </c>
      <c r="DG78" s="423">
        <v>0.11729394449796091</v>
      </c>
      <c r="DH78" s="424">
        <v>1.099316683314595E-2</v>
      </c>
      <c r="DI78" s="421"/>
    </row>
    <row r="79" spans="1:113" ht="15.5" customHeight="1">
      <c r="A79" s="297">
        <v>73</v>
      </c>
      <c r="B79" s="88">
        <v>511</v>
      </c>
      <c r="C79" s="87" t="s">
        <v>312</v>
      </c>
      <c r="D79" s="422">
        <v>4.0424106975804827E-2</v>
      </c>
      <c r="E79" s="423">
        <v>2.5829719720387948E-2</v>
      </c>
      <c r="F79" s="423">
        <v>8.0661248362810054E-3</v>
      </c>
      <c r="G79" s="423">
        <v>5.9257629490533596E-3</v>
      </c>
      <c r="H79" s="423">
        <v>1.2399960060251736E-2</v>
      </c>
      <c r="I79" s="423">
        <v>0</v>
      </c>
      <c r="J79" s="423">
        <v>1.5655962366324851E-2</v>
      </c>
      <c r="K79" s="423">
        <v>7.2973351383677759E-3</v>
      </c>
      <c r="L79" s="423">
        <v>2.5025530673369765E-3</v>
      </c>
      <c r="M79" s="423">
        <v>5.9109725248574808E-3</v>
      </c>
      <c r="N79" s="423">
        <v>0</v>
      </c>
      <c r="O79" s="423">
        <v>2.8867229887467047E-3</v>
      </c>
      <c r="P79" s="423">
        <v>1.2841328648639223E-2</v>
      </c>
      <c r="Q79" s="423">
        <v>3.1687766638241258E-3</v>
      </c>
      <c r="R79" s="423">
        <v>1.0037481381890303E-2</v>
      </c>
      <c r="S79" s="423">
        <v>1.7462868331497231E-3</v>
      </c>
      <c r="T79" s="423">
        <v>1.6522012697751914E-3</v>
      </c>
      <c r="U79" s="423">
        <v>1.7666440120610507E-3</v>
      </c>
      <c r="V79" s="423">
        <v>2.8789065920584792E-3</v>
      </c>
      <c r="W79" s="423">
        <v>2.1649845767970502E-3</v>
      </c>
      <c r="X79" s="423">
        <v>4.7115664917381006E-4</v>
      </c>
      <c r="Y79" s="423">
        <v>1.4433468559067093E-3</v>
      </c>
      <c r="Z79" s="423">
        <v>1.025324050096474E-3</v>
      </c>
      <c r="AA79" s="423">
        <v>1.4286135544926259E-3</v>
      </c>
      <c r="AB79" s="423">
        <v>1.9975547355949941E-3</v>
      </c>
      <c r="AC79" s="423">
        <v>1.941449782679906E-3</v>
      </c>
      <c r="AD79" s="423">
        <v>1.5221660446508142E-4</v>
      </c>
      <c r="AE79" s="423">
        <v>9.1856131788559396E-4</v>
      </c>
      <c r="AF79" s="423">
        <v>1.2552775327162608E-3</v>
      </c>
      <c r="AG79" s="423">
        <v>3.3345340110433486E-3</v>
      </c>
      <c r="AH79" s="423">
        <v>7.0027993906917121E-3</v>
      </c>
      <c r="AI79" s="423">
        <v>3.4515249973375147E-3</v>
      </c>
      <c r="AJ79" s="423">
        <v>3.3906669961520351E-3</v>
      </c>
      <c r="AK79" s="423">
        <v>5.2249357680885693E-3</v>
      </c>
      <c r="AL79" s="423">
        <v>3.6961358082127547E-3</v>
      </c>
      <c r="AM79" s="423">
        <v>1.0657210750463506E-3</v>
      </c>
      <c r="AN79" s="423">
        <v>1.5347329319881852E-3</v>
      </c>
      <c r="AO79" s="423">
        <v>2.9597320485380907E-3</v>
      </c>
      <c r="AP79" s="423">
        <v>1.3130497992984744E-3</v>
      </c>
      <c r="AQ79" s="423">
        <v>1.8600560402742201E-3</v>
      </c>
      <c r="AR79" s="423">
        <v>2.3014832626752639E-3</v>
      </c>
      <c r="AS79" s="423">
        <v>1.9512217671443491E-3</v>
      </c>
      <c r="AT79" s="423">
        <v>1.9001503036550405E-3</v>
      </c>
      <c r="AU79" s="423">
        <v>4.0453511050367787E-3</v>
      </c>
      <c r="AV79" s="423">
        <v>7.7797710736734037E-3</v>
      </c>
      <c r="AW79" s="423">
        <v>4.0337731212272826E-3</v>
      </c>
      <c r="AX79" s="423">
        <v>2.3122833113835778E-3</v>
      </c>
      <c r="AY79" s="423">
        <v>2.6657387549143419E-3</v>
      </c>
      <c r="AZ79" s="423">
        <v>3.2417695077937912E-3</v>
      </c>
      <c r="BA79" s="423">
        <v>2.0323374160911415E-3</v>
      </c>
      <c r="BB79" s="423">
        <v>2.5193962341237943E-3</v>
      </c>
      <c r="BC79" s="423">
        <v>2.018856185880265E-3</v>
      </c>
      <c r="BD79" s="423">
        <v>3.1291546291105465E-3</v>
      </c>
      <c r="BE79" s="423">
        <v>3.2844538311559406E-3</v>
      </c>
      <c r="BF79" s="423">
        <v>2.6044895914588799E-3</v>
      </c>
      <c r="BG79" s="423">
        <v>2.3994659227046084E-3</v>
      </c>
      <c r="BH79" s="423">
        <v>1.8682321697000854E-3</v>
      </c>
      <c r="BI79" s="423">
        <v>2.8363479075029351E-3</v>
      </c>
      <c r="BJ79" s="423">
        <v>1.7865631995149915E-3</v>
      </c>
      <c r="BK79" s="423">
        <v>3.0345293620314137E-3</v>
      </c>
      <c r="BL79" s="423">
        <v>1.3442125342724157E-2</v>
      </c>
      <c r="BM79" s="423">
        <v>3.2352744341504446E-3</v>
      </c>
      <c r="BN79" s="423">
        <v>4.6857704959590114E-3</v>
      </c>
      <c r="BO79" s="423">
        <v>4.8222452317802479E-3</v>
      </c>
      <c r="BP79" s="423">
        <v>5.8086864836523495E-3</v>
      </c>
      <c r="BQ79" s="423">
        <v>6.2475264900779129E-3</v>
      </c>
      <c r="BR79" s="423">
        <v>4.8516130069553949E-3</v>
      </c>
      <c r="BS79" s="423">
        <v>9.5803748010021914E-4</v>
      </c>
      <c r="BT79" s="423">
        <v>1.0981447723622799E-3</v>
      </c>
      <c r="BU79" s="423">
        <v>4.2150500030799509E-3</v>
      </c>
      <c r="BV79" s="423">
        <v>5.4334468040822198E-3</v>
      </c>
      <c r="BW79" s="423">
        <v>5.1939338561735743E-3</v>
      </c>
      <c r="BX79" s="423">
        <v>1.0050842357252374</v>
      </c>
      <c r="BY79" s="423">
        <v>2.9531038523966497E-3</v>
      </c>
      <c r="BZ79" s="423">
        <v>1.5282768696528047E-3</v>
      </c>
      <c r="CA79" s="423">
        <v>2.3675613201755213E-3</v>
      </c>
      <c r="CB79" s="423">
        <v>5.9886888004836243E-4</v>
      </c>
      <c r="CC79" s="423">
        <v>1.8953344774554556E-3</v>
      </c>
      <c r="CD79" s="423">
        <v>4.2813958710632219E-3</v>
      </c>
      <c r="CE79" s="423">
        <v>4.9823353818426869E-2</v>
      </c>
      <c r="CF79" s="423">
        <v>1.8059671562551127E-3</v>
      </c>
      <c r="CG79" s="423">
        <v>2.4113163153320879E-3</v>
      </c>
      <c r="CH79" s="423">
        <v>2.6894676090770827E-3</v>
      </c>
      <c r="CI79" s="423">
        <v>2.5535464151695089E-3</v>
      </c>
      <c r="CJ79" s="423">
        <v>4.0436652306201143E-3</v>
      </c>
      <c r="CK79" s="423">
        <v>3.3500173152515222E-3</v>
      </c>
      <c r="CL79" s="423">
        <v>3.6670016126986748E-3</v>
      </c>
      <c r="CM79" s="423">
        <v>5.9315458407690029E-3</v>
      </c>
      <c r="CN79" s="423">
        <v>4.2546026560619007E-3</v>
      </c>
      <c r="CO79" s="423">
        <v>4.0122437420492723E-3</v>
      </c>
      <c r="CP79" s="423">
        <v>5.1273997425076165E-3</v>
      </c>
      <c r="CQ79" s="423">
        <v>3.1145750078957839E-3</v>
      </c>
      <c r="CR79" s="423">
        <v>1.4399001303304326E-2</v>
      </c>
      <c r="CS79" s="423">
        <v>3.1698048708934026E-3</v>
      </c>
      <c r="CT79" s="423">
        <v>4.6560282903179437E-3</v>
      </c>
      <c r="CU79" s="423">
        <v>9.5520752740787668E-3</v>
      </c>
      <c r="CV79" s="423">
        <v>7.3530924308204569E-3</v>
      </c>
      <c r="CW79" s="423">
        <v>1.488626111301E-2</v>
      </c>
      <c r="CX79" s="423">
        <v>7.1208682633880221E-3</v>
      </c>
      <c r="CY79" s="423">
        <v>3.8955712095088339E-3</v>
      </c>
      <c r="CZ79" s="423">
        <v>3.9667153153647829E-3</v>
      </c>
      <c r="DA79" s="423">
        <v>4.7575683889534096E-3</v>
      </c>
      <c r="DB79" s="423">
        <v>1.8260223746364965E-2</v>
      </c>
      <c r="DC79" s="423">
        <v>3.7568207324826935E-2</v>
      </c>
      <c r="DD79" s="423">
        <v>1.0281858911777268E-2</v>
      </c>
      <c r="DE79" s="423">
        <v>9.420373101576866E-3</v>
      </c>
      <c r="DF79" s="423">
        <v>1.6691713136861061E-2</v>
      </c>
      <c r="DG79" s="423">
        <v>6.3457070896703799E-2</v>
      </c>
      <c r="DH79" s="424">
        <v>3.2769727607953368E-3</v>
      </c>
      <c r="DI79" s="421"/>
    </row>
    <row r="80" spans="1:113" ht="15.5" customHeight="1">
      <c r="A80" s="297">
        <v>74</v>
      </c>
      <c r="B80" s="88" t="s">
        <v>245</v>
      </c>
      <c r="C80" s="87" t="s">
        <v>6</v>
      </c>
      <c r="D80" s="422">
        <v>8.3573214845225913E-3</v>
      </c>
      <c r="E80" s="423">
        <v>8.0850024778118777E-3</v>
      </c>
      <c r="F80" s="423">
        <v>1.5280510348207745E-2</v>
      </c>
      <c r="G80" s="423">
        <v>8.7739838775698319E-3</v>
      </c>
      <c r="H80" s="423">
        <v>1.7087587910171325E-2</v>
      </c>
      <c r="I80" s="423">
        <v>0</v>
      </c>
      <c r="J80" s="423">
        <v>4.6220773119934902E-2</v>
      </c>
      <c r="K80" s="423">
        <v>7.6011177159745471E-3</v>
      </c>
      <c r="L80" s="423">
        <v>1.3002758684652838E-2</v>
      </c>
      <c r="M80" s="423">
        <v>6.8602597471061717E-3</v>
      </c>
      <c r="N80" s="423">
        <v>0</v>
      </c>
      <c r="O80" s="423">
        <v>1.89187641413818E-2</v>
      </c>
      <c r="P80" s="423">
        <v>1.5854242588810564E-2</v>
      </c>
      <c r="Q80" s="423">
        <v>9.4744359241242231E-3</v>
      </c>
      <c r="R80" s="423">
        <v>1.6918713455030938E-2</v>
      </c>
      <c r="S80" s="423">
        <v>1.0364791700721873E-2</v>
      </c>
      <c r="T80" s="423">
        <v>1.0058697861975647E-2</v>
      </c>
      <c r="U80" s="423">
        <v>1.0513429263986815E-2</v>
      </c>
      <c r="V80" s="423">
        <v>1.0786454442808303E-2</v>
      </c>
      <c r="W80" s="423">
        <v>9.2059184194472569E-3</v>
      </c>
      <c r="X80" s="423">
        <v>4.2971782687975116E-3</v>
      </c>
      <c r="Y80" s="423">
        <v>7.5371526860234291E-3</v>
      </c>
      <c r="Z80" s="423">
        <v>6.3568405969760752E-3</v>
      </c>
      <c r="AA80" s="423">
        <v>6.2300850793962706E-3</v>
      </c>
      <c r="AB80" s="423">
        <v>7.8672531207314017E-3</v>
      </c>
      <c r="AC80" s="423">
        <v>7.1587614682657938E-3</v>
      </c>
      <c r="AD80" s="423">
        <v>3.0114698690600471E-3</v>
      </c>
      <c r="AE80" s="423">
        <v>5.3870343676998755E-3</v>
      </c>
      <c r="AF80" s="423">
        <v>5.6098024798439308E-3</v>
      </c>
      <c r="AG80" s="423">
        <v>7.0381298787802957E-3</v>
      </c>
      <c r="AH80" s="423">
        <v>7.942113525524935E-3</v>
      </c>
      <c r="AI80" s="423">
        <v>1.0396308444682935E-2</v>
      </c>
      <c r="AJ80" s="423">
        <v>1.2401178460847572E-2</v>
      </c>
      <c r="AK80" s="423">
        <v>1.7719011899691248E-2</v>
      </c>
      <c r="AL80" s="423">
        <v>1.0148825934959098E-2</v>
      </c>
      <c r="AM80" s="423">
        <v>7.3835079301340541E-3</v>
      </c>
      <c r="AN80" s="423">
        <v>7.0783678230824975E-3</v>
      </c>
      <c r="AO80" s="423">
        <v>9.6651340918338935E-3</v>
      </c>
      <c r="AP80" s="423">
        <v>7.7858500812568862E-3</v>
      </c>
      <c r="AQ80" s="423">
        <v>1.6891286012331985E-2</v>
      </c>
      <c r="AR80" s="423">
        <v>9.2505817010358829E-3</v>
      </c>
      <c r="AS80" s="423">
        <v>1.5380138799288408E-2</v>
      </c>
      <c r="AT80" s="423">
        <v>1.2688679397483462E-2</v>
      </c>
      <c r="AU80" s="423">
        <v>7.8108425111325557E-3</v>
      </c>
      <c r="AV80" s="423">
        <v>8.9327284432856261E-3</v>
      </c>
      <c r="AW80" s="423">
        <v>1.0233866089060229E-2</v>
      </c>
      <c r="AX80" s="423">
        <v>7.6142396585821802E-3</v>
      </c>
      <c r="AY80" s="423">
        <v>7.842073543533357E-3</v>
      </c>
      <c r="AZ80" s="423">
        <v>7.1452880332852822E-3</v>
      </c>
      <c r="BA80" s="423">
        <v>7.696651953859694E-3</v>
      </c>
      <c r="BB80" s="423">
        <v>7.4834343014659865E-3</v>
      </c>
      <c r="BC80" s="423">
        <v>6.5235587282911744E-3</v>
      </c>
      <c r="BD80" s="423">
        <v>6.5671766598528591E-3</v>
      </c>
      <c r="BE80" s="423">
        <v>9.9759887648338801E-3</v>
      </c>
      <c r="BF80" s="423">
        <v>6.4488855292736411E-3</v>
      </c>
      <c r="BG80" s="423">
        <v>6.3374535895230734E-3</v>
      </c>
      <c r="BH80" s="423">
        <v>5.9728413979627309E-3</v>
      </c>
      <c r="BI80" s="423">
        <v>1.52896523063019E-2</v>
      </c>
      <c r="BJ80" s="423">
        <v>1.0439576731779242E-2</v>
      </c>
      <c r="BK80" s="423">
        <v>1.0180659554553245E-2</v>
      </c>
      <c r="BL80" s="423">
        <v>2.9910072428213967E-2</v>
      </c>
      <c r="BM80" s="423">
        <v>7.3180358241946367E-3</v>
      </c>
      <c r="BN80" s="423">
        <v>1.3252080372137164E-2</v>
      </c>
      <c r="BO80" s="423">
        <v>1.5022103678426617E-2</v>
      </c>
      <c r="BP80" s="423">
        <v>1.0661815486680739E-2</v>
      </c>
      <c r="BQ80" s="423">
        <v>1.8013352974566986E-2</v>
      </c>
      <c r="BR80" s="423">
        <v>1.6448293779635557E-2</v>
      </c>
      <c r="BS80" s="423">
        <v>1.6891289561852617E-2</v>
      </c>
      <c r="BT80" s="423">
        <v>6.9928097814179208E-3</v>
      </c>
      <c r="BU80" s="423">
        <v>2.6427027516943039E-2</v>
      </c>
      <c r="BV80" s="423">
        <v>3.21238179062589E-2</v>
      </c>
      <c r="BW80" s="423">
        <v>2.0918640457574043E-2</v>
      </c>
      <c r="BX80" s="423">
        <v>1.5969591432779456E-2</v>
      </c>
      <c r="BY80" s="423">
        <v>1.0382456129353066</v>
      </c>
      <c r="BZ80" s="423">
        <v>7.4286316933515228E-2</v>
      </c>
      <c r="CA80" s="423">
        <v>5.9000441235331699E-2</v>
      </c>
      <c r="CB80" s="423">
        <v>6.0476310257742562E-2</v>
      </c>
      <c r="CC80" s="423">
        <v>4.049785656184824E-2</v>
      </c>
      <c r="CD80" s="423">
        <v>1.175856663799177E-2</v>
      </c>
      <c r="CE80" s="423">
        <v>4.2975903228762033E-2</v>
      </c>
      <c r="CF80" s="423">
        <v>2.9268686583025557E-2</v>
      </c>
      <c r="CG80" s="423">
        <v>2.0306419163935129E-2</v>
      </c>
      <c r="CH80" s="423">
        <v>1.101957926005348E-2</v>
      </c>
      <c r="CI80" s="423">
        <v>1.1319688452027767E-2</v>
      </c>
      <c r="CJ80" s="423">
        <v>3.0850465870632419E-3</v>
      </c>
      <c r="CK80" s="423">
        <v>1.1316704046188713E-2</v>
      </c>
      <c r="CL80" s="423">
        <v>9.8490022247340794E-3</v>
      </c>
      <c r="CM80" s="423">
        <v>8.2089343975432806E-3</v>
      </c>
      <c r="CN80" s="423">
        <v>1.193626092899761E-2</v>
      </c>
      <c r="CO80" s="423">
        <v>7.8732791207925153E-3</v>
      </c>
      <c r="CP80" s="423">
        <v>1.8755294397912552E-2</v>
      </c>
      <c r="CQ80" s="423">
        <v>1.0312098826906988E-2</v>
      </c>
      <c r="CR80" s="423">
        <v>6.8236777508213792E-3</v>
      </c>
      <c r="CS80" s="423">
        <v>8.2307424349659722E-3</v>
      </c>
      <c r="CT80" s="423">
        <v>3.21567156852322E-2</v>
      </c>
      <c r="CU80" s="423">
        <v>1.9533073030939714E-2</v>
      </c>
      <c r="CV80" s="423">
        <v>7.2214761900803266E-3</v>
      </c>
      <c r="CW80" s="423">
        <v>2.502685989394925E-2</v>
      </c>
      <c r="CX80" s="423">
        <v>3.2828592719102621E-2</v>
      </c>
      <c r="CY80" s="423">
        <v>6.4506093480629027E-3</v>
      </c>
      <c r="CZ80" s="423">
        <v>9.3760523257416899E-3</v>
      </c>
      <c r="DA80" s="423">
        <v>5.205554348825755E-3</v>
      </c>
      <c r="DB80" s="423">
        <v>2.2500226221127351E-2</v>
      </c>
      <c r="DC80" s="423">
        <v>9.5809938586092248E-3</v>
      </c>
      <c r="DD80" s="423">
        <v>6.774747711874524E-3</v>
      </c>
      <c r="DE80" s="423">
        <v>1.1347226738442942E-2</v>
      </c>
      <c r="DF80" s="423">
        <v>8.620499292327527E-3</v>
      </c>
      <c r="DG80" s="423">
        <v>5.8409167417273686E-3</v>
      </c>
      <c r="DH80" s="424">
        <v>1.2485369545359686E-2</v>
      </c>
      <c r="DI80" s="421"/>
    </row>
    <row r="81" spans="1:113" ht="15.5" customHeight="1">
      <c r="A81" s="297">
        <v>75</v>
      </c>
      <c r="B81" s="88" t="s">
        <v>246</v>
      </c>
      <c r="C81" s="87" t="s">
        <v>247</v>
      </c>
      <c r="D81" s="422">
        <v>6.5879492984543351E-3</v>
      </c>
      <c r="E81" s="423">
        <v>5.2850800222878922E-3</v>
      </c>
      <c r="F81" s="423">
        <v>2.7905501795078724E-2</v>
      </c>
      <c r="G81" s="423">
        <v>2.4168476059177571E-3</v>
      </c>
      <c r="H81" s="423">
        <v>4.7887919110880649E-3</v>
      </c>
      <c r="I81" s="423">
        <v>0</v>
      </c>
      <c r="J81" s="423">
        <v>1.2499993120663744E-2</v>
      </c>
      <c r="K81" s="423">
        <v>6.8627898756667884E-3</v>
      </c>
      <c r="L81" s="423">
        <v>4.8173807459574213E-3</v>
      </c>
      <c r="M81" s="423">
        <v>6.2357094595648027E-3</v>
      </c>
      <c r="N81" s="423">
        <v>0</v>
      </c>
      <c r="O81" s="423">
        <v>5.2880830390786742E-3</v>
      </c>
      <c r="P81" s="423">
        <v>7.2877772978427544E-3</v>
      </c>
      <c r="Q81" s="423">
        <v>5.0235278475617871E-3</v>
      </c>
      <c r="R81" s="423">
        <v>8.1654733251607815E-3</v>
      </c>
      <c r="S81" s="423">
        <v>5.6037910472703494E-3</v>
      </c>
      <c r="T81" s="423">
        <v>5.1104553523188285E-3</v>
      </c>
      <c r="U81" s="423">
        <v>7.6329874129893753E-3</v>
      </c>
      <c r="V81" s="423">
        <v>3.934893113750562E-3</v>
      </c>
      <c r="W81" s="423">
        <v>5.2161934548891767E-3</v>
      </c>
      <c r="X81" s="423">
        <v>2.4003338190847394E-3</v>
      </c>
      <c r="Y81" s="423">
        <v>3.9770740547467416E-3</v>
      </c>
      <c r="Z81" s="423">
        <v>3.9916931909489781E-3</v>
      </c>
      <c r="AA81" s="423">
        <v>4.7213167048280455E-3</v>
      </c>
      <c r="AB81" s="423">
        <v>6.8398235749021182E-3</v>
      </c>
      <c r="AC81" s="423">
        <v>4.4183176295672323E-3</v>
      </c>
      <c r="AD81" s="423">
        <v>1.1197246493198545E-3</v>
      </c>
      <c r="AE81" s="423">
        <v>3.131963676058282E-3</v>
      </c>
      <c r="AF81" s="423">
        <v>6.261774591636334E-3</v>
      </c>
      <c r="AG81" s="423">
        <v>5.2282454350219042E-3</v>
      </c>
      <c r="AH81" s="423">
        <v>5.9120394325220173E-3</v>
      </c>
      <c r="AI81" s="423">
        <v>5.1068338867187165E-3</v>
      </c>
      <c r="AJ81" s="423">
        <v>7.6287995649704969E-3</v>
      </c>
      <c r="AK81" s="423">
        <v>5.9033102835864661E-3</v>
      </c>
      <c r="AL81" s="423">
        <v>5.7696393049358015E-3</v>
      </c>
      <c r="AM81" s="423">
        <v>3.3530652639010127E-3</v>
      </c>
      <c r="AN81" s="423">
        <v>3.6565048553904344E-3</v>
      </c>
      <c r="AO81" s="423">
        <v>6.560327847356935E-3</v>
      </c>
      <c r="AP81" s="423">
        <v>4.3614065490036255E-3</v>
      </c>
      <c r="AQ81" s="423">
        <v>5.9999757063813886E-3</v>
      </c>
      <c r="AR81" s="423">
        <v>4.9521385999821256E-3</v>
      </c>
      <c r="AS81" s="423">
        <v>1.0419227095912904E-2</v>
      </c>
      <c r="AT81" s="423">
        <v>5.4388254366166851E-3</v>
      </c>
      <c r="AU81" s="423">
        <v>5.56164766884622E-3</v>
      </c>
      <c r="AV81" s="423">
        <v>5.2633534114276317E-3</v>
      </c>
      <c r="AW81" s="423">
        <v>4.5757504791371405E-3</v>
      </c>
      <c r="AX81" s="423">
        <v>4.1340510462083936E-3</v>
      </c>
      <c r="AY81" s="423">
        <v>3.9199989177563796E-3</v>
      </c>
      <c r="AZ81" s="423">
        <v>5.1590547079006016E-3</v>
      </c>
      <c r="BA81" s="423">
        <v>6.3843300004625811E-3</v>
      </c>
      <c r="BB81" s="423">
        <v>4.2113471867098618E-3</v>
      </c>
      <c r="BC81" s="423">
        <v>4.1948117885911539E-3</v>
      </c>
      <c r="BD81" s="423">
        <v>5.1658895430864204E-3</v>
      </c>
      <c r="BE81" s="423">
        <v>4.9998610874091107E-3</v>
      </c>
      <c r="BF81" s="423">
        <v>3.594825983528162E-3</v>
      </c>
      <c r="BG81" s="423">
        <v>3.3415262745307285E-3</v>
      </c>
      <c r="BH81" s="423">
        <v>3.6624816423798121E-3</v>
      </c>
      <c r="BI81" s="423">
        <v>4.9112646546235596E-3</v>
      </c>
      <c r="BJ81" s="423">
        <v>2.5197365769077515E-3</v>
      </c>
      <c r="BK81" s="423">
        <v>5.9989460841753323E-3</v>
      </c>
      <c r="BL81" s="423">
        <v>5.9486130261766409E-3</v>
      </c>
      <c r="BM81" s="423">
        <v>7.2215500510335057E-3</v>
      </c>
      <c r="BN81" s="423">
        <v>1.1881920393197364E-2</v>
      </c>
      <c r="BO81" s="423">
        <v>8.7931957485229348E-3</v>
      </c>
      <c r="BP81" s="423">
        <v>6.9572125193400518E-3</v>
      </c>
      <c r="BQ81" s="423">
        <v>5.7879057959789931E-3</v>
      </c>
      <c r="BR81" s="423">
        <v>6.2065361531471134E-3</v>
      </c>
      <c r="BS81" s="423">
        <v>6.6902025156003976E-3</v>
      </c>
      <c r="BT81" s="423">
        <v>1.1193637970623806E-2</v>
      </c>
      <c r="BU81" s="423">
        <v>6.1652800489420557E-3</v>
      </c>
      <c r="BV81" s="423">
        <v>4.948756681208661E-3</v>
      </c>
      <c r="BW81" s="423">
        <v>3.4986406810800307E-2</v>
      </c>
      <c r="BX81" s="423">
        <v>2.2142758862255502E-2</v>
      </c>
      <c r="BY81" s="423">
        <v>1.792856307325074E-2</v>
      </c>
      <c r="BZ81" s="423">
        <v>1.0373947061047655</v>
      </c>
      <c r="CA81" s="423">
        <v>9.4367243182945162E-2</v>
      </c>
      <c r="CB81" s="423">
        <v>8.5077203454597718E-3</v>
      </c>
      <c r="CC81" s="423">
        <v>4.620313876895492E-3</v>
      </c>
      <c r="CD81" s="423">
        <v>1.2928867352950681E-2</v>
      </c>
      <c r="CE81" s="423">
        <v>2.4166198585704443E-2</v>
      </c>
      <c r="CF81" s="423">
        <v>6.6949014346944044E-2</v>
      </c>
      <c r="CG81" s="423">
        <v>1.2511741227030568E-2</v>
      </c>
      <c r="CH81" s="423">
        <v>6.9925808812779641E-2</v>
      </c>
      <c r="CI81" s="423">
        <v>2.4678889298109907E-2</v>
      </c>
      <c r="CJ81" s="423">
        <v>1.4851321080447139E-2</v>
      </c>
      <c r="CK81" s="423">
        <v>1.4533815664391511E-2</v>
      </c>
      <c r="CL81" s="423">
        <v>1.5125254205489517E-2</v>
      </c>
      <c r="CM81" s="423">
        <v>3.6289308051690915E-2</v>
      </c>
      <c r="CN81" s="423">
        <v>5.4223037510726234E-2</v>
      </c>
      <c r="CO81" s="423">
        <v>2.1202550430973258E-2</v>
      </c>
      <c r="CP81" s="423">
        <v>3.9027358508771513E-3</v>
      </c>
      <c r="CQ81" s="423">
        <v>2.9430602105120188E-3</v>
      </c>
      <c r="CR81" s="423">
        <v>2.4785804394188472E-2</v>
      </c>
      <c r="CS81" s="423">
        <v>2.2303829331005349E-2</v>
      </c>
      <c r="CT81" s="423">
        <v>1.5658112366197904E-2</v>
      </c>
      <c r="CU81" s="423">
        <v>6.9547250730110678E-3</v>
      </c>
      <c r="CV81" s="423">
        <v>1.2272434663046474E-2</v>
      </c>
      <c r="CW81" s="423">
        <v>2.0508512884181877E-2</v>
      </c>
      <c r="CX81" s="423">
        <v>1.5546782712379451E-2</v>
      </c>
      <c r="CY81" s="423">
        <v>9.5485853349526039E-3</v>
      </c>
      <c r="CZ81" s="423">
        <v>5.963257804229581E-3</v>
      </c>
      <c r="DA81" s="423">
        <v>1.2029202935809065E-2</v>
      </c>
      <c r="DB81" s="423">
        <v>1.564130267994792E-2</v>
      </c>
      <c r="DC81" s="423">
        <v>1.398374431859321E-2</v>
      </c>
      <c r="DD81" s="423">
        <v>2.4806360149113846E-2</v>
      </c>
      <c r="DE81" s="423">
        <v>1.0394133867069151E-2</v>
      </c>
      <c r="DF81" s="423">
        <v>2.5356434970797134E-2</v>
      </c>
      <c r="DG81" s="423">
        <v>6.620713709381624E-3</v>
      </c>
      <c r="DH81" s="424">
        <v>3.3181285018455936E-2</v>
      </c>
      <c r="DI81" s="421"/>
    </row>
    <row r="82" spans="1:113" ht="15.5" customHeight="1">
      <c r="A82" s="297">
        <v>76</v>
      </c>
      <c r="B82" s="88" t="s">
        <v>248</v>
      </c>
      <c r="C82" s="87" t="s">
        <v>249</v>
      </c>
      <c r="D82" s="422">
        <v>0</v>
      </c>
      <c r="E82" s="423">
        <v>0</v>
      </c>
      <c r="F82" s="423">
        <v>0</v>
      </c>
      <c r="G82" s="423">
        <v>0</v>
      </c>
      <c r="H82" s="423">
        <v>0</v>
      </c>
      <c r="I82" s="423">
        <v>0</v>
      </c>
      <c r="J82" s="423">
        <v>0</v>
      </c>
      <c r="K82" s="423">
        <v>0</v>
      </c>
      <c r="L82" s="423">
        <v>0</v>
      </c>
      <c r="M82" s="423">
        <v>0</v>
      </c>
      <c r="N82" s="423">
        <v>0</v>
      </c>
      <c r="O82" s="423">
        <v>0</v>
      </c>
      <c r="P82" s="423">
        <v>0</v>
      </c>
      <c r="Q82" s="423">
        <v>0</v>
      </c>
      <c r="R82" s="423">
        <v>0</v>
      </c>
      <c r="S82" s="423">
        <v>0</v>
      </c>
      <c r="T82" s="423">
        <v>0</v>
      </c>
      <c r="U82" s="423">
        <v>0</v>
      </c>
      <c r="V82" s="423">
        <v>0</v>
      </c>
      <c r="W82" s="423">
        <v>0</v>
      </c>
      <c r="X82" s="423">
        <v>0</v>
      </c>
      <c r="Y82" s="423">
        <v>0</v>
      </c>
      <c r="Z82" s="423">
        <v>0</v>
      </c>
      <c r="AA82" s="423">
        <v>0</v>
      </c>
      <c r="AB82" s="423">
        <v>0</v>
      </c>
      <c r="AC82" s="423">
        <v>0</v>
      </c>
      <c r="AD82" s="423">
        <v>0</v>
      </c>
      <c r="AE82" s="423">
        <v>0</v>
      </c>
      <c r="AF82" s="423">
        <v>0</v>
      </c>
      <c r="AG82" s="423">
        <v>0</v>
      </c>
      <c r="AH82" s="423">
        <v>0</v>
      </c>
      <c r="AI82" s="423">
        <v>0</v>
      </c>
      <c r="AJ82" s="423">
        <v>0</v>
      </c>
      <c r="AK82" s="423">
        <v>0</v>
      </c>
      <c r="AL82" s="423">
        <v>0</v>
      </c>
      <c r="AM82" s="423">
        <v>0</v>
      </c>
      <c r="AN82" s="423">
        <v>0</v>
      </c>
      <c r="AO82" s="423">
        <v>0</v>
      </c>
      <c r="AP82" s="423">
        <v>0</v>
      </c>
      <c r="AQ82" s="423">
        <v>0</v>
      </c>
      <c r="AR82" s="423">
        <v>0</v>
      </c>
      <c r="AS82" s="423">
        <v>0</v>
      </c>
      <c r="AT82" s="423">
        <v>0</v>
      </c>
      <c r="AU82" s="423">
        <v>0</v>
      </c>
      <c r="AV82" s="423">
        <v>0</v>
      </c>
      <c r="AW82" s="423">
        <v>0</v>
      </c>
      <c r="AX82" s="423">
        <v>0</v>
      </c>
      <c r="AY82" s="423">
        <v>0</v>
      </c>
      <c r="AZ82" s="423">
        <v>0</v>
      </c>
      <c r="BA82" s="423">
        <v>0</v>
      </c>
      <c r="BB82" s="423">
        <v>0</v>
      </c>
      <c r="BC82" s="423">
        <v>0</v>
      </c>
      <c r="BD82" s="423">
        <v>0</v>
      </c>
      <c r="BE82" s="423">
        <v>0</v>
      </c>
      <c r="BF82" s="423">
        <v>0</v>
      </c>
      <c r="BG82" s="423">
        <v>0</v>
      </c>
      <c r="BH82" s="423">
        <v>0</v>
      </c>
      <c r="BI82" s="423">
        <v>0</v>
      </c>
      <c r="BJ82" s="423">
        <v>0</v>
      </c>
      <c r="BK82" s="423">
        <v>0</v>
      </c>
      <c r="BL82" s="423">
        <v>0</v>
      </c>
      <c r="BM82" s="423">
        <v>0</v>
      </c>
      <c r="BN82" s="423">
        <v>0</v>
      </c>
      <c r="BO82" s="423">
        <v>0</v>
      </c>
      <c r="BP82" s="423">
        <v>0</v>
      </c>
      <c r="BQ82" s="423">
        <v>0</v>
      </c>
      <c r="BR82" s="423">
        <v>0</v>
      </c>
      <c r="BS82" s="423">
        <v>0</v>
      </c>
      <c r="BT82" s="423">
        <v>0</v>
      </c>
      <c r="BU82" s="423">
        <v>0</v>
      </c>
      <c r="BV82" s="423">
        <v>0</v>
      </c>
      <c r="BW82" s="423">
        <v>0</v>
      </c>
      <c r="BX82" s="423">
        <v>0</v>
      </c>
      <c r="BY82" s="423">
        <v>0</v>
      </c>
      <c r="BZ82" s="423">
        <v>0</v>
      </c>
      <c r="CA82" s="423">
        <v>1</v>
      </c>
      <c r="CB82" s="423">
        <v>0</v>
      </c>
      <c r="CC82" s="423">
        <v>0</v>
      </c>
      <c r="CD82" s="423">
        <v>0</v>
      </c>
      <c r="CE82" s="423">
        <v>0</v>
      </c>
      <c r="CF82" s="423">
        <v>0</v>
      </c>
      <c r="CG82" s="423">
        <v>0</v>
      </c>
      <c r="CH82" s="423">
        <v>0</v>
      </c>
      <c r="CI82" s="423">
        <v>0</v>
      </c>
      <c r="CJ82" s="423">
        <v>0</v>
      </c>
      <c r="CK82" s="423">
        <v>0</v>
      </c>
      <c r="CL82" s="423">
        <v>0</v>
      </c>
      <c r="CM82" s="423">
        <v>0</v>
      </c>
      <c r="CN82" s="423">
        <v>0</v>
      </c>
      <c r="CO82" s="423">
        <v>0</v>
      </c>
      <c r="CP82" s="423">
        <v>0</v>
      </c>
      <c r="CQ82" s="423">
        <v>0</v>
      </c>
      <c r="CR82" s="423">
        <v>0</v>
      </c>
      <c r="CS82" s="423">
        <v>0</v>
      </c>
      <c r="CT82" s="423">
        <v>0</v>
      </c>
      <c r="CU82" s="423">
        <v>0</v>
      </c>
      <c r="CV82" s="423">
        <v>0</v>
      </c>
      <c r="CW82" s="423">
        <v>0</v>
      </c>
      <c r="CX82" s="423">
        <v>0</v>
      </c>
      <c r="CY82" s="423">
        <v>0</v>
      </c>
      <c r="CZ82" s="423">
        <v>0</v>
      </c>
      <c r="DA82" s="423">
        <v>0</v>
      </c>
      <c r="DB82" s="423">
        <v>0</v>
      </c>
      <c r="DC82" s="423">
        <v>0</v>
      </c>
      <c r="DD82" s="423">
        <v>0</v>
      </c>
      <c r="DE82" s="423">
        <v>0</v>
      </c>
      <c r="DF82" s="423">
        <v>0</v>
      </c>
      <c r="DG82" s="423">
        <v>0</v>
      </c>
      <c r="DH82" s="424">
        <v>0</v>
      </c>
      <c r="DI82" s="421"/>
    </row>
    <row r="83" spans="1:113" ht="15.5" customHeight="1">
      <c r="A83" s="297">
        <v>77</v>
      </c>
      <c r="B83" s="88" t="s">
        <v>250</v>
      </c>
      <c r="C83" s="87" t="s">
        <v>251</v>
      </c>
      <c r="D83" s="422">
        <v>0</v>
      </c>
      <c r="E83" s="423">
        <v>0</v>
      </c>
      <c r="F83" s="423">
        <v>0</v>
      </c>
      <c r="G83" s="423">
        <v>0</v>
      </c>
      <c r="H83" s="423">
        <v>0</v>
      </c>
      <c r="I83" s="423">
        <v>0</v>
      </c>
      <c r="J83" s="423">
        <v>0</v>
      </c>
      <c r="K83" s="423">
        <v>0</v>
      </c>
      <c r="L83" s="423">
        <v>0</v>
      </c>
      <c r="M83" s="423">
        <v>0</v>
      </c>
      <c r="N83" s="423">
        <v>0</v>
      </c>
      <c r="O83" s="423">
        <v>0</v>
      </c>
      <c r="P83" s="423">
        <v>0</v>
      </c>
      <c r="Q83" s="423">
        <v>0</v>
      </c>
      <c r="R83" s="423">
        <v>0</v>
      </c>
      <c r="S83" s="423">
        <v>0</v>
      </c>
      <c r="T83" s="423">
        <v>0</v>
      </c>
      <c r="U83" s="423">
        <v>0</v>
      </c>
      <c r="V83" s="423">
        <v>0</v>
      </c>
      <c r="W83" s="423">
        <v>0</v>
      </c>
      <c r="X83" s="423">
        <v>0</v>
      </c>
      <c r="Y83" s="423">
        <v>0</v>
      </c>
      <c r="Z83" s="423">
        <v>0</v>
      </c>
      <c r="AA83" s="423">
        <v>0</v>
      </c>
      <c r="AB83" s="423">
        <v>0</v>
      </c>
      <c r="AC83" s="423">
        <v>0</v>
      </c>
      <c r="AD83" s="423">
        <v>0</v>
      </c>
      <c r="AE83" s="423">
        <v>0</v>
      </c>
      <c r="AF83" s="423">
        <v>0</v>
      </c>
      <c r="AG83" s="423">
        <v>0</v>
      </c>
      <c r="AH83" s="423">
        <v>0</v>
      </c>
      <c r="AI83" s="423">
        <v>0</v>
      </c>
      <c r="AJ83" s="423">
        <v>0</v>
      </c>
      <c r="AK83" s="423">
        <v>0</v>
      </c>
      <c r="AL83" s="423">
        <v>0</v>
      </c>
      <c r="AM83" s="423">
        <v>0</v>
      </c>
      <c r="AN83" s="423">
        <v>0</v>
      </c>
      <c r="AO83" s="423">
        <v>0</v>
      </c>
      <c r="AP83" s="423">
        <v>0</v>
      </c>
      <c r="AQ83" s="423">
        <v>0</v>
      </c>
      <c r="AR83" s="423">
        <v>0</v>
      </c>
      <c r="AS83" s="423">
        <v>0</v>
      </c>
      <c r="AT83" s="423">
        <v>0</v>
      </c>
      <c r="AU83" s="423">
        <v>0</v>
      </c>
      <c r="AV83" s="423">
        <v>0</v>
      </c>
      <c r="AW83" s="423">
        <v>0</v>
      </c>
      <c r="AX83" s="423">
        <v>0</v>
      </c>
      <c r="AY83" s="423">
        <v>0</v>
      </c>
      <c r="AZ83" s="423">
        <v>0</v>
      </c>
      <c r="BA83" s="423">
        <v>0</v>
      </c>
      <c r="BB83" s="423">
        <v>0</v>
      </c>
      <c r="BC83" s="423">
        <v>0</v>
      </c>
      <c r="BD83" s="423">
        <v>0</v>
      </c>
      <c r="BE83" s="423">
        <v>0</v>
      </c>
      <c r="BF83" s="423">
        <v>0</v>
      </c>
      <c r="BG83" s="423">
        <v>0</v>
      </c>
      <c r="BH83" s="423">
        <v>0</v>
      </c>
      <c r="BI83" s="423">
        <v>0</v>
      </c>
      <c r="BJ83" s="423">
        <v>0</v>
      </c>
      <c r="BK83" s="423">
        <v>0</v>
      </c>
      <c r="BL83" s="423">
        <v>0</v>
      </c>
      <c r="BM83" s="423">
        <v>0</v>
      </c>
      <c r="BN83" s="423">
        <v>0</v>
      </c>
      <c r="BO83" s="423">
        <v>0</v>
      </c>
      <c r="BP83" s="423">
        <v>0</v>
      </c>
      <c r="BQ83" s="423">
        <v>0</v>
      </c>
      <c r="BR83" s="423">
        <v>0</v>
      </c>
      <c r="BS83" s="423">
        <v>0</v>
      </c>
      <c r="BT83" s="423">
        <v>0</v>
      </c>
      <c r="BU83" s="423">
        <v>0</v>
      </c>
      <c r="BV83" s="423">
        <v>0</v>
      </c>
      <c r="BW83" s="423">
        <v>0</v>
      </c>
      <c r="BX83" s="423">
        <v>0</v>
      </c>
      <c r="BY83" s="423">
        <v>0</v>
      </c>
      <c r="BZ83" s="423">
        <v>0</v>
      </c>
      <c r="CA83" s="423">
        <v>0</v>
      </c>
      <c r="CB83" s="423">
        <v>1</v>
      </c>
      <c r="CC83" s="423">
        <v>0</v>
      </c>
      <c r="CD83" s="423">
        <v>0</v>
      </c>
      <c r="CE83" s="423">
        <v>0</v>
      </c>
      <c r="CF83" s="423">
        <v>0</v>
      </c>
      <c r="CG83" s="423">
        <v>0</v>
      </c>
      <c r="CH83" s="423">
        <v>0</v>
      </c>
      <c r="CI83" s="423">
        <v>0</v>
      </c>
      <c r="CJ83" s="423">
        <v>0</v>
      </c>
      <c r="CK83" s="423">
        <v>0</v>
      </c>
      <c r="CL83" s="423">
        <v>0</v>
      </c>
      <c r="CM83" s="423">
        <v>0</v>
      </c>
      <c r="CN83" s="423">
        <v>0</v>
      </c>
      <c r="CO83" s="423">
        <v>0</v>
      </c>
      <c r="CP83" s="423">
        <v>0</v>
      </c>
      <c r="CQ83" s="423">
        <v>0</v>
      </c>
      <c r="CR83" s="423">
        <v>0</v>
      </c>
      <c r="CS83" s="423">
        <v>0</v>
      </c>
      <c r="CT83" s="423">
        <v>0</v>
      </c>
      <c r="CU83" s="423">
        <v>0</v>
      </c>
      <c r="CV83" s="423">
        <v>0</v>
      </c>
      <c r="CW83" s="423">
        <v>0</v>
      </c>
      <c r="CX83" s="423">
        <v>0</v>
      </c>
      <c r="CY83" s="423">
        <v>0</v>
      </c>
      <c r="CZ83" s="423">
        <v>0</v>
      </c>
      <c r="DA83" s="423">
        <v>0</v>
      </c>
      <c r="DB83" s="423">
        <v>0</v>
      </c>
      <c r="DC83" s="423">
        <v>0</v>
      </c>
      <c r="DD83" s="423">
        <v>0</v>
      </c>
      <c r="DE83" s="423">
        <v>0</v>
      </c>
      <c r="DF83" s="423">
        <v>0</v>
      </c>
      <c r="DG83" s="423">
        <v>0</v>
      </c>
      <c r="DH83" s="424">
        <v>0</v>
      </c>
      <c r="DI83" s="421"/>
    </row>
    <row r="84" spans="1:113" ht="15.5" customHeight="1">
      <c r="A84" s="297">
        <v>78</v>
      </c>
      <c r="B84" s="88" t="s">
        <v>252</v>
      </c>
      <c r="C84" s="87" t="s">
        <v>253</v>
      </c>
      <c r="D84" s="422">
        <v>9.5780831044204413E-4</v>
      </c>
      <c r="E84" s="423">
        <v>1.0823566421854461E-3</v>
      </c>
      <c r="F84" s="423">
        <v>1.647225595908046E-3</v>
      </c>
      <c r="G84" s="423">
        <v>1.1282688802767766E-3</v>
      </c>
      <c r="H84" s="423">
        <v>1.7145589444985132E-3</v>
      </c>
      <c r="I84" s="423">
        <v>0</v>
      </c>
      <c r="J84" s="423">
        <v>5.3347905572414742E-3</v>
      </c>
      <c r="K84" s="423">
        <v>1.8834094016127786E-3</v>
      </c>
      <c r="L84" s="423">
        <v>1.3286151139488189E-3</v>
      </c>
      <c r="M84" s="423">
        <v>1.6536224638632579E-3</v>
      </c>
      <c r="N84" s="423">
        <v>0</v>
      </c>
      <c r="O84" s="423">
        <v>2.6486515397430087E-3</v>
      </c>
      <c r="P84" s="423">
        <v>3.0070328359578032E-3</v>
      </c>
      <c r="Q84" s="423">
        <v>1.8028362809007212E-3</v>
      </c>
      <c r="R84" s="423">
        <v>3.0361347328148234E-3</v>
      </c>
      <c r="S84" s="423">
        <v>3.1161961938123623E-3</v>
      </c>
      <c r="T84" s="423">
        <v>3.2653744670530058E-3</v>
      </c>
      <c r="U84" s="423">
        <v>3.6661368040659449E-3</v>
      </c>
      <c r="V84" s="423">
        <v>2.1053291465665961E-3</v>
      </c>
      <c r="W84" s="423">
        <v>1.9802803388245822E-3</v>
      </c>
      <c r="X84" s="423">
        <v>1.3068279275541986E-3</v>
      </c>
      <c r="Y84" s="423">
        <v>2.1543136623477007E-3</v>
      </c>
      <c r="Z84" s="423">
        <v>2.6942583483528255E-3</v>
      </c>
      <c r="AA84" s="423">
        <v>1.9925936746907264E-3</v>
      </c>
      <c r="AB84" s="423">
        <v>5.2664186426032078E-3</v>
      </c>
      <c r="AC84" s="423">
        <v>3.0049557444987436E-3</v>
      </c>
      <c r="AD84" s="423">
        <v>3.6341298576153129E-4</v>
      </c>
      <c r="AE84" s="423">
        <v>1.3082387389090294E-3</v>
      </c>
      <c r="AF84" s="423">
        <v>4.1537436972382269E-3</v>
      </c>
      <c r="AG84" s="423">
        <v>2.2307429503211876E-3</v>
      </c>
      <c r="AH84" s="423">
        <v>2.9206223843372477E-3</v>
      </c>
      <c r="AI84" s="423">
        <v>3.199873982432253E-3</v>
      </c>
      <c r="AJ84" s="423">
        <v>2.0873336322457829E-3</v>
      </c>
      <c r="AK84" s="423">
        <v>4.2953238343498472E-3</v>
      </c>
      <c r="AL84" s="423">
        <v>5.4229436289597172E-3</v>
      </c>
      <c r="AM84" s="423">
        <v>1.5392113857444403E-3</v>
      </c>
      <c r="AN84" s="423">
        <v>1.5241365570716544E-3</v>
      </c>
      <c r="AO84" s="423">
        <v>1.972767168019285E-3</v>
      </c>
      <c r="AP84" s="423">
        <v>1.2168801391223465E-3</v>
      </c>
      <c r="AQ84" s="423">
        <v>1.8000736382897291E-3</v>
      </c>
      <c r="AR84" s="423">
        <v>2.4001058804850465E-3</v>
      </c>
      <c r="AS84" s="423">
        <v>5.5638139718153963E-3</v>
      </c>
      <c r="AT84" s="423">
        <v>2.3462230097219964E-3</v>
      </c>
      <c r="AU84" s="423">
        <v>2.3711197427902621E-3</v>
      </c>
      <c r="AV84" s="423">
        <v>3.1424172510619241E-3</v>
      </c>
      <c r="AW84" s="423">
        <v>2.6225972290791783E-3</v>
      </c>
      <c r="AX84" s="423">
        <v>4.6737136254090825E-3</v>
      </c>
      <c r="AY84" s="423">
        <v>3.6152311510202774E-3</v>
      </c>
      <c r="AZ84" s="423">
        <v>2.4217255113748136E-3</v>
      </c>
      <c r="BA84" s="423">
        <v>2.6115256718141962E-3</v>
      </c>
      <c r="BB84" s="423">
        <v>5.0067391595895374E-3</v>
      </c>
      <c r="BC84" s="423">
        <v>1.6595969470962573E-3</v>
      </c>
      <c r="BD84" s="423">
        <v>8.3265009415410037E-3</v>
      </c>
      <c r="BE84" s="423">
        <v>5.4198055961352919E-3</v>
      </c>
      <c r="BF84" s="423">
        <v>1.4659327332353428E-3</v>
      </c>
      <c r="BG84" s="423">
        <v>1.2802976622822344E-3</v>
      </c>
      <c r="BH84" s="423">
        <v>1.4597702257705561E-3</v>
      </c>
      <c r="BI84" s="423">
        <v>1.7011182335839609E-3</v>
      </c>
      <c r="BJ84" s="423">
        <v>1.343216877596215E-3</v>
      </c>
      <c r="BK84" s="423">
        <v>2.9791405595054133E-3</v>
      </c>
      <c r="BL84" s="423">
        <v>2.8613390574041761E-3</v>
      </c>
      <c r="BM84" s="423">
        <v>2.4736694529661034E-3</v>
      </c>
      <c r="BN84" s="423">
        <v>2.4483564506826471E-3</v>
      </c>
      <c r="BO84" s="423">
        <v>2.8875944061947929E-3</v>
      </c>
      <c r="BP84" s="423">
        <v>2.9716338998066302E-3</v>
      </c>
      <c r="BQ84" s="423">
        <v>2.4382274250859589E-3</v>
      </c>
      <c r="BR84" s="423">
        <v>1.9503357729614306E-3</v>
      </c>
      <c r="BS84" s="423">
        <v>1.3715165099583845E-3</v>
      </c>
      <c r="BT84" s="423">
        <v>1.2171919621004387E-3</v>
      </c>
      <c r="BU84" s="423">
        <v>3.730837889972546E-3</v>
      </c>
      <c r="BV84" s="423">
        <v>1.3097124954972898E-2</v>
      </c>
      <c r="BW84" s="423">
        <v>8.8774864531910146E-3</v>
      </c>
      <c r="BX84" s="423">
        <v>3.1421921105690559E-3</v>
      </c>
      <c r="BY84" s="423">
        <v>1.2544295196109466E-2</v>
      </c>
      <c r="BZ84" s="423">
        <v>1.9615576579747273E-3</v>
      </c>
      <c r="CA84" s="423">
        <v>1.1337622601468248E-3</v>
      </c>
      <c r="CB84" s="423">
        <v>8.2240370309857121E-4</v>
      </c>
      <c r="CC84" s="423">
        <v>1.0016672440312233</v>
      </c>
      <c r="CD84" s="423">
        <v>2.037935346838755E-3</v>
      </c>
      <c r="CE84" s="423">
        <v>2.2286498433001772E-3</v>
      </c>
      <c r="CF84" s="423">
        <v>2.9326390056022664E-3</v>
      </c>
      <c r="CG84" s="423">
        <v>2.0273680667269867E-3</v>
      </c>
      <c r="CH84" s="423">
        <v>2.641788801032397E-3</v>
      </c>
      <c r="CI84" s="423">
        <v>2.77587731577151E-3</v>
      </c>
      <c r="CJ84" s="423">
        <v>2.5320548652131018E-3</v>
      </c>
      <c r="CK84" s="423">
        <v>3.52398796126039E-3</v>
      </c>
      <c r="CL84" s="423">
        <v>5.8863862985928097E-3</v>
      </c>
      <c r="CM84" s="423">
        <v>1.5528008583169924E-3</v>
      </c>
      <c r="CN84" s="423">
        <v>5.2973498202673218E-3</v>
      </c>
      <c r="CO84" s="423">
        <v>3.272015926468115E-3</v>
      </c>
      <c r="CP84" s="423">
        <v>7.4909625159787973E-3</v>
      </c>
      <c r="CQ84" s="423">
        <v>4.5879690380233951E-3</v>
      </c>
      <c r="CR84" s="423">
        <v>5.0988633704838644E-3</v>
      </c>
      <c r="CS84" s="423">
        <v>2.5765758980245434E-3</v>
      </c>
      <c r="CT84" s="423">
        <v>4.0649510826121704E-3</v>
      </c>
      <c r="CU84" s="423">
        <v>1.9598372524341689E-3</v>
      </c>
      <c r="CV84" s="423">
        <v>1.3137886292282006E-3</v>
      </c>
      <c r="CW84" s="423">
        <v>5.4205794988065187E-3</v>
      </c>
      <c r="CX84" s="423">
        <v>1.695179379715364E-3</v>
      </c>
      <c r="CY84" s="423">
        <v>2.6854321003911262E-3</v>
      </c>
      <c r="CZ84" s="423">
        <v>1.8138094936799843E-3</v>
      </c>
      <c r="DA84" s="423">
        <v>2.1436615620687529E-3</v>
      </c>
      <c r="DB84" s="423">
        <v>3.0443834162810928E-3</v>
      </c>
      <c r="DC84" s="423">
        <v>3.57522458820465E-3</v>
      </c>
      <c r="DD84" s="423">
        <v>3.4094474137655465E-3</v>
      </c>
      <c r="DE84" s="423">
        <v>2.9775070977917269E-3</v>
      </c>
      <c r="DF84" s="423">
        <v>3.6239975956652358E-3</v>
      </c>
      <c r="DG84" s="423">
        <v>2.5071972143419709E-3</v>
      </c>
      <c r="DH84" s="424">
        <v>1.7918173581569257E-2</v>
      </c>
      <c r="DI84" s="421"/>
    </row>
    <row r="85" spans="1:113" ht="15.5" customHeight="1">
      <c r="A85" s="297">
        <v>79</v>
      </c>
      <c r="B85" s="88" t="s">
        <v>254</v>
      </c>
      <c r="C85" s="87" t="s">
        <v>255</v>
      </c>
      <c r="D85" s="422">
        <v>5.846615528397001E-3</v>
      </c>
      <c r="E85" s="423">
        <v>2.5416646999731216E-2</v>
      </c>
      <c r="F85" s="423">
        <v>4.2853683709787793E-3</v>
      </c>
      <c r="G85" s="423">
        <v>1.5868612151223749E-2</v>
      </c>
      <c r="H85" s="423">
        <v>1.0459764631444959E-2</v>
      </c>
      <c r="I85" s="423">
        <v>0</v>
      </c>
      <c r="J85" s="423">
        <v>7.2075049362642181E-3</v>
      </c>
      <c r="K85" s="423">
        <v>1.1758544671118448E-2</v>
      </c>
      <c r="L85" s="423">
        <v>7.5331626470139679E-3</v>
      </c>
      <c r="M85" s="423">
        <v>1.4741741426255332E-2</v>
      </c>
      <c r="N85" s="423">
        <v>0</v>
      </c>
      <c r="O85" s="423">
        <v>5.6329087432271125E-3</v>
      </c>
      <c r="P85" s="423">
        <v>5.9714455715127145E-3</v>
      </c>
      <c r="Q85" s="423">
        <v>1.1571406516252363E-2</v>
      </c>
      <c r="R85" s="423">
        <v>1.0448750430504319E-2</v>
      </c>
      <c r="S85" s="423">
        <v>1.6747715815448615E-2</v>
      </c>
      <c r="T85" s="423">
        <v>1.2601874395981105E-2</v>
      </c>
      <c r="U85" s="423">
        <v>7.6617459850433266E-3</v>
      </c>
      <c r="V85" s="423">
        <v>1.2394237493115008E-2</v>
      </c>
      <c r="W85" s="423">
        <v>7.0049467109497823E-3</v>
      </c>
      <c r="X85" s="423">
        <v>8.0382847301489549E-3</v>
      </c>
      <c r="Y85" s="423">
        <v>7.9532649248501789E-3</v>
      </c>
      <c r="Z85" s="423">
        <v>6.8591722109861628E-3</v>
      </c>
      <c r="AA85" s="423">
        <v>9.5230782217024038E-3</v>
      </c>
      <c r="AB85" s="423">
        <v>6.0782635132660039E-3</v>
      </c>
      <c r="AC85" s="423">
        <v>9.7923055484118431E-3</v>
      </c>
      <c r="AD85" s="423">
        <v>1.5806097978778493E-3</v>
      </c>
      <c r="AE85" s="423">
        <v>1.3444975668050006E-2</v>
      </c>
      <c r="AF85" s="423">
        <v>6.051763130377954E-3</v>
      </c>
      <c r="AG85" s="423">
        <v>5.5539263283228132E-3</v>
      </c>
      <c r="AH85" s="423">
        <v>6.6933159937805848E-3</v>
      </c>
      <c r="AI85" s="423">
        <v>1.0557217602747831E-2</v>
      </c>
      <c r="AJ85" s="423">
        <v>1.8058556840347666E-2</v>
      </c>
      <c r="AK85" s="423">
        <v>1.2542455894554629E-2</v>
      </c>
      <c r="AL85" s="423">
        <v>1.1215437596595558E-2</v>
      </c>
      <c r="AM85" s="423">
        <v>1.17673892297415E-2</v>
      </c>
      <c r="AN85" s="423">
        <v>8.2459811738906531E-3</v>
      </c>
      <c r="AO85" s="423">
        <v>1.6046459065395258E-2</v>
      </c>
      <c r="AP85" s="423">
        <v>1.0621740318622288E-2</v>
      </c>
      <c r="AQ85" s="423">
        <v>2.3556624432680535E-2</v>
      </c>
      <c r="AR85" s="423">
        <v>1.436817442748297E-2</v>
      </c>
      <c r="AS85" s="423">
        <v>8.8202219626820587E-3</v>
      </c>
      <c r="AT85" s="423">
        <v>7.1303400049715377E-3</v>
      </c>
      <c r="AU85" s="423">
        <v>5.7136456517433674E-3</v>
      </c>
      <c r="AV85" s="423">
        <v>5.1724778457455933E-3</v>
      </c>
      <c r="AW85" s="423">
        <v>6.01000582707183E-3</v>
      </c>
      <c r="AX85" s="423">
        <v>5.9645671000035771E-3</v>
      </c>
      <c r="AY85" s="423">
        <v>5.5939762696937071E-3</v>
      </c>
      <c r="AZ85" s="423">
        <v>5.8556958937110324E-3</v>
      </c>
      <c r="BA85" s="423">
        <v>5.7435383343116984E-3</v>
      </c>
      <c r="BB85" s="423">
        <v>3.9377322236701677E-3</v>
      </c>
      <c r="BC85" s="423">
        <v>6.3033926336236628E-3</v>
      </c>
      <c r="BD85" s="423">
        <v>4.8932528223930259E-3</v>
      </c>
      <c r="BE85" s="423">
        <v>6.5626700567092116E-3</v>
      </c>
      <c r="BF85" s="423">
        <v>8.486454811045754E-3</v>
      </c>
      <c r="BG85" s="423">
        <v>8.5857051931716739E-3</v>
      </c>
      <c r="BH85" s="423">
        <v>6.2433245836349544E-3</v>
      </c>
      <c r="BI85" s="423">
        <v>6.9055147190793028E-3</v>
      </c>
      <c r="BJ85" s="423">
        <v>2.4451983247554187E-3</v>
      </c>
      <c r="BK85" s="423">
        <v>6.5576907659407897E-3</v>
      </c>
      <c r="BL85" s="423">
        <v>8.8995800264644667E-3</v>
      </c>
      <c r="BM85" s="423">
        <v>0.16545013709763132</v>
      </c>
      <c r="BN85" s="423">
        <v>1.0870927556544372E-2</v>
      </c>
      <c r="BO85" s="423">
        <v>1.073166882186645E-2</v>
      </c>
      <c r="BP85" s="423">
        <v>1.1075543206241895E-2</v>
      </c>
      <c r="BQ85" s="423">
        <v>1.0406774603359236E-2</v>
      </c>
      <c r="BR85" s="423">
        <v>1.166974627695367E-2</v>
      </c>
      <c r="BS85" s="423">
        <v>8.4564663808290377E-3</v>
      </c>
      <c r="BT85" s="423">
        <v>1.3017051307118879E-2</v>
      </c>
      <c r="BU85" s="423">
        <v>6.0690888759010403E-3</v>
      </c>
      <c r="BV85" s="423">
        <v>1.076853825877312E-2</v>
      </c>
      <c r="BW85" s="423">
        <v>3.0589504758273319E-3</v>
      </c>
      <c r="BX85" s="423">
        <v>2.8515257571516215E-3</v>
      </c>
      <c r="BY85" s="423">
        <v>4.6722555100021249E-3</v>
      </c>
      <c r="BZ85" s="423">
        <v>1.1671978836209015E-3</v>
      </c>
      <c r="CA85" s="423">
        <v>9.5435598206278888E-4</v>
      </c>
      <c r="CB85" s="423">
        <v>4.0190453148634373E-4</v>
      </c>
      <c r="CC85" s="423">
        <v>1.8822261897827608E-3</v>
      </c>
      <c r="CD85" s="423">
        <v>1.0028277449221736</v>
      </c>
      <c r="CE85" s="423">
        <v>4.1947597584743928E-3</v>
      </c>
      <c r="CF85" s="423">
        <v>1.9042739032255763E-3</v>
      </c>
      <c r="CG85" s="423">
        <v>3.656791104264266E-3</v>
      </c>
      <c r="CH85" s="423">
        <v>1.9312249216164223E-3</v>
      </c>
      <c r="CI85" s="423">
        <v>2.8313139144096515E-3</v>
      </c>
      <c r="CJ85" s="423">
        <v>3.7445057669456022E-2</v>
      </c>
      <c r="CK85" s="423">
        <v>3.875055759188414E-3</v>
      </c>
      <c r="CL85" s="423">
        <v>3.8509562445121523E-3</v>
      </c>
      <c r="CM85" s="423">
        <v>3.6029673053207638E-3</v>
      </c>
      <c r="CN85" s="423">
        <v>4.997925911020348E-3</v>
      </c>
      <c r="CO85" s="423">
        <v>8.4478155510089425E-3</v>
      </c>
      <c r="CP85" s="423">
        <v>3.9942207277345642E-3</v>
      </c>
      <c r="CQ85" s="423">
        <v>2.1560209688310048E-3</v>
      </c>
      <c r="CR85" s="423">
        <v>5.4832954152626975E-3</v>
      </c>
      <c r="CS85" s="423">
        <v>4.2479532489640122E-3</v>
      </c>
      <c r="CT85" s="423">
        <v>2.9831610482067852E-3</v>
      </c>
      <c r="CU85" s="423">
        <v>3.184676575589864E-3</v>
      </c>
      <c r="CV85" s="423">
        <v>2.4562476770681593E-3</v>
      </c>
      <c r="CW85" s="423">
        <v>6.2792370758914832E-3</v>
      </c>
      <c r="CX85" s="423">
        <v>2.2765334458094994E-3</v>
      </c>
      <c r="CY85" s="423">
        <v>4.0705195646167924E-3</v>
      </c>
      <c r="CZ85" s="423">
        <v>5.4881481650808925E-3</v>
      </c>
      <c r="DA85" s="423">
        <v>1.8165206675949594E-3</v>
      </c>
      <c r="DB85" s="423">
        <v>4.9305323322702838E-3</v>
      </c>
      <c r="DC85" s="423">
        <v>8.6108490139518348E-3</v>
      </c>
      <c r="DD85" s="423">
        <v>2.5893429166037895E-3</v>
      </c>
      <c r="DE85" s="423">
        <v>2.6698361617418531E-3</v>
      </c>
      <c r="DF85" s="423">
        <v>8.8859052513785858E-3</v>
      </c>
      <c r="DG85" s="423">
        <v>2.1480143065590547E-2</v>
      </c>
      <c r="DH85" s="424">
        <v>1.9080441380574294E-2</v>
      </c>
      <c r="DI85" s="421"/>
    </row>
    <row r="86" spans="1:113" ht="15.5" customHeight="1">
      <c r="A86" s="297">
        <v>80</v>
      </c>
      <c r="B86" s="88" t="s">
        <v>256</v>
      </c>
      <c r="C86" s="87" t="s">
        <v>257</v>
      </c>
      <c r="D86" s="422">
        <v>4.176705758627066E-2</v>
      </c>
      <c r="E86" s="423">
        <v>1.8628706787508997E-2</v>
      </c>
      <c r="F86" s="423">
        <v>1.7144769361040698E-2</v>
      </c>
      <c r="G86" s="423">
        <v>2.6298243782261154E-2</v>
      </c>
      <c r="H86" s="423">
        <v>2.3386083188344526E-2</v>
      </c>
      <c r="I86" s="423">
        <v>0</v>
      </c>
      <c r="J86" s="423">
        <v>0.22928935197494948</v>
      </c>
      <c r="K86" s="423">
        <v>1.1670315532460392E-2</v>
      </c>
      <c r="L86" s="423">
        <v>8.4001695591817364E-3</v>
      </c>
      <c r="M86" s="423">
        <v>1.1484692196755065E-2</v>
      </c>
      <c r="N86" s="423">
        <v>0</v>
      </c>
      <c r="O86" s="423">
        <v>1.3642726350835629E-2</v>
      </c>
      <c r="P86" s="423">
        <v>1.0368440154158599E-2</v>
      </c>
      <c r="Q86" s="423">
        <v>2.0027469069605154E-2</v>
      </c>
      <c r="R86" s="423">
        <v>1.1084629227848615E-2</v>
      </c>
      <c r="S86" s="423">
        <v>8.5716458303315372E-3</v>
      </c>
      <c r="T86" s="423">
        <v>6.5627227131473172E-3</v>
      </c>
      <c r="U86" s="423">
        <v>1.148937112001573E-2</v>
      </c>
      <c r="V86" s="423">
        <v>5.7846832879665652E-3</v>
      </c>
      <c r="W86" s="423">
        <v>7.0949713772025767E-3</v>
      </c>
      <c r="X86" s="423">
        <v>2.3702004362919039E-3</v>
      </c>
      <c r="Y86" s="423">
        <v>5.347724715348408E-3</v>
      </c>
      <c r="Z86" s="423">
        <v>3.9866684629808018E-3</v>
      </c>
      <c r="AA86" s="423">
        <v>5.6681059699170717E-3</v>
      </c>
      <c r="AB86" s="423">
        <v>5.3729861806954774E-3</v>
      </c>
      <c r="AC86" s="423">
        <v>5.0788944058229738E-3</v>
      </c>
      <c r="AD86" s="423">
        <v>7.0945257277900409E-4</v>
      </c>
      <c r="AE86" s="423">
        <v>2.3460530532157806E-3</v>
      </c>
      <c r="AF86" s="423">
        <v>4.0083938637633029E-3</v>
      </c>
      <c r="AG86" s="423">
        <v>4.6479519744329128E-3</v>
      </c>
      <c r="AH86" s="423">
        <v>1.476372316819221E-2</v>
      </c>
      <c r="AI86" s="423">
        <v>1.0437616007974965E-2</v>
      </c>
      <c r="AJ86" s="423">
        <v>3.4411008208670463E-2</v>
      </c>
      <c r="AK86" s="423">
        <v>7.2875658868800245E-3</v>
      </c>
      <c r="AL86" s="423">
        <v>1.0901621947467114E-2</v>
      </c>
      <c r="AM86" s="423">
        <v>8.1835938127634376E-3</v>
      </c>
      <c r="AN86" s="423">
        <v>8.154812608490665E-3</v>
      </c>
      <c r="AO86" s="423">
        <v>8.0768781503033783E-3</v>
      </c>
      <c r="AP86" s="423">
        <v>7.278005383061309E-3</v>
      </c>
      <c r="AQ86" s="423">
        <v>9.2388805911921626E-3</v>
      </c>
      <c r="AR86" s="423">
        <v>8.1517594014052785E-3</v>
      </c>
      <c r="AS86" s="423">
        <v>1.3039700147239637E-2</v>
      </c>
      <c r="AT86" s="423">
        <v>1.1892600369080217E-2</v>
      </c>
      <c r="AU86" s="423">
        <v>8.1276875283317496E-3</v>
      </c>
      <c r="AV86" s="423">
        <v>7.7141671618943791E-3</v>
      </c>
      <c r="AW86" s="423">
        <v>1.0738586668911261E-2</v>
      </c>
      <c r="AX86" s="423">
        <v>6.3263904424205927E-3</v>
      </c>
      <c r="AY86" s="423">
        <v>2.9875004204328497E-3</v>
      </c>
      <c r="AZ86" s="423">
        <v>5.4469165701346361E-3</v>
      </c>
      <c r="BA86" s="423">
        <v>5.8972701768425957E-3</v>
      </c>
      <c r="BB86" s="423">
        <v>4.6324616864377929E-3</v>
      </c>
      <c r="BC86" s="423">
        <v>5.1974698056513136E-3</v>
      </c>
      <c r="BD86" s="423">
        <v>2.8251023609840494E-3</v>
      </c>
      <c r="BE86" s="423">
        <v>6.0404869423230532E-3</v>
      </c>
      <c r="BF86" s="423">
        <v>3.8161154480777382E-3</v>
      </c>
      <c r="BG86" s="423">
        <v>3.7668121376551703E-3</v>
      </c>
      <c r="BH86" s="423">
        <v>4.371937288596377E-3</v>
      </c>
      <c r="BI86" s="423">
        <v>4.7614880725799554E-3</v>
      </c>
      <c r="BJ86" s="423">
        <v>2.0538055949200565E-3</v>
      </c>
      <c r="BK86" s="423">
        <v>4.0162749089993196E-3</v>
      </c>
      <c r="BL86" s="423">
        <v>3.980823551549835E-2</v>
      </c>
      <c r="BM86" s="423">
        <v>1.3339524266133477E-2</v>
      </c>
      <c r="BN86" s="423">
        <v>2.0914887758998565E-2</v>
      </c>
      <c r="BO86" s="423">
        <v>2.0676814387364805E-2</v>
      </c>
      <c r="BP86" s="423">
        <v>2.3626451850016258E-2</v>
      </c>
      <c r="BQ86" s="423">
        <v>2.5225580306115651E-2</v>
      </c>
      <c r="BR86" s="423">
        <v>1.7176222488632407E-2</v>
      </c>
      <c r="BS86" s="423">
        <v>5.0244201733396377E-3</v>
      </c>
      <c r="BT86" s="423">
        <v>5.86314739452359E-3</v>
      </c>
      <c r="BU86" s="423">
        <v>1.1221559710100634E-2</v>
      </c>
      <c r="BV86" s="423">
        <v>2.2903515550244471E-2</v>
      </c>
      <c r="BW86" s="423">
        <v>3.8386998796731978E-2</v>
      </c>
      <c r="BX86" s="423">
        <v>3.2359188544703481E-2</v>
      </c>
      <c r="BY86" s="423">
        <v>9.7368328786586519E-3</v>
      </c>
      <c r="BZ86" s="423">
        <v>6.786760780744033E-3</v>
      </c>
      <c r="CA86" s="423">
        <v>4.5463719133241052E-3</v>
      </c>
      <c r="CB86" s="423">
        <v>1.4429764701123875E-3</v>
      </c>
      <c r="CC86" s="423">
        <v>4.5338781631985708E-3</v>
      </c>
      <c r="CD86" s="423">
        <v>3.3839819739504896E-3</v>
      </c>
      <c r="CE86" s="423">
        <v>1.0070027574156641</v>
      </c>
      <c r="CF86" s="423">
        <v>5.0638675337056635E-3</v>
      </c>
      <c r="CG86" s="423">
        <v>4.6301997632049669E-3</v>
      </c>
      <c r="CH86" s="423">
        <v>4.3892217550549071E-3</v>
      </c>
      <c r="CI86" s="423">
        <v>5.8176026897011736E-3</v>
      </c>
      <c r="CJ86" s="423">
        <v>8.4660125352613563E-3</v>
      </c>
      <c r="CK86" s="423">
        <v>1.0360907100738058E-2</v>
      </c>
      <c r="CL86" s="423">
        <v>1.0130222372010332E-2</v>
      </c>
      <c r="CM86" s="423">
        <v>1.5993013073120881E-2</v>
      </c>
      <c r="CN86" s="423">
        <v>7.2926641251026426E-3</v>
      </c>
      <c r="CO86" s="423">
        <v>1.5451817756963662E-2</v>
      </c>
      <c r="CP86" s="423">
        <v>1.4338069718142029E-2</v>
      </c>
      <c r="CQ86" s="423">
        <v>9.6772567159524869E-3</v>
      </c>
      <c r="CR86" s="423">
        <v>8.305932461209883E-3</v>
      </c>
      <c r="CS86" s="423">
        <v>6.8923738615413776E-3</v>
      </c>
      <c r="CT86" s="423">
        <v>6.5127026403339928E-3</v>
      </c>
      <c r="CU86" s="423">
        <v>8.4502448623324095E-3</v>
      </c>
      <c r="CV86" s="423">
        <v>8.5861969418555301E-3</v>
      </c>
      <c r="CW86" s="423">
        <v>1.4321169593987189E-2</v>
      </c>
      <c r="CX86" s="423">
        <v>1.2879632200603406E-2</v>
      </c>
      <c r="CY86" s="423">
        <v>1.5824414072379975E-2</v>
      </c>
      <c r="CZ86" s="423">
        <v>7.3584217828439758E-3</v>
      </c>
      <c r="DA86" s="423">
        <v>7.3131899057163894E-3</v>
      </c>
      <c r="DB86" s="423">
        <v>3.3450843874228364E-2</v>
      </c>
      <c r="DC86" s="423">
        <v>7.4691972687888344E-3</v>
      </c>
      <c r="DD86" s="423">
        <v>1.7738141562523204E-2</v>
      </c>
      <c r="DE86" s="423">
        <v>2.7332780272558622E-2</v>
      </c>
      <c r="DF86" s="423">
        <v>2.6840354980113581E-2</v>
      </c>
      <c r="DG86" s="423">
        <v>7.9260368744194544E-3</v>
      </c>
      <c r="DH86" s="424">
        <v>1.7583265330169424E-2</v>
      </c>
      <c r="DI86" s="421"/>
    </row>
    <row r="87" spans="1:113" ht="15.5" customHeight="1">
      <c r="A87" s="297">
        <v>81</v>
      </c>
      <c r="B87" s="88" t="s">
        <v>258</v>
      </c>
      <c r="C87" s="87" t="s">
        <v>259</v>
      </c>
      <c r="D87" s="422">
        <v>9.6636403692633801E-4</v>
      </c>
      <c r="E87" s="423">
        <v>2.6993534140019957E-3</v>
      </c>
      <c r="F87" s="423">
        <v>3.1774896509126165E-4</v>
      </c>
      <c r="G87" s="423">
        <v>4.2666298324012069E-4</v>
      </c>
      <c r="H87" s="423">
        <v>1.2325690459255097E-3</v>
      </c>
      <c r="I87" s="423">
        <v>0</v>
      </c>
      <c r="J87" s="423">
        <v>1.0244994442368729E-3</v>
      </c>
      <c r="K87" s="423">
        <v>7.1953102099254725E-4</v>
      </c>
      <c r="L87" s="423">
        <v>6.3064484992254399E-4</v>
      </c>
      <c r="M87" s="423">
        <v>1.8908841539081764E-3</v>
      </c>
      <c r="N87" s="423">
        <v>0</v>
      </c>
      <c r="O87" s="423">
        <v>4.3516264383538123E-4</v>
      </c>
      <c r="P87" s="423">
        <v>2.2063433389733035E-4</v>
      </c>
      <c r="Q87" s="423">
        <v>1.2372220413105351E-3</v>
      </c>
      <c r="R87" s="423">
        <v>6.5275057749888477E-4</v>
      </c>
      <c r="S87" s="423">
        <v>1.9534752688697729E-3</v>
      </c>
      <c r="T87" s="423">
        <v>7.6211151772731501E-4</v>
      </c>
      <c r="U87" s="423">
        <v>4.227136636014338E-4</v>
      </c>
      <c r="V87" s="423">
        <v>2.4862858306352606E-3</v>
      </c>
      <c r="W87" s="423">
        <v>1.9574863375062717E-3</v>
      </c>
      <c r="X87" s="423">
        <v>1.5962135127016279E-3</v>
      </c>
      <c r="Y87" s="423">
        <v>1.1886965121128482E-3</v>
      </c>
      <c r="Z87" s="423">
        <v>1.0282180662523758E-3</v>
      </c>
      <c r="AA87" s="423">
        <v>1.506048471957317E-3</v>
      </c>
      <c r="AB87" s="423">
        <v>4.6888020711646262E-4</v>
      </c>
      <c r="AC87" s="423">
        <v>1.0274423689077285E-3</v>
      </c>
      <c r="AD87" s="423">
        <v>2.3044129436222715E-3</v>
      </c>
      <c r="AE87" s="423">
        <v>7.7260218935966051E-3</v>
      </c>
      <c r="AF87" s="423">
        <v>3.8455938657533454E-4</v>
      </c>
      <c r="AG87" s="423">
        <v>4.4724054401189646E-4</v>
      </c>
      <c r="AH87" s="423">
        <v>4.3063409050288833E-4</v>
      </c>
      <c r="AI87" s="423">
        <v>1.352887806582674E-3</v>
      </c>
      <c r="AJ87" s="423">
        <v>3.216732002125845E-3</v>
      </c>
      <c r="AK87" s="423">
        <v>1.5328442487783137E-3</v>
      </c>
      <c r="AL87" s="423">
        <v>1.9074590512512144E-3</v>
      </c>
      <c r="AM87" s="423">
        <v>4.0526821540931308E-3</v>
      </c>
      <c r="AN87" s="423">
        <v>2.2445621786913537E-3</v>
      </c>
      <c r="AO87" s="423">
        <v>3.2858332800834722E-3</v>
      </c>
      <c r="AP87" s="423">
        <v>2.3524023064965243E-3</v>
      </c>
      <c r="AQ87" s="423">
        <v>5.2739180770926611E-3</v>
      </c>
      <c r="AR87" s="423">
        <v>1.8685808470155496E-3</v>
      </c>
      <c r="AS87" s="423">
        <v>1.4042274477719067E-3</v>
      </c>
      <c r="AT87" s="423">
        <v>1.0474018702433079E-3</v>
      </c>
      <c r="AU87" s="423">
        <v>6.1137242650042666E-4</v>
      </c>
      <c r="AV87" s="423">
        <v>6.1309855667074917E-4</v>
      </c>
      <c r="AW87" s="423">
        <v>4.4489119101717381E-4</v>
      </c>
      <c r="AX87" s="423">
        <v>3.5669756742625952E-4</v>
      </c>
      <c r="AY87" s="423">
        <v>4.2380908479691079E-4</v>
      </c>
      <c r="AZ87" s="423">
        <v>5.2114129220566226E-4</v>
      </c>
      <c r="BA87" s="423">
        <v>4.6782438114406562E-4</v>
      </c>
      <c r="BB87" s="423">
        <v>2.1662418628644352E-4</v>
      </c>
      <c r="BC87" s="423">
        <v>4.3917824797005365E-4</v>
      </c>
      <c r="BD87" s="423">
        <v>3.1475578066999941E-4</v>
      </c>
      <c r="BE87" s="423">
        <v>2.765736362883721E-4</v>
      </c>
      <c r="BF87" s="423">
        <v>1.3948733209987795E-3</v>
      </c>
      <c r="BG87" s="423">
        <v>1.4632407966570229E-3</v>
      </c>
      <c r="BH87" s="423">
        <v>8.5857054904663998E-4</v>
      </c>
      <c r="BI87" s="423">
        <v>9.2989603968220353E-4</v>
      </c>
      <c r="BJ87" s="423">
        <v>2.0544052563755479E-4</v>
      </c>
      <c r="BK87" s="423">
        <v>9.4427273703368757E-4</v>
      </c>
      <c r="BL87" s="423">
        <v>5.3599101069077876E-4</v>
      </c>
      <c r="BM87" s="423">
        <v>4.046166677531967E-2</v>
      </c>
      <c r="BN87" s="423">
        <v>6.1312616223725496E-4</v>
      </c>
      <c r="BO87" s="423">
        <v>5.3759917027255239E-4</v>
      </c>
      <c r="BP87" s="423">
        <v>5.6215524270054591E-4</v>
      </c>
      <c r="BQ87" s="423">
        <v>9.6092770822910057E-4</v>
      </c>
      <c r="BR87" s="423">
        <v>1.1661662838621354E-3</v>
      </c>
      <c r="BS87" s="423">
        <v>2.8968125838507081E-3</v>
      </c>
      <c r="BT87" s="423">
        <v>2.2743917312681959E-3</v>
      </c>
      <c r="BU87" s="423">
        <v>3.5227948398002559E-4</v>
      </c>
      <c r="BV87" s="423">
        <v>3.8840725690864107E-4</v>
      </c>
      <c r="BW87" s="423">
        <v>2.1182621346730105E-4</v>
      </c>
      <c r="BX87" s="423">
        <v>2.3609652755266029E-4</v>
      </c>
      <c r="BY87" s="423">
        <v>1.5294958876548517E-4</v>
      </c>
      <c r="BZ87" s="423">
        <v>8.6559998009218489E-5</v>
      </c>
      <c r="CA87" s="423">
        <v>4.8177682236391915E-5</v>
      </c>
      <c r="CB87" s="423">
        <v>1.8733444239538088E-5</v>
      </c>
      <c r="CC87" s="423">
        <v>1.4678953743110264E-4</v>
      </c>
      <c r="CD87" s="423">
        <v>1.1821635519502624E-3</v>
      </c>
      <c r="CE87" s="423">
        <v>2.7833107059548959E-3</v>
      </c>
      <c r="CF87" s="423">
        <v>1.1537122324940567</v>
      </c>
      <c r="CG87" s="423">
        <v>1.0806690323119082E-3</v>
      </c>
      <c r="CH87" s="423">
        <v>1.2666353769621725E-4</v>
      </c>
      <c r="CI87" s="423">
        <v>1.3356942961202073E-4</v>
      </c>
      <c r="CJ87" s="423">
        <v>7.2899067042422893E-4</v>
      </c>
      <c r="CK87" s="423">
        <v>1.1075699319946073E-4</v>
      </c>
      <c r="CL87" s="423">
        <v>1.4992271813631019E-4</v>
      </c>
      <c r="CM87" s="423">
        <v>2.1564291184713791E-4</v>
      </c>
      <c r="CN87" s="423">
        <v>1.2177109597448809E-4</v>
      </c>
      <c r="CO87" s="423">
        <v>3.1650653836844323E-4</v>
      </c>
      <c r="CP87" s="423">
        <v>1.633578028254015E-4</v>
      </c>
      <c r="CQ87" s="423">
        <v>1.5499961313806865E-4</v>
      </c>
      <c r="CR87" s="423">
        <v>2.6068370531549069E-4</v>
      </c>
      <c r="CS87" s="423">
        <v>1.4379775780697194E-4</v>
      </c>
      <c r="CT87" s="423">
        <v>1.9710666250408486E-4</v>
      </c>
      <c r="CU87" s="423">
        <v>1.7500597939144172E-4</v>
      </c>
      <c r="CV87" s="423">
        <v>1.5897137794781339E-4</v>
      </c>
      <c r="CW87" s="423">
        <v>2.2174072140165776E-4</v>
      </c>
      <c r="CX87" s="423">
        <v>1.4847925691155263E-4</v>
      </c>
      <c r="CY87" s="423">
        <v>1.5406799984517137E-4</v>
      </c>
      <c r="CZ87" s="423">
        <v>5.0471403630508466E-4</v>
      </c>
      <c r="DA87" s="423">
        <v>9.7104013652744229E-5</v>
      </c>
      <c r="DB87" s="423">
        <v>3.3318164351275892E-4</v>
      </c>
      <c r="DC87" s="423">
        <v>3.8058325290630526E-4</v>
      </c>
      <c r="DD87" s="423">
        <v>2.3656202025592048E-4</v>
      </c>
      <c r="DE87" s="423">
        <v>2.5208138787021763E-4</v>
      </c>
      <c r="DF87" s="423">
        <v>2.6796221690367808E-4</v>
      </c>
      <c r="DG87" s="423">
        <v>1.2187381415646012E-3</v>
      </c>
      <c r="DH87" s="424">
        <v>4.5610775843316689E-4</v>
      </c>
      <c r="DI87" s="421"/>
    </row>
    <row r="88" spans="1:113" ht="15.5" customHeight="1">
      <c r="A88" s="297">
        <v>82</v>
      </c>
      <c r="B88" s="88" t="s">
        <v>260</v>
      </c>
      <c r="C88" s="87" t="s">
        <v>261</v>
      </c>
      <c r="D88" s="422">
        <v>2.2908866238608244E-4</v>
      </c>
      <c r="E88" s="423">
        <v>2.6389349986599659E-4</v>
      </c>
      <c r="F88" s="423">
        <v>1.1666738670892025E-3</v>
      </c>
      <c r="G88" s="423">
        <v>8.3902654782055383E-5</v>
      </c>
      <c r="H88" s="423">
        <v>3.2311356375521182E-4</v>
      </c>
      <c r="I88" s="423">
        <v>0</v>
      </c>
      <c r="J88" s="423">
        <v>1.4824736911915103E-3</v>
      </c>
      <c r="K88" s="423">
        <v>3.6841651008962044E-4</v>
      </c>
      <c r="L88" s="423">
        <v>2.9011185864344006E-4</v>
      </c>
      <c r="M88" s="423">
        <v>3.827331795851116E-4</v>
      </c>
      <c r="N88" s="423">
        <v>0</v>
      </c>
      <c r="O88" s="423">
        <v>7.1617911158234791E-4</v>
      </c>
      <c r="P88" s="423">
        <v>7.8767571183425804E-4</v>
      </c>
      <c r="Q88" s="423">
        <v>4.2467234851438794E-4</v>
      </c>
      <c r="R88" s="423">
        <v>9.3422506923195069E-4</v>
      </c>
      <c r="S88" s="423">
        <v>4.3261494760942902E-4</v>
      </c>
      <c r="T88" s="423">
        <v>5.2861893767157636E-4</v>
      </c>
      <c r="U88" s="423">
        <v>9.1735644952378628E-4</v>
      </c>
      <c r="V88" s="423">
        <v>3.479593153258227E-4</v>
      </c>
      <c r="W88" s="423">
        <v>3.6039975609630722E-4</v>
      </c>
      <c r="X88" s="423">
        <v>1.7759901627942393E-4</v>
      </c>
      <c r="Y88" s="423">
        <v>3.4969441164761997E-4</v>
      </c>
      <c r="Z88" s="423">
        <v>3.5361919761064953E-4</v>
      </c>
      <c r="AA88" s="423">
        <v>4.0019201835873761E-4</v>
      </c>
      <c r="AB88" s="423">
        <v>2.344687297219298E-3</v>
      </c>
      <c r="AC88" s="423">
        <v>5.9547624259579128E-4</v>
      </c>
      <c r="AD88" s="423">
        <v>7.3687795993407026E-5</v>
      </c>
      <c r="AE88" s="423">
        <v>2.2921292389913245E-4</v>
      </c>
      <c r="AF88" s="423">
        <v>5.4397197659149092E-4</v>
      </c>
      <c r="AG88" s="423">
        <v>6.8181680202915589E-4</v>
      </c>
      <c r="AH88" s="423">
        <v>7.51042821809592E-4</v>
      </c>
      <c r="AI88" s="423">
        <v>6.0537298187074168E-4</v>
      </c>
      <c r="AJ88" s="423">
        <v>4.9280006392617148E-4</v>
      </c>
      <c r="AK88" s="423">
        <v>5.0086396560141278E-4</v>
      </c>
      <c r="AL88" s="423">
        <v>5.2915626607759271E-4</v>
      </c>
      <c r="AM88" s="423">
        <v>1.9799972949109329E-4</v>
      </c>
      <c r="AN88" s="423">
        <v>2.7971879460559148E-4</v>
      </c>
      <c r="AO88" s="423">
        <v>3.8912435227326375E-4</v>
      </c>
      <c r="AP88" s="423">
        <v>3.0350799561728871E-4</v>
      </c>
      <c r="AQ88" s="423">
        <v>2.4728100695477803E-4</v>
      </c>
      <c r="AR88" s="423">
        <v>3.982776066884492E-4</v>
      </c>
      <c r="AS88" s="423">
        <v>7.8699815396959252E-4</v>
      </c>
      <c r="AT88" s="423">
        <v>5.719912512568364E-4</v>
      </c>
      <c r="AU88" s="423">
        <v>7.7978695758243422E-4</v>
      </c>
      <c r="AV88" s="423">
        <v>6.832770024140692E-4</v>
      </c>
      <c r="AW88" s="423">
        <v>5.6835333601003529E-4</v>
      </c>
      <c r="AX88" s="423">
        <v>4.147172227526316E-4</v>
      </c>
      <c r="AY88" s="423">
        <v>4.6359115824497985E-4</v>
      </c>
      <c r="AZ88" s="423">
        <v>6.0087479039140428E-4</v>
      </c>
      <c r="BA88" s="423">
        <v>7.9758100601273199E-4</v>
      </c>
      <c r="BB88" s="423">
        <v>1.0981547466082811E-3</v>
      </c>
      <c r="BC88" s="423">
        <v>9.0437409651652155E-4</v>
      </c>
      <c r="BD88" s="423">
        <v>5.632838524506277E-4</v>
      </c>
      <c r="BE88" s="423">
        <v>6.2587304089981152E-4</v>
      </c>
      <c r="BF88" s="423">
        <v>3.8172593387865992E-4</v>
      </c>
      <c r="BG88" s="423">
        <v>3.8555604655763292E-4</v>
      </c>
      <c r="BH88" s="423">
        <v>4.5842788767550165E-4</v>
      </c>
      <c r="BI88" s="423">
        <v>3.4302844409363122E-4</v>
      </c>
      <c r="BJ88" s="423">
        <v>2.6666891654296448E-4</v>
      </c>
      <c r="BK88" s="423">
        <v>5.0921096992264877E-4</v>
      </c>
      <c r="BL88" s="423">
        <v>6.5031595076411419E-4</v>
      </c>
      <c r="BM88" s="423">
        <v>1.7253805763481046E-4</v>
      </c>
      <c r="BN88" s="423">
        <v>3.4485776599758172E-4</v>
      </c>
      <c r="BO88" s="423">
        <v>3.6582198230479003E-4</v>
      </c>
      <c r="BP88" s="423">
        <v>5.2031365159744658E-4</v>
      </c>
      <c r="BQ88" s="423">
        <v>3.7681944351076899E-4</v>
      </c>
      <c r="BR88" s="423">
        <v>3.5288881247808051E-4</v>
      </c>
      <c r="BS88" s="423">
        <v>2.423111655793889E-4</v>
      </c>
      <c r="BT88" s="423">
        <v>2.6713110233059152E-4</v>
      </c>
      <c r="BU88" s="423">
        <v>8.5902123126265753E-4</v>
      </c>
      <c r="BV88" s="423">
        <v>1.7921997748178333E-3</v>
      </c>
      <c r="BW88" s="423">
        <v>2.7354892080466145E-3</v>
      </c>
      <c r="BX88" s="423">
        <v>8.325313177958573E-4</v>
      </c>
      <c r="BY88" s="423">
        <v>8.7235774665358546E-4</v>
      </c>
      <c r="BZ88" s="423">
        <v>3.2360735922839308E-4</v>
      </c>
      <c r="CA88" s="423">
        <v>2.2002183997088176E-4</v>
      </c>
      <c r="CB88" s="423">
        <v>6.7664300358020541E-5</v>
      </c>
      <c r="CC88" s="423">
        <v>2.3715964495278727E-4</v>
      </c>
      <c r="CD88" s="423">
        <v>3.4439684644573654E-4</v>
      </c>
      <c r="CE88" s="423">
        <v>4.4091886875152693E-4</v>
      </c>
      <c r="CF88" s="423">
        <v>3.4334623572616376E-4</v>
      </c>
      <c r="CG88" s="423">
        <v>1.0022162746093357</v>
      </c>
      <c r="CH88" s="423">
        <v>3.8913535443071994E-4</v>
      </c>
      <c r="CI88" s="423">
        <v>4.8241829367941458E-4</v>
      </c>
      <c r="CJ88" s="423">
        <v>1.0284737045777967E-2</v>
      </c>
      <c r="CK88" s="423">
        <v>1.1400671487954261E-3</v>
      </c>
      <c r="CL88" s="423">
        <v>2.8029964407530849E-3</v>
      </c>
      <c r="CM88" s="423">
        <v>2.2925843093645208E-3</v>
      </c>
      <c r="CN88" s="423">
        <v>1.7953445479788081E-3</v>
      </c>
      <c r="CO88" s="423">
        <v>6.6283352126956284E-3</v>
      </c>
      <c r="CP88" s="423">
        <v>5.8018734963298762E-4</v>
      </c>
      <c r="CQ88" s="423">
        <v>1.2146184212842926E-3</v>
      </c>
      <c r="CR88" s="423">
        <v>1.5052442391843043E-3</v>
      </c>
      <c r="CS88" s="423">
        <v>6.1670002383763746E-4</v>
      </c>
      <c r="CT88" s="423">
        <v>3.2056694352169854E-4</v>
      </c>
      <c r="CU88" s="423">
        <v>3.042797606008235E-4</v>
      </c>
      <c r="CV88" s="423">
        <v>2.8520931507845419E-4</v>
      </c>
      <c r="CW88" s="423">
        <v>2.1268500786859202E-3</v>
      </c>
      <c r="CX88" s="423">
        <v>8.8293663565386295E-4</v>
      </c>
      <c r="CY88" s="423">
        <v>2.7174107485560587E-3</v>
      </c>
      <c r="CZ88" s="423">
        <v>4.8452059685197204E-4</v>
      </c>
      <c r="DA88" s="423">
        <v>1.1513902201151329E-3</v>
      </c>
      <c r="DB88" s="423">
        <v>6.804786175672586E-4</v>
      </c>
      <c r="DC88" s="423">
        <v>5.2431637190497506E-4</v>
      </c>
      <c r="DD88" s="423">
        <v>8.5495750651589828E-4</v>
      </c>
      <c r="DE88" s="423">
        <v>1.2257150054329185E-3</v>
      </c>
      <c r="DF88" s="423">
        <v>7.6388800049557971E-4</v>
      </c>
      <c r="DG88" s="423">
        <v>4.9175086878076456E-4</v>
      </c>
      <c r="DH88" s="424">
        <v>2.8702369728048401E-3</v>
      </c>
      <c r="DI88" s="421"/>
    </row>
    <row r="89" spans="1:113" ht="15.5" customHeight="1">
      <c r="A89" s="297">
        <v>83</v>
      </c>
      <c r="B89" s="88" t="s">
        <v>263</v>
      </c>
      <c r="C89" s="87" t="s">
        <v>264</v>
      </c>
      <c r="D89" s="422">
        <v>1.6636667023459289E-3</v>
      </c>
      <c r="E89" s="423">
        <v>7.5771208380378879E-3</v>
      </c>
      <c r="F89" s="423">
        <v>9.112374785012927E-4</v>
      </c>
      <c r="G89" s="423">
        <v>5.1261454645152226E-4</v>
      </c>
      <c r="H89" s="423">
        <v>2.938268038655263E-3</v>
      </c>
      <c r="I89" s="423">
        <v>0</v>
      </c>
      <c r="J89" s="423">
        <v>9.5460413651439165E-4</v>
      </c>
      <c r="K89" s="423">
        <v>4.7959275824130589E-3</v>
      </c>
      <c r="L89" s="423">
        <v>1.8151081204959871E-3</v>
      </c>
      <c r="M89" s="423">
        <v>1.5409635554705996E-2</v>
      </c>
      <c r="N89" s="423">
        <v>0</v>
      </c>
      <c r="O89" s="423">
        <v>1.8107000775559345E-3</v>
      </c>
      <c r="P89" s="423">
        <v>1.7912433448746381E-3</v>
      </c>
      <c r="Q89" s="423">
        <v>1.6668035430400935E-3</v>
      </c>
      <c r="R89" s="423">
        <v>1.5939865989012475E-3</v>
      </c>
      <c r="S89" s="423">
        <v>3.582186691605975E-3</v>
      </c>
      <c r="T89" s="423">
        <v>2.6164685574466369E-3</v>
      </c>
      <c r="U89" s="423">
        <v>1.7893652497164203E-3</v>
      </c>
      <c r="V89" s="423">
        <v>4.9733943220017524E-3</v>
      </c>
      <c r="W89" s="423">
        <v>2.3291760170978055E-3</v>
      </c>
      <c r="X89" s="423">
        <v>1.808727431135007E-3</v>
      </c>
      <c r="Y89" s="423">
        <v>1.4638629547554965E-3</v>
      </c>
      <c r="Z89" s="423">
        <v>1.2410380921040502E-3</v>
      </c>
      <c r="AA89" s="423">
        <v>2.8268219058535798E-3</v>
      </c>
      <c r="AB89" s="423">
        <v>1.1050938617765992E-3</v>
      </c>
      <c r="AC89" s="423">
        <v>2.0856261906187952E-3</v>
      </c>
      <c r="AD89" s="423">
        <v>4.84232631519397E-3</v>
      </c>
      <c r="AE89" s="423">
        <v>2.4877483017631884E-3</v>
      </c>
      <c r="AF89" s="423">
        <v>1.7308630829649858E-3</v>
      </c>
      <c r="AG89" s="423">
        <v>1.2835220317180614E-3</v>
      </c>
      <c r="AH89" s="423">
        <v>3.324886239727526E-3</v>
      </c>
      <c r="AI89" s="423">
        <v>3.4187568123199164E-3</v>
      </c>
      <c r="AJ89" s="423">
        <v>2.7648749714020873E-3</v>
      </c>
      <c r="AK89" s="423">
        <v>3.9122429825079342E-3</v>
      </c>
      <c r="AL89" s="423">
        <v>3.1088988908248433E-3</v>
      </c>
      <c r="AM89" s="423">
        <v>2.1681997552201048E-3</v>
      </c>
      <c r="AN89" s="423">
        <v>1.710387675529732E-3</v>
      </c>
      <c r="AO89" s="423">
        <v>3.4438440009415686E-3</v>
      </c>
      <c r="AP89" s="423">
        <v>2.0805977130520597E-3</v>
      </c>
      <c r="AQ89" s="423">
        <v>5.3427463558753958E-3</v>
      </c>
      <c r="AR89" s="423">
        <v>5.2691384875679379E-3</v>
      </c>
      <c r="AS89" s="423">
        <v>1.6764495752927444E-3</v>
      </c>
      <c r="AT89" s="423">
        <v>1.7521130724505597E-3</v>
      </c>
      <c r="AU89" s="423">
        <v>1.1507160847013954E-3</v>
      </c>
      <c r="AV89" s="423">
        <v>1.0568731591880289E-3</v>
      </c>
      <c r="AW89" s="423">
        <v>1.1942664515716365E-3</v>
      </c>
      <c r="AX89" s="423">
        <v>1.1783916104183274E-3</v>
      </c>
      <c r="AY89" s="423">
        <v>1.0970014979138107E-3</v>
      </c>
      <c r="AZ89" s="423">
        <v>1.4957340369378014E-3</v>
      </c>
      <c r="BA89" s="423">
        <v>1.3031378576169074E-3</v>
      </c>
      <c r="BB89" s="423">
        <v>1.0217002078621498E-3</v>
      </c>
      <c r="BC89" s="423">
        <v>1.9258001985938875E-3</v>
      </c>
      <c r="BD89" s="423">
        <v>1.1512808980120818E-3</v>
      </c>
      <c r="BE89" s="423">
        <v>1.2704087579489866E-3</v>
      </c>
      <c r="BF89" s="423">
        <v>1.5933320796620669E-3</v>
      </c>
      <c r="BG89" s="423">
        <v>1.615278254423588E-3</v>
      </c>
      <c r="BH89" s="423">
        <v>1.3076214670518199E-3</v>
      </c>
      <c r="BI89" s="423">
        <v>1.370288493941508E-3</v>
      </c>
      <c r="BJ89" s="423">
        <v>6.736031406242599E-4</v>
      </c>
      <c r="BK89" s="423">
        <v>1.2900328104335243E-3</v>
      </c>
      <c r="BL89" s="423">
        <v>1.7594683145454267E-3</v>
      </c>
      <c r="BM89" s="423">
        <v>1.6485547067290229E-2</v>
      </c>
      <c r="BN89" s="423">
        <v>1.2571463126783988E-3</v>
      </c>
      <c r="BO89" s="423">
        <v>1.0675750369630399E-3</v>
      </c>
      <c r="BP89" s="423">
        <v>1.2695581098588165E-3</v>
      </c>
      <c r="BQ89" s="423">
        <v>1.1665635933365147E-3</v>
      </c>
      <c r="BR89" s="423">
        <v>1.4328316521853401E-3</v>
      </c>
      <c r="BS89" s="423">
        <v>7.5231231232764624E-3</v>
      </c>
      <c r="BT89" s="423">
        <v>1.3021430953563078E-2</v>
      </c>
      <c r="BU89" s="423">
        <v>7.1384191286781389E-4</v>
      </c>
      <c r="BV89" s="423">
        <v>6.3089638259731173E-4</v>
      </c>
      <c r="BW89" s="423">
        <v>3.1717346562333315E-4</v>
      </c>
      <c r="BX89" s="423">
        <v>5.782722517835968E-4</v>
      </c>
      <c r="BY89" s="423">
        <v>3.1363251506184446E-4</v>
      </c>
      <c r="BZ89" s="423">
        <v>2.2341273576420318E-4</v>
      </c>
      <c r="CA89" s="423">
        <v>1.1265703663065191E-4</v>
      </c>
      <c r="CB89" s="423">
        <v>3.0256537333489132E-5</v>
      </c>
      <c r="CC89" s="423">
        <v>3.5526750351660421E-4</v>
      </c>
      <c r="CD89" s="423">
        <v>4.088071516685986E-4</v>
      </c>
      <c r="CE89" s="423">
        <v>1.5766488576183877E-3</v>
      </c>
      <c r="CF89" s="423">
        <v>4.3513912226492157E-4</v>
      </c>
      <c r="CG89" s="423">
        <v>1.2857885932115894E-3</v>
      </c>
      <c r="CH89" s="423">
        <v>1.0003367655181794</v>
      </c>
      <c r="CI89" s="423">
        <v>3.7249223155523808E-4</v>
      </c>
      <c r="CJ89" s="423">
        <v>2.149491897006816E-4</v>
      </c>
      <c r="CK89" s="423">
        <v>3.4271317970820418E-4</v>
      </c>
      <c r="CL89" s="423">
        <v>7.030619709142644E-4</v>
      </c>
      <c r="CM89" s="423">
        <v>6.8975598583196989E-4</v>
      </c>
      <c r="CN89" s="423">
        <v>4.3277980111468528E-4</v>
      </c>
      <c r="CO89" s="423">
        <v>1.6028865814384412E-3</v>
      </c>
      <c r="CP89" s="423">
        <v>1.8063343274461409E-3</v>
      </c>
      <c r="CQ89" s="423">
        <v>4.2671099391769599E-4</v>
      </c>
      <c r="CR89" s="423">
        <v>8.7354472218734408E-4</v>
      </c>
      <c r="CS89" s="423">
        <v>5.502809413062994E-4</v>
      </c>
      <c r="CT89" s="423">
        <v>5.9893613119311074E-4</v>
      </c>
      <c r="CU89" s="423">
        <v>6.8699150121048237E-4</v>
      </c>
      <c r="CV89" s="423">
        <v>5.3714639437563638E-4</v>
      </c>
      <c r="CW89" s="423">
        <v>7.0438544978156602E-4</v>
      </c>
      <c r="CX89" s="423">
        <v>2.9731104942408887E-4</v>
      </c>
      <c r="CY89" s="423">
        <v>6.9182945727807026E-4</v>
      </c>
      <c r="CZ89" s="423">
        <v>9.1408339987322351E-4</v>
      </c>
      <c r="DA89" s="423">
        <v>2.0977410748747866E-4</v>
      </c>
      <c r="DB89" s="423">
        <v>1.1380368837767684E-3</v>
      </c>
      <c r="DC89" s="423">
        <v>2.1058133791608813E-3</v>
      </c>
      <c r="DD89" s="423">
        <v>5.3060490444674965E-4</v>
      </c>
      <c r="DE89" s="423">
        <v>4.6341284162253172E-4</v>
      </c>
      <c r="DF89" s="423">
        <v>5.3707719448957869E-4</v>
      </c>
      <c r="DG89" s="423">
        <v>3.3442144865057071E-3</v>
      </c>
      <c r="DH89" s="424">
        <v>7.7954448118210237E-4</v>
      </c>
      <c r="DI89" s="421"/>
    </row>
    <row r="90" spans="1:113" ht="15.5" customHeight="1">
      <c r="A90" s="297">
        <v>84</v>
      </c>
      <c r="B90" s="88" t="s">
        <v>265</v>
      </c>
      <c r="C90" s="87" t="s">
        <v>266</v>
      </c>
      <c r="D90" s="422">
        <v>5.4882936639151867E-3</v>
      </c>
      <c r="E90" s="423">
        <v>3.3611332746155088E-3</v>
      </c>
      <c r="F90" s="423">
        <v>2.6878649513008596E-3</v>
      </c>
      <c r="G90" s="423">
        <v>3.7749737525927282E-3</v>
      </c>
      <c r="H90" s="423">
        <v>4.7754150093072675E-3</v>
      </c>
      <c r="I90" s="423">
        <v>0</v>
      </c>
      <c r="J90" s="423">
        <v>2.8691256640470258E-2</v>
      </c>
      <c r="K90" s="423">
        <v>2.2154546081955169E-3</v>
      </c>
      <c r="L90" s="423">
        <v>1.6248882247411969E-3</v>
      </c>
      <c r="M90" s="423">
        <v>2.5008214732871884E-3</v>
      </c>
      <c r="N90" s="423">
        <v>0</v>
      </c>
      <c r="O90" s="423">
        <v>2.2804599874724526E-3</v>
      </c>
      <c r="P90" s="423">
        <v>2.0862797166479609E-3</v>
      </c>
      <c r="Q90" s="423">
        <v>3.2615722043621395E-3</v>
      </c>
      <c r="R90" s="423">
        <v>2.3572609207180603E-3</v>
      </c>
      <c r="S90" s="423">
        <v>2.5007706871256466E-3</v>
      </c>
      <c r="T90" s="423">
        <v>1.6529842923361743E-3</v>
      </c>
      <c r="U90" s="423">
        <v>2.4472927639426199E-3</v>
      </c>
      <c r="V90" s="423">
        <v>2.0155441008650301E-3</v>
      </c>
      <c r="W90" s="423">
        <v>1.6764761888208211E-3</v>
      </c>
      <c r="X90" s="423">
        <v>7.1725360635565736E-4</v>
      </c>
      <c r="Y90" s="423">
        <v>1.3242159520936542E-3</v>
      </c>
      <c r="Z90" s="423">
        <v>1.1493720281064148E-3</v>
      </c>
      <c r="AA90" s="423">
        <v>1.5818018997756319E-3</v>
      </c>
      <c r="AB90" s="423">
        <v>1.9290912873812674E-3</v>
      </c>
      <c r="AC90" s="423">
        <v>1.5587062981993346E-3</v>
      </c>
      <c r="AD90" s="423">
        <v>2.5996983089828532E-4</v>
      </c>
      <c r="AE90" s="423">
        <v>1.1740687935774491E-3</v>
      </c>
      <c r="AF90" s="423">
        <v>1.4745034351023277E-3</v>
      </c>
      <c r="AG90" s="423">
        <v>1.3377905690611406E-3</v>
      </c>
      <c r="AH90" s="423">
        <v>2.5470187415400371E-3</v>
      </c>
      <c r="AI90" s="423">
        <v>3.8135082948506801E-3</v>
      </c>
      <c r="AJ90" s="423">
        <v>5.1584445755848514E-3</v>
      </c>
      <c r="AK90" s="423">
        <v>2.434931462814093E-3</v>
      </c>
      <c r="AL90" s="423">
        <v>2.4020619720671651E-3</v>
      </c>
      <c r="AM90" s="423">
        <v>1.7431623983030428E-3</v>
      </c>
      <c r="AN90" s="423">
        <v>2.1692147660041009E-3</v>
      </c>
      <c r="AO90" s="423">
        <v>2.0302775763430792E-3</v>
      </c>
      <c r="AP90" s="423">
        <v>1.7018527451618665E-3</v>
      </c>
      <c r="AQ90" s="423">
        <v>2.5926182428090594E-3</v>
      </c>
      <c r="AR90" s="423">
        <v>2.2563633070192021E-3</v>
      </c>
      <c r="AS90" s="423">
        <v>2.5096666166708761E-3</v>
      </c>
      <c r="AT90" s="423">
        <v>2.2092911245867957E-3</v>
      </c>
      <c r="AU90" s="423">
        <v>1.7882479120837882E-3</v>
      </c>
      <c r="AV90" s="423">
        <v>1.6775507747065783E-3</v>
      </c>
      <c r="AW90" s="423">
        <v>1.9222613911462701E-3</v>
      </c>
      <c r="AX90" s="423">
        <v>1.4723561616469866E-3</v>
      </c>
      <c r="AY90" s="423">
        <v>1.0366546176124795E-3</v>
      </c>
      <c r="AZ90" s="423">
        <v>2.2887634548551966E-3</v>
      </c>
      <c r="BA90" s="423">
        <v>1.3739120774836171E-3</v>
      </c>
      <c r="BB90" s="423">
        <v>1.4850829755376869E-3</v>
      </c>
      <c r="BC90" s="423">
        <v>1.6506969670853141E-3</v>
      </c>
      <c r="BD90" s="423">
        <v>1.1443430898161937E-3</v>
      </c>
      <c r="BE90" s="423">
        <v>1.7333683311743047E-3</v>
      </c>
      <c r="BF90" s="423">
        <v>1.1749892142842598E-3</v>
      </c>
      <c r="BG90" s="423">
        <v>1.3246669053709685E-3</v>
      </c>
      <c r="BH90" s="423">
        <v>1.370300975291959E-3</v>
      </c>
      <c r="BI90" s="423">
        <v>1.246639025952069E-3</v>
      </c>
      <c r="BJ90" s="423">
        <v>6.9223515917717581E-4</v>
      </c>
      <c r="BK90" s="423">
        <v>1.3574614089704718E-3</v>
      </c>
      <c r="BL90" s="423">
        <v>5.7617935701549071E-3</v>
      </c>
      <c r="BM90" s="423">
        <v>8.0466834973458527E-3</v>
      </c>
      <c r="BN90" s="423">
        <v>3.3302516518220362E-3</v>
      </c>
      <c r="BO90" s="423">
        <v>3.3888452381086623E-3</v>
      </c>
      <c r="BP90" s="423">
        <v>3.7556735409220361E-3</v>
      </c>
      <c r="BQ90" s="423">
        <v>3.8517971743431078E-3</v>
      </c>
      <c r="BR90" s="423">
        <v>3.0303346925132629E-3</v>
      </c>
      <c r="BS90" s="423">
        <v>1.2248608396778066E-3</v>
      </c>
      <c r="BT90" s="423">
        <v>1.5321358989436437E-3</v>
      </c>
      <c r="BU90" s="423">
        <v>2.2805497005212662E-3</v>
      </c>
      <c r="BV90" s="423">
        <v>4.3190559647024469E-3</v>
      </c>
      <c r="BW90" s="423">
        <v>7.2300621795400553E-3</v>
      </c>
      <c r="BX90" s="423">
        <v>4.5906074448134049E-3</v>
      </c>
      <c r="BY90" s="423">
        <v>2.21488176487408E-3</v>
      </c>
      <c r="BZ90" s="423">
        <v>1.1401037738390713E-3</v>
      </c>
      <c r="CA90" s="423">
        <v>7.9318506539391485E-4</v>
      </c>
      <c r="CB90" s="423">
        <v>3.1462881417102065E-4</v>
      </c>
      <c r="CC90" s="423">
        <v>4.4013295529925764E-2</v>
      </c>
      <c r="CD90" s="423">
        <v>2.8901513908937717E-2</v>
      </c>
      <c r="CE90" s="423">
        <v>0.12157883571706535</v>
      </c>
      <c r="CF90" s="423">
        <v>3.6856173241748079E-2</v>
      </c>
      <c r="CG90" s="423">
        <v>0.2563867218030495</v>
      </c>
      <c r="CH90" s="423">
        <v>2.5707810802408156E-3</v>
      </c>
      <c r="CI90" s="423">
        <v>1.0175789656296674</v>
      </c>
      <c r="CJ90" s="423">
        <v>4.8649577241728029E-3</v>
      </c>
      <c r="CK90" s="423">
        <v>1.9667923422435341E-3</v>
      </c>
      <c r="CL90" s="423">
        <v>2.7546195221419944E-3</v>
      </c>
      <c r="CM90" s="423">
        <v>2.7923875011233979E-3</v>
      </c>
      <c r="CN90" s="423">
        <v>2.1321267210965117E-3</v>
      </c>
      <c r="CO90" s="423">
        <v>4.5743167490414341E-3</v>
      </c>
      <c r="CP90" s="423">
        <v>2.5670045538757672E-3</v>
      </c>
      <c r="CQ90" s="423">
        <v>1.9104832303687156E-3</v>
      </c>
      <c r="CR90" s="423">
        <v>1.9564437217933152E-3</v>
      </c>
      <c r="CS90" s="423">
        <v>1.3656120667297946E-3</v>
      </c>
      <c r="CT90" s="423">
        <v>1.3654302751134389E-3</v>
      </c>
      <c r="CU90" s="423">
        <v>1.4718302320107025E-3</v>
      </c>
      <c r="CV90" s="423">
        <v>1.424969717066085E-3</v>
      </c>
      <c r="CW90" s="423">
        <v>2.8177356917614212E-3</v>
      </c>
      <c r="CX90" s="423">
        <v>8.3153228372973148E-3</v>
      </c>
      <c r="CY90" s="423">
        <v>3.0610101811770784E-3</v>
      </c>
      <c r="CZ90" s="423">
        <v>1.4730708339115619E-3</v>
      </c>
      <c r="DA90" s="423">
        <v>1.4250714127525363E-3</v>
      </c>
      <c r="DB90" s="423">
        <v>7.058825495124274E-2</v>
      </c>
      <c r="DC90" s="423">
        <v>4.8053239600825207E-3</v>
      </c>
      <c r="DD90" s="423">
        <v>2.7267849079076856E-3</v>
      </c>
      <c r="DE90" s="423">
        <v>7.4810087138639184E-3</v>
      </c>
      <c r="DF90" s="423">
        <v>3.9853769339753577E-3</v>
      </c>
      <c r="DG90" s="423">
        <v>2.0665258508270946E-3</v>
      </c>
      <c r="DH90" s="424">
        <v>2.0735330408760747E-2</v>
      </c>
      <c r="DI90" s="421"/>
    </row>
    <row r="91" spans="1:113" ht="15.5" customHeight="1">
      <c r="A91" s="297">
        <v>85</v>
      </c>
      <c r="B91" s="88" t="s">
        <v>267</v>
      </c>
      <c r="C91" s="87" t="s">
        <v>268</v>
      </c>
      <c r="D91" s="422">
        <v>4.5558145665330684E-4</v>
      </c>
      <c r="E91" s="423">
        <v>4.6385688090773896E-4</v>
      </c>
      <c r="F91" s="423">
        <v>9.6061663002557074E-4</v>
      </c>
      <c r="G91" s="423">
        <v>1.5046001307795565E-4</v>
      </c>
      <c r="H91" s="423">
        <v>4.8956229199116456E-4</v>
      </c>
      <c r="I91" s="423">
        <v>0</v>
      </c>
      <c r="J91" s="423">
        <v>1.3103609479220781E-3</v>
      </c>
      <c r="K91" s="423">
        <v>3.9964757166760349E-4</v>
      </c>
      <c r="L91" s="423">
        <v>3.7061753495559995E-4</v>
      </c>
      <c r="M91" s="423">
        <v>3.3350318283711477E-4</v>
      </c>
      <c r="N91" s="423">
        <v>0</v>
      </c>
      <c r="O91" s="423">
        <v>5.0784645597871817E-4</v>
      </c>
      <c r="P91" s="423">
        <v>4.6844586870584343E-4</v>
      </c>
      <c r="Q91" s="423">
        <v>3.2511577152016829E-4</v>
      </c>
      <c r="R91" s="423">
        <v>4.958507420202631E-4</v>
      </c>
      <c r="S91" s="423">
        <v>4.1614642014368644E-4</v>
      </c>
      <c r="T91" s="423">
        <v>4.573019558478983E-4</v>
      </c>
      <c r="U91" s="423">
        <v>4.8900120793296553E-4</v>
      </c>
      <c r="V91" s="423">
        <v>3.6298976586892425E-4</v>
      </c>
      <c r="W91" s="423">
        <v>3.4976044610813932E-4</v>
      </c>
      <c r="X91" s="423">
        <v>1.3307856570721145E-4</v>
      </c>
      <c r="Y91" s="423">
        <v>2.9771979293350884E-4</v>
      </c>
      <c r="Z91" s="423">
        <v>2.7500562649073048E-4</v>
      </c>
      <c r="AA91" s="423">
        <v>2.6699455718855853E-4</v>
      </c>
      <c r="AB91" s="423">
        <v>1.3196841285737539E-3</v>
      </c>
      <c r="AC91" s="423">
        <v>4.2912106910345221E-4</v>
      </c>
      <c r="AD91" s="423">
        <v>6.8812551109601766E-5</v>
      </c>
      <c r="AE91" s="423">
        <v>2.727757723298696E-4</v>
      </c>
      <c r="AF91" s="423">
        <v>4.0662671585087976E-4</v>
      </c>
      <c r="AG91" s="423">
        <v>3.3114095442687304E-4</v>
      </c>
      <c r="AH91" s="423">
        <v>3.9482850651198731E-4</v>
      </c>
      <c r="AI91" s="423">
        <v>4.5253676184545024E-4</v>
      </c>
      <c r="AJ91" s="423">
        <v>4.0926585045602149E-4</v>
      </c>
      <c r="AK91" s="423">
        <v>4.7925289978598617E-4</v>
      </c>
      <c r="AL91" s="423">
        <v>4.7290077504789636E-4</v>
      </c>
      <c r="AM91" s="423">
        <v>2.8500724723979536E-4</v>
      </c>
      <c r="AN91" s="423">
        <v>2.9604265007254456E-4</v>
      </c>
      <c r="AO91" s="423">
        <v>3.6840340399942598E-4</v>
      </c>
      <c r="AP91" s="423">
        <v>2.8966152586295152E-4</v>
      </c>
      <c r="AQ91" s="423">
        <v>3.9842434595508422E-4</v>
      </c>
      <c r="AR91" s="423">
        <v>3.1371551537239862E-4</v>
      </c>
      <c r="AS91" s="423">
        <v>4.4998320820440461E-4</v>
      </c>
      <c r="AT91" s="423">
        <v>4.0975981242799314E-4</v>
      </c>
      <c r="AU91" s="423">
        <v>4.2352515947241407E-4</v>
      </c>
      <c r="AV91" s="423">
        <v>3.8589541439497616E-4</v>
      </c>
      <c r="AW91" s="423">
        <v>5.4668922353632373E-4</v>
      </c>
      <c r="AX91" s="423">
        <v>2.5548639289086061E-4</v>
      </c>
      <c r="AY91" s="423">
        <v>2.8733816207055087E-4</v>
      </c>
      <c r="AZ91" s="423">
        <v>3.5767340920434237E-4</v>
      </c>
      <c r="BA91" s="423">
        <v>2.9184658397075458E-4</v>
      </c>
      <c r="BB91" s="423">
        <v>6.4030437328175171E-4</v>
      </c>
      <c r="BC91" s="423">
        <v>3.7636286034591467E-4</v>
      </c>
      <c r="BD91" s="423">
        <v>2.9147026038152255E-4</v>
      </c>
      <c r="BE91" s="423">
        <v>2.8945702599347518E-4</v>
      </c>
      <c r="BF91" s="423">
        <v>2.345883066945747E-4</v>
      </c>
      <c r="BG91" s="423">
        <v>2.6622062202557109E-4</v>
      </c>
      <c r="BH91" s="423">
        <v>2.9747453900029198E-4</v>
      </c>
      <c r="BI91" s="423">
        <v>3.2882723028041341E-4</v>
      </c>
      <c r="BJ91" s="423">
        <v>2.5729469624176203E-4</v>
      </c>
      <c r="BK91" s="423">
        <v>4.8204518133063362E-4</v>
      </c>
      <c r="BL91" s="423">
        <v>5.9262831990732469E-4</v>
      </c>
      <c r="BM91" s="423">
        <v>1.0590362166452048E-3</v>
      </c>
      <c r="BN91" s="423">
        <v>5.4184583206867254E-4</v>
      </c>
      <c r="BO91" s="423">
        <v>5.8854370531909791E-4</v>
      </c>
      <c r="BP91" s="423">
        <v>1.2485004516294186E-3</v>
      </c>
      <c r="BQ91" s="423">
        <v>9.1927395642570921E-4</v>
      </c>
      <c r="BR91" s="423">
        <v>8.0504173086273984E-4</v>
      </c>
      <c r="BS91" s="423">
        <v>1.0208240100936039E-3</v>
      </c>
      <c r="BT91" s="423">
        <v>2.5698745059953665E-3</v>
      </c>
      <c r="BU91" s="423">
        <v>1.5238055169098691E-3</v>
      </c>
      <c r="BV91" s="423">
        <v>1.1836714980457434E-3</v>
      </c>
      <c r="BW91" s="423">
        <v>1.5375602566326497E-3</v>
      </c>
      <c r="BX91" s="423">
        <v>1.9149266621432206E-3</v>
      </c>
      <c r="BY91" s="423">
        <v>7.4378253275325552E-3</v>
      </c>
      <c r="BZ91" s="423">
        <v>1.1169623791818465E-3</v>
      </c>
      <c r="CA91" s="423">
        <v>1.3497778210783096E-3</v>
      </c>
      <c r="CB91" s="423">
        <v>4.5138904490124143E-4</v>
      </c>
      <c r="CC91" s="423">
        <v>1.078832214178914E-3</v>
      </c>
      <c r="CD91" s="423">
        <v>4.117339196482928E-4</v>
      </c>
      <c r="CE91" s="423">
        <v>9.2731045480380224E-4</v>
      </c>
      <c r="CF91" s="423">
        <v>1.3376511081573436E-3</v>
      </c>
      <c r="CG91" s="423">
        <v>1.2232917601079762E-3</v>
      </c>
      <c r="CH91" s="423">
        <v>1.3978148447103135E-3</v>
      </c>
      <c r="CI91" s="423">
        <v>1.5748743980184944E-3</v>
      </c>
      <c r="CJ91" s="423">
        <v>1.0174631831077041</v>
      </c>
      <c r="CK91" s="423">
        <v>9.3247885092494331E-3</v>
      </c>
      <c r="CL91" s="423">
        <v>3.4502870080849886E-3</v>
      </c>
      <c r="CM91" s="423">
        <v>1.3548230566081969E-3</v>
      </c>
      <c r="CN91" s="423">
        <v>3.2439720532700072E-3</v>
      </c>
      <c r="CO91" s="423">
        <v>3.0216447099277489E-3</v>
      </c>
      <c r="CP91" s="423">
        <v>4.2873848318333053E-3</v>
      </c>
      <c r="CQ91" s="423">
        <v>1.0399075721369932E-3</v>
      </c>
      <c r="CR91" s="423">
        <v>7.1540061402084014E-3</v>
      </c>
      <c r="CS91" s="423">
        <v>6.5892830238801462E-4</v>
      </c>
      <c r="CT91" s="423">
        <v>4.0897784999674247E-3</v>
      </c>
      <c r="CU91" s="423">
        <v>2.5516711476778458E-3</v>
      </c>
      <c r="CV91" s="423">
        <v>1.4552028718382993E-3</v>
      </c>
      <c r="CW91" s="423">
        <v>6.0259000926865874E-3</v>
      </c>
      <c r="CX91" s="423">
        <v>9.8152746646866214E-4</v>
      </c>
      <c r="CY91" s="423">
        <v>1.6051127890029948E-3</v>
      </c>
      <c r="CZ91" s="423">
        <v>1.0427553117540926E-3</v>
      </c>
      <c r="DA91" s="423">
        <v>1.2032656046568507E-3</v>
      </c>
      <c r="DB91" s="423">
        <v>1.7941762260810649E-3</v>
      </c>
      <c r="DC91" s="423">
        <v>1.480700412567914E-3</v>
      </c>
      <c r="DD91" s="423">
        <v>1.6170094162059124E-3</v>
      </c>
      <c r="DE91" s="423">
        <v>1.0347019186725801E-3</v>
      </c>
      <c r="DF91" s="423">
        <v>2.5448301626083236E-3</v>
      </c>
      <c r="DG91" s="423">
        <v>3.9040941858045516E-4</v>
      </c>
      <c r="DH91" s="424">
        <v>2.3502454094805961E-3</v>
      </c>
      <c r="DI91" s="421"/>
    </row>
    <row r="92" spans="1:113" ht="15.5" customHeight="1">
      <c r="A92" s="297">
        <v>86</v>
      </c>
      <c r="B92" s="88" t="s">
        <v>269</v>
      </c>
      <c r="C92" s="87" t="s">
        <v>270</v>
      </c>
      <c r="D92" s="422">
        <v>2.6783266144644342E-3</v>
      </c>
      <c r="E92" s="423">
        <v>2.2419611112845512E-3</v>
      </c>
      <c r="F92" s="423">
        <v>4.9257609658838325E-3</v>
      </c>
      <c r="G92" s="423">
        <v>1.4020457774859521E-3</v>
      </c>
      <c r="H92" s="423">
        <v>4.4723897791721879E-3</v>
      </c>
      <c r="I92" s="423">
        <v>0</v>
      </c>
      <c r="J92" s="423">
        <v>5.0336176102793676E-3</v>
      </c>
      <c r="K92" s="423">
        <v>2.7462356111612012E-3</v>
      </c>
      <c r="L92" s="423">
        <v>2.1059829559019346E-3</v>
      </c>
      <c r="M92" s="423">
        <v>2.7328347723906245E-3</v>
      </c>
      <c r="N92" s="423">
        <v>0</v>
      </c>
      <c r="O92" s="423">
        <v>2.7510117191208465E-3</v>
      </c>
      <c r="P92" s="423">
        <v>2.9230360326779328E-3</v>
      </c>
      <c r="Q92" s="423">
        <v>2.1893807394668474E-3</v>
      </c>
      <c r="R92" s="423">
        <v>3.0354363018740287E-3</v>
      </c>
      <c r="S92" s="423">
        <v>2.65213328231448E-3</v>
      </c>
      <c r="T92" s="423">
        <v>2.776517158174327E-3</v>
      </c>
      <c r="U92" s="423">
        <v>3.2318193236952992E-3</v>
      </c>
      <c r="V92" s="423">
        <v>1.7908969921858282E-3</v>
      </c>
      <c r="W92" s="423">
        <v>1.7403519570561986E-3</v>
      </c>
      <c r="X92" s="423">
        <v>5.7505825866311343E-4</v>
      </c>
      <c r="Y92" s="423">
        <v>1.5093809715437598E-3</v>
      </c>
      <c r="Z92" s="423">
        <v>1.5212356632946301E-3</v>
      </c>
      <c r="AA92" s="423">
        <v>1.7714581409563703E-3</v>
      </c>
      <c r="AB92" s="423">
        <v>1.7602683261468063E-2</v>
      </c>
      <c r="AC92" s="423">
        <v>3.064889948221535E-3</v>
      </c>
      <c r="AD92" s="423">
        <v>3.0968417282101353E-4</v>
      </c>
      <c r="AE92" s="423">
        <v>1.5994708096193149E-3</v>
      </c>
      <c r="AF92" s="423">
        <v>2.2363934923818078E-3</v>
      </c>
      <c r="AG92" s="423">
        <v>2.3603735545121786E-3</v>
      </c>
      <c r="AH92" s="423">
        <v>2.6949759690871535E-3</v>
      </c>
      <c r="AI92" s="423">
        <v>2.5824056721607141E-3</v>
      </c>
      <c r="AJ92" s="423">
        <v>2.2878916242692672E-3</v>
      </c>
      <c r="AK92" s="423">
        <v>2.9004183411715408E-3</v>
      </c>
      <c r="AL92" s="423">
        <v>2.7006864179772985E-3</v>
      </c>
      <c r="AM92" s="423">
        <v>1.5306251357036164E-3</v>
      </c>
      <c r="AN92" s="423">
        <v>1.5110769531481321E-3</v>
      </c>
      <c r="AO92" s="423">
        <v>2.0738973400481813E-3</v>
      </c>
      <c r="AP92" s="423">
        <v>2.0239371063769827E-3</v>
      </c>
      <c r="AQ92" s="423">
        <v>1.7647204402835668E-3</v>
      </c>
      <c r="AR92" s="423">
        <v>1.8916755841462299E-3</v>
      </c>
      <c r="AS92" s="423">
        <v>2.4171577647037184E-3</v>
      </c>
      <c r="AT92" s="423">
        <v>2.4308769296422779E-3</v>
      </c>
      <c r="AU92" s="423">
        <v>2.930853202067043E-3</v>
      </c>
      <c r="AV92" s="423">
        <v>2.5589100354971492E-3</v>
      </c>
      <c r="AW92" s="423">
        <v>2.6028098432546859E-3</v>
      </c>
      <c r="AX92" s="423">
        <v>1.6635073501294689E-3</v>
      </c>
      <c r="AY92" s="423">
        <v>1.9144844262928816E-3</v>
      </c>
      <c r="AZ92" s="423">
        <v>2.4472179223312398E-3</v>
      </c>
      <c r="BA92" s="423">
        <v>2.1201532465011837E-3</v>
      </c>
      <c r="BB92" s="423">
        <v>4.0327609524732988E-3</v>
      </c>
      <c r="BC92" s="423">
        <v>2.7246248155261086E-3</v>
      </c>
      <c r="BD92" s="423">
        <v>2.0171669378783309E-3</v>
      </c>
      <c r="BE92" s="423">
        <v>1.8592206089252327E-3</v>
      </c>
      <c r="BF92" s="423">
        <v>1.6647698779822593E-3</v>
      </c>
      <c r="BG92" s="423">
        <v>1.7387010046712424E-3</v>
      </c>
      <c r="BH92" s="423">
        <v>2.1125148139347007E-3</v>
      </c>
      <c r="BI92" s="423">
        <v>2.1426886829054078E-3</v>
      </c>
      <c r="BJ92" s="423">
        <v>1.3754682694532665E-3</v>
      </c>
      <c r="BK92" s="423">
        <v>2.3572037148698087E-3</v>
      </c>
      <c r="BL92" s="423">
        <v>3.282739358708521E-3</v>
      </c>
      <c r="BM92" s="423">
        <v>1.861719138891245E-3</v>
      </c>
      <c r="BN92" s="423">
        <v>2.672337866285355E-3</v>
      </c>
      <c r="BO92" s="423">
        <v>2.7202287437767987E-3</v>
      </c>
      <c r="BP92" s="423">
        <v>1.8218103171950346E-2</v>
      </c>
      <c r="BQ92" s="423">
        <v>6.8349980057019902E-3</v>
      </c>
      <c r="BR92" s="423">
        <v>6.1663246048057055E-3</v>
      </c>
      <c r="BS92" s="423">
        <v>1.6781121456751048E-3</v>
      </c>
      <c r="BT92" s="423">
        <v>2.4911452737815792E-3</v>
      </c>
      <c r="BU92" s="423">
        <v>5.0062615946059727E-3</v>
      </c>
      <c r="BV92" s="423">
        <v>5.5785345327307436E-3</v>
      </c>
      <c r="BW92" s="423">
        <v>1.6428055696655303E-2</v>
      </c>
      <c r="BX92" s="423">
        <v>1.4629851098155438E-2</v>
      </c>
      <c r="BY92" s="423">
        <v>1.5633579868369465E-2</v>
      </c>
      <c r="BZ92" s="423">
        <v>7.2677050630297309E-3</v>
      </c>
      <c r="CA92" s="423">
        <v>7.2311155220476297E-3</v>
      </c>
      <c r="CB92" s="423">
        <v>1.2286884963637848E-3</v>
      </c>
      <c r="CC92" s="423">
        <v>4.9418575372769625E-3</v>
      </c>
      <c r="CD92" s="423">
        <v>3.9892609773110044E-3</v>
      </c>
      <c r="CE92" s="423">
        <v>3.9681526559988065E-3</v>
      </c>
      <c r="CF92" s="423">
        <v>1.0528893937872503E-2</v>
      </c>
      <c r="CG92" s="423">
        <v>4.6739445181176124E-3</v>
      </c>
      <c r="CH92" s="423">
        <v>3.6126153805840257E-3</v>
      </c>
      <c r="CI92" s="423">
        <v>4.1602328293176196E-3</v>
      </c>
      <c r="CJ92" s="423">
        <v>4.2580897157102129E-3</v>
      </c>
      <c r="CK92" s="423">
        <v>1.1978961671041641</v>
      </c>
      <c r="CL92" s="423">
        <v>6.645449293249181E-2</v>
      </c>
      <c r="CM92" s="423">
        <v>6.4409821405926136E-3</v>
      </c>
      <c r="CN92" s="423">
        <v>5.173922867494643E-2</v>
      </c>
      <c r="CO92" s="423">
        <v>1.8333532100266291E-2</v>
      </c>
      <c r="CP92" s="423">
        <v>9.1255970909975993E-3</v>
      </c>
      <c r="CQ92" s="423">
        <v>1.7657621253639373E-3</v>
      </c>
      <c r="CR92" s="423">
        <v>2.2561950054328345E-2</v>
      </c>
      <c r="CS92" s="423">
        <v>3.9573424723662433E-3</v>
      </c>
      <c r="CT92" s="423">
        <v>6.9644121213521528E-3</v>
      </c>
      <c r="CU92" s="423">
        <v>6.5114215823972241E-3</v>
      </c>
      <c r="CV92" s="423">
        <v>3.4295859266660822E-3</v>
      </c>
      <c r="CW92" s="423">
        <v>1.6487650733148732E-2</v>
      </c>
      <c r="CX92" s="423">
        <v>3.2830636695883775E-3</v>
      </c>
      <c r="CY92" s="423">
        <v>2.631345018488512E-2</v>
      </c>
      <c r="CZ92" s="423">
        <v>4.4088308648086117E-3</v>
      </c>
      <c r="DA92" s="423">
        <v>5.0364042808763868E-3</v>
      </c>
      <c r="DB92" s="423">
        <v>8.7452016083460985E-3</v>
      </c>
      <c r="DC92" s="423">
        <v>9.7450379273725969E-3</v>
      </c>
      <c r="DD92" s="423">
        <v>9.5339506185577183E-3</v>
      </c>
      <c r="DE92" s="423">
        <v>4.2351981241472826E-3</v>
      </c>
      <c r="DF92" s="423">
        <v>5.4809941429741155E-3</v>
      </c>
      <c r="DG92" s="423">
        <v>3.3017879932865459E-3</v>
      </c>
      <c r="DH92" s="424">
        <v>5.8581765631355295E-2</v>
      </c>
      <c r="DI92" s="421"/>
    </row>
    <row r="93" spans="1:113" ht="15.5" customHeight="1">
      <c r="A93" s="297">
        <v>87</v>
      </c>
      <c r="B93" s="88" t="s">
        <v>271</v>
      </c>
      <c r="C93" s="87" t="s">
        <v>272</v>
      </c>
      <c r="D93" s="422">
        <v>7.8498016686068272E-4</v>
      </c>
      <c r="E93" s="423">
        <v>5.435001068351587E-4</v>
      </c>
      <c r="F93" s="423">
        <v>1.4344580615783724E-3</v>
      </c>
      <c r="G93" s="423">
        <v>4.3461290770668924E-4</v>
      </c>
      <c r="H93" s="423">
        <v>5.7082985685018338E-4</v>
      </c>
      <c r="I93" s="423">
        <v>0</v>
      </c>
      <c r="J93" s="423">
        <v>1.2781843678506296E-3</v>
      </c>
      <c r="K93" s="423">
        <v>2.5645024086677925E-3</v>
      </c>
      <c r="L93" s="423">
        <v>6.1977376565462948E-3</v>
      </c>
      <c r="M93" s="423">
        <v>6.222317748509615E-4</v>
      </c>
      <c r="N93" s="423">
        <v>0</v>
      </c>
      <c r="O93" s="423">
        <v>5.6074695566644712E-4</v>
      </c>
      <c r="P93" s="423">
        <v>1.6561934747770109E-3</v>
      </c>
      <c r="Q93" s="423">
        <v>6.0931214921161408E-4</v>
      </c>
      <c r="R93" s="423">
        <v>1.4871583035099569E-3</v>
      </c>
      <c r="S93" s="423">
        <v>7.2782518906072886E-4</v>
      </c>
      <c r="T93" s="423">
        <v>9.9536749371756058E-4</v>
      </c>
      <c r="U93" s="423">
        <v>6.4994174079136251E-4</v>
      </c>
      <c r="V93" s="423">
        <v>9.9172542966660779E-4</v>
      </c>
      <c r="W93" s="423">
        <v>1.0123030919765453E-3</v>
      </c>
      <c r="X93" s="423">
        <v>1.8509517444763616E-4</v>
      </c>
      <c r="Y93" s="423">
        <v>4.4462353222708147E-4</v>
      </c>
      <c r="Z93" s="423">
        <v>4.1407356640809549E-4</v>
      </c>
      <c r="AA93" s="423">
        <v>8.836210328253862E-4</v>
      </c>
      <c r="AB93" s="423">
        <v>9.4683904795981703E-3</v>
      </c>
      <c r="AC93" s="423">
        <v>6.8817899781758712E-3</v>
      </c>
      <c r="AD93" s="423">
        <v>1.0778289860104377E-4</v>
      </c>
      <c r="AE93" s="423">
        <v>2.247154816221205E-4</v>
      </c>
      <c r="AF93" s="423">
        <v>1.3073365911012553E-3</v>
      </c>
      <c r="AG93" s="423">
        <v>1.4366895123349062E-3</v>
      </c>
      <c r="AH93" s="423">
        <v>8.3665078001619072E-4</v>
      </c>
      <c r="AI93" s="423">
        <v>9.6125143972452393E-4</v>
      </c>
      <c r="AJ93" s="423">
        <v>5.4678415500603722E-4</v>
      </c>
      <c r="AK93" s="423">
        <v>1.657055680350146E-3</v>
      </c>
      <c r="AL93" s="423">
        <v>8.3895529559450781E-4</v>
      </c>
      <c r="AM93" s="423">
        <v>3.6910125565803325E-4</v>
      </c>
      <c r="AN93" s="423">
        <v>4.2523890469102596E-4</v>
      </c>
      <c r="AO93" s="423">
        <v>5.2039573819986896E-4</v>
      </c>
      <c r="AP93" s="423">
        <v>4.4830510674704542E-4</v>
      </c>
      <c r="AQ93" s="423">
        <v>6.8159843956690637E-4</v>
      </c>
      <c r="AR93" s="423">
        <v>5.394690111943987E-4</v>
      </c>
      <c r="AS93" s="423">
        <v>7.6000122463116269E-4</v>
      </c>
      <c r="AT93" s="423">
        <v>6.8915634322739498E-4</v>
      </c>
      <c r="AU93" s="423">
        <v>1.1338586944566148E-3</v>
      </c>
      <c r="AV93" s="423">
        <v>9.6431492155719261E-4</v>
      </c>
      <c r="AW93" s="423">
        <v>1.3716858823322538E-3</v>
      </c>
      <c r="AX93" s="423">
        <v>1.8036242480904724E-3</v>
      </c>
      <c r="AY93" s="423">
        <v>1.0346646716631221E-3</v>
      </c>
      <c r="AZ93" s="423">
        <v>1.1807236698587978E-3</v>
      </c>
      <c r="BA93" s="423">
        <v>2.1229625051541619E-3</v>
      </c>
      <c r="BB93" s="423">
        <v>1.3688593513040738E-3</v>
      </c>
      <c r="BC93" s="423">
        <v>2.0726572266226008E-3</v>
      </c>
      <c r="BD93" s="423">
        <v>1.507740887226977E-3</v>
      </c>
      <c r="BE93" s="423">
        <v>1.7100126537191759E-3</v>
      </c>
      <c r="BF93" s="423">
        <v>2.029449023470332E-3</v>
      </c>
      <c r="BG93" s="423">
        <v>2.0394774237765755E-3</v>
      </c>
      <c r="BH93" s="423">
        <v>1.3550053627349628E-3</v>
      </c>
      <c r="BI93" s="423">
        <v>7.0848103572299407E-4</v>
      </c>
      <c r="BJ93" s="423">
        <v>4.4376965506369919E-4</v>
      </c>
      <c r="BK93" s="423">
        <v>1.9523048604260539E-3</v>
      </c>
      <c r="BL93" s="423">
        <v>2.0862653175418508E-3</v>
      </c>
      <c r="BM93" s="423">
        <v>5.3098631343033312E-4</v>
      </c>
      <c r="BN93" s="423">
        <v>1.2248604591329826E-3</v>
      </c>
      <c r="BO93" s="423">
        <v>1.0054716641550857E-3</v>
      </c>
      <c r="BP93" s="423">
        <v>7.2218022478148878E-4</v>
      </c>
      <c r="BQ93" s="423">
        <v>9.5881668581324151E-4</v>
      </c>
      <c r="BR93" s="423">
        <v>7.6111255574217232E-4</v>
      </c>
      <c r="BS93" s="423">
        <v>7.9684239627970488E-4</v>
      </c>
      <c r="BT93" s="423">
        <v>2.0155731831999202E-3</v>
      </c>
      <c r="BU93" s="423">
        <v>2.7898905326668886E-3</v>
      </c>
      <c r="BV93" s="423">
        <v>9.3917836976759061E-4</v>
      </c>
      <c r="BW93" s="423">
        <v>1.7237491875614084E-3</v>
      </c>
      <c r="BX93" s="423">
        <v>4.6301191981402692E-3</v>
      </c>
      <c r="BY93" s="423">
        <v>6.4724387482813922E-3</v>
      </c>
      <c r="BZ93" s="423">
        <v>3.4014367146452075E-3</v>
      </c>
      <c r="CA93" s="423">
        <v>3.283362274417992E-3</v>
      </c>
      <c r="CB93" s="423">
        <v>4.2075886792163276E-4</v>
      </c>
      <c r="CC93" s="423">
        <v>1.7533772299465104E-3</v>
      </c>
      <c r="CD93" s="423">
        <v>1.1330868620042388E-3</v>
      </c>
      <c r="CE93" s="423">
        <v>1.450322463342938E-3</v>
      </c>
      <c r="CF93" s="423">
        <v>9.6896416879581912E-4</v>
      </c>
      <c r="CG93" s="423">
        <v>3.2499329590664904E-3</v>
      </c>
      <c r="CH93" s="423">
        <v>9.9889473201620238E-4</v>
      </c>
      <c r="CI93" s="423">
        <v>3.2481320679187396E-3</v>
      </c>
      <c r="CJ93" s="423">
        <v>6.3928489153876247E-4</v>
      </c>
      <c r="CK93" s="423">
        <v>6.9720979551553533E-3</v>
      </c>
      <c r="CL93" s="423">
        <v>1.0440435021069978</v>
      </c>
      <c r="CM93" s="423">
        <v>4.90469372096801E-3</v>
      </c>
      <c r="CN93" s="423">
        <v>0.16674997463429161</v>
      </c>
      <c r="CO93" s="423">
        <v>9.438903976831085E-3</v>
      </c>
      <c r="CP93" s="423">
        <v>9.2415700157313257E-4</v>
      </c>
      <c r="CQ93" s="423">
        <v>1.1614165373417681E-3</v>
      </c>
      <c r="CR93" s="423">
        <v>1.4981217450581847E-3</v>
      </c>
      <c r="CS93" s="423">
        <v>1.0311104169956134E-3</v>
      </c>
      <c r="CT93" s="423">
        <v>2.2394932318547537E-3</v>
      </c>
      <c r="CU93" s="423">
        <v>9.1641101649174862E-4</v>
      </c>
      <c r="CV93" s="423">
        <v>8.7668963398834462E-4</v>
      </c>
      <c r="CW93" s="423">
        <v>2.0921041031415656E-3</v>
      </c>
      <c r="CX93" s="423">
        <v>2.2243679216877544E-3</v>
      </c>
      <c r="CY93" s="423">
        <v>0.25319438595349786</v>
      </c>
      <c r="CZ93" s="423">
        <v>1.2645593676368653E-3</v>
      </c>
      <c r="DA93" s="423">
        <v>3.9115465131169301E-3</v>
      </c>
      <c r="DB93" s="423">
        <v>2.7654670823380853E-3</v>
      </c>
      <c r="DC93" s="423">
        <v>7.8332959829510839E-3</v>
      </c>
      <c r="DD93" s="423">
        <v>7.4258768066389038E-3</v>
      </c>
      <c r="DE93" s="423">
        <v>3.9908535612766978E-3</v>
      </c>
      <c r="DF93" s="423">
        <v>2.1584534851030613E-3</v>
      </c>
      <c r="DG93" s="423">
        <v>7.3745757401991467E-4</v>
      </c>
      <c r="DH93" s="424">
        <v>3.5328900162820863E-3</v>
      </c>
      <c r="DI93" s="421"/>
    </row>
    <row r="94" spans="1:113" ht="15.5" customHeight="1">
      <c r="A94" s="297">
        <v>88</v>
      </c>
      <c r="B94" s="88" t="s">
        <v>273</v>
      </c>
      <c r="C94" s="87" t="s">
        <v>274</v>
      </c>
      <c r="D94" s="422">
        <v>3.4666453358402484E-3</v>
      </c>
      <c r="E94" s="423">
        <v>4.3717052477377071E-3</v>
      </c>
      <c r="F94" s="423">
        <v>3.6483091983392862E-3</v>
      </c>
      <c r="G94" s="423">
        <v>8.3609190535446215E-4</v>
      </c>
      <c r="H94" s="423">
        <v>2.5844672869206517E-3</v>
      </c>
      <c r="I94" s="423">
        <v>0</v>
      </c>
      <c r="J94" s="423">
        <v>4.6001381895287071E-3</v>
      </c>
      <c r="K94" s="423">
        <v>3.6449999534065186E-3</v>
      </c>
      <c r="L94" s="423">
        <v>4.9656070635282212E-3</v>
      </c>
      <c r="M94" s="423">
        <v>3.8618051164563804E-3</v>
      </c>
      <c r="N94" s="423">
        <v>0</v>
      </c>
      <c r="O94" s="423">
        <v>2.7582413399320606E-3</v>
      </c>
      <c r="P94" s="423">
        <v>3.9807605820775596E-3</v>
      </c>
      <c r="Q94" s="423">
        <v>2.9503292173545157E-3</v>
      </c>
      <c r="R94" s="423">
        <v>5.7754139625005958E-3</v>
      </c>
      <c r="S94" s="423">
        <v>4.2843483645865505E-3</v>
      </c>
      <c r="T94" s="423">
        <v>3.5192316200859312E-3</v>
      </c>
      <c r="U94" s="423">
        <v>4.2360288548695581E-3</v>
      </c>
      <c r="V94" s="423">
        <v>6.4176364142329509E-3</v>
      </c>
      <c r="W94" s="423">
        <v>4.1416242016352701E-3</v>
      </c>
      <c r="X94" s="423">
        <v>1.5458081848396903E-3</v>
      </c>
      <c r="Y94" s="423">
        <v>4.507822452040333E-3</v>
      </c>
      <c r="Z94" s="423">
        <v>3.0615541624716218E-3</v>
      </c>
      <c r="AA94" s="423">
        <v>3.0215167373685231E-3</v>
      </c>
      <c r="AB94" s="423">
        <v>1.2050319116126362E-2</v>
      </c>
      <c r="AC94" s="423">
        <v>4.9430781931978978E-3</v>
      </c>
      <c r="AD94" s="423">
        <v>5.1204726162406417E-4</v>
      </c>
      <c r="AE94" s="423">
        <v>1.3085348766191426E-3</v>
      </c>
      <c r="AF94" s="423">
        <v>4.2600504144732427E-3</v>
      </c>
      <c r="AG94" s="423">
        <v>5.6449577137590136E-3</v>
      </c>
      <c r="AH94" s="423">
        <v>2.7088386933753774E-3</v>
      </c>
      <c r="AI94" s="423">
        <v>5.0069160568023798E-3</v>
      </c>
      <c r="AJ94" s="423">
        <v>3.7763579134391006E-3</v>
      </c>
      <c r="AK94" s="423">
        <v>7.6434447827928992E-3</v>
      </c>
      <c r="AL94" s="423">
        <v>5.0123317047031336E-3</v>
      </c>
      <c r="AM94" s="423">
        <v>2.9430015741049222E-3</v>
      </c>
      <c r="AN94" s="423">
        <v>2.7293717171770725E-3</v>
      </c>
      <c r="AO94" s="423">
        <v>4.8377921163962308E-3</v>
      </c>
      <c r="AP94" s="423">
        <v>3.8592781470064277E-3</v>
      </c>
      <c r="AQ94" s="423">
        <v>3.3159868230676578E-3</v>
      </c>
      <c r="AR94" s="423">
        <v>3.7881987723018631E-3</v>
      </c>
      <c r="AS94" s="423">
        <v>4.4424755657203096E-3</v>
      </c>
      <c r="AT94" s="423">
        <v>3.2298895173926124E-3</v>
      </c>
      <c r="AU94" s="423">
        <v>4.9726784413611355E-3</v>
      </c>
      <c r="AV94" s="423">
        <v>5.8552997997071785E-3</v>
      </c>
      <c r="AW94" s="423">
        <v>5.9387068258562646E-3</v>
      </c>
      <c r="AX94" s="423">
        <v>5.618133517768715E-3</v>
      </c>
      <c r="AY94" s="423">
        <v>6.4517157028241698E-3</v>
      </c>
      <c r="AZ94" s="423">
        <v>1.1681560604104198E-2</v>
      </c>
      <c r="BA94" s="423">
        <v>1.8671689317139844E-3</v>
      </c>
      <c r="BB94" s="423">
        <v>9.4616174773699477E-3</v>
      </c>
      <c r="BC94" s="423">
        <v>4.3888185762496652E-3</v>
      </c>
      <c r="BD94" s="423">
        <v>6.089589538651392E-3</v>
      </c>
      <c r="BE94" s="423">
        <v>1.9944768552803291E-2</v>
      </c>
      <c r="BF94" s="423">
        <v>3.3760866111467091E-3</v>
      </c>
      <c r="BG94" s="423">
        <v>2.9026343037914112E-3</v>
      </c>
      <c r="BH94" s="423">
        <v>3.4558086852845265E-3</v>
      </c>
      <c r="BI94" s="423">
        <v>3.4466898299843939E-3</v>
      </c>
      <c r="BJ94" s="423">
        <v>2.7707538863001265E-3</v>
      </c>
      <c r="BK94" s="423">
        <v>4.235260694025569E-3</v>
      </c>
      <c r="BL94" s="423">
        <v>6.0965863624756226E-3</v>
      </c>
      <c r="BM94" s="423">
        <v>2.0384097839394174E-3</v>
      </c>
      <c r="BN94" s="423">
        <v>2.8426597937798578E-3</v>
      </c>
      <c r="BO94" s="423">
        <v>4.2900165378554561E-3</v>
      </c>
      <c r="BP94" s="423">
        <v>3.7264493041034709E-3</v>
      </c>
      <c r="BQ94" s="423">
        <v>4.7629949375941737E-3</v>
      </c>
      <c r="BR94" s="423">
        <v>5.2379373238893604E-3</v>
      </c>
      <c r="BS94" s="423">
        <v>8.1164943723527495E-3</v>
      </c>
      <c r="BT94" s="423">
        <v>6.9131800663614863E-3</v>
      </c>
      <c r="BU94" s="423">
        <v>3.2538002211471018E-2</v>
      </c>
      <c r="BV94" s="423">
        <v>5.1474799686077417E-3</v>
      </c>
      <c r="BW94" s="423">
        <v>1.1627310255037467E-2</v>
      </c>
      <c r="BX94" s="423">
        <v>1.683561730434819E-2</v>
      </c>
      <c r="BY94" s="423">
        <v>2.9517265960551844E-2</v>
      </c>
      <c r="BZ94" s="423">
        <v>5.8901815493023583E-3</v>
      </c>
      <c r="CA94" s="423">
        <v>4.549819479753134E-3</v>
      </c>
      <c r="CB94" s="423">
        <v>1.8125839339986002E-3</v>
      </c>
      <c r="CC94" s="423">
        <v>3.4507087612250663E-3</v>
      </c>
      <c r="CD94" s="423">
        <v>4.1253338358957252E-3</v>
      </c>
      <c r="CE94" s="423">
        <v>6.2058355905037776E-3</v>
      </c>
      <c r="CF94" s="423">
        <v>4.9350866024779729E-3</v>
      </c>
      <c r="CG94" s="423">
        <v>9.600290952940075E-3</v>
      </c>
      <c r="CH94" s="423">
        <v>8.9319397441742915E-3</v>
      </c>
      <c r="CI94" s="423">
        <v>1.5672220072536866E-2</v>
      </c>
      <c r="CJ94" s="423">
        <v>3.0845830213622116E-3</v>
      </c>
      <c r="CK94" s="423">
        <v>2.5348794895120264E-2</v>
      </c>
      <c r="CL94" s="423">
        <v>9.9456116066168974E-3</v>
      </c>
      <c r="CM94" s="423">
        <v>1.0210712949176601</v>
      </c>
      <c r="CN94" s="423">
        <v>5.4443363071396994E-2</v>
      </c>
      <c r="CO94" s="423">
        <v>2.0305765499758332E-2</v>
      </c>
      <c r="CP94" s="423">
        <v>1.2045721475355006E-2</v>
      </c>
      <c r="CQ94" s="423">
        <v>3.4718069507950386E-3</v>
      </c>
      <c r="CR94" s="423">
        <v>2.7540943914245827E-2</v>
      </c>
      <c r="CS94" s="423">
        <v>6.1763304739309143E-3</v>
      </c>
      <c r="CT94" s="423">
        <v>1.4171280857766462E-2</v>
      </c>
      <c r="CU94" s="423">
        <v>5.231713081767694E-3</v>
      </c>
      <c r="CV94" s="423">
        <v>2.0844232681513845E-3</v>
      </c>
      <c r="CW94" s="423">
        <v>2.3626510878006993E-2</v>
      </c>
      <c r="CX94" s="423">
        <v>9.2197428778805161E-3</v>
      </c>
      <c r="CY94" s="423">
        <v>1.2036667084334636E-2</v>
      </c>
      <c r="CZ94" s="423">
        <v>3.8749995678535433E-3</v>
      </c>
      <c r="DA94" s="423">
        <v>1.146144499032946E-2</v>
      </c>
      <c r="DB94" s="423">
        <v>1.2939139286262908E-2</v>
      </c>
      <c r="DC94" s="423">
        <v>4.2889682042427596E-3</v>
      </c>
      <c r="DD94" s="423">
        <v>2.3119901752081361E-3</v>
      </c>
      <c r="DE94" s="423">
        <v>7.3406200078752343E-3</v>
      </c>
      <c r="DF94" s="423">
        <v>6.8526470461794282E-3</v>
      </c>
      <c r="DG94" s="423">
        <v>3.242624289752527E-3</v>
      </c>
      <c r="DH94" s="424">
        <v>8.8132135767320912E-3</v>
      </c>
      <c r="DI94" s="421"/>
    </row>
    <row r="95" spans="1:113" ht="15.5" customHeight="1">
      <c r="A95" s="297">
        <v>89</v>
      </c>
      <c r="B95" s="88" t="s">
        <v>275</v>
      </c>
      <c r="C95" s="87" t="s">
        <v>276</v>
      </c>
      <c r="D95" s="422">
        <v>5.2637606378534924E-4</v>
      </c>
      <c r="E95" s="423">
        <v>4.5088642701487935E-4</v>
      </c>
      <c r="F95" s="423">
        <v>7.9254078850727054E-4</v>
      </c>
      <c r="G95" s="423">
        <v>1.9958545781150424E-4</v>
      </c>
      <c r="H95" s="423">
        <v>4.4553762470694955E-4</v>
      </c>
      <c r="I95" s="423">
        <v>0</v>
      </c>
      <c r="J95" s="423">
        <v>7.9315188414390606E-4</v>
      </c>
      <c r="K95" s="423">
        <v>8.22221441959127E-4</v>
      </c>
      <c r="L95" s="423">
        <v>9.2865896422090577E-4</v>
      </c>
      <c r="M95" s="423">
        <v>5.3487457490846877E-4</v>
      </c>
      <c r="N95" s="423">
        <v>0</v>
      </c>
      <c r="O95" s="423">
        <v>3.3859407489243519E-4</v>
      </c>
      <c r="P95" s="423">
        <v>5.8376886648097207E-4</v>
      </c>
      <c r="Q95" s="423">
        <v>3.5117664298622137E-4</v>
      </c>
      <c r="R95" s="423">
        <v>5.8778847158098238E-4</v>
      </c>
      <c r="S95" s="423">
        <v>1.2751834088812642E-3</v>
      </c>
      <c r="T95" s="423">
        <v>6.7300727115466848E-4</v>
      </c>
      <c r="U95" s="423">
        <v>4.6349848551749921E-4</v>
      </c>
      <c r="V95" s="423">
        <v>7.1312466261368775E-4</v>
      </c>
      <c r="W95" s="423">
        <v>5.3522231821306443E-4</v>
      </c>
      <c r="X95" s="423">
        <v>3.4388011079190578E-4</v>
      </c>
      <c r="Y95" s="423">
        <v>3.9247459190439938E-4</v>
      </c>
      <c r="Z95" s="423">
        <v>6.616511136391779E-4</v>
      </c>
      <c r="AA95" s="423">
        <v>5.4874070643027239E-4</v>
      </c>
      <c r="AB95" s="423">
        <v>2.5818092941620858E-3</v>
      </c>
      <c r="AC95" s="423">
        <v>1.1487984848031277E-3</v>
      </c>
      <c r="AD95" s="423">
        <v>9.5327875266895668E-5</v>
      </c>
      <c r="AE95" s="423">
        <v>1.7888684136415514E-4</v>
      </c>
      <c r="AF95" s="423">
        <v>6.2635280944084144E-4</v>
      </c>
      <c r="AG95" s="423">
        <v>5.1437885026151193E-4</v>
      </c>
      <c r="AH95" s="423">
        <v>4.6645165752105811E-4</v>
      </c>
      <c r="AI95" s="423">
        <v>6.0798066048340098E-4</v>
      </c>
      <c r="AJ95" s="423">
        <v>5.7193178213113755E-4</v>
      </c>
      <c r="AK95" s="423">
        <v>5.0790734714314749E-4</v>
      </c>
      <c r="AL95" s="423">
        <v>7.0718974447351278E-4</v>
      </c>
      <c r="AM95" s="423">
        <v>4.3515225894882469E-4</v>
      </c>
      <c r="AN95" s="423">
        <v>5.0469249404402352E-4</v>
      </c>
      <c r="AO95" s="423">
        <v>5.4662702082579351E-4</v>
      </c>
      <c r="AP95" s="423">
        <v>4.0771710514929415E-4</v>
      </c>
      <c r="AQ95" s="423">
        <v>4.2070448907791666E-4</v>
      </c>
      <c r="AR95" s="423">
        <v>4.959780078632991E-4</v>
      </c>
      <c r="AS95" s="423">
        <v>4.6390822085967768E-4</v>
      </c>
      <c r="AT95" s="423">
        <v>8.8092014180392124E-4</v>
      </c>
      <c r="AU95" s="423">
        <v>6.7796095476177856E-4</v>
      </c>
      <c r="AV95" s="423">
        <v>4.6686217374415157E-4</v>
      </c>
      <c r="AW95" s="423">
        <v>9.4567750381471241E-4</v>
      </c>
      <c r="AX95" s="423">
        <v>9.1103580197270887E-4</v>
      </c>
      <c r="AY95" s="423">
        <v>1.2951788992377662E-3</v>
      </c>
      <c r="AZ95" s="423">
        <v>6.6669548127170329E-4</v>
      </c>
      <c r="BA95" s="423">
        <v>4.8540338902558602E-4</v>
      </c>
      <c r="BB95" s="423">
        <v>1.8347369530884905E-3</v>
      </c>
      <c r="BC95" s="423">
        <v>8.4980130258041154E-4</v>
      </c>
      <c r="BD95" s="423">
        <v>1.7358305310146782E-3</v>
      </c>
      <c r="BE95" s="423">
        <v>6.903943140832466E-4</v>
      </c>
      <c r="BF95" s="423">
        <v>6.1060748536383494E-4</v>
      </c>
      <c r="BG95" s="423">
        <v>6.1518519812213737E-4</v>
      </c>
      <c r="BH95" s="423">
        <v>5.2998792237227664E-4</v>
      </c>
      <c r="BI95" s="423">
        <v>5.469446273469236E-4</v>
      </c>
      <c r="BJ95" s="423">
        <v>3.5722494784444546E-4</v>
      </c>
      <c r="BK95" s="423">
        <v>6.4783180059871609E-4</v>
      </c>
      <c r="BL95" s="423">
        <v>7.1264377849738299E-4</v>
      </c>
      <c r="BM95" s="423">
        <v>4.1390541512222983E-4</v>
      </c>
      <c r="BN95" s="423">
        <v>6.6164761077881361E-4</v>
      </c>
      <c r="BO95" s="423">
        <v>7.1039338776400604E-4</v>
      </c>
      <c r="BP95" s="423">
        <v>7.8267197897239162E-4</v>
      </c>
      <c r="BQ95" s="423">
        <v>8.3493404967982326E-4</v>
      </c>
      <c r="BR95" s="423">
        <v>5.0545279603060275E-4</v>
      </c>
      <c r="BS95" s="423">
        <v>4.096985646742568E-4</v>
      </c>
      <c r="BT95" s="423">
        <v>5.2817514592332169E-4</v>
      </c>
      <c r="BU95" s="423">
        <v>1.4485249798027056E-3</v>
      </c>
      <c r="BV95" s="423">
        <v>6.7551164085478596E-4</v>
      </c>
      <c r="BW95" s="423">
        <v>2.0024848804385612E-3</v>
      </c>
      <c r="BX95" s="423">
        <v>4.6388149608734275E-3</v>
      </c>
      <c r="BY95" s="423">
        <v>2.8946494296375317E-3</v>
      </c>
      <c r="BZ95" s="423">
        <v>1.0014771603413582E-3</v>
      </c>
      <c r="CA95" s="423">
        <v>1.2992749579093571E-3</v>
      </c>
      <c r="CB95" s="423">
        <v>2.1835035439037471E-4</v>
      </c>
      <c r="CC95" s="423">
        <v>1.0644667556562949E-3</v>
      </c>
      <c r="CD95" s="423">
        <v>9.1996395652351446E-4</v>
      </c>
      <c r="CE95" s="423">
        <v>1.1019024180881122E-3</v>
      </c>
      <c r="CF95" s="423">
        <v>7.2970174384415741E-4</v>
      </c>
      <c r="CG95" s="423">
        <v>1.032509931371939E-3</v>
      </c>
      <c r="CH95" s="423">
        <v>1.1982463464390786E-3</v>
      </c>
      <c r="CI95" s="423">
        <v>1.5149061194131769E-3</v>
      </c>
      <c r="CJ95" s="423">
        <v>1.0058533374348174E-3</v>
      </c>
      <c r="CK95" s="423">
        <v>1.1421191012587956E-2</v>
      </c>
      <c r="CL95" s="423">
        <v>7.5701405004722638E-3</v>
      </c>
      <c r="CM95" s="423">
        <v>6.8428804287033159E-3</v>
      </c>
      <c r="CN95" s="423">
        <v>1.0590613205994712</v>
      </c>
      <c r="CO95" s="423">
        <v>4.6197037751773938E-3</v>
      </c>
      <c r="CP95" s="423">
        <v>8.7266354970393252E-4</v>
      </c>
      <c r="CQ95" s="423">
        <v>4.4389449333964433E-4</v>
      </c>
      <c r="CR95" s="423">
        <v>1.8092416988370202E-3</v>
      </c>
      <c r="CS95" s="423">
        <v>4.9217314374789536E-4</v>
      </c>
      <c r="CT95" s="423">
        <v>9.4966324780899403E-4</v>
      </c>
      <c r="CU95" s="423">
        <v>7.1876097756649719E-4</v>
      </c>
      <c r="CV95" s="423">
        <v>3.6511596853065672E-4</v>
      </c>
      <c r="CW95" s="423">
        <v>1.2119226923094782E-3</v>
      </c>
      <c r="CX95" s="423">
        <v>1.1782001887609863E-3</v>
      </c>
      <c r="CY95" s="423">
        <v>2.3889324449189123E-2</v>
      </c>
      <c r="CZ95" s="423">
        <v>1.7225300426154499E-3</v>
      </c>
      <c r="DA95" s="423">
        <v>5.300972705404903E-3</v>
      </c>
      <c r="DB95" s="423">
        <v>8.9509929800229569E-4</v>
      </c>
      <c r="DC95" s="423">
        <v>9.3063716032217502E-4</v>
      </c>
      <c r="DD95" s="423">
        <v>9.4507335607667948E-4</v>
      </c>
      <c r="DE95" s="423">
        <v>1.3692155138629743E-3</v>
      </c>
      <c r="DF95" s="423">
        <v>8.402233257846515E-4</v>
      </c>
      <c r="DG95" s="423">
        <v>6.8222524472140932E-4</v>
      </c>
      <c r="DH95" s="424">
        <v>8.4140628448272532E-3</v>
      </c>
      <c r="DI95" s="421"/>
    </row>
    <row r="96" spans="1:113" ht="15.5" customHeight="1">
      <c r="A96" s="297">
        <v>90</v>
      </c>
      <c r="B96" s="88" t="s">
        <v>277</v>
      </c>
      <c r="C96" s="87" t="s">
        <v>278</v>
      </c>
      <c r="D96" s="422">
        <v>1.076940412664124E-3</v>
      </c>
      <c r="E96" s="423">
        <v>1.0927589022974116E-3</v>
      </c>
      <c r="F96" s="423">
        <v>2.8894785197234583E-3</v>
      </c>
      <c r="G96" s="423">
        <v>9.7800522680785906E-4</v>
      </c>
      <c r="H96" s="423">
        <v>1.5222115329051669E-3</v>
      </c>
      <c r="I96" s="423">
        <v>0</v>
      </c>
      <c r="J96" s="423">
        <v>2.2350463039701772E-3</v>
      </c>
      <c r="K96" s="423">
        <v>2.8325390859695533E-3</v>
      </c>
      <c r="L96" s="423">
        <v>4.3938510515256889E-3</v>
      </c>
      <c r="M96" s="423">
        <v>1.39936218003869E-3</v>
      </c>
      <c r="N96" s="423">
        <v>0</v>
      </c>
      <c r="O96" s="423">
        <v>1.5749293525218926E-3</v>
      </c>
      <c r="P96" s="423">
        <v>3.3029520395314862E-3</v>
      </c>
      <c r="Q96" s="423">
        <v>1.5576565972832853E-3</v>
      </c>
      <c r="R96" s="423">
        <v>2.8066210684776311E-3</v>
      </c>
      <c r="S96" s="423">
        <v>9.6817798556813478E-4</v>
      </c>
      <c r="T96" s="423">
        <v>1.6675476320869701E-3</v>
      </c>
      <c r="U96" s="423">
        <v>1.9968386655814549E-3</v>
      </c>
      <c r="V96" s="423">
        <v>4.2994904377333882E-3</v>
      </c>
      <c r="W96" s="423">
        <v>1.8885565376141487E-3</v>
      </c>
      <c r="X96" s="423">
        <v>2.9001743323702655E-4</v>
      </c>
      <c r="Y96" s="423">
        <v>6.8698056407858073E-4</v>
      </c>
      <c r="Z96" s="423">
        <v>7.5413052670884537E-4</v>
      </c>
      <c r="AA96" s="423">
        <v>1.232455085822332E-3</v>
      </c>
      <c r="AB96" s="423">
        <v>7.5414431408236697E-3</v>
      </c>
      <c r="AC96" s="423">
        <v>4.9252950437878159E-3</v>
      </c>
      <c r="AD96" s="423">
        <v>1.7320175977343096E-4</v>
      </c>
      <c r="AE96" s="423">
        <v>7.3422175537977497E-4</v>
      </c>
      <c r="AF96" s="423">
        <v>1.5360742348373127E-3</v>
      </c>
      <c r="AG96" s="423">
        <v>2.6097671816408909E-3</v>
      </c>
      <c r="AH96" s="423">
        <v>2.2796299952927536E-3</v>
      </c>
      <c r="AI96" s="423">
        <v>1.3616148808405942E-3</v>
      </c>
      <c r="AJ96" s="423">
        <v>1.0676858964694454E-3</v>
      </c>
      <c r="AK96" s="423">
        <v>2.7982466957382763E-3</v>
      </c>
      <c r="AL96" s="423">
        <v>1.765949448900093E-3</v>
      </c>
      <c r="AM96" s="423">
        <v>8.2420149053272782E-4</v>
      </c>
      <c r="AN96" s="423">
        <v>7.0366039585362283E-4</v>
      </c>
      <c r="AO96" s="423">
        <v>9.983782038320739E-4</v>
      </c>
      <c r="AP96" s="423">
        <v>8.9195007328001505E-4</v>
      </c>
      <c r="AQ96" s="423">
        <v>1.2307735541939601E-3</v>
      </c>
      <c r="AR96" s="423">
        <v>1.1536681522027409E-3</v>
      </c>
      <c r="AS96" s="423">
        <v>1.5059307324027105E-3</v>
      </c>
      <c r="AT96" s="423">
        <v>1.5558271834511983E-3</v>
      </c>
      <c r="AU96" s="423">
        <v>1.6945627776255392E-3</v>
      </c>
      <c r="AV96" s="423">
        <v>1.7400000565370591E-3</v>
      </c>
      <c r="AW96" s="423">
        <v>1.927164686395701E-3</v>
      </c>
      <c r="AX96" s="423">
        <v>2.1382309501726941E-3</v>
      </c>
      <c r="AY96" s="423">
        <v>2.3632771933635704E-3</v>
      </c>
      <c r="AZ96" s="423">
        <v>2.044371684315672E-3</v>
      </c>
      <c r="BA96" s="423">
        <v>2.2698513499346974E-3</v>
      </c>
      <c r="BB96" s="423">
        <v>1.8789796714841773E-3</v>
      </c>
      <c r="BC96" s="423">
        <v>2.2980638474758138E-3</v>
      </c>
      <c r="BD96" s="423">
        <v>2.1226065981844195E-3</v>
      </c>
      <c r="BE96" s="423">
        <v>3.0818347540145789E-3</v>
      </c>
      <c r="BF96" s="423">
        <v>1.8013545724554702E-3</v>
      </c>
      <c r="BG96" s="423">
        <v>1.8191304933074578E-3</v>
      </c>
      <c r="BH96" s="423">
        <v>1.4931440541533672E-3</v>
      </c>
      <c r="BI96" s="423">
        <v>1.1362180171520515E-3</v>
      </c>
      <c r="BJ96" s="423">
        <v>9.398273396124115E-4</v>
      </c>
      <c r="BK96" s="423">
        <v>2.2305804285815576E-3</v>
      </c>
      <c r="BL96" s="423">
        <v>3.0578771506147213E-3</v>
      </c>
      <c r="BM96" s="423">
        <v>1.7204337262681601E-3</v>
      </c>
      <c r="BN96" s="423">
        <v>2.2781404498285014E-3</v>
      </c>
      <c r="BO96" s="423">
        <v>2.4406986733190731E-3</v>
      </c>
      <c r="BP96" s="423">
        <v>2.0500038713833599E-3</v>
      </c>
      <c r="BQ96" s="423">
        <v>2.3898599932259379E-3</v>
      </c>
      <c r="BR96" s="423">
        <v>1.9412840396390942E-3</v>
      </c>
      <c r="BS96" s="423">
        <v>9.5986186087213454E-4</v>
      </c>
      <c r="BT96" s="423">
        <v>1.6887444326303006E-3</v>
      </c>
      <c r="BU96" s="423">
        <v>3.7814278989305246E-3</v>
      </c>
      <c r="BV96" s="423">
        <v>2.0944121950778921E-3</v>
      </c>
      <c r="BW96" s="423">
        <v>2.8501658093795105E-3</v>
      </c>
      <c r="BX96" s="423">
        <v>4.6558741367391321E-3</v>
      </c>
      <c r="BY96" s="423">
        <v>6.7078429579334655E-3</v>
      </c>
      <c r="BZ96" s="423">
        <v>3.2263047771753676E-3</v>
      </c>
      <c r="CA96" s="423">
        <v>2.7580289872688804E-3</v>
      </c>
      <c r="CB96" s="423">
        <v>4.5325391443285976E-4</v>
      </c>
      <c r="CC96" s="423">
        <v>2.597981643554795E-3</v>
      </c>
      <c r="CD96" s="423">
        <v>2.6453699826604047E-3</v>
      </c>
      <c r="CE96" s="423">
        <v>1.6714836567922966E-3</v>
      </c>
      <c r="CF96" s="423">
        <v>1.4425112338627059E-3</v>
      </c>
      <c r="CG96" s="423">
        <v>3.6857546310318499E-3</v>
      </c>
      <c r="CH96" s="423">
        <v>3.1105924181635001E-3</v>
      </c>
      <c r="CI96" s="423">
        <v>3.5914999742855079E-3</v>
      </c>
      <c r="CJ96" s="423">
        <v>5.4261311145532782E-3</v>
      </c>
      <c r="CK96" s="423">
        <v>1.1407596468229335E-2</v>
      </c>
      <c r="CL96" s="423">
        <v>0.11977581439702562</v>
      </c>
      <c r="CM96" s="423">
        <v>9.5776236576676915E-3</v>
      </c>
      <c r="CN96" s="423">
        <v>2.8105667224523848E-2</v>
      </c>
      <c r="CO96" s="423">
        <v>1.041979549939775</v>
      </c>
      <c r="CP96" s="423">
        <v>5.4422110313043885E-3</v>
      </c>
      <c r="CQ96" s="423">
        <v>2.6932865668288213E-3</v>
      </c>
      <c r="CR96" s="423">
        <v>1.1765061997752051E-2</v>
      </c>
      <c r="CS96" s="423">
        <v>2.6142162170123451E-3</v>
      </c>
      <c r="CT96" s="423">
        <v>2.9073572183911573E-3</v>
      </c>
      <c r="CU96" s="423">
        <v>6.9713384029780551E-3</v>
      </c>
      <c r="CV96" s="423">
        <v>2.1332043347713921E-3</v>
      </c>
      <c r="CW96" s="423">
        <v>1.6437749160589918E-2</v>
      </c>
      <c r="CX96" s="423">
        <v>2.9021097063371285E-3</v>
      </c>
      <c r="CY96" s="423">
        <v>0.14610496801936224</v>
      </c>
      <c r="CZ96" s="423">
        <v>1.3858143347819164E-3</v>
      </c>
      <c r="DA96" s="423">
        <v>5.71923993541479E-3</v>
      </c>
      <c r="DB96" s="423">
        <v>4.4555515406858696E-3</v>
      </c>
      <c r="DC96" s="423">
        <v>4.09133464772131E-3</v>
      </c>
      <c r="DD96" s="423">
        <v>5.6475558643754925E-3</v>
      </c>
      <c r="DE96" s="423">
        <v>1.591568160633245E-2</v>
      </c>
      <c r="DF96" s="423">
        <v>4.1212109665922751E-3</v>
      </c>
      <c r="DG96" s="423">
        <v>1.0335330958166653E-3</v>
      </c>
      <c r="DH96" s="424">
        <v>7.3087500825882428E-3</v>
      </c>
      <c r="DI96" s="421"/>
    </row>
    <row r="97" spans="1:113" ht="15.5" customHeight="1">
      <c r="A97" s="297">
        <v>91</v>
      </c>
      <c r="B97" s="88" t="s">
        <v>279</v>
      </c>
      <c r="C97" s="87" t="s">
        <v>7</v>
      </c>
      <c r="D97" s="422">
        <v>1.2164592241957772E-3</v>
      </c>
      <c r="E97" s="423">
        <v>1.0633203352723435E-3</v>
      </c>
      <c r="F97" s="423">
        <v>4.9150868740993831E-4</v>
      </c>
      <c r="G97" s="423">
        <v>7.3642631887830027E-4</v>
      </c>
      <c r="H97" s="423">
        <v>2.019318080103011E-3</v>
      </c>
      <c r="I97" s="423">
        <v>0</v>
      </c>
      <c r="J97" s="423">
        <v>2.4673323734104636E-3</v>
      </c>
      <c r="K97" s="423">
        <v>8.7348918645305945E-4</v>
      </c>
      <c r="L97" s="423">
        <v>7.3008416895080656E-4</v>
      </c>
      <c r="M97" s="423">
        <v>2.7692050930318542E-3</v>
      </c>
      <c r="N97" s="423">
        <v>0</v>
      </c>
      <c r="O97" s="423">
        <v>8.1797583307641317E-4</v>
      </c>
      <c r="P97" s="423">
        <v>8.2121540701570372E-4</v>
      </c>
      <c r="Q97" s="423">
        <v>1.175976554443345E-3</v>
      </c>
      <c r="R97" s="423">
        <v>8.8773275381006929E-4</v>
      </c>
      <c r="S97" s="423">
        <v>1.405665788781632E-3</v>
      </c>
      <c r="T97" s="423">
        <v>8.5156785194642553E-4</v>
      </c>
      <c r="U97" s="423">
        <v>8.0570563070423904E-4</v>
      </c>
      <c r="V97" s="423">
        <v>9.5249096885369959E-4</v>
      </c>
      <c r="W97" s="423">
        <v>1.2883561211415658E-3</v>
      </c>
      <c r="X97" s="423">
        <v>2.6227371940113278E-4</v>
      </c>
      <c r="Y97" s="423">
        <v>7.1340519744476558E-4</v>
      </c>
      <c r="Z97" s="423">
        <v>9.5453402047479931E-4</v>
      </c>
      <c r="AA97" s="423">
        <v>1.9326733598893462E-3</v>
      </c>
      <c r="AB97" s="423">
        <v>7.4213359961288979E-4</v>
      </c>
      <c r="AC97" s="423">
        <v>8.0720508121501374E-4</v>
      </c>
      <c r="AD97" s="423">
        <v>9.1877172884227267E-5</v>
      </c>
      <c r="AE97" s="423">
        <v>6.5260135035320516E-4</v>
      </c>
      <c r="AF97" s="423">
        <v>9.9375598447436577E-4</v>
      </c>
      <c r="AG97" s="423">
        <v>1.0788944220599347E-3</v>
      </c>
      <c r="AH97" s="423">
        <v>9.0604058623215418E-4</v>
      </c>
      <c r="AI97" s="423">
        <v>2.59840737683837E-3</v>
      </c>
      <c r="AJ97" s="423">
        <v>1.9610129587515671E-3</v>
      </c>
      <c r="AK97" s="423">
        <v>1.2912601534613309E-3</v>
      </c>
      <c r="AL97" s="423">
        <v>2.3542915767376291E-3</v>
      </c>
      <c r="AM97" s="423">
        <v>2.0280732030886332E-3</v>
      </c>
      <c r="AN97" s="423">
        <v>1.7436624935594934E-3</v>
      </c>
      <c r="AO97" s="423">
        <v>2.5779850472281429E-3</v>
      </c>
      <c r="AP97" s="423">
        <v>1.450718280626839E-3</v>
      </c>
      <c r="AQ97" s="423">
        <v>1.3939643916298569E-3</v>
      </c>
      <c r="AR97" s="423">
        <v>1.1705980660498103E-3</v>
      </c>
      <c r="AS97" s="423">
        <v>1.1113294963392339E-3</v>
      </c>
      <c r="AT97" s="423">
        <v>1.2939077963739914E-3</v>
      </c>
      <c r="AU97" s="423">
        <v>1.4614314860439696E-3</v>
      </c>
      <c r="AV97" s="423">
        <v>1.1051136285656436E-3</v>
      </c>
      <c r="AW97" s="423">
        <v>7.3305223510138973E-4</v>
      </c>
      <c r="AX97" s="423">
        <v>5.0949808908268637E-4</v>
      </c>
      <c r="AY97" s="423">
        <v>8.0820609508665123E-4</v>
      </c>
      <c r="AZ97" s="423">
        <v>1.438638635633122E-3</v>
      </c>
      <c r="BA97" s="423">
        <v>4.4862001437808818E-4</v>
      </c>
      <c r="BB97" s="423">
        <v>5.5685953429471984E-4</v>
      </c>
      <c r="BC97" s="423">
        <v>1.48943834936143E-3</v>
      </c>
      <c r="BD97" s="423">
        <v>5.4821066664531527E-4</v>
      </c>
      <c r="BE97" s="423">
        <v>6.8228691832037248E-4</v>
      </c>
      <c r="BF97" s="423">
        <v>4.6222209910562565E-4</v>
      </c>
      <c r="BG97" s="423">
        <v>6.721690791220812E-4</v>
      </c>
      <c r="BH97" s="423">
        <v>6.2372999997979662E-4</v>
      </c>
      <c r="BI97" s="423">
        <v>1.8064668477580262E-3</v>
      </c>
      <c r="BJ97" s="423">
        <v>7.8922651961173393E-4</v>
      </c>
      <c r="BK97" s="423">
        <v>1.5959651699174154E-3</v>
      </c>
      <c r="BL97" s="423">
        <v>7.9356547626980407E-4</v>
      </c>
      <c r="BM97" s="423">
        <v>8.629215249986162E-4</v>
      </c>
      <c r="BN97" s="423">
        <v>2.226392047171013E-3</v>
      </c>
      <c r="BO97" s="423">
        <v>2.5039659791839352E-3</v>
      </c>
      <c r="BP97" s="423">
        <v>2.6606304617448266E-3</v>
      </c>
      <c r="BQ97" s="423">
        <v>9.7939841920936907E-4</v>
      </c>
      <c r="BR97" s="423">
        <v>1.3929984880436017E-3</v>
      </c>
      <c r="BS97" s="423">
        <v>1.7468700149264032E-3</v>
      </c>
      <c r="BT97" s="423">
        <v>2.7920285891532212E-3</v>
      </c>
      <c r="BU97" s="423">
        <v>4.5794090573923153E-3</v>
      </c>
      <c r="BV97" s="423">
        <v>2.6545039759125985E-3</v>
      </c>
      <c r="BW97" s="423">
        <v>1.9516468343305793E-3</v>
      </c>
      <c r="BX97" s="423">
        <v>1.578290067201299E-3</v>
      </c>
      <c r="BY97" s="423">
        <v>1.0685768995291438E-3</v>
      </c>
      <c r="BZ97" s="423">
        <v>1.4921064619176838E-3</v>
      </c>
      <c r="CA97" s="423">
        <v>1.386871573953614E-3</v>
      </c>
      <c r="CB97" s="423">
        <v>1.0681947184004938E-3</v>
      </c>
      <c r="CC97" s="423">
        <v>2.5878470575449466E-3</v>
      </c>
      <c r="CD97" s="423">
        <v>1.9535977324464603E-3</v>
      </c>
      <c r="CE97" s="423">
        <v>1.9500468139053621E-3</v>
      </c>
      <c r="CF97" s="423">
        <v>2.2980969228155604E-3</v>
      </c>
      <c r="CG97" s="423">
        <v>1.8136897339849022E-3</v>
      </c>
      <c r="CH97" s="423">
        <v>2.7902531026081753E-3</v>
      </c>
      <c r="CI97" s="423">
        <v>2.6800990354466083E-3</v>
      </c>
      <c r="CJ97" s="423">
        <v>4.6882881535504327E-4</v>
      </c>
      <c r="CK97" s="423">
        <v>1.1261424135761192E-3</v>
      </c>
      <c r="CL97" s="423">
        <v>2.9443092263007355E-3</v>
      </c>
      <c r="CM97" s="423">
        <v>4.2675572082342695E-4</v>
      </c>
      <c r="CN97" s="423">
        <v>1.6245215622994458E-3</v>
      </c>
      <c r="CO97" s="423">
        <v>1.0418075698453836E-3</v>
      </c>
      <c r="CP97" s="423">
        <v>1.0013523358739771</v>
      </c>
      <c r="CQ97" s="423">
        <v>2.1449776349751824E-3</v>
      </c>
      <c r="CR97" s="423">
        <v>1.7208065389331391E-3</v>
      </c>
      <c r="CS97" s="423">
        <v>6.6785017381676621E-4</v>
      </c>
      <c r="CT97" s="423">
        <v>2.0041793835297379E-3</v>
      </c>
      <c r="CU97" s="423">
        <v>1.8987828836695196E-3</v>
      </c>
      <c r="CV97" s="423">
        <v>8.8785060221492184E-4</v>
      </c>
      <c r="CW97" s="423">
        <v>8.986566051792322E-4</v>
      </c>
      <c r="CX97" s="423">
        <v>1.1695289897513648E-3</v>
      </c>
      <c r="CY97" s="423">
        <v>1.0082361286904732E-3</v>
      </c>
      <c r="CZ97" s="423">
        <v>7.0058030528224351E-4</v>
      </c>
      <c r="DA97" s="423">
        <v>6.0974666650797922E-4</v>
      </c>
      <c r="DB97" s="423">
        <v>1.0595663787425237E-3</v>
      </c>
      <c r="DC97" s="423">
        <v>8.0744633334267743E-4</v>
      </c>
      <c r="DD97" s="423">
        <v>1.4644124556355967E-3</v>
      </c>
      <c r="DE97" s="423">
        <v>8.0482665487350939E-4</v>
      </c>
      <c r="DF97" s="423">
        <v>1.4684913561363077E-3</v>
      </c>
      <c r="DG97" s="423">
        <v>6.0343456229017614E-4</v>
      </c>
      <c r="DH97" s="424">
        <v>0.24761087049225755</v>
      </c>
      <c r="DI97" s="421"/>
    </row>
    <row r="98" spans="1:113" ht="15.5" customHeight="1">
      <c r="A98" s="297">
        <v>92</v>
      </c>
      <c r="B98" s="88" t="s">
        <v>280</v>
      </c>
      <c r="C98" s="87" t="s">
        <v>281</v>
      </c>
      <c r="D98" s="422">
        <v>1.2128878191092234E-4</v>
      </c>
      <c r="E98" s="423">
        <v>1.7708704591932759E-4</v>
      </c>
      <c r="F98" s="423">
        <v>7.0728099270414211E-4</v>
      </c>
      <c r="G98" s="423">
        <v>2.3160216946827985E-4</v>
      </c>
      <c r="H98" s="423">
        <v>1.235217406150523E-4</v>
      </c>
      <c r="I98" s="423">
        <v>0</v>
      </c>
      <c r="J98" s="423">
        <v>6.8250087578493063E-4</v>
      </c>
      <c r="K98" s="423">
        <v>4.7702954531336983E-4</v>
      </c>
      <c r="L98" s="423">
        <v>1.6524105565107348E-4</v>
      </c>
      <c r="M98" s="423">
        <v>3.6144278741793919E-4</v>
      </c>
      <c r="N98" s="423">
        <v>0</v>
      </c>
      <c r="O98" s="423">
        <v>1.100552912263816E-4</v>
      </c>
      <c r="P98" s="423">
        <v>1.4067464389313356E-4</v>
      </c>
      <c r="Q98" s="423">
        <v>1.6521883848638321E-4</v>
      </c>
      <c r="R98" s="423">
        <v>4.8975215741050226E-4</v>
      </c>
      <c r="S98" s="423">
        <v>2.8412348539584809E-4</v>
      </c>
      <c r="T98" s="423">
        <v>1.7120439133311023E-4</v>
      </c>
      <c r="U98" s="423">
        <v>1.4095517790480667E-4</v>
      </c>
      <c r="V98" s="423">
        <v>1.8809815035137552E-4</v>
      </c>
      <c r="W98" s="423">
        <v>2.7897808048718071E-4</v>
      </c>
      <c r="X98" s="423">
        <v>2.6821524906507274E-4</v>
      </c>
      <c r="Y98" s="423">
        <v>2.8139077851746714E-4</v>
      </c>
      <c r="Z98" s="423">
        <v>4.8854275576826786E-4</v>
      </c>
      <c r="AA98" s="423">
        <v>3.6347350780582512E-4</v>
      </c>
      <c r="AB98" s="423">
        <v>5.8758509272878283E-4</v>
      </c>
      <c r="AC98" s="423">
        <v>5.7506732561560974E-4</v>
      </c>
      <c r="AD98" s="423">
        <v>2.1637798535855576E-5</v>
      </c>
      <c r="AE98" s="423">
        <v>5.2807193300033265E-5</v>
      </c>
      <c r="AF98" s="423">
        <v>2.7947822721823446E-4</v>
      </c>
      <c r="AG98" s="423">
        <v>1.6432887405038832E-4</v>
      </c>
      <c r="AH98" s="423">
        <v>1.2036329433719258E-4</v>
      </c>
      <c r="AI98" s="423">
        <v>4.6391367960445424E-4</v>
      </c>
      <c r="AJ98" s="423">
        <v>3.380200156583105E-4</v>
      </c>
      <c r="AK98" s="423">
        <v>1.5658110369413732E-3</v>
      </c>
      <c r="AL98" s="423">
        <v>3.2507967525516942E-4</v>
      </c>
      <c r="AM98" s="423">
        <v>9.8784315207227908E-5</v>
      </c>
      <c r="AN98" s="423">
        <v>1.3419581481794793E-4</v>
      </c>
      <c r="AO98" s="423">
        <v>6.1746331549904362E-4</v>
      </c>
      <c r="AP98" s="423">
        <v>8.2781185861251051E-5</v>
      </c>
      <c r="AQ98" s="423">
        <v>9.4131755531512526E-5</v>
      </c>
      <c r="AR98" s="423">
        <v>1.5775005028800964E-4</v>
      </c>
      <c r="AS98" s="423">
        <v>9.6476453727884631E-4</v>
      </c>
      <c r="AT98" s="423">
        <v>2.9242195750439306E-4</v>
      </c>
      <c r="AU98" s="423">
        <v>9.3424707041716367E-4</v>
      </c>
      <c r="AV98" s="423">
        <v>4.3770324636820346E-4</v>
      </c>
      <c r="AW98" s="423">
        <v>5.1540581331141998E-4</v>
      </c>
      <c r="AX98" s="423">
        <v>9.563898006539536E-4</v>
      </c>
      <c r="AY98" s="423">
        <v>1.7694367550876243E-3</v>
      </c>
      <c r="AZ98" s="423">
        <v>1.13781296946885E-3</v>
      </c>
      <c r="BA98" s="423">
        <v>1.9869132426222546E-3</v>
      </c>
      <c r="BB98" s="423">
        <v>9.6658551494190211E-4</v>
      </c>
      <c r="BC98" s="423">
        <v>4.9059271081166222E-4</v>
      </c>
      <c r="BD98" s="423">
        <v>2.0389918694393781E-3</v>
      </c>
      <c r="BE98" s="423">
        <v>6.4257544191294444E-4</v>
      </c>
      <c r="BF98" s="423">
        <v>3.2137103623420388E-4</v>
      </c>
      <c r="BG98" s="423">
        <v>3.7335726177348618E-4</v>
      </c>
      <c r="BH98" s="423">
        <v>3.713884429787276E-4</v>
      </c>
      <c r="BI98" s="423">
        <v>8.8404655045588865E-4</v>
      </c>
      <c r="BJ98" s="423">
        <v>1.4704224292001432E-4</v>
      </c>
      <c r="BK98" s="423">
        <v>2.9664248676392237E-4</v>
      </c>
      <c r="BL98" s="423">
        <v>2.40602142061103E-4</v>
      </c>
      <c r="BM98" s="423">
        <v>1.7695229154946339E-4</v>
      </c>
      <c r="BN98" s="423">
        <v>3.5116478132455605E-4</v>
      </c>
      <c r="BO98" s="423">
        <v>4.3417421969796697E-4</v>
      </c>
      <c r="BP98" s="423">
        <v>2.87896409194272E-4</v>
      </c>
      <c r="BQ98" s="423">
        <v>3.4332862170128784E-4</v>
      </c>
      <c r="BR98" s="423">
        <v>3.4115924944936557E-4</v>
      </c>
      <c r="BS98" s="423">
        <v>5.8187293747038668E-4</v>
      </c>
      <c r="BT98" s="423">
        <v>5.1828187640535562E-4</v>
      </c>
      <c r="BU98" s="423">
        <v>4.1791937208708401E-4</v>
      </c>
      <c r="BV98" s="423">
        <v>3.5958141585632348E-4</v>
      </c>
      <c r="BW98" s="423">
        <v>4.502180992739447E-4</v>
      </c>
      <c r="BX98" s="423">
        <v>5.5336524551174602E-4</v>
      </c>
      <c r="BY98" s="423">
        <v>6.1594224703404629E-4</v>
      </c>
      <c r="BZ98" s="423">
        <v>1.7862456918557433E-4</v>
      </c>
      <c r="CA98" s="423">
        <v>1.4087440157729166E-4</v>
      </c>
      <c r="CB98" s="423">
        <v>4.2220020784911721E-5</v>
      </c>
      <c r="CC98" s="423">
        <v>6.9944902958192327E-3</v>
      </c>
      <c r="CD98" s="423">
        <v>3.6141256977886133E-4</v>
      </c>
      <c r="CE98" s="423">
        <v>5.6550765070299206E-4</v>
      </c>
      <c r="CF98" s="423">
        <v>2.5377646779427954E-4</v>
      </c>
      <c r="CG98" s="423">
        <v>3.4860090112904689E-4</v>
      </c>
      <c r="CH98" s="423">
        <v>4.8239753269470765E-4</v>
      </c>
      <c r="CI98" s="423">
        <v>6.3374720615107911E-4</v>
      </c>
      <c r="CJ98" s="423">
        <v>3.4055926455528392E-4</v>
      </c>
      <c r="CK98" s="423">
        <v>6.7553860549387241E-3</v>
      </c>
      <c r="CL98" s="423">
        <v>1.750943047567666E-3</v>
      </c>
      <c r="CM98" s="423">
        <v>4.2376146870627806E-3</v>
      </c>
      <c r="CN98" s="423">
        <v>7.9284306169904156E-3</v>
      </c>
      <c r="CO98" s="423">
        <v>1.5589007212397201E-3</v>
      </c>
      <c r="CP98" s="423">
        <v>3.0257732364468961E-4</v>
      </c>
      <c r="CQ98" s="423">
        <v>1.0001092405811784</v>
      </c>
      <c r="CR98" s="423">
        <v>3.8171294258136629E-4</v>
      </c>
      <c r="CS98" s="423">
        <v>2.4834297297530219E-4</v>
      </c>
      <c r="CT98" s="423">
        <v>2.0602604396632396E-4</v>
      </c>
      <c r="CU98" s="423">
        <v>1.957152309112258E-4</v>
      </c>
      <c r="CV98" s="423">
        <v>1.1677803960104911E-4</v>
      </c>
      <c r="CW98" s="423">
        <v>3.2418780596151989E-4</v>
      </c>
      <c r="CX98" s="423">
        <v>5.4815276793880867E-4</v>
      </c>
      <c r="CY98" s="423">
        <v>1.877999578966722E-3</v>
      </c>
      <c r="CZ98" s="423">
        <v>2.0750348778960867E-4</v>
      </c>
      <c r="DA98" s="423">
        <v>7.9745496883947291E-4</v>
      </c>
      <c r="DB98" s="423">
        <v>4.8260842539259635E-4</v>
      </c>
      <c r="DC98" s="423">
        <v>6.2395196881107409E-4</v>
      </c>
      <c r="DD98" s="423">
        <v>9.7651532414888358E-4</v>
      </c>
      <c r="DE98" s="423">
        <v>3.6104952170030807E-4</v>
      </c>
      <c r="DF98" s="423">
        <v>5.6642794862819346E-4</v>
      </c>
      <c r="DG98" s="423">
        <v>1.5416819096872742E-4</v>
      </c>
      <c r="DH98" s="424">
        <v>7.8811345756232202E-4</v>
      </c>
      <c r="DI98" s="421"/>
    </row>
    <row r="99" spans="1:113" ht="15.5" customHeight="1">
      <c r="A99" s="297">
        <v>93</v>
      </c>
      <c r="B99" s="88">
        <v>632</v>
      </c>
      <c r="C99" s="87" t="s">
        <v>630</v>
      </c>
      <c r="D99" s="422">
        <v>0</v>
      </c>
      <c r="E99" s="423">
        <v>0</v>
      </c>
      <c r="F99" s="423">
        <v>0</v>
      </c>
      <c r="G99" s="423">
        <v>0</v>
      </c>
      <c r="H99" s="423">
        <v>0</v>
      </c>
      <c r="I99" s="423">
        <v>0</v>
      </c>
      <c r="J99" s="423">
        <v>0</v>
      </c>
      <c r="K99" s="423">
        <v>0</v>
      </c>
      <c r="L99" s="423">
        <v>0</v>
      </c>
      <c r="M99" s="423">
        <v>0</v>
      </c>
      <c r="N99" s="423">
        <v>0</v>
      </c>
      <c r="O99" s="423">
        <v>0</v>
      </c>
      <c r="P99" s="423">
        <v>0</v>
      </c>
      <c r="Q99" s="423">
        <v>0</v>
      </c>
      <c r="R99" s="423">
        <v>0</v>
      </c>
      <c r="S99" s="423">
        <v>0</v>
      </c>
      <c r="T99" s="423">
        <v>0</v>
      </c>
      <c r="U99" s="423">
        <v>0</v>
      </c>
      <c r="V99" s="423">
        <v>0</v>
      </c>
      <c r="W99" s="423">
        <v>0</v>
      </c>
      <c r="X99" s="423">
        <v>0</v>
      </c>
      <c r="Y99" s="423">
        <v>0</v>
      </c>
      <c r="Z99" s="423">
        <v>0</v>
      </c>
      <c r="AA99" s="423">
        <v>0</v>
      </c>
      <c r="AB99" s="423">
        <v>0</v>
      </c>
      <c r="AC99" s="423">
        <v>0</v>
      </c>
      <c r="AD99" s="423">
        <v>0</v>
      </c>
      <c r="AE99" s="423">
        <v>0</v>
      </c>
      <c r="AF99" s="423">
        <v>0</v>
      </c>
      <c r="AG99" s="423">
        <v>0</v>
      </c>
      <c r="AH99" s="423">
        <v>0</v>
      </c>
      <c r="AI99" s="423">
        <v>0</v>
      </c>
      <c r="AJ99" s="423">
        <v>0</v>
      </c>
      <c r="AK99" s="423">
        <v>0</v>
      </c>
      <c r="AL99" s="423">
        <v>0</v>
      </c>
      <c r="AM99" s="423">
        <v>0</v>
      </c>
      <c r="AN99" s="423">
        <v>0</v>
      </c>
      <c r="AO99" s="423">
        <v>0</v>
      </c>
      <c r="AP99" s="423">
        <v>0</v>
      </c>
      <c r="AQ99" s="423">
        <v>0</v>
      </c>
      <c r="AR99" s="423">
        <v>0</v>
      </c>
      <c r="AS99" s="423">
        <v>0</v>
      </c>
      <c r="AT99" s="423">
        <v>0</v>
      </c>
      <c r="AU99" s="423">
        <v>0</v>
      </c>
      <c r="AV99" s="423">
        <v>0</v>
      </c>
      <c r="AW99" s="423">
        <v>0</v>
      </c>
      <c r="AX99" s="423">
        <v>0</v>
      </c>
      <c r="AY99" s="423">
        <v>0</v>
      </c>
      <c r="AZ99" s="423">
        <v>0</v>
      </c>
      <c r="BA99" s="423">
        <v>0</v>
      </c>
      <c r="BB99" s="423">
        <v>0</v>
      </c>
      <c r="BC99" s="423">
        <v>0</v>
      </c>
      <c r="BD99" s="423">
        <v>0</v>
      </c>
      <c r="BE99" s="423">
        <v>0</v>
      </c>
      <c r="BF99" s="423">
        <v>0</v>
      </c>
      <c r="BG99" s="423">
        <v>0</v>
      </c>
      <c r="BH99" s="423">
        <v>0</v>
      </c>
      <c r="BI99" s="423">
        <v>0</v>
      </c>
      <c r="BJ99" s="423">
        <v>0</v>
      </c>
      <c r="BK99" s="423">
        <v>0</v>
      </c>
      <c r="BL99" s="423">
        <v>0</v>
      </c>
      <c r="BM99" s="423">
        <v>0</v>
      </c>
      <c r="BN99" s="423">
        <v>0</v>
      </c>
      <c r="BO99" s="423">
        <v>0</v>
      </c>
      <c r="BP99" s="423">
        <v>0</v>
      </c>
      <c r="BQ99" s="423">
        <v>0</v>
      </c>
      <c r="BR99" s="423">
        <v>0</v>
      </c>
      <c r="BS99" s="423">
        <v>0</v>
      </c>
      <c r="BT99" s="423">
        <v>0</v>
      </c>
      <c r="BU99" s="423">
        <v>0</v>
      </c>
      <c r="BV99" s="423">
        <v>0</v>
      </c>
      <c r="BW99" s="423">
        <v>0</v>
      </c>
      <c r="BX99" s="423">
        <v>0</v>
      </c>
      <c r="BY99" s="423">
        <v>0</v>
      </c>
      <c r="BZ99" s="423">
        <v>0</v>
      </c>
      <c r="CA99" s="423">
        <v>0</v>
      </c>
      <c r="CB99" s="423">
        <v>0</v>
      </c>
      <c r="CC99" s="423">
        <v>0</v>
      </c>
      <c r="CD99" s="423">
        <v>0</v>
      </c>
      <c r="CE99" s="423">
        <v>0</v>
      </c>
      <c r="CF99" s="423">
        <v>0</v>
      </c>
      <c r="CG99" s="423">
        <v>0</v>
      </c>
      <c r="CH99" s="423">
        <v>0</v>
      </c>
      <c r="CI99" s="423">
        <v>0</v>
      </c>
      <c r="CJ99" s="423">
        <v>0</v>
      </c>
      <c r="CK99" s="423">
        <v>0</v>
      </c>
      <c r="CL99" s="423">
        <v>0</v>
      </c>
      <c r="CM99" s="423">
        <v>0</v>
      </c>
      <c r="CN99" s="423">
        <v>0</v>
      </c>
      <c r="CO99" s="423">
        <v>0</v>
      </c>
      <c r="CP99" s="423">
        <v>0</v>
      </c>
      <c r="CQ99" s="423">
        <v>0</v>
      </c>
      <c r="CR99" s="423">
        <v>1</v>
      </c>
      <c r="CS99" s="423">
        <v>0</v>
      </c>
      <c r="CT99" s="423">
        <v>0</v>
      </c>
      <c r="CU99" s="423">
        <v>0</v>
      </c>
      <c r="CV99" s="423">
        <v>0</v>
      </c>
      <c r="CW99" s="423">
        <v>0</v>
      </c>
      <c r="CX99" s="423">
        <v>0</v>
      </c>
      <c r="CY99" s="423">
        <v>0</v>
      </c>
      <c r="CZ99" s="423">
        <v>0</v>
      </c>
      <c r="DA99" s="423">
        <v>0</v>
      </c>
      <c r="DB99" s="423">
        <v>0</v>
      </c>
      <c r="DC99" s="423">
        <v>0</v>
      </c>
      <c r="DD99" s="423">
        <v>0</v>
      </c>
      <c r="DE99" s="423">
        <v>0</v>
      </c>
      <c r="DF99" s="423">
        <v>0</v>
      </c>
      <c r="DG99" s="423">
        <v>0</v>
      </c>
      <c r="DH99" s="424">
        <v>0</v>
      </c>
      <c r="DI99" s="421"/>
    </row>
    <row r="100" spans="1:113" ht="15.5" customHeight="1">
      <c r="A100" s="297">
        <v>94</v>
      </c>
      <c r="B100" s="88" t="s">
        <v>282</v>
      </c>
      <c r="C100" s="87" t="s">
        <v>283</v>
      </c>
      <c r="D100" s="422">
        <v>0</v>
      </c>
      <c r="E100" s="423">
        <v>0</v>
      </c>
      <c r="F100" s="423">
        <v>0</v>
      </c>
      <c r="G100" s="423">
        <v>0</v>
      </c>
      <c r="H100" s="423">
        <v>0</v>
      </c>
      <c r="I100" s="423">
        <v>0</v>
      </c>
      <c r="J100" s="423">
        <v>0</v>
      </c>
      <c r="K100" s="423">
        <v>0</v>
      </c>
      <c r="L100" s="423">
        <v>0</v>
      </c>
      <c r="M100" s="423">
        <v>0</v>
      </c>
      <c r="N100" s="423">
        <v>0</v>
      </c>
      <c r="O100" s="423">
        <v>0</v>
      </c>
      <c r="P100" s="423">
        <v>0</v>
      </c>
      <c r="Q100" s="423">
        <v>0</v>
      </c>
      <c r="R100" s="423">
        <v>0</v>
      </c>
      <c r="S100" s="423">
        <v>0</v>
      </c>
      <c r="T100" s="423">
        <v>0</v>
      </c>
      <c r="U100" s="423">
        <v>0</v>
      </c>
      <c r="V100" s="423">
        <v>0</v>
      </c>
      <c r="W100" s="423">
        <v>0</v>
      </c>
      <c r="X100" s="423">
        <v>0</v>
      </c>
      <c r="Y100" s="423">
        <v>0</v>
      </c>
      <c r="Z100" s="423">
        <v>0</v>
      </c>
      <c r="AA100" s="423">
        <v>0</v>
      </c>
      <c r="AB100" s="423">
        <v>0</v>
      </c>
      <c r="AC100" s="423">
        <v>0</v>
      </c>
      <c r="AD100" s="423">
        <v>0</v>
      </c>
      <c r="AE100" s="423">
        <v>0</v>
      </c>
      <c r="AF100" s="423">
        <v>0</v>
      </c>
      <c r="AG100" s="423">
        <v>0</v>
      </c>
      <c r="AH100" s="423">
        <v>0</v>
      </c>
      <c r="AI100" s="423">
        <v>0</v>
      </c>
      <c r="AJ100" s="423">
        <v>0</v>
      </c>
      <c r="AK100" s="423">
        <v>0</v>
      </c>
      <c r="AL100" s="423">
        <v>0</v>
      </c>
      <c r="AM100" s="423">
        <v>0</v>
      </c>
      <c r="AN100" s="423">
        <v>0</v>
      </c>
      <c r="AO100" s="423">
        <v>0</v>
      </c>
      <c r="AP100" s="423">
        <v>0</v>
      </c>
      <c r="AQ100" s="423">
        <v>0</v>
      </c>
      <c r="AR100" s="423">
        <v>0</v>
      </c>
      <c r="AS100" s="423">
        <v>0</v>
      </c>
      <c r="AT100" s="423">
        <v>0</v>
      </c>
      <c r="AU100" s="423">
        <v>0</v>
      </c>
      <c r="AV100" s="423">
        <v>0</v>
      </c>
      <c r="AW100" s="423">
        <v>0</v>
      </c>
      <c r="AX100" s="423">
        <v>0</v>
      </c>
      <c r="AY100" s="423">
        <v>0</v>
      </c>
      <c r="AZ100" s="423">
        <v>0</v>
      </c>
      <c r="BA100" s="423">
        <v>0</v>
      </c>
      <c r="BB100" s="423">
        <v>0</v>
      </c>
      <c r="BC100" s="423">
        <v>0</v>
      </c>
      <c r="BD100" s="423">
        <v>0</v>
      </c>
      <c r="BE100" s="423">
        <v>0</v>
      </c>
      <c r="BF100" s="423">
        <v>0</v>
      </c>
      <c r="BG100" s="423">
        <v>0</v>
      </c>
      <c r="BH100" s="423">
        <v>0</v>
      </c>
      <c r="BI100" s="423">
        <v>0</v>
      </c>
      <c r="BJ100" s="423">
        <v>0</v>
      </c>
      <c r="BK100" s="423">
        <v>0</v>
      </c>
      <c r="BL100" s="423">
        <v>0</v>
      </c>
      <c r="BM100" s="423">
        <v>0</v>
      </c>
      <c r="BN100" s="423">
        <v>0</v>
      </c>
      <c r="BO100" s="423">
        <v>0</v>
      </c>
      <c r="BP100" s="423">
        <v>0</v>
      </c>
      <c r="BQ100" s="423">
        <v>0</v>
      </c>
      <c r="BR100" s="423">
        <v>0</v>
      </c>
      <c r="BS100" s="423">
        <v>0</v>
      </c>
      <c r="BT100" s="423">
        <v>0</v>
      </c>
      <c r="BU100" s="423">
        <v>0</v>
      </c>
      <c r="BV100" s="423">
        <v>0</v>
      </c>
      <c r="BW100" s="423">
        <v>0</v>
      </c>
      <c r="BX100" s="423">
        <v>0</v>
      </c>
      <c r="BY100" s="423">
        <v>0</v>
      </c>
      <c r="BZ100" s="423">
        <v>0</v>
      </c>
      <c r="CA100" s="423">
        <v>0</v>
      </c>
      <c r="CB100" s="423">
        <v>0</v>
      </c>
      <c r="CC100" s="423">
        <v>0</v>
      </c>
      <c r="CD100" s="423">
        <v>0</v>
      </c>
      <c r="CE100" s="423">
        <v>0</v>
      </c>
      <c r="CF100" s="423">
        <v>0</v>
      </c>
      <c r="CG100" s="423">
        <v>0</v>
      </c>
      <c r="CH100" s="423">
        <v>0</v>
      </c>
      <c r="CI100" s="423">
        <v>0</v>
      </c>
      <c r="CJ100" s="423">
        <v>0</v>
      </c>
      <c r="CK100" s="423">
        <v>0</v>
      </c>
      <c r="CL100" s="423">
        <v>0</v>
      </c>
      <c r="CM100" s="423">
        <v>0</v>
      </c>
      <c r="CN100" s="423">
        <v>0</v>
      </c>
      <c r="CO100" s="423">
        <v>0</v>
      </c>
      <c r="CP100" s="423">
        <v>0</v>
      </c>
      <c r="CQ100" s="423">
        <v>0</v>
      </c>
      <c r="CR100" s="423">
        <v>0</v>
      </c>
      <c r="CS100" s="423">
        <v>1.0075679241750581</v>
      </c>
      <c r="CT100" s="423">
        <v>0</v>
      </c>
      <c r="CU100" s="423">
        <v>0</v>
      </c>
      <c r="CV100" s="423">
        <v>5.3143059838827475E-4</v>
      </c>
      <c r="CW100" s="423">
        <v>0</v>
      </c>
      <c r="CX100" s="423">
        <v>0</v>
      </c>
      <c r="CY100" s="423">
        <v>0</v>
      </c>
      <c r="CZ100" s="423">
        <v>0</v>
      </c>
      <c r="DA100" s="423">
        <v>0</v>
      </c>
      <c r="DB100" s="423">
        <v>0</v>
      </c>
      <c r="DC100" s="423">
        <v>0</v>
      </c>
      <c r="DD100" s="423">
        <v>0</v>
      </c>
      <c r="DE100" s="423">
        <v>0</v>
      </c>
      <c r="DF100" s="423">
        <v>0</v>
      </c>
      <c r="DG100" s="423">
        <v>0</v>
      </c>
      <c r="DH100" s="424">
        <v>0</v>
      </c>
      <c r="DI100" s="421"/>
    </row>
    <row r="101" spans="1:113">
      <c r="A101" s="297">
        <v>95</v>
      </c>
      <c r="B101" s="88" t="s">
        <v>284</v>
      </c>
      <c r="C101" s="87" t="s">
        <v>285</v>
      </c>
      <c r="D101" s="422">
        <v>2.9607479502718174E-4</v>
      </c>
      <c r="E101" s="423">
        <v>4.8444349504254286E-4</v>
      </c>
      <c r="F101" s="423">
        <v>7.1204656940878708E-3</v>
      </c>
      <c r="G101" s="423">
        <v>2.6298812053601494E-5</v>
      </c>
      <c r="H101" s="423">
        <v>1.0259902133718436E-4</v>
      </c>
      <c r="I101" s="423">
        <v>0</v>
      </c>
      <c r="J101" s="423">
        <v>8.5997153549569717E-5</v>
      </c>
      <c r="K101" s="423">
        <v>1.4491799258283135E-4</v>
      </c>
      <c r="L101" s="423">
        <v>6.4246892786358955E-5</v>
      </c>
      <c r="M101" s="423">
        <v>4.1213966760316096E-4</v>
      </c>
      <c r="N101" s="423">
        <v>0</v>
      </c>
      <c r="O101" s="423">
        <v>6.2142675993977431E-5</v>
      </c>
      <c r="P101" s="423">
        <v>6.2391574840557106E-5</v>
      </c>
      <c r="Q101" s="423">
        <v>5.8701570398113439E-5</v>
      </c>
      <c r="R101" s="423">
        <v>5.8358977808998226E-5</v>
      </c>
      <c r="S101" s="423">
        <v>1.063932636671623E-4</v>
      </c>
      <c r="T101" s="423">
        <v>7.7954191712007156E-5</v>
      </c>
      <c r="U101" s="423">
        <v>8.1740403897345013E-5</v>
      </c>
      <c r="V101" s="423">
        <v>1.3278837678404873E-4</v>
      </c>
      <c r="W101" s="423">
        <v>7.4954230137584324E-5</v>
      </c>
      <c r="X101" s="423">
        <v>4.690345474009332E-5</v>
      </c>
      <c r="Y101" s="423">
        <v>4.7371444037812912E-5</v>
      </c>
      <c r="Z101" s="423">
        <v>4.3842884136572187E-5</v>
      </c>
      <c r="AA101" s="423">
        <v>9.0861662151786319E-5</v>
      </c>
      <c r="AB101" s="423">
        <v>1.2713313509803845E-4</v>
      </c>
      <c r="AC101" s="423">
        <v>7.0129640202442687E-5</v>
      </c>
      <c r="AD101" s="423">
        <v>1.12771731135735E-4</v>
      </c>
      <c r="AE101" s="423">
        <v>6.9072577413562431E-5</v>
      </c>
      <c r="AF101" s="423">
        <v>5.9566188888606469E-5</v>
      </c>
      <c r="AG101" s="423">
        <v>5.2801121534289595E-5</v>
      </c>
      <c r="AH101" s="423">
        <v>9.8997221851319814E-5</v>
      </c>
      <c r="AI101" s="423">
        <v>1.1510764274635112E-4</v>
      </c>
      <c r="AJ101" s="423">
        <v>9.4776423570949638E-5</v>
      </c>
      <c r="AK101" s="423">
        <v>1.1405702167910573E-4</v>
      </c>
      <c r="AL101" s="423">
        <v>1.045493108170185E-4</v>
      </c>
      <c r="AM101" s="423">
        <v>7.472693416788106E-5</v>
      </c>
      <c r="AN101" s="423">
        <v>6.5704517408229291E-5</v>
      </c>
      <c r="AO101" s="423">
        <v>1.1144482747191694E-4</v>
      </c>
      <c r="AP101" s="423">
        <v>6.923040179357187E-5</v>
      </c>
      <c r="AQ101" s="423">
        <v>1.4453223336251435E-4</v>
      </c>
      <c r="AR101" s="423">
        <v>1.3960861876185411E-4</v>
      </c>
      <c r="AS101" s="423">
        <v>5.9919006296408917E-5</v>
      </c>
      <c r="AT101" s="423">
        <v>6.2384373230546408E-5</v>
      </c>
      <c r="AU101" s="423">
        <v>5.0422228238266861E-5</v>
      </c>
      <c r="AV101" s="423">
        <v>4.4115430457782111E-5</v>
      </c>
      <c r="AW101" s="423">
        <v>4.4848372063467798E-5</v>
      </c>
      <c r="AX101" s="423">
        <v>4.1495443640087599E-5</v>
      </c>
      <c r="AY101" s="423">
        <v>4.1843501562096494E-5</v>
      </c>
      <c r="AZ101" s="423">
        <v>5.8111459906244706E-5</v>
      </c>
      <c r="BA101" s="423">
        <v>4.3559559378342624E-5</v>
      </c>
      <c r="BB101" s="423">
        <v>4.0684677743051952E-5</v>
      </c>
      <c r="BC101" s="423">
        <v>6.8177473074464782E-5</v>
      </c>
      <c r="BD101" s="423">
        <v>4.1162595218309594E-5</v>
      </c>
      <c r="BE101" s="423">
        <v>4.6388501627258452E-5</v>
      </c>
      <c r="BF101" s="423">
        <v>4.9052360749225994E-5</v>
      </c>
      <c r="BG101" s="423">
        <v>5.182717276733904E-5</v>
      </c>
      <c r="BH101" s="423">
        <v>4.459500124154381E-5</v>
      </c>
      <c r="BI101" s="423">
        <v>5.7073017350637143E-5</v>
      </c>
      <c r="BJ101" s="423">
        <v>2.9848262884081622E-5</v>
      </c>
      <c r="BK101" s="423">
        <v>5.5005455946136972E-5</v>
      </c>
      <c r="BL101" s="423">
        <v>6.6273183815455391E-5</v>
      </c>
      <c r="BM101" s="423">
        <v>4.0100338922267767E-4</v>
      </c>
      <c r="BN101" s="423">
        <v>6.3310557955571057E-5</v>
      </c>
      <c r="BO101" s="423">
        <v>6.2532349707452738E-5</v>
      </c>
      <c r="BP101" s="423">
        <v>8.6739336218230947E-5</v>
      </c>
      <c r="BQ101" s="423">
        <v>5.8643543032447318E-5</v>
      </c>
      <c r="BR101" s="423">
        <v>6.2574919605349024E-5</v>
      </c>
      <c r="BS101" s="423">
        <v>1.9932236080973654E-4</v>
      </c>
      <c r="BT101" s="423">
        <v>3.3885918160852396E-4</v>
      </c>
      <c r="BU101" s="423">
        <v>3.3785385173591687E-4</v>
      </c>
      <c r="BV101" s="423">
        <v>6.1497417385000312E-5</v>
      </c>
      <c r="BW101" s="423">
        <v>8.0787217903105401E-5</v>
      </c>
      <c r="BX101" s="423">
        <v>9.3849397015730284E-5</v>
      </c>
      <c r="BY101" s="423">
        <v>1.9823286811817279E-4</v>
      </c>
      <c r="BZ101" s="423">
        <v>6.4541994803698582E-5</v>
      </c>
      <c r="CA101" s="423">
        <v>5.7303277738064857E-5</v>
      </c>
      <c r="CB101" s="423">
        <v>2.1910094824209074E-5</v>
      </c>
      <c r="CC101" s="423">
        <v>1.748004852200928E-4</v>
      </c>
      <c r="CD101" s="423">
        <v>6.4444084079197646E-5</v>
      </c>
      <c r="CE101" s="423">
        <v>1.7003057076729643E-4</v>
      </c>
      <c r="CF101" s="423">
        <v>1.940512524271227E-4</v>
      </c>
      <c r="CG101" s="423">
        <v>2.6246392241096895E-4</v>
      </c>
      <c r="CH101" s="423">
        <v>2.2786933892371346E-2</v>
      </c>
      <c r="CI101" s="423">
        <v>8.4738831371434478E-4</v>
      </c>
      <c r="CJ101" s="423">
        <v>8.1089142931342213E-5</v>
      </c>
      <c r="CK101" s="423">
        <v>1.4968683315184415E-3</v>
      </c>
      <c r="CL101" s="423">
        <v>6.5361977685127659E-4</v>
      </c>
      <c r="CM101" s="423">
        <v>9.0801155439753856E-5</v>
      </c>
      <c r="CN101" s="423">
        <v>5.9390423912724212E-4</v>
      </c>
      <c r="CO101" s="423">
        <v>3.5770114398473005E-4</v>
      </c>
      <c r="CP101" s="423">
        <v>9.8804441282468531E-5</v>
      </c>
      <c r="CQ101" s="423">
        <v>5.7622315398129046E-5</v>
      </c>
      <c r="CR101" s="423">
        <v>1.0932669977620962E-4</v>
      </c>
      <c r="CS101" s="423">
        <v>1.1907796404385775E-2</v>
      </c>
      <c r="CT101" s="423">
        <v>1.0509753521579199</v>
      </c>
      <c r="CU101" s="423">
        <v>2.8653000108773649E-3</v>
      </c>
      <c r="CV101" s="423">
        <v>1.3273275987638778E-3</v>
      </c>
      <c r="CW101" s="423">
        <v>7.7032467534297929E-5</v>
      </c>
      <c r="CX101" s="423">
        <v>4.0135127876985003E-5</v>
      </c>
      <c r="CY101" s="423">
        <v>2.6177047702542077E-4</v>
      </c>
      <c r="CZ101" s="423">
        <v>4.1271456073063367E-5</v>
      </c>
      <c r="DA101" s="423">
        <v>8.229421383644502E-5</v>
      </c>
      <c r="DB101" s="423">
        <v>1.2331675476532183E-4</v>
      </c>
      <c r="DC101" s="423">
        <v>1.8103966440355241E-4</v>
      </c>
      <c r="DD101" s="423">
        <v>5.5639346465014597E-5</v>
      </c>
      <c r="DE101" s="423">
        <v>1.5346124059800926E-4</v>
      </c>
      <c r="DF101" s="423">
        <v>1.0596681672389245E-4</v>
      </c>
      <c r="DG101" s="423">
        <v>9.490471319592724E-5</v>
      </c>
      <c r="DH101" s="424">
        <v>2.3846378683752474E-3</v>
      </c>
      <c r="DI101" s="421"/>
    </row>
    <row r="102" spans="1:113">
      <c r="A102" s="297">
        <v>96</v>
      </c>
      <c r="B102" s="88" t="s">
        <v>286</v>
      </c>
      <c r="C102" s="87" t="s">
        <v>287</v>
      </c>
      <c r="D102" s="422">
        <v>0</v>
      </c>
      <c r="E102" s="423">
        <v>0</v>
      </c>
      <c r="F102" s="423">
        <v>0</v>
      </c>
      <c r="G102" s="423">
        <v>0</v>
      </c>
      <c r="H102" s="423">
        <v>0</v>
      </c>
      <c r="I102" s="423">
        <v>0</v>
      </c>
      <c r="J102" s="423">
        <v>0</v>
      </c>
      <c r="K102" s="423">
        <v>0</v>
      </c>
      <c r="L102" s="423">
        <v>0</v>
      </c>
      <c r="M102" s="423">
        <v>0</v>
      </c>
      <c r="N102" s="423">
        <v>0</v>
      </c>
      <c r="O102" s="423">
        <v>0</v>
      </c>
      <c r="P102" s="423">
        <v>0</v>
      </c>
      <c r="Q102" s="423">
        <v>0</v>
      </c>
      <c r="R102" s="423">
        <v>0</v>
      </c>
      <c r="S102" s="423">
        <v>0</v>
      </c>
      <c r="T102" s="423">
        <v>0</v>
      </c>
      <c r="U102" s="423">
        <v>0</v>
      </c>
      <c r="V102" s="423">
        <v>0</v>
      </c>
      <c r="W102" s="423">
        <v>0</v>
      </c>
      <c r="X102" s="423">
        <v>0</v>
      </c>
      <c r="Y102" s="423">
        <v>0</v>
      </c>
      <c r="Z102" s="423">
        <v>0</v>
      </c>
      <c r="AA102" s="423">
        <v>0</v>
      </c>
      <c r="AB102" s="423">
        <v>0</v>
      </c>
      <c r="AC102" s="423">
        <v>0</v>
      </c>
      <c r="AD102" s="423">
        <v>0</v>
      </c>
      <c r="AE102" s="423">
        <v>0</v>
      </c>
      <c r="AF102" s="423">
        <v>0</v>
      </c>
      <c r="AG102" s="423">
        <v>0</v>
      </c>
      <c r="AH102" s="423">
        <v>0</v>
      </c>
      <c r="AI102" s="423">
        <v>0</v>
      </c>
      <c r="AJ102" s="423">
        <v>0</v>
      </c>
      <c r="AK102" s="423">
        <v>0</v>
      </c>
      <c r="AL102" s="423">
        <v>0</v>
      </c>
      <c r="AM102" s="423">
        <v>0</v>
      </c>
      <c r="AN102" s="423">
        <v>0</v>
      </c>
      <c r="AO102" s="423">
        <v>0</v>
      </c>
      <c r="AP102" s="423">
        <v>0</v>
      </c>
      <c r="AQ102" s="423">
        <v>0</v>
      </c>
      <c r="AR102" s="423">
        <v>0</v>
      </c>
      <c r="AS102" s="423">
        <v>0</v>
      </c>
      <c r="AT102" s="423">
        <v>0</v>
      </c>
      <c r="AU102" s="423">
        <v>0</v>
      </c>
      <c r="AV102" s="423">
        <v>0</v>
      </c>
      <c r="AW102" s="423">
        <v>0</v>
      </c>
      <c r="AX102" s="423">
        <v>0</v>
      </c>
      <c r="AY102" s="423">
        <v>0</v>
      </c>
      <c r="AZ102" s="423">
        <v>0</v>
      </c>
      <c r="BA102" s="423">
        <v>0</v>
      </c>
      <c r="BB102" s="423">
        <v>0</v>
      </c>
      <c r="BC102" s="423">
        <v>0</v>
      </c>
      <c r="BD102" s="423">
        <v>0</v>
      </c>
      <c r="BE102" s="423">
        <v>0</v>
      </c>
      <c r="BF102" s="423">
        <v>0</v>
      </c>
      <c r="BG102" s="423">
        <v>0</v>
      </c>
      <c r="BH102" s="423">
        <v>0</v>
      </c>
      <c r="BI102" s="423">
        <v>0</v>
      </c>
      <c r="BJ102" s="423">
        <v>0</v>
      </c>
      <c r="BK102" s="423">
        <v>0</v>
      </c>
      <c r="BL102" s="423">
        <v>0</v>
      </c>
      <c r="BM102" s="423">
        <v>0</v>
      </c>
      <c r="BN102" s="423">
        <v>0</v>
      </c>
      <c r="BO102" s="423">
        <v>0</v>
      </c>
      <c r="BP102" s="423">
        <v>0</v>
      </c>
      <c r="BQ102" s="423">
        <v>0</v>
      </c>
      <c r="BR102" s="423">
        <v>0</v>
      </c>
      <c r="BS102" s="423">
        <v>0</v>
      </c>
      <c r="BT102" s="423">
        <v>0</v>
      </c>
      <c r="BU102" s="423">
        <v>0</v>
      </c>
      <c r="BV102" s="423">
        <v>0</v>
      </c>
      <c r="BW102" s="423">
        <v>0</v>
      </c>
      <c r="BX102" s="423">
        <v>0</v>
      </c>
      <c r="BY102" s="423">
        <v>0</v>
      </c>
      <c r="BZ102" s="423">
        <v>0</v>
      </c>
      <c r="CA102" s="423">
        <v>0</v>
      </c>
      <c r="CB102" s="423">
        <v>0</v>
      </c>
      <c r="CC102" s="423">
        <v>0</v>
      </c>
      <c r="CD102" s="423">
        <v>0</v>
      </c>
      <c r="CE102" s="423">
        <v>0</v>
      </c>
      <c r="CF102" s="423">
        <v>0</v>
      </c>
      <c r="CG102" s="423">
        <v>0</v>
      </c>
      <c r="CH102" s="423">
        <v>0</v>
      </c>
      <c r="CI102" s="423">
        <v>0</v>
      </c>
      <c r="CJ102" s="423">
        <v>0</v>
      </c>
      <c r="CK102" s="423">
        <v>0</v>
      </c>
      <c r="CL102" s="423">
        <v>0</v>
      </c>
      <c r="CM102" s="423">
        <v>0</v>
      </c>
      <c r="CN102" s="423">
        <v>0</v>
      </c>
      <c r="CO102" s="423">
        <v>0</v>
      </c>
      <c r="CP102" s="423">
        <v>0</v>
      </c>
      <c r="CQ102" s="423">
        <v>0</v>
      </c>
      <c r="CR102" s="423">
        <v>0</v>
      </c>
      <c r="CS102" s="423">
        <v>0</v>
      </c>
      <c r="CT102" s="423">
        <v>0</v>
      </c>
      <c r="CU102" s="423">
        <v>1</v>
      </c>
      <c r="CV102" s="423">
        <v>0</v>
      </c>
      <c r="CW102" s="423">
        <v>0</v>
      </c>
      <c r="CX102" s="423">
        <v>0</v>
      </c>
      <c r="CY102" s="423">
        <v>0</v>
      </c>
      <c r="CZ102" s="423">
        <v>0</v>
      </c>
      <c r="DA102" s="423">
        <v>0</v>
      </c>
      <c r="DB102" s="423">
        <v>0</v>
      </c>
      <c r="DC102" s="423">
        <v>0</v>
      </c>
      <c r="DD102" s="423">
        <v>0</v>
      </c>
      <c r="DE102" s="423">
        <v>0</v>
      </c>
      <c r="DF102" s="423">
        <v>0</v>
      </c>
      <c r="DG102" s="423">
        <v>0</v>
      </c>
      <c r="DH102" s="424">
        <v>0</v>
      </c>
      <c r="DI102" s="421"/>
    </row>
    <row r="103" spans="1:113">
      <c r="A103" s="297">
        <v>97</v>
      </c>
      <c r="B103" s="88" t="s">
        <v>288</v>
      </c>
      <c r="C103" s="87" t="s">
        <v>289</v>
      </c>
      <c r="D103" s="422">
        <v>0</v>
      </c>
      <c r="E103" s="423">
        <v>0</v>
      </c>
      <c r="F103" s="423">
        <v>0</v>
      </c>
      <c r="G103" s="423">
        <v>0</v>
      </c>
      <c r="H103" s="423">
        <v>0</v>
      </c>
      <c r="I103" s="423">
        <v>0</v>
      </c>
      <c r="J103" s="423">
        <v>0</v>
      </c>
      <c r="K103" s="423">
        <v>0</v>
      </c>
      <c r="L103" s="423">
        <v>0</v>
      </c>
      <c r="M103" s="423">
        <v>0</v>
      </c>
      <c r="N103" s="423">
        <v>0</v>
      </c>
      <c r="O103" s="423">
        <v>0</v>
      </c>
      <c r="P103" s="423">
        <v>0</v>
      </c>
      <c r="Q103" s="423">
        <v>0</v>
      </c>
      <c r="R103" s="423">
        <v>0</v>
      </c>
      <c r="S103" s="423">
        <v>0</v>
      </c>
      <c r="T103" s="423">
        <v>0</v>
      </c>
      <c r="U103" s="423">
        <v>0</v>
      </c>
      <c r="V103" s="423">
        <v>0</v>
      </c>
      <c r="W103" s="423">
        <v>0</v>
      </c>
      <c r="X103" s="423">
        <v>0</v>
      </c>
      <c r="Y103" s="423">
        <v>0</v>
      </c>
      <c r="Z103" s="423">
        <v>0</v>
      </c>
      <c r="AA103" s="423">
        <v>0</v>
      </c>
      <c r="AB103" s="423">
        <v>0</v>
      </c>
      <c r="AC103" s="423">
        <v>0</v>
      </c>
      <c r="AD103" s="423">
        <v>0</v>
      </c>
      <c r="AE103" s="423">
        <v>0</v>
      </c>
      <c r="AF103" s="423">
        <v>0</v>
      </c>
      <c r="AG103" s="423">
        <v>0</v>
      </c>
      <c r="AH103" s="423">
        <v>0</v>
      </c>
      <c r="AI103" s="423">
        <v>0</v>
      </c>
      <c r="AJ103" s="423">
        <v>0</v>
      </c>
      <c r="AK103" s="423">
        <v>0</v>
      </c>
      <c r="AL103" s="423">
        <v>0</v>
      </c>
      <c r="AM103" s="423">
        <v>0</v>
      </c>
      <c r="AN103" s="423">
        <v>0</v>
      </c>
      <c r="AO103" s="423">
        <v>0</v>
      </c>
      <c r="AP103" s="423">
        <v>0</v>
      </c>
      <c r="AQ103" s="423">
        <v>0</v>
      </c>
      <c r="AR103" s="423">
        <v>0</v>
      </c>
      <c r="AS103" s="423">
        <v>0</v>
      </c>
      <c r="AT103" s="423">
        <v>0</v>
      </c>
      <c r="AU103" s="423">
        <v>0</v>
      </c>
      <c r="AV103" s="423">
        <v>0</v>
      </c>
      <c r="AW103" s="423">
        <v>0</v>
      </c>
      <c r="AX103" s="423">
        <v>0</v>
      </c>
      <c r="AY103" s="423">
        <v>0</v>
      </c>
      <c r="AZ103" s="423">
        <v>0</v>
      </c>
      <c r="BA103" s="423">
        <v>0</v>
      </c>
      <c r="BB103" s="423">
        <v>0</v>
      </c>
      <c r="BC103" s="423">
        <v>0</v>
      </c>
      <c r="BD103" s="423">
        <v>0</v>
      </c>
      <c r="BE103" s="423">
        <v>0</v>
      </c>
      <c r="BF103" s="423">
        <v>0</v>
      </c>
      <c r="BG103" s="423">
        <v>0</v>
      </c>
      <c r="BH103" s="423">
        <v>0</v>
      </c>
      <c r="BI103" s="423">
        <v>0</v>
      </c>
      <c r="BJ103" s="423">
        <v>0</v>
      </c>
      <c r="BK103" s="423">
        <v>0</v>
      </c>
      <c r="BL103" s="423">
        <v>0</v>
      </c>
      <c r="BM103" s="423">
        <v>0</v>
      </c>
      <c r="BN103" s="423">
        <v>0</v>
      </c>
      <c r="BO103" s="423">
        <v>0</v>
      </c>
      <c r="BP103" s="423">
        <v>0</v>
      </c>
      <c r="BQ103" s="423">
        <v>0</v>
      </c>
      <c r="BR103" s="423">
        <v>0</v>
      </c>
      <c r="BS103" s="423">
        <v>0</v>
      </c>
      <c r="BT103" s="423">
        <v>0</v>
      </c>
      <c r="BU103" s="423">
        <v>0</v>
      </c>
      <c r="BV103" s="423">
        <v>0</v>
      </c>
      <c r="BW103" s="423">
        <v>0</v>
      </c>
      <c r="BX103" s="423">
        <v>0</v>
      </c>
      <c r="BY103" s="423">
        <v>0</v>
      </c>
      <c r="BZ103" s="423">
        <v>0</v>
      </c>
      <c r="CA103" s="423">
        <v>0</v>
      </c>
      <c r="CB103" s="423">
        <v>0</v>
      </c>
      <c r="CC103" s="423">
        <v>0</v>
      </c>
      <c r="CD103" s="423">
        <v>0</v>
      </c>
      <c r="CE103" s="423">
        <v>0</v>
      </c>
      <c r="CF103" s="423">
        <v>0</v>
      </c>
      <c r="CG103" s="423">
        <v>0</v>
      </c>
      <c r="CH103" s="423">
        <v>0</v>
      </c>
      <c r="CI103" s="423">
        <v>0</v>
      </c>
      <c r="CJ103" s="423">
        <v>0</v>
      </c>
      <c r="CK103" s="423">
        <v>0</v>
      </c>
      <c r="CL103" s="423">
        <v>0</v>
      </c>
      <c r="CM103" s="423">
        <v>0</v>
      </c>
      <c r="CN103" s="423">
        <v>0</v>
      </c>
      <c r="CO103" s="423">
        <v>0</v>
      </c>
      <c r="CP103" s="423">
        <v>0</v>
      </c>
      <c r="CQ103" s="423">
        <v>0</v>
      </c>
      <c r="CR103" s="423">
        <v>0</v>
      </c>
      <c r="CS103" s="423">
        <v>0</v>
      </c>
      <c r="CT103" s="423">
        <v>0</v>
      </c>
      <c r="CU103" s="423">
        <v>0</v>
      </c>
      <c r="CV103" s="423">
        <v>1</v>
      </c>
      <c r="CW103" s="423">
        <v>0</v>
      </c>
      <c r="CX103" s="423">
        <v>0</v>
      </c>
      <c r="CY103" s="423">
        <v>0</v>
      </c>
      <c r="CZ103" s="423">
        <v>0</v>
      </c>
      <c r="DA103" s="423">
        <v>0</v>
      </c>
      <c r="DB103" s="423">
        <v>0</v>
      </c>
      <c r="DC103" s="423">
        <v>0</v>
      </c>
      <c r="DD103" s="423">
        <v>0</v>
      </c>
      <c r="DE103" s="423">
        <v>0</v>
      </c>
      <c r="DF103" s="423">
        <v>0</v>
      </c>
      <c r="DG103" s="423">
        <v>0</v>
      </c>
      <c r="DH103" s="424">
        <v>0</v>
      </c>
      <c r="DI103" s="421"/>
    </row>
    <row r="104" spans="1:113">
      <c r="A104" s="297">
        <v>98</v>
      </c>
      <c r="B104" s="88" t="s">
        <v>290</v>
      </c>
      <c r="C104" s="87" t="s">
        <v>42</v>
      </c>
      <c r="D104" s="422">
        <v>3.1125119476942467E-4</v>
      </c>
      <c r="E104" s="423">
        <v>6.9915546998765689E-4</v>
      </c>
      <c r="F104" s="423">
        <v>1.6503065288773671E-3</v>
      </c>
      <c r="G104" s="423">
        <v>1.6040780261262707E-4</v>
      </c>
      <c r="H104" s="423">
        <v>3.941452197142827E-3</v>
      </c>
      <c r="I104" s="423">
        <v>0</v>
      </c>
      <c r="J104" s="423">
        <v>2.4399236068109206E-3</v>
      </c>
      <c r="K104" s="423">
        <v>8.3887256421211339E-4</v>
      </c>
      <c r="L104" s="423">
        <v>1.5164253195661559E-3</v>
      </c>
      <c r="M104" s="423">
        <v>2.0541659397348699E-3</v>
      </c>
      <c r="N104" s="423">
        <v>0</v>
      </c>
      <c r="O104" s="423">
        <v>5.6909836404279827E-4</v>
      </c>
      <c r="P104" s="423">
        <v>5.5196768701865691E-4</v>
      </c>
      <c r="Q104" s="423">
        <v>9.282473209903956E-4</v>
      </c>
      <c r="R104" s="423">
        <v>2.5538584839357096E-3</v>
      </c>
      <c r="S104" s="423">
        <v>8.2498997869117892E-4</v>
      </c>
      <c r="T104" s="423">
        <v>1.0068284112394895E-3</v>
      </c>
      <c r="U104" s="423">
        <v>7.2528447415095697E-4</v>
      </c>
      <c r="V104" s="423">
        <v>1.2712815865360539E-3</v>
      </c>
      <c r="W104" s="423">
        <v>3.9995960011638167E-3</v>
      </c>
      <c r="X104" s="423">
        <v>3.094385484796998E-4</v>
      </c>
      <c r="Y104" s="423">
        <v>7.362960725463938E-4</v>
      </c>
      <c r="Z104" s="423">
        <v>7.6156219274750928E-4</v>
      </c>
      <c r="AA104" s="423">
        <v>4.9911280817087551E-4</v>
      </c>
      <c r="AB104" s="423">
        <v>2.8481211129301803E-3</v>
      </c>
      <c r="AC104" s="423">
        <v>1.0207721175765913E-3</v>
      </c>
      <c r="AD104" s="423">
        <v>1.4351575691238499E-4</v>
      </c>
      <c r="AE104" s="423">
        <v>6.216146385133373E-4</v>
      </c>
      <c r="AF104" s="423">
        <v>6.3528871146989701E-4</v>
      </c>
      <c r="AG104" s="423">
        <v>9.6291249832668093E-4</v>
      </c>
      <c r="AH104" s="423">
        <v>3.4791738850058993E-4</v>
      </c>
      <c r="AI104" s="423">
        <v>8.7749288251829651E-4</v>
      </c>
      <c r="AJ104" s="423">
        <v>1.5557369050037031E-3</v>
      </c>
      <c r="AK104" s="423">
        <v>8.5097845943400826E-4</v>
      </c>
      <c r="AL104" s="423">
        <v>6.1192151265376631E-4</v>
      </c>
      <c r="AM104" s="423">
        <v>1.0698548036028525E-3</v>
      </c>
      <c r="AN104" s="423">
        <v>9.1030544855316079E-4</v>
      </c>
      <c r="AO104" s="423">
        <v>1.0805838902304824E-3</v>
      </c>
      <c r="AP104" s="423">
        <v>8.1988115031485145E-4</v>
      </c>
      <c r="AQ104" s="423">
        <v>6.793064305753517E-4</v>
      </c>
      <c r="AR104" s="423">
        <v>5.8029121424216668E-4</v>
      </c>
      <c r="AS104" s="423">
        <v>1.0360363296400207E-3</v>
      </c>
      <c r="AT104" s="423">
        <v>8.6610717689146574E-4</v>
      </c>
      <c r="AU104" s="423">
        <v>2.095405357061886E-3</v>
      </c>
      <c r="AV104" s="423">
        <v>1.7816462322804696E-3</v>
      </c>
      <c r="AW104" s="423">
        <v>2.0108775149983238E-3</v>
      </c>
      <c r="AX104" s="423">
        <v>8.6300037303862988E-4</v>
      </c>
      <c r="AY104" s="423">
        <v>7.2785401406874194E-4</v>
      </c>
      <c r="AZ104" s="423">
        <v>7.243929205278083E-4</v>
      </c>
      <c r="BA104" s="423">
        <v>3.3845907348949389E-4</v>
      </c>
      <c r="BB104" s="423">
        <v>7.7916556119404128E-4</v>
      </c>
      <c r="BC104" s="423">
        <v>7.5558240250796422E-4</v>
      </c>
      <c r="BD104" s="423">
        <v>7.5910757497895688E-4</v>
      </c>
      <c r="BE104" s="423">
        <v>5.3584082850133003E-4</v>
      </c>
      <c r="BF104" s="423">
        <v>4.2438182291766168E-4</v>
      </c>
      <c r="BG104" s="423">
        <v>4.96774662163889E-4</v>
      </c>
      <c r="BH104" s="423">
        <v>3.282764997229501E-4</v>
      </c>
      <c r="BI104" s="423">
        <v>7.8419804705620101E-4</v>
      </c>
      <c r="BJ104" s="423">
        <v>4.5509121907009596E-4</v>
      </c>
      <c r="BK104" s="423">
        <v>1.4275282251552716E-3</v>
      </c>
      <c r="BL104" s="423">
        <v>1.1004208095857294E-3</v>
      </c>
      <c r="BM104" s="423">
        <v>1.8549149656685636E-3</v>
      </c>
      <c r="BN104" s="423">
        <v>5.127574841838462E-4</v>
      </c>
      <c r="BO104" s="423">
        <v>1.3837560982830797E-3</v>
      </c>
      <c r="BP104" s="423">
        <v>2.07202697951659E-3</v>
      </c>
      <c r="BQ104" s="423">
        <v>1.1440528395122193E-3</v>
      </c>
      <c r="BR104" s="423">
        <v>1.3199459959286055E-3</v>
      </c>
      <c r="BS104" s="423">
        <v>9.360908142045073E-4</v>
      </c>
      <c r="BT104" s="423">
        <v>3.1530890702612729E-3</v>
      </c>
      <c r="BU104" s="423">
        <v>7.1650797536851928E-3</v>
      </c>
      <c r="BV104" s="423">
        <v>1.9067666572170161E-3</v>
      </c>
      <c r="BW104" s="423">
        <v>6.0537563605302775E-4</v>
      </c>
      <c r="BX104" s="423">
        <v>1.031919431201382E-3</v>
      </c>
      <c r="BY104" s="423">
        <v>2.8726116565539559E-3</v>
      </c>
      <c r="BZ104" s="423">
        <v>1.0916758172621473E-3</v>
      </c>
      <c r="CA104" s="423">
        <v>1.0962276676989297E-3</v>
      </c>
      <c r="CB104" s="423">
        <v>1.9691424249425592E-4</v>
      </c>
      <c r="CC104" s="423">
        <v>1.2579994497401955E-3</v>
      </c>
      <c r="CD104" s="423">
        <v>1.5148014697259366E-3</v>
      </c>
      <c r="CE104" s="423">
        <v>1.0752831145848785E-3</v>
      </c>
      <c r="CF104" s="423">
        <v>1.3391002848676334E-3</v>
      </c>
      <c r="CG104" s="423">
        <v>9.0698357252323974E-4</v>
      </c>
      <c r="CH104" s="423">
        <v>3.8249286318920426E-3</v>
      </c>
      <c r="CI104" s="423">
        <v>2.0269862054262192E-3</v>
      </c>
      <c r="CJ104" s="423">
        <v>2.0433470438353888E-4</v>
      </c>
      <c r="CK104" s="423">
        <v>1.4018795586879229E-3</v>
      </c>
      <c r="CL104" s="423">
        <v>2.7060667403384828E-3</v>
      </c>
      <c r="CM104" s="423">
        <v>1.2293764814882157E-3</v>
      </c>
      <c r="CN104" s="423">
        <v>1.7876696772624826E-3</v>
      </c>
      <c r="CO104" s="423">
        <v>2.3147893257702682E-3</v>
      </c>
      <c r="CP104" s="423">
        <v>3.8828995735368309E-4</v>
      </c>
      <c r="CQ104" s="423">
        <v>5.7969010051541446E-4</v>
      </c>
      <c r="CR104" s="423">
        <v>4.3364086120415085E-3</v>
      </c>
      <c r="CS104" s="423">
        <v>1.3897180302660289E-3</v>
      </c>
      <c r="CT104" s="423">
        <v>9.7314465721010492E-4</v>
      </c>
      <c r="CU104" s="423">
        <v>3.4010324424890145E-4</v>
      </c>
      <c r="CV104" s="423">
        <v>5.3917014647496112E-4</v>
      </c>
      <c r="CW104" s="423">
        <v>1.0003881281537126</v>
      </c>
      <c r="CX104" s="423">
        <v>2.2731439407274699E-3</v>
      </c>
      <c r="CY104" s="423">
        <v>2.8016655632984609E-3</v>
      </c>
      <c r="CZ104" s="423">
        <v>1.6132324668044573E-3</v>
      </c>
      <c r="DA104" s="423">
        <v>1.8150447463078552E-3</v>
      </c>
      <c r="DB104" s="423">
        <v>1.7985457089097904E-3</v>
      </c>
      <c r="DC104" s="423">
        <v>1.6513268394211344E-3</v>
      </c>
      <c r="DD104" s="423">
        <v>1.5542115775414209E-3</v>
      </c>
      <c r="DE104" s="423">
        <v>6.5905535267269518E-3</v>
      </c>
      <c r="DF104" s="423">
        <v>2.4187030521489214E-3</v>
      </c>
      <c r="DG104" s="423">
        <v>3.846397911009586E-4</v>
      </c>
      <c r="DH104" s="424">
        <v>4.1427889938401288E-3</v>
      </c>
      <c r="DI104" s="421"/>
    </row>
    <row r="105" spans="1:113">
      <c r="A105" s="297">
        <v>99</v>
      </c>
      <c r="B105" s="88" t="s">
        <v>291</v>
      </c>
      <c r="C105" s="87" t="s">
        <v>292</v>
      </c>
      <c r="D105" s="422">
        <v>6.37638417084268E-3</v>
      </c>
      <c r="E105" s="423">
        <v>7.3299561453937252E-3</v>
      </c>
      <c r="F105" s="423">
        <v>9.2390597795565851E-3</v>
      </c>
      <c r="G105" s="423">
        <v>5.3364458813127645E-3</v>
      </c>
      <c r="H105" s="423">
        <v>3.8849776922365788E-3</v>
      </c>
      <c r="I105" s="423">
        <v>0</v>
      </c>
      <c r="J105" s="423">
        <v>2.8802108293096592E-2</v>
      </c>
      <c r="K105" s="423">
        <v>4.5595178353773488E-3</v>
      </c>
      <c r="L105" s="423">
        <v>4.4855295305286178E-3</v>
      </c>
      <c r="M105" s="423">
        <v>3.3929201330953332E-3</v>
      </c>
      <c r="N105" s="423">
        <v>0</v>
      </c>
      <c r="O105" s="423">
        <v>4.7020990763371783E-3</v>
      </c>
      <c r="P105" s="423">
        <v>4.079096846837096E-3</v>
      </c>
      <c r="Q105" s="423">
        <v>8.3731868076586755E-3</v>
      </c>
      <c r="R105" s="423">
        <v>6.6501596477444701E-3</v>
      </c>
      <c r="S105" s="423">
        <v>3.9147208857601501E-3</v>
      </c>
      <c r="T105" s="423">
        <v>3.7588774200799663E-3</v>
      </c>
      <c r="U105" s="423">
        <v>8.9452687544274573E-3</v>
      </c>
      <c r="V105" s="423">
        <v>4.0837206371695974E-3</v>
      </c>
      <c r="W105" s="423">
        <v>7.8864168791741244E-3</v>
      </c>
      <c r="X105" s="423">
        <v>1.6621930175179246E-3</v>
      </c>
      <c r="Y105" s="423">
        <v>2.7460572800655269E-3</v>
      </c>
      <c r="Z105" s="423">
        <v>1.8627255329574973E-3</v>
      </c>
      <c r="AA105" s="423">
        <v>3.3861141743621328E-3</v>
      </c>
      <c r="AB105" s="423">
        <v>3.139400070117229E-3</v>
      </c>
      <c r="AC105" s="423">
        <v>3.5446087718509875E-3</v>
      </c>
      <c r="AD105" s="423">
        <v>3.0408134283347183E-4</v>
      </c>
      <c r="AE105" s="423">
        <v>7.9010139399901241E-3</v>
      </c>
      <c r="AF105" s="423">
        <v>4.7376976081363181E-3</v>
      </c>
      <c r="AG105" s="423">
        <v>5.7020648523506473E-3</v>
      </c>
      <c r="AH105" s="423">
        <v>4.1640372526906624E-3</v>
      </c>
      <c r="AI105" s="423">
        <v>4.7408261131804243E-3</v>
      </c>
      <c r="AJ105" s="423">
        <v>8.1693764112866114E-3</v>
      </c>
      <c r="AK105" s="423">
        <v>4.1372877689279377E-3</v>
      </c>
      <c r="AL105" s="423">
        <v>8.4753987585941531E-3</v>
      </c>
      <c r="AM105" s="423">
        <v>3.8997680359019438E-3</v>
      </c>
      <c r="AN105" s="423">
        <v>3.5452293249899993E-3</v>
      </c>
      <c r="AO105" s="423">
        <v>6.0329637384230628E-3</v>
      </c>
      <c r="AP105" s="423">
        <v>4.6843144566653542E-3</v>
      </c>
      <c r="AQ105" s="423">
        <v>7.3706957876373512E-3</v>
      </c>
      <c r="AR105" s="423">
        <v>5.5775088835684945E-3</v>
      </c>
      <c r="AS105" s="423">
        <v>4.3828813662423602E-3</v>
      </c>
      <c r="AT105" s="423">
        <v>5.1153118041742931E-3</v>
      </c>
      <c r="AU105" s="423">
        <v>7.0134006563454957E-3</v>
      </c>
      <c r="AV105" s="423">
        <v>8.2512562554946604E-3</v>
      </c>
      <c r="AW105" s="423">
        <v>4.602809007130549E-3</v>
      </c>
      <c r="AX105" s="423">
        <v>1.0112736596473187E-2</v>
      </c>
      <c r="AY105" s="423">
        <v>6.30155377938065E-3</v>
      </c>
      <c r="AZ105" s="423">
        <v>1.0234772553329946E-2</v>
      </c>
      <c r="BA105" s="423">
        <v>4.3290023219985548E-3</v>
      </c>
      <c r="BB105" s="423">
        <v>4.380743524861134E-3</v>
      </c>
      <c r="BC105" s="423">
        <v>1.6731119225017393E-2</v>
      </c>
      <c r="BD105" s="423">
        <v>4.6000971596997075E-3</v>
      </c>
      <c r="BE105" s="423">
        <v>3.2465605173394082E-3</v>
      </c>
      <c r="BF105" s="423">
        <v>4.858362423173967E-3</v>
      </c>
      <c r="BG105" s="423">
        <v>4.7444447325361112E-3</v>
      </c>
      <c r="BH105" s="423">
        <v>4.6806195010208069E-3</v>
      </c>
      <c r="BI105" s="423">
        <v>9.8468062773064274E-3</v>
      </c>
      <c r="BJ105" s="423">
        <v>1.9570072740757543E-2</v>
      </c>
      <c r="BK105" s="423">
        <v>1.8109588620924977E-2</v>
      </c>
      <c r="BL105" s="423">
        <v>9.788583890685933E-3</v>
      </c>
      <c r="BM105" s="423">
        <v>4.0732512438741847E-2</v>
      </c>
      <c r="BN105" s="423">
        <v>1.3290349338894237E-2</v>
      </c>
      <c r="BO105" s="423">
        <v>2.2341080367497393E-2</v>
      </c>
      <c r="BP105" s="423">
        <v>1.146881151519198E-2</v>
      </c>
      <c r="BQ105" s="423">
        <v>3.1022578953382202E-2</v>
      </c>
      <c r="BR105" s="423">
        <v>4.6061476788514404E-2</v>
      </c>
      <c r="BS105" s="423">
        <v>4.3273797421065317E-3</v>
      </c>
      <c r="BT105" s="423">
        <v>6.9865905663236087E-3</v>
      </c>
      <c r="BU105" s="423">
        <v>5.8190357154896521E-3</v>
      </c>
      <c r="BV105" s="423">
        <v>7.8858417729443641E-3</v>
      </c>
      <c r="BW105" s="423">
        <v>1.095160991721158E-2</v>
      </c>
      <c r="BX105" s="423">
        <v>1.2167242000232921E-2</v>
      </c>
      <c r="BY105" s="423">
        <v>9.6919904309465642E-3</v>
      </c>
      <c r="BZ105" s="423">
        <v>3.3362872128809232E-3</v>
      </c>
      <c r="CA105" s="423">
        <v>2.9737132576294787E-3</v>
      </c>
      <c r="CB105" s="423">
        <v>7.2719499554574135E-4</v>
      </c>
      <c r="CC105" s="423">
        <v>4.1721335964229065E-3</v>
      </c>
      <c r="CD105" s="423">
        <v>8.70480756785336E-3</v>
      </c>
      <c r="CE105" s="423">
        <v>9.8875432641835542E-2</v>
      </c>
      <c r="CF105" s="423">
        <v>4.2224233360082797E-3</v>
      </c>
      <c r="CG105" s="423">
        <v>7.0931181509205132E-2</v>
      </c>
      <c r="CH105" s="423">
        <v>6.3641539320350013E-3</v>
      </c>
      <c r="CI105" s="423">
        <v>8.3194087121330369E-3</v>
      </c>
      <c r="CJ105" s="423">
        <v>2.4510458304881398E-3</v>
      </c>
      <c r="CK105" s="423">
        <v>1.3244655141868745E-2</v>
      </c>
      <c r="CL105" s="423">
        <v>1.7207415018953696E-2</v>
      </c>
      <c r="CM105" s="423">
        <v>1.136326507882207E-2</v>
      </c>
      <c r="CN105" s="423">
        <v>4.5011040177258592E-2</v>
      </c>
      <c r="CO105" s="423">
        <v>1.0318007244605996E-2</v>
      </c>
      <c r="CP105" s="423">
        <v>1.2957114975355724E-2</v>
      </c>
      <c r="CQ105" s="423">
        <v>3.160650655647617E-3</v>
      </c>
      <c r="CR105" s="423">
        <v>6.0546163581573463E-3</v>
      </c>
      <c r="CS105" s="423">
        <v>6.5399656033225829E-3</v>
      </c>
      <c r="CT105" s="423">
        <v>1.2716060202254626E-2</v>
      </c>
      <c r="CU105" s="423">
        <v>7.2114580732738657E-3</v>
      </c>
      <c r="CV105" s="423">
        <v>1.6425530955921978E-2</v>
      </c>
      <c r="CW105" s="423">
        <v>7.4013197448070415E-3</v>
      </c>
      <c r="CX105" s="423">
        <v>1.0052546431957257</v>
      </c>
      <c r="CY105" s="423">
        <v>9.3174038184147476E-3</v>
      </c>
      <c r="CZ105" s="423">
        <v>9.2051537632603063E-3</v>
      </c>
      <c r="DA105" s="423">
        <v>9.4401959833502243E-3</v>
      </c>
      <c r="DB105" s="423">
        <v>1.1671228354242742E-2</v>
      </c>
      <c r="DC105" s="423">
        <v>3.8427262222140847E-3</v>
      </c>
      <c r="DD105" s="423">
        <v>5.6666175581532767E-3</v>
      </c>
      <c r="DE105" s="423">
        <v>7.9009284712136946E-3</v>
      </c>
      <c r="DF105" s="423">
        <v>6.6483093656898098E-3</v>
      </c>
      <c r="DG105" s="423">
        <v>3.0465767910303363E-3</v>
      </c>
      <c r="DH105" s="424">
        <v>1.0059971331877714E-2</v>
      </c>
      <c r="DI105" s="421"/>
    </row>
    <row r="106" spans="1:113">
      <c r="A106" s="297">
        <v>100</v>
      </c>
      <c r="B106" s="88" t="s">
        <v>293</v>
      </c>
      <c r="C106" s="87" t="s">
        <v>294</v>
      </c>
      <c r="D106" s="422">
        <v>2.282681786814407E-3</v>
      </c>
      <c r="E106" s="423">
        <v>1.6297002274544342E-3</v>
      </c>
      <c r="F106" s="423">
        <v>4.7146764148953725E-3</v>
      </c>
      <c r="G106" s="423">
        <v>1.5776219512442121E-3</v>
      </c>
      <c r="H106" s="423">
        <v>1.9219206633598481E-3</v>
      </c>
      <c r="I106" s="423">
        <v>0</v>
      </c>
      <c r="J106" s="423">
        <v>4.4727009577169401E-3</v>
      </c>
      <c r="K106" s="423">
        <v>9.7001147036800649E-3</v>
      </c>
      <c r="L106" s="423">
        <v>2.4427639436537953E-2</v>
      </c>
      <c r="M106" s="423">
        <v>2.0158630221692232E-3</v>
      </c>
      <c r="N106" s="423">
        <v>0</v>
      </c>
      <c r="O106" s="423">
        <v>1.9199664810492746E-3</v>
      </c>
      <c r="P106" s="423">
        <v>6.1900307962356486E-3</v>
      </c>
      <c r="Q106" s="423">
        <v>2.1764464015527727E-3</v>
      </c>
      <c r="R106" s="423">
        <v>5.486607802087734E-3</v>
      </c>
      <c r="S106" s="423">
        <v>2.0684112522373851E-3</v>
      </c>
      <c r="T106" s="423">
        <v>3.4732945393140292E-3</v>
      </c>
      <c r="U106" s="423">
        <v>2.1740361006810506E-3</v>
      </c>
      <c r="V106" s="423">
        <v>3.4970175157950124E-3</v>
      </c>
      <c r="W106" s="423">
        <v>3.6935458407826383E-3</v>
      </c>
      <c r="X106" s="423">
        <v>5.036040393732598E-4</v>
      </c>
      <c r="Y106" s="423">
        <v>1.5089186085217266E-3</v>
      </c>
      <c r="Z106" s="423">
        <v>1.2010517352614434E-3</v>
      </c>
      <c r="AA106" s="423">
        <v>3.1227358013486781E-3</v>
      </c>
      <c r="AB106" s="423">
        <v>3.6669704539616897E-2</v>
      </c>
      <c r="AC106" s="423">
        <v>2.7089787285423876E-2</v>
      </c>
      <c r="AD106" s="423">
        <v>2.9510583238543411E-4</v>
      </c>
      <c r="AE106" s="423">
        <v>7.5151169357692848E-4</v>
      </c>
      <c r="AF106" s="423">
        <v>4.8456088443747233E-3</v>
      </c>
      <c r="AG106" s="423">
        <v>5.3788178993747129E-3</v>
      </c>
      <c r="AH106" s="423">
        <v>3.0130418849377148E-3</v>
      </c>
      <c r="AI106" s="423">
        <v>3.40495985803644E-3</v>
      </c>
      <c r="AJ106" s="423">
        <v>1.7157283768930867E-3</v>
      </c>
      <c r="AK106" s="423">
        <v>6.2572470097537808E-3</v>
      </c>
      <c r="AL106" s="423">
        <v>2.8411736235935533E-3</v>
      </c>
      <c r="AM106" s="423">
        <v>1.1137978817839693E-3</v>
      </c>
      <c r="AN106" s="423">
        <v>1.3217259274627994E-3</v>
      </c>
      <c r="AO106" s="423">
        <v>1.6781953744918201E-3</v>
      </c>
      <c r="AP106" s="423">
        <v>1.4359304202589869E-3</v>
      </c>
      <c r="AQ106" s="423">
        <v>2.2815757802500144E-3</v>
      </c>
      <c r="AR106" s="423">
        <v>1.7185374234562133E-3</v>
      </c>
      <c r="AS106" s="423">
        <v>2.6111365459810989E-3</v>
      </c>
      <c r="AT106" s="423">
        <v>2.1771283698826271E-3</v>
      </c>
      <c r="AU106" s="423">
        <v>4.0407076740687558E-3</v>
      </c>
      <c r="AV106" s="423">
        <v>3.5040774382898306E-3</v>
      </c>
      <c r="AW106" s="423">
        <v>4.8730877860653585E-3</v>
      </c>
      <c r="AX106" s="423">
        <v>6.6574251423587236E-3</v>
      </c>
      <c r="AY106" s="423">
        <v>3.333244305141913E-3</v>
      </c>
      <c r="AZ106" s="423">
        <v>4.2038681477396577E-3</v>
      </c>
      <c r="BA106" s="423">
        <v>8.1009081608444163E-3</v>
      </c>
      <c r="BB106" s="423">
        <v>4.3663509821306214E-3</v>
      </c>
      <c r="BC106" s="423">
        <v>7.8010163321580676E-3</v>
      </c>
      <c r="BD106" s="423">
        <v>4.9253845994741271E-3</v>
      </c>
      <c r="BE106" s="423">
        <v>6.433109409848042E-3</v>
      </c>
      <c r="BF106" s="423">
        <v>7.7502756385448707E-3</v>
      </c>
      <c r="BG106" s="423">
        <v>7.778320622753826E-3</v>
      </c>
      <c r="BH106" s="423">
        <v>5.0964041796244417E-3</v>
      </c>
      <c r="BI106" s="423">
        <v>2.3693060429194651E-3</v>
      </c>
      <c r="BJ106" s="423">
        <v>1.4814992965179392E-3</v>
      </c>
      <c r="BK106" s="423">
        <v>7.3831996296689047E-3</v>
      </c>
      <c r="BL106" s="423">
        <v>7.8777915653541596E-3</v>
      </c>
      <c r="BM106" s="423">
        <v>1.6502256317377998E-3</v>
      </c>
      <c r="BN106" s="423">
        <v>4.1924913612071584E-3</v>
      </c>
      <c r="BO106" s="423">
        <v>3.1786503215769754E-3</v>
      </c>
      <c r="BP106" s="423">
        <v>2.0560245221297644E-3</v>
      </c>
      <c r="BQ106" s="423">
        <v>3.0520105709546134E-3</v>
      </c>
      <c r="BR106" s="423">
        <v>2.3784149015019834E-3</v>
      </c>
      <c r="BS106" s="423">
        <v>2.8891951868646537E-3</v>
      </c>
      <c r="BT106" s="423">
        <v>7.7512209488093649E-3</v>
      </c>
      <c r="BU106" s="423">
        <v>1.023589398479406E-2</v>
      </c>
      <c r="BV106" s="423">
        <v>2.5935381274051891E-3</v>
      </c>
      <c r="BW106" s="423">
        <v>5.2378384058607919E-3</v>
      </c>
      <c r="BX106" s="423">
        <v>1.4116490282508325E-2</v>
      </c>
      <c r="BY106" s="423">
        <v>2.3330276599052371E-2</v>
      </c>
      <c r="BZ106" s="423">
        <v>1.2587744202670805E-2</v>
      </c>
      <c r="CA106" s="423">
        <v>1.2080705065638579E-2</v>
      </c>
      <c r="CB106" s="423">
        <v>1.4917807873178262E-3</v>
      </c>
      <c r="CC106" s="423">
        <v>5.5587663178099924E-3</v>
      </c>
      <c r="CD106" s="423">
        <v>3.8186745971957692E-3</v>
      </c>
      <c r="CE106" s="423">
        <v>4.6757146636902669E-3</v>
      </c>
      <c r="CF106" s="423">
        <v>3.0730863186016555E-3</v>
      </c>
      <c r="CG106" s="423">
        <v>1.1927567781906161E-2</v>
      </c>
      <c r="CH106" s="423">
        <v>3.1335705080633427E-3</v>
      </c>
      <c r="CI106" s="423">
        <v>1.0625663410430735E-2</v>
      </c>
      <c r="CJ106" s="423">
        <v>1.6258190788688359E-3</v>
      </c>
      <c r="CK106" s="423">
        <v>2.0855242781003088E-2</v>
      </c>
      <c r="CL106" s="423">
        <v>2.0237978673567882E-2</v>
      </c>
      <c r="CM106" s="423">
        <v>1.5494110069917922E-2</v>
      </c>
      <c r="CN106" s="423">
        <v>2.9561032972910666E-2</v>
      </c>
      <c r="CO106" s="423">
        <v>3.0979660282209762E-2</v>
      </c>
      <c r="CP106" s="423">
        <v>3.0588024197980008E-3</v>
      </c>
      <c r="CQ106" s="423">
        <v>4.0395091056807907E-3</v>
      </c>
      <c r="CR106" s="423">
        <v>4.7653966146176041E-3</v>
      </c>
      <c r="CS106" s="423">
        <v>3.2560302944623161E-3</v>
      </c>
      <c r="CT106" s="423">
        <v>7.8708116928827496E-3</v>
      </c>
      <c r="CU106" s="423">
        <v>2.2570563499371495E-3</v>
      </c>
      <c r="CV106" s="423">
        <v>2.3932986139701411E-3</v>
      </c>
      <c r="CW106" s="423">
        <v>6.4232129390857399E-3</v>
      </c>
      <c r="CX106" s="423">
        <v>7.6894483902324815E-3</v>
      </c>
      <c r="CY106" s="423">
        <v>1.0105024995843694</v>
      </c>
      <c r="CZ106" s="423">
        <v>3.5291973044620159E-3</v>
      </c>
      <c r="DA106" s="423">
        <v>1.2378869444749451E-2</v>
      </c>
      <c r="DB106" s="423">
        <v>5.32359454628154E-3</v>
      </c>
      <c r="DC106" s="423">
        <v>1.0885748034409131E-2</v>
      </c>
      <c r="DD106" s="423">
        <v>1.0265970527201051E-2</v>
      </c>
      <c r="DE106" s="423">
        <v>1.0145329862857745E-2</v>
      </c>
      <c r="DF106" s="423">
        <v>7.7997729381636613E-3</v>
      </c>
      <c r="DG106" s="423">
        <v>2.3702757976646173E-3</v>
      </c>
      <c r="DH106" s="424">
        <v>7.0142643363676396E-3</v>
      </c>
      <c r="DI106" s="421"/>
    </row>
    <row r="107" spans="1:113">
      <c r="A107" s="297">
        <v>101</v>
      </c>
      <c r="B107" s="88" t="s">
        <v>295</v>
      </c>
      <c r="C107" s="87" t="s">
        <v>296</v>
      </c>
      <c r="D107" s="422">
        <v>2.0598481668472168E-2</v>
      </c>
      <c r="E107" s="423">
        <v>1.3600234942307894E-2</v>
      </c>
      <c r="F107" s="423">
        <v>1.557595443404884E-2</v>
      </c>
      <c r="G107" s="423">
        <v>2.6464559446417374E-2</v>
      </c>
      <c r="H107" s="423">
        <v>7.319969200684031E-3</v>
      </c>
      <c r="I107" s="423">
        <v>0</v>
      </c>
      <c r="J107" s="423">
        <v>6.094369790720313E-2</v>
      </c>
      <c r="K107" s="423">
        <v>9.6594300128697071E-3</v>
      </c>
      <c r="L107" s="423">
        <v>6.7164030945695728E-3</v>
      </c>
      <c r="M107" s="423">
        <v>7.7465060703619708E-3</v>
      </c>
      <c r="N107" s="423">
        <v>0</v>
      </c>
      <c r="O107" s="423">
        <v>1.201105272069726E-2</v>
      </c>
      <c r="P107" s="423">
        <v>7.6250111949946993E-3</v>
      </c>
      <c r="Q107" s="423">
        <v>1.7267285430424627E-2</v>
      </c>
      <c r="R107" s="423">
        <v>6.9922727421459297E-3</v>
      </c>
      <c r="S107" s="423">
        <v>9.2767645183523383E-3</v>
      </c>
      <c r="T107" s="423">
        <v>5.2144182555685778E-3</v>
      </c>
      <c r="U107" s="423">
        <v>7.6592033321005544E-3</v>
      </c>
      <c r="V107" s="423">
        <v>1.5849875985153025E-2</v>
      </c>
      <c r="W107" s="423">
        <v>2.1237440561202203E-2</v>
      </c>
      <c r="X107" s="423">
        <v>7.7511343713296899E-3</v>
      </c>
      <c r="Y107" s="423">
        <v>1.4890358484622472E-2</v>
      </c>
      <c r="Z107" s="423">
        <v>7.5321541550712554E-3</v>
      </c>
      <c r="AA107" s="423">
        <v>9.7518180874170083E-3</v>
      </c>
      <c r="AB107" s="423">
        <v>9.3846702027805713E-3</v>
      </c>
      <c r="AC107" s="423">
        <v>6.5988401506294377E-3</v>
      </c>
      <c r="AD107" s="423">
        <v>2.2895121128595928E-3</v>
      </c>
      <c r="AE107" s="423">
        <v>9.293140946010402E-3</v>
      </c>
      <c r="AF107" s="423">
        <v>1.0729669888861659E-2</v>
      </c>
      <c r="AG107" s="423">
        <v>1.53443958080126E-2</v>
      </c>
      <c r="AH107" s="423">
        <v>7.4222322651596659E-3</v>
      </c>
      <c r="AI107" s="423">
        <v>9.9492855511188593E-3</v>
      </c>
      <c r="AJ107" s="423">
        <v>2.0625320305229594E-2</v>
      </c>
      <c r="AK107" s="423">
        <v>1.3910775571859567E-2</v>
      </c>
      <c r="AL107" s="423">
        <v>1.9205563061401778E-2</v>
      </c>
      <c r="AM107" s="423">
        <v>1.1890350999414642E-2</v>
      </c>
      <c r="AN107" s="423">
        <v>1.0321061877722245E-2</v>
      </c>
      <c r="AO107" s="423">
        <v>1.4116491174264478E-2</v>
      </c>
      <c r="AP107" s="423">
        <v>5.3659329338299313E-3</v>
      </c>
      <c r="AQ107" s="423">
        <v>1.4891466187498703E-2</v>
      </c>
      <c r="AR107" s="423">
        <v>1.4289746593542521E-2</v>
      </c>
      <c r="AS107" s="423">
        <v>1.2857996181777154E-2</v>
      </c>
      <c r="AT107" s="423">
        <v>1.1155852754676723E-2</v>
      </c>
      <c r="AU107" s="423">
        <v>1.4163866766467813E-2</v>
      </c>
      <c r="AV107" s="423">
        <v>9.6080839004073059E-3</v>
      </c>
      <c r="AW107" s="423">
        <v>1.3881039735669202E-2</v>
      </c>
      <c r="AX107" s="423">
        <v>1.3512655516532635E-2</v>
      </c>
      <c r="AY107" s="423">
        <v>1.187453295150063E-2</v>
      </c>
      <c r="AZ107" s="423">
        <v>9.0997438448589402E-3</v>
      </c>
      <c r="BA107" s="423">
        <v>5.9054996795386214E-3</v>
      </c>
      <c r="BB107" s="423">
        <v>7.8262281811279782E-3</v>
      </c>
      <c r="BC107" s="423">
        <v>7.8107066775718889E-3</v>
      </c>
      <c r="BD107" s="423">
        <v>6.0444017773008353E-3</v>
      </c>
      <c r="BE107" s="423">
        <v>8.9538354019915185E-3</v>
      </c>
      <c r="BF107" s="423">
        <v>7.3965639465104777E-3</v>
      </c>
      <c r="BG107" s="423">
        <v>7.7293170902042367E-3</v>
      </c>
      <c r="BH107" s="423">
        <v>8.8395123907579875E-3</v>
      </c>
      <c r="BI107" s="423">
        <v>5.7572565246217823E-3</v>
      </c>
      <c r="BJ107" s="423">
        <v>6.4596675432790742E-3</v>
      </c>
      <c r="BK107" s="423">
        <v>7.5062315524879854E-3</v>
      </c>
      <c r="BL107" s="423">
        <v>1.2519492362081568E-2</v>
      </c>
      <c r="BM107" s="423">
        <v>1.5545121466559514E-2</v>
      </c>
      <c r="BN107" s="423">
        <v>9.6187543261696262E-3</v>
      </c>
      <c r="BO107" s="423">
        <v>1.2829715110421507E-2</v>
      </c>
      <c r="BP107" s="423">
        <v>1.6860378194639675E-2</v>
      </c>
      <c r="BQ107" s="423">
        <v>1.7340614276696711E-2</v>
      </c>
      <c r="BR107" s="423">
        <v>1.7147518434989462E-2</v>
      </c>
      <c r="BS107" s="423">
        <v>2.5262263570293222E-2</v>
      </c>
      <c r="BT107" s="423">
        <v>5.6104240693851237E-3</v>
      </c>
      <c r="BU107" s="423">
        <v>3.5503147857823394E-2</v>
      </c>
      <c r="BV107" s="423">
        <v>2.6391217781345764E-2</v>
      </c>
      <c r="BW107" s="423">
        <v>1.029606371420976E-2</v>
      </c>
      <c r="BX107" s="423">
        <v>9.9975533005584889E-3</v>
      </c>
      <c r="BY107" s="423">
        <v>7.0810578489763961E-3</v>
      </c>
      <c r="BZ107" s="423">
        <v>4.9261537013026305E-3</v>
      </c>
      <c r="CA107" s="423">
        <v>3.5056102130009113E-3</v>
      </c>
      <c r="CB107" s="423">
        <v>6.886092900273516E-4</v>
      </c>
      <c r="CC107" s="423">
        <v>5.5797219428918134E-3</v>
      </c>
      <c r="CD107" s="423">
        <v>3.6441173789724897E-2</v>
      </c>
      <c r="CE107" s="423">
        <v>0.21360130706105912</v>
      </c>
      <c r="CF107" s="423">
        <v>3.8057964754561954E-3</v>
      </c>
      <c r="CG107" s="423">
        <v>1.9955011252556266E-2</v>
      </c>
      <c r="CH107" s="423">
        <v>1.0648271109859461E-2</v>
      </c>
      <c r="CI107" s="423">
        <v>1.1976629192035203E-2</v>
      </c>
      <c r="CJ107" s="423">
        <v>4.3251012128253776E-3</v>
      </c>
      <c r="CK107" s="423">
        <v>9.0610762015791105E-3</v>
      </c>
      <c r="CL107" s="423">
        <v>1.483980953260019E-2</v>
      </c>
      <c r="CM107" s="423">
        <v>2.1195325148308779E-2</v>
      </c>
      <c r="CN107" s="423">
        <v>1.482543574539651E-2</v>
      </c>
      <c r="CO107" s="423">
        <v>9.2729388943266003E-3</v>
      </c>
      <c r="CP107" s="423">
        <v>2.0209117193372251E-2</v>
      </c>
      <c r="CQ107" s="423">
        <v>5.8315361429210448E-3</v>
      </c>
      <c r="CR107" s="423">
        <v>1.980851168649465E-2</v>
      </c>
      <c r="CS107" s="423">
        <v>5.2598392378055761E-3</v>
      </c>
      <c r="CT107" s="423">
        <v>1.4456249737868876E-2</v>
      </c>
      <c r="CU107" s="423">
        <v>7.6386475815028165E-3</v>
      </c>
      <c r="CV107" s="423">
        <v>6.2817157198247191E-3</v>
      </c>
      <c r="CW107" s="423">
        <v>1.2912108167261451E-2</v>
      </c>
      <c r="CX107" s="423">
        <v>0.10987961894216117</v>
      </c>
      <c r="CY107" s="423">
        <v>9.8108899706752604E-3</v>
      </c>
      <c r="CZ107" s="423">
        <v>1.0101186151757131</v>
      </c>
      <c r="DA107" s="423">
        <v>6.7715462785901638E-3</v>
      </c>
      <c r="DB107" s="423">
        <v>1.3250844600633386E-2</v>
      </c>
      <c r="DC107" s="423">
        <v>8.4339147199237741E-3</v>
      </c>
      <c r="DD107" s="423">
        <v>1.3658932167958927E-2</v>
      </c>
      <c r="DE107" s="423">
        <v>1.3281210636545332E-2</v>
      </c>
      <c r="DF107" s="423">
        <v>9.2294563513623008E-3</v>
      </c>
      <c r="DG107" s="423">
        <v>4.0238143147523454E-3</v>
      </c>
      <c r="DH107" s="424">
        <v>1.3769065193098734E-2</v>
      </c>
      <c r="DI107" s="421"/>
    </row>
    <row r="108" spans="1:113">
      <c r="A108" s="297">
        <v>102</v>
      </c>
      <c r="B108" s="88" t="s">
        <v>297</v>
      </c>
      <c r="C108" s="87" t="s">
        <v>298</v>
      </c>
      <c r="D108" s="422">
        <v>1.1732775599478806E-2</v>
      </c>
      <c r="E108" s="423">
        <v>1.30034210593556E-2</v>
      </c>
      <c r="F108" s="423">
        <v>2.9622680877779764E-2</v>
      </c>
      <c r="G108" s="423">
        <v>5.2664029742187767E-3</v>
      </c>
      <c r="H108" s="423">
        <v>1.5366667320995554E-2</v>
      </c>
      <c r="I108" s="423">
        <v>0</v>
      </c>
      <c r="J108" s="423">
        <v>3.2501663728253943E-2</v>
      </c>
      <c r="K108" s="423">
        <v>2.8127488784957234E-2</v>
      </c>
      <c r="L108" s="423">
        <v>1.8986373700125771E-2</v>
      </c>
      <c r="M108" s="423">
        <v>1.7309902777352223E-2</v>
      </c>
      <c r="N108" s="423">
        <v>0</v>
      </c>
      <c r="O108" s="423">
        <v>1.5813630330325554E-2</v>
      </c>
      <c r="P108" s="423">
        <v>3.3053746583351112E-2</v>
      </c>
      <c r="Q108" s="423">
        <v>1.518389045030878E-2</v>
      </c>
      <c r="R108" s="423">
        <v>3.4093166775637646E-2</v>
      </c>
      <c r="S108" s="423">
        <v>1.6376515488356301E-2</v>
      </c>
      <c r="T108" s="423">
        <v>1.7748996428779362E-2</v>
      </c>
      <c r="U108" s="423">
        <v>3.4483204749023999E-2</v>
      </c>
      <c r="V108" s="423">
        <v>1.817577051379491E-2</v>
      </c>
      <c r="W108" s="423">
        <v>2.952126096690029E-2</v>
      </c>
      <c r="X108" s="423">
        <v>5.7019771609386014E-3</v>
      </c>
      <c r="Y108" s="423">
        <v>1.4344075438190438E-2</v>
      </c>
      <c r="Z108" s="423">
        <v>1.2491616236842105E-2</v>
      </c>
      <c r="AA108" s="423">
        <v>1.641838669999016E-2</v>
      </c>
      <c r="AB108" s="423">
        <v>3.1279409867152344E-2</v>
      </c>
      <c r="AC108" s="423">
        <v>2.7501861843206632E-2</v>
      </c>
      <c r="AD108" s="423">
        <v>3.0488284580268443E-3</v>
      </c>
      <c r="AE108" s="423">
        <v>8.6494669097165258E-3</v>
      </c>
      <c r="AF108" s="423">
        <v>2.8978861564097482E-2</v>
      </c>
      <c r="AG108" s="423">
        <v>2.3858660705866754E-2</v>
      </c>
      <c r="AH108" s="423">
        <v>2.9931058714657659E-2</v>
      </c>
      <c r="AI108" s="423">
        <v>5.3203568176524774E-2</v>
      </c>
      <c r="AJ108" s="423">
        <v>5.1134120660872417E-2</v>
      </c>
      <c r="AK108" s="423">
        <v>2.2241622663984141E-2</v>
      </c>
      <c r="AL108" s="423">
        <v>4.1965909446599892E-2</v>
      </c>
      <c r="AM108" s="423">
        <v>1.0265583797554304E-2</v>
      </c>
      <c r="AN108" s="423">
        <v>9.5897312717943637E-3</v>
      </c>
      <c r="AO108" s="423">
        <v>2.1726071589090606E-2</v>
      </c>
      <c r="AP108" s="423">
        <v>1.391913457975273E-2</v>
      </c>
      <c r="AQ108" s="423">
        <v>1.2741216882547696E-2</v>
      </c>
      <c r="AR108" s="423">
        <v>1.7462916186762954E-2</v>
      </c>
      <c r="AS108" s="423">
        <v>2.1372536867362506E-2</v>
      </c>
      <c r="AT108" s="423">
        <v>2.328682871048968E-2</v>
      </c>
      <c r="AU108" s="423">
        <v>3.3295097117207934E-2</v>
      </c>
      <c r="AV108" s="423">
        <v>2.3723182745080704E-2</v>
      </c>
      <c r="AW108" s="423">
        <v>2.4722825206903169E-2</v>
      </c>
      <c r="AX108" s="423">
        <v>3.0975997724442331E-2</v>
      </c>
      <c r="AY108" s="423">
        <v>3.1985950520997751E-2</v>
      </c>
      <c r="AZ108" s="423">
        <v>3.1020860458149835E-2</v>
      </c>
      <c r="BA108" s="423">
        <v>2.3215590829840989E-2</v>
      </c>
      <c r="BB108" s="423">
        <v>2.855539997704528E-2</v>
      </c>
      <c r="BC108" s="423">
        <v>2.2085605218633675E-2</v>
      </c>
      <c r="BD108" s="423">
        <v>2.7062995450911901E-2</v>
      </c>
      <c r="BE108" s="423">
        <v>3.4333503384229067E-2</v>
      </c>
      <c r="BF108" s="423">
        <v>2.4480787634411746E-2</v>
      </c>
      <c r="BG108" s="423">
        <v>2.8214989367423515E-2</v>
      </c>
      <c r="BH108" s="423">
        <v>2.8353068945081168E-2</v>
      </c>
      <c r="BI108" s="423">
        <v>1.9002072580297426E-2</v>
      </c>
      <c r="BJ108" s="423">
        <v>4.1223398127771947E-2</v>
      </c>
      <c r="BK108" s="423">
        <v>3.252247361681513E-2</v>
      </c>
      <c r="BL108" s="423">
        <v>2.3691103440242261E-2</v>
      </c>
      <c r="BM108" s="423">
        <v>2.885871225658386E-2</v>
      </c>
      <c r="BN108" s="423">
        <v>5.8267629712877043E-2</v>
      </c>
      <c r="BO108" s="423">
        <v>7.2638085866992677E-2</v>
      </c>
      <c r="BP108" s="423">
        <v>3.006280692268793E-2</v>
      </c>
      <c r="BQ108" s="423">
        <v>0.11399494190501389</v>
      </c>
      <c r="BR108" s="423">
        <v>3.9046307054606794E-2</v>
      </c>
      <c r="BS108" s="423">
        <v>2.9904374975353556E-2</v>
      </c>
      <c r="BT108" s="423">
        <v>2.8312002582665009E-2</v>
      </c>
      <c r="BU108" s="423">
        <v>0.12713725135653944</v>
      </c>
      <c r="BV108" s="423">
        <v>4.1661739384165349E-2</v>
      </c>
      <c r="BW108" s="423">
        <v>6.1256594435436983E-2</v>
      </c>
      <c r="BX108" s="423">
        <v>8.5099675692230356E-2</v>
      </c>
      <c r="BY108" s="423">
        <v>8.4084374378724666E-2</v>
      </c>
      <c r="BZ108" s="423">
        <v>7.9866172783905606E-2</v>
      </c>
      <c r="CA108" s="423">
        <v>4.8618038552110006E-2</v>
      </c>
      <c r="CB108" s="423">
        <v>7.1482576570860564E-3</v>
      </c>
      <c r="CC108" s="423">
        <v>3.7447682951940564E-2</v>
      </c>
      <c r="CD108" s="423">
        <v>2.2702930458119868E-2</v>
      </c>
      <c r="CE108" s="423">
        <v>4.3523359042987625E-2</v>
      </c>
      <c r="CF108" s="423">
        <v>2.1493915368831253E-2</v>
      </c>
      <c r="CG108" s="423">
        <v>5.6301980897315876E-2</v>
      </c>
      <c r="CH108" s="423">
        <v>0.11634391534574193</v>
      </c>
      <c r="CI108" s="423">
        <v>0.12658512610095712</v>
      </c>
      <c r="CJ108" s="423">
        <v>1.2513150529199348E-2</v>
      </c>
      <c r="CK108" s="423">
        <v>0.112666064904651</v>
      </c>
      <c r="CL108" s="423">
        <v>0.10305862912295261</v>
      </c>
      <c r="CM108" s="423">
        <v>0.17794296676414931</v>
      </c>
      <c r="CN108" s="423">
        <v>0.17207426748960902</v>
      </c>
      <c r="CO108" s="423">
        <v>5.7417820676768899E-2</v>
      </c>
      <c r="CP108" s="423">
        <v>6.4603369824780668E-2</v>
      </c>
      <c r="CQ108" s="423">
        <v>3.3418241763957142E-2</v>
      </c>
      <c r="CR108" s="423">
        <v>9.6158586136743593E-2</v>
      </c>
      <c r="CS108" s="423">
        <v>3.9949335364355701E-2</v>
      </c>
      <c r="CT108" s="423">
        <v>5.2821811994504121E-2</v>
      </c>
      <c r="CU108" s="423">
        <v>4.5134021866591434E-2</v>
      </c>
      <c r="CV108" s="423">
        <v>2.995612086516692E-2</v>
      </c>
      <c r="CW108" s="423">
        <v>6.7171052487122782E-2</v>
      </c>
      <c r="CX108" s="423">
        <v>6.8380442063187247E-2</v>
      </c>
      <c r="CY108" s="423">
        <v>9.0769524699482046E-2</v>
      </c>
      <c r="CZ108" s="423">
        <v>4.7290181908246229E-2</v>
      </c>
      <c r="DA108" s="423">
        <v>1.1187686004605324</v>
      </c>
      <c r="DB108" s="423">
        <v>3.4903842510810919E-2</v>
      </c>
      <c r="DC108" s="423">
        <v>3.0077194224817284E-2</v>
      </c>
      <c r="DD108" s="423">
        <v>3.7787943445667355E-2</v>
      </c>
      <c r="DE108" s="423">
        <v>3.5267999635627295E-2</v>
      </c>
      <c r="DF108" s="423">
        <v>2.8641126564653865E-2</v>
      </c>
      <c r="DG108" s="423">
        <v>1.6800068262330631E-2</v>
      </c>
      <c r="DH108" s="424">
        <v>5.7000587302801671E-2</v>
      </c>
      <c r="DI108" s="421"/>
    </row>
    <row r="109" spans="1:113">
      <c r="A109" s="297">
        <v>103</v>
      </c>
      <c r="B109" s="88" t="s">
        <v>299</v>
      </c>
      <c r="C109" s="87" t="s">
        <v>300</v>
      </c>
      <c r="D109" s="422">
        <v>0</v>
      </c>
      <c r="E109" s="423">
        <v>0</v>
      </c>
      <c r="F109" s="423">
        <v>0</v>
      </c>
      <c r="G109" s="423">
        <v>0</v>
      </c>
      <c r="H109" s="423">
        <v>0</v>
      </c>
      <c r="I109" s="423">
        <v>0</v>
      </c>
      <c r="J109" s="423">
        <v>0</v>
      </c>
      <c r="K109" s="423">
        <v>0</v>
      </c>
      <c r="L109" s="423">
        <v>0</v>
      </c>
      <c r="M109" s="423">
        <v>0</v>
      </c>
      <c r="N109" s="423">
        <v>0</v>
      </c>
      <c r="O109" s="423">
        <v>0</v>
      </c>
      <c r="P109" s="423">
        <v>0</v>
      </c>
      <c r="Q109" s="423">
        <v>0</v>
      </c>
      <c r="R109" s="423">
        <v>0</v>
      </c>
      <c r="S109" s="423">
        <v>0</v>
      </c>
      <c r="T109" s="423">
        <v>0</v>
      </c>
      <c r="U109" s="423">
        <v>0</v>
      </c>
      <c r="V109" s="423">
        <v>0</v>
      </c>
      <c r="W109" s="423">
        <v>0</v>
      </c>
      <c r="X109" s="423">
        <v>0</v>
      </c>
      <c r="Y109" s="423">
        <v>0</v>
      </c>
      <c r="Z109" s="423">
        <v>0</v>
      </c>
      <c r="AA109" s="423">
        <v>0</v>
      </c>
      <c r="AB109" s="423">
        <v>0</v>
      </c>
      <c r="AC109" s="423">
        <v>0</v>
      </c>
      <c r="AD109" s="423">
        <v>0</v>
      </c>
      <c r="AE109" s="423">
        <v>0</v>
      </c>
      <c r="AF109" s="423">
        <v>0</v>
      </c>
      <c r="AG109" s="423">
        <v>0</v>
      </c>
      <c r="AH109" s="423">
        <v>0</v>
      </c>
      <c r="AI109" s="423">
        <v>0</v>
      </c>
      <c r="AJ109" s="423">
        <v>0</v>
      </c>
      <c r="AK109" s="423">
        <v>0</v>
      </c>
      <c r="AL109" s="423">
        <v>0</v>
      </c>
      <c r="AM109" s="423">
        <v>0</v>
      </c>
      <c r="AN109" s="423">
        <v>0</v>
      </c>
      <c r="AO109" s="423">
        <v>0</v>
      </c>
      <c r="AP109" s="423">
        <v>0</v>
      </c>
      <c r="AQ109" s="423">
        <v>0</v>
      </c>
      <c r="AR109" s="423">
        <v>0</v>
      </c>
      <c r="AS109" s="423">
        <v>0</v>
      </c>
      <c r="AT109" s="423">
        <v>0</v>
      </c>
      <c r="AU109" s="423">
        <v>0</v>
      </c>
      <c r="AV109" s="423">
        <v>0</v>
      </c>
      <c r="AW109" s="423">
        <v>0</v>
      </c>
      <c r="AX109" s="423">
        <v>0</v>
      </c>
      <c r="AY109" s="423">
        <v>0</v>
      </c>
      <c r="AZ109" s="423">
        <v>0</v>
      </c>
      <c r="BA109" s="423">
        <v>0</v>
      </c>
      <c r="BB109" s="423">
        <v>0</v>
      </c>
      <c r="BC109" s="423">
        <v>0</v>
      </c>
      <c r="BD109" s="423">
        <v>0</v>
      </c>
      <c r="BE109" s="423">
        <v>0</v>
      </c>
      <c r="BF109" s="423">
        <v>0</v>
      </c>
      <c r="BG109" s="423">
        <v>0</v>
      </c>
      <c r="BH109" s="423">
        <v>0</v>
      </c>
      <c r="BI109" s="423">
        <v>0</v>
      </c>
      <c r="BJ109" s="423">
        <v>0</v>
      </c>
      <c r="BK109" s="423">
        <v>0</v>
      </c>
      <c r="BL109" s="423">
        <v>0</v>
      </c>
      <c r="BM109" s="423">
        <v>0</v>
      </c>
      <c r="BN109" s="423">
        <v>0</v>
      </c>
      <c r="BO109" s="423">
        <v>0</v>
      </c>
      <c r="BP109" s="423">
        <v>0</v>
      </c>
      <c r="BQ109" s="423">
        <v>0</v>
      </c>
      <c r="BR109" s="423">
        <v>0</v>
      </c>
      <c r="BS109" s="423">
        <v>0</v>
      </c>
      <c r="BT109" s="423">
        <v>0</v>
      </c>
      <c r="BU109" s="423">
        <v>0</v>
      </c>
      <c r="BV109" s="423">
        <v>0</v>
      </c>
      <c r="BW109" s="423">
        <v>0</v>
      </c>
      <c r="BX109" s="423">
        <v>0</v>
      </c>
      <c r="BY109" s="423">
        <v>0</v>
      </c>
      <c r="BZ109" s="423">
        <v>0</v>
      </c>
      <c r="CA109" s="423">
        <v>0</v>
      </c>
      <c r="CB109" s="423">
        <v>0</v>
      </c>
      <c r="CC109" s="423">
        <v>0</v>
      </c>
      <c r="CD109" s="423">
        <v>0</v>
      </c>
      <c r="CE109" s="423">
        <v>0</v>
      </c>
      <c r="CF109" s="423">
        <v>0</v>
      </c>
      <c r="CG109" s="423">
        <v>0</v>
      </c>
      <c r="CH109" s="423">
        <v>0</v>
      </c>
      <c r="CI109" s="423">
        <v>0</v>
      </c>
      <c r="CJ109" s="423">
        <v>0</v>
      </c>
      <c r="CK109" s="423">
        <v>0</v>
      </c>
      <c r="CL109" s="423">
        <v>0</v>
      </c>
      <c r="CM109" s="423">
        <v>0</v>
      </c>
      <c r="CN109" s="423">
        <v>0</v>
      </c>
      <c r="CO109" s="423">
        <v>0</v>
      </c>
      <c r="CP109" s="423">
        <v>0</v>
      </c>
      <c r="CQ109" s="423">
        <v>0</v>
      </c>
      <c r="CR109" s="423">
        <v>0</v>
      </c>
      <c r="CS109" s="423">
        <v>0</v>
      </c>
      <c r="CT109" s="423">
        <v>0</v>
      </c>
      <c r="CU109" s="423">
        <v>0</v>
      </c>
      <c r="CV109" s="423">
        <v>0</v>
      </c>
      <c r="CW109" s="423">
        <v>0</v>
      </c>
      <c r="CX109" s="423">
        <v>0</v>
      </c>
      <c r="CY109" s="423">
        <v>0</v>
      </c>
      <c r="CZ109" s="423">
        <v>0</v>
      </c>
      <c r="DA109" s="423">
        <v>0</v>
      </c>
      <c r="DB109" s="423">
        <v>1</v>
      </c>
      <c r="DC109" s="423">
        <v>0</v>
      </c>
      <c r="DD109" s="423">
        <v>0</v>
      </c>
      <c r="DE109" s="423">
        <v>0</v>
      </c>
      <c r="DF109" s="423">
        <v>0</v>
      </c>
      <c r="DG109" s="423">
        <v>0</v>
      </c>
      <c r="DH109" s="424">
        <v>0</v>
      </c>
      <c r="DI109" s="421"/>
    </row>
    <row r="110" spans="1:113">
      <c r="A110" s="297">
        <v>104</v>
      </c>
      <c r="B110" s="88" t="s">
        <v>301</v>
      </c>
      <c r="C110" s="87" t="s">
        <v>302</v>
      </c>
      <c r="D110" s="422">
        <v>2.1401516657813116E-7</v>
      </c>
      <c r="E110" s="423">
        <v>3.1247171448294623E-7</v>
      </c>
      <c r="F110" s="423">
        <v>1.2480037896851182E-6</v>
      </c>
      <c r="G110" s="423">
        <v>4.0866414929464223E-7</v>
      </c>
      <c r="H110" s="423">
        <v>2.1795524266346468E-7</v>
      </c>
      <c r="I110" s="423">
        <v>0</v>
      </c>
      <c r="J110" s="423">
        <v>1.2042790464175545E-6</v>
      </c>
      <c r="K110" s="423">
        <v>8.4172300186763949E-7</v>
      </c>
      <c r="L110" s="423">
        <v>2.9156935615598027E-7</v>
      </c>
      <c r="M110" s="423">
        <v>6.3776910889026214E-7</v>
      </c>
      <c r="N110" s="423">
        <v>0</v>
      </c>
      <c r="O110" s="423">
        <v>1.9419356937657345E-7</v>
      </c>
      <c r="P110" s="423">
        <v>2.4822169760282747E-7</v>
      </c>
      <c r="Q110" s="423">
        <v>2.91530153765395E-7</v>
      </c>
      <c r="R110" s="423">
        <v>8.6417216744072963E-7</v>
      </c>
      <c r="S110" s="423">
        <v>5.0133849229691919E-7</v>
      </c>
      <c r="T110" s="423">
        <v>3.0209171658573298E-7</v>
      </c>
      <c r="U110" s="423">
        <v>2.4871670243586422E-7</v>
      </c>
      <c r="V110" s="423">
        <v>3.3190090910512183E-7</v>
      </c>
      <c r="W110" s="423">
        <v>4.9225937820828779E-7</v>
      </c>
      <c r="X110" s="423">
        <v>4.7326826358610895E-7</v>
      </c>
      <c r="Y110" s="423">
        <v>4.9651660598087529E-7</v>
      </c>
      <c r="Z110" s="423">
        <v>8.6203816716597455E-7</v>
      </c>
      <c r="AA110" s="423">
        <v>6.4135233361426184E-7</v>
      </c>
      <c r="AB110" s="423">
        <v>1.0367992778716562E-6</v>
      </c>
      <c r="AC110" s="423">
        <v>1.0147115631489581E-6</v>
      </c>
      <c r="AD110" s="423">
        <v>3.8180093699318099E-8</v>
      </c>
      <c r="AE110" s="423">
        <v>9.3178776244371346E-8</v>
      </c>
      <c r="AF110" s="423">
        <v>4.9314189169612684E-7</v>
      </c>
      <c r="AG110" s="423">
        <v>2.8995980336680699E-7</v>
      </c>
      <c r="AH110" s="423">
        <v>2.1238213527765006E-7</v>
      </c>
      <c r="AI110" s="423">
        <v>8.1857993669470757E-7</v>
      </c>
      <c r="AJ110" s="423">
        <v>5.9643941358884497E-7</v>
      </c>
      <c r="AK110" s="423">
        <v>2.7628879161058423E-6</v>
      </c>
      <c r="AL110" s="423">
        <v>5.736060644256064E-7</v>
      </c>
      <c r="AM110" s="423">
        <v>1.7430582895875933E-7</v>
      </c>
      <c r="AN110" s="423">
        <v>2.3678974435940695E-7</v>
      </c>
      <c r="AO110" s="423">
        <v>1.0895196756074671E-6</v>
      </c>
      <c r="AP110" s="423">
        <v>1.460681606534913E-7</v>
      </c>
      <c r="AQ110" s="423">
        <v>1.6609634479769162E-7</v>
      </c>
      <c r="AR110" s="423">
        <v>2.7835140858197297E-7</v>
      </c>
      <c r="AS110" s="423">
        <v>1.702335862405198E-6</v>
      </c>
      <c r="AT110" s="423">
        <v>5.1598122233899802E-7</v>
      </c>
      <c r="AU110" s="423">
        <v>1.6484875126151708E-6</v>
      </c>
      <c r="AV110" s="423">
        <v>7.723313871853156E-7</v>
      </c>
      <c r="AW110" s="423">
        <v>9.0943827824234721E-7</v>
      </c>
      <c r="AX110" s="423">
        <v>1.6875585629255082E-6</v>
      </c>
      <c r="AY110" s="423">
        <v>3.1221873608035973E-6</v>
      </c>
      <c r="AZ110" s="423">
        <v>2.0076814059726768E-6</v>
      </c>
      <c r="BA110" s="423">
        <v>3.5059266149477544E-6</v>
      </c>
      <c r="BB110" s="423">
        <v>1.7055489941701792E-6</v>
      </c>
      <c r="BC110" s="423">
        <v>8.6565533161579082E-7</v>
      </c>
      <c r="BD110" s="423">
        <v>3.5978198289600166E-6</v>
      </c>
      <c r="BE110" s="423">
        <v>1.1338302526693192E-6</v>
      </c>
      <c r="BF110" s="423">
        <v>5.6706213690531021E-7</v>
      </c>
      <c r="BG110" s="423">
        <v>6.587923080165093E-7</v>
      </c>
      <c r="BH110" s="423">
        <v>6.5531830922054581E-7</v>
      </c>
      <c r="BI110" s="423">
        <v>1.5599082353518251E-6</v>
      </c>
      <c r="BJ110" s="423">
        <v>2.5945738440724662E-7</v>
      </c>
      <c r="BK110" s="423">
        <v>5.2342838487369509E-7</v>
      </c>
      <c r="BL110" s="423">
        <v>4.2454468336634451E-7</v>
      </c>
      <c r="BM110" s="423">
        <v>3.1223393916309178E-7</v>
      </c>
      <c r="BN110" s="423">
        <v>6.1963347300118314E-7</v>
      </c>
      <c r="BO110" s="423">
        <v>7.661043873029679E-7</v>
      </c>
      <c r="BP110" s="423">
        <v>5.0799585089583139E-7</v>
      </c>
      <c r="BQ110" s="423">
        <v>6.0580649757374184E-7</v>
      </c>
      <c r="BR110" s="423">
        <v>6.0197862036572359E-7</v>
      </c>
      <c r="BS110" s="423">
        <v>1.0267201276000044E-6</v>
      </c>
      <c r="BT110" s="423">
        <v>9.1451311791375133E-7</v>
      </c>
      <c r="BU110" s="423">
        <v>7.3742255981376013E-7</v>
      </c>
      <c r="BV110" s="423">
        <v>6.344847017212996E-7</v>
      </c>
      <c r="BW110" s="423">
        <v>7.9441395976230847E-7</v>
      </c>
      <c r="BX110" s="423">
        <v>9.7641804403412812E-7</v>
      </c>
      <c r="BY110" s="423">
        <v>1.0868357363693584E-6</v>
      </c>
      <c r="BZ110" s="423">
        <v>3.1518468836857067E-7</v>
      </c>
      <c r="CA110" s="423">
        <v>2.4857417186612549E-7</v>
      </c>
      <c r="CB110" s="423">
        <v>7.449761337244786E-8</v>
      </c>
      <c r="CC110" s="423">
        <v>1.2341842190222152E-5</v>
      </c>
      <c r="CD110" s="423">
        <v>6.3771578958934302E-7</v>
      </c>
      <c r="CE110" s="423">
        <v>9.978434292076083E-7</v>
      </c>
      <c r="CF110" s="423">
        <v>4.4779090178752592E-7</v>
      </c>
      <c r="CG110" s="423">
        <v>6.1510948291336699E-7</v>
      </c>
      <c r="CH110" s="423">
        <v>8.5119486476795321E-7</v>
      </c>
      <c r="CI110" s="423">
        <v>1.1182527498087976E-6</v>
      </c>
      <c r="CJ110" s="423">
        <v>6.0091994152479372E-7</v>
      </c>
      <c r="CK110" s="423">
        <v>1.1919940567208397E-5</v>
      </c>
      <c r="CL110" s="423">
        <v>3.0895550444988804E-6</v>
      </c>
      <c r="CM110" s="423">
        <v>7.4773099280668631E-6</v>
      </c>
      <c r="CN110" s="423">
        <v>1.3989788440983245E-5</v>
      </c>
      <c r="CO110" s="423">
        <v>2.7506946007579895E-6</v>
      </c>
      <c r="CP110" s="423">
        <v>5.3390045890758442E-7</v>
      </c>
      <c r="CQ110" s="423">
        <v>1.7647019151078999E-3</v>
      </c>
      <c r="CR110" s="423">
        <v>6.7353598333254532E-7</v>
      </c>
      <c r="CS110" s="423">
        <v>7.9497983411437698E-4</v>
      </c>
      <c r="CT110" s="423">
        <v>3.635348415921023E-7</v>
      </c>
      <c r="CU110" s="423">
        <v>9.2994303730759844E-4</v>
      </c>
      <c r="CV110" s="423">
        <v>2.6845544541841313E-3</v>
      </c>
      <c r="CW110" s="423">
        <v>5.7203235288824018E-7</v>
      </c>
      <c r="CX110" s="423">
        <v>9.6722057961506708E-7</v>
      </c>
      <c r="CY110" s="423">
        <v>3.313747457876227E-6</v>
      </c>
      <c r="CZ110" s="423">
        <v>3.6614180475034657E-7</v>
      </c>
      <c r="DA110" s="423">
        <v>1.4071165964885429E-6</v>
      </c>
      <c r="DB110" s="423">
        <v>7.9073528116708498E-3</v>
      </c>
      <c r="DC110" s="423">
        <v>1.0038131593373301</v>
      </c>
      <c r="DD110" s="423">
        <v>1.7230702334640326E-6</v>
      </c>
      <c r="DE110" s="423">
        <v>6.3707518792954126E-7</v>
      </c>
      <c r="DF110" s="423">
        <v>9.99467303325728E-7</v>
      </c>
      <c r="DG110" s="423">
        <v>2.7203118500648498E-7</v>
      </c>
      <c r="DH110" s="424">
        <v>1.3906334142801569E-6</v>
      </c>
      <c r="DI110" s="421"/>
    </row>
    <row r="111" spans="1:113">
      <c r="A111" s="297">
        <v>105</v>
      </c>
      <c r="B111" s="88" t="s">
        <v>303</v>
      </c>
      <c r="C111" s="87" t="s">
        <v>304</v>
      </c>
      <c r="D111" s="422">
        <v>3.6005479869332515E-5</v>
      </c>
      <c r="E111" s="423">
        <v>5.08571702185372E-5</v>
      </c>
      <c r="F111" s="423">
        <v>4.2349001983742749E-4</v>
      </c>
      <c r="G111" s="423">
        <v>1.5322576135981303E-5</v>
      </c>
      <c r="H111" s="423">
        <v>8.6102030754159849E-5</v>
      </c>
      <c r="I111" s="423">
        <v>0</v>
      </c>
      <c r="J111" s="423">
        <v>5.1987800213969505E-5</v>
      </c>
      <c r="K111" s="423">
        <v>1.1236820802406007E-4</v>
      </c>
      <c r="L111" s="423">
        <v>1.3401838420368679E-4</v>
      </c>
      <c r="M111" s="423">
        <v>8.3206410794669239E-5</v>
      </c>
      <c r="N111" s="423">
        <v>0</v>
      </c>
      <c r="O111" s="423">
        <v>9.0327969378730679E-5</v>
      </c>
      <c r="P111" s="423">
        <v>1.0395000250710007E-4</v>
      </c>
      <c r="Q111" s="423">
        <v>6.2607193699227778E-5</v>
      </c>
      <c r="R111" s="423">
        <v>5.9847189203145032E-5</v>
      </c>
      <c r="S111" s="423">
        <v>9.1570034618485005E-5</v>
      </c>
      <c r="T111" s="423">
        <v>7.3667782670783216E-5</v>
      </c>
      <c r="U111" s="423">
        <v>7.8108983931117116E-5</v>
      </c>
      <c r="V111" s="423">
        <v>2.694939667311203E-5</v>
      </c>
      <c r="W111" s="423">
        <v>1.0593754256197497E-4</v>
      </c>
      <c r="X111" s="423">
        <v>1.0433214826592709E-5</v>
      </c>
      <c r="Y111" s="423">
        <v>4.5524434625054249E-5</v>
      </c>
      <c r="Z111" s="423">
        <v>3.0026967405047095E-5</v>
      </c>
      <c r="AA111" s="423">
        <v>7.7287637992492068E-5</v>
      </c>
      <c r="AB111" s="423">
        <v>1.6232342745211781E-4</v>
      </c>
      <c r="AC111" s="423">
        <v>6.0589864000235457E-5</v>
      </c>
      <c r="AD111" s="423">
        <v>8.8199867077065275E-6</v>
      </c>
      <c r="AE111" s="423">
        <v>3.1304584927495773E-5</v>
      </c>
      <c r="AF111" s="423">
        <v>7.6736924767510702E-5</v>
      </c>
      <c r="AG111" s="423">
        <v>6.7970607157659966E-5</v>
      </c>
      <c r="AH111" s="423">
        <v>1.0742761478632333E-4</v>
      </c>
      <c r="AI111" s="423">
        <v>3.6566660769104731E-5</v>
      </c>
      <c r="AJ111" s="423">
        <v>2.9002925947093706E-5</v>
      </c>
      <c r="AK111" s="423">
        <v>3.8567998318157015E-5</v>
      </c>
      <c r="AL111" s="423">
        <v>4.6422924532608643E-5</v>
      </c>
      <c r="AM111" s="423">
        <v>5.2052860348402922E-5</v>
      </c>
      <c r="AN111" s="423">
        <v>5.0396133940243658E-5</v>
      </c>
      <c r="AO111" s="423">
        <v>3.9229895192197781E-5</v>
      </c>
      <c r="AP111" s="423">
        <v>6.0042664211247668E-5</v>
      </c>
      <c r="AQ111" s="423">
        <v>9.694804020388534E-5</v>
      </c>
      <c r="AR111" s="423">
        <v>3.937011082557609E-5</v>
      </c>
      <c r="AS111" s="423">
        <v>8.2870819021936844E-5</v>
      </c>
      <c r="AT111" s="423">
        <v>7.2664192279954892E-5</v>
      </c>
      <c r="AU111" s="423">
        <v>7.1407899487123093E-5</v>
      </c>
      <c r="AV111" s="423">
        <v>3.9834295760954307E-5</v>
      </c>
      <c r="AW111" s="423">
        <v>4.2988328415759264E-5</v>
      </c>
      <c r="AX111" s="423">
        <v>1.7673048809507293E-4</v>
      </c>
      <c r="AY111" s="423">
        <v>1.1971609887418238E-4</v>
      </c>
      <c r="AZ111" s="423">
        <v>4.5472828692942515E-5</v>
      </c>
      <c r="BA111" s="423">
        <v>8.5722522798906004E-5</v>
      </c>
      <c r="BB111" s="423">
        <v>7.5146513028341789E-5</v>
      </c>
      <c r="BC111" s="423">
        <v>6.8880326489925838E-5</v>
      </c>
      <c r="BD111" s="423">
        <v>1.0088172593999357E-4</v>
      </c>
      <c r="BE111" s="423">
        <v>7.530535280851649E-5</v>
      </c>
      <c r="BF111" s="423">
        <v>8.4380494578187163E-5</v>
      </c>
      <c r="BG111" s="423">
        <v>5.8073021064989249E-5</v>
      </c>
      <c r="BH111" s="423">
        <v>8.9072049523353101E-5</v>
      </c>
      <c r="BI111" s="423">
        <v>8.0868376214024545E-5</v>
      </c>
      <c r="BJ111" s="423">
        <v>3.8418354411601558E-5</v>
      </c>
      <c r="BK111" s="423">
        <v>1.1171452379583866E-4</v>
      </c>
      <c r="BL111" s="423">
        <v>7.8444513421836129E-5</v>
      </c>
      <c r="BM111" s="423">
        <v>4.4190643478826486E-5</v>
      </c>
      <c r="BN111" s="423">
        <v>4.3296135308049528E-5</v>
      </c>
      <c r="BO111" s="423">
        <v>5.6117572351405716E-5</v>
      </c>
      <c r="BP111" s="423">
        <v>6.5381971777291994E-5</v>
      </c>
      <c r="BQ111" s="423">
        <v>1.1529520395058227E-4</v>
      </c>
      <c r="BR111" s="423">
        <v>6.7726136794918582E-5</v>
      </c>
      <c r="BS111" s="423">
        <v>7.1005388785750801E-5</v>
      </c>
      <c r="BT111" s="423">
        <v>4.0639845657693856E-5</v>
      </c>
      <c r="BU111" s="423">
        <v>1.0279400371296652E-4</v>
      </c>
      <c r="BV111" s="423">
        <v>1.2104254989189462E-4</v>
      </c>
      <c r="BW111" s="423">
        <v>1.2699712289194193E-4</v>
      </c>
      <c r="BX111" s="423">
        <v>1.1442034318196721E-4</v>
      </c>
      <c r="BY111" s="423">
        <v>1.542144153140747E-4</v>
      </c>
      <c r="BZ111" s="423">
        <v>8.2371434571350355E-5</v>
      </c>
      <c r="CA111" s="423">
        <v>6.0862616841562801E-5</v>
      </c>
      <c r="CB111" s="423">
        <v>1.3783412069036733E-5</v>
      </c>
      <c r="CC111" s="423">
        <v>3.0775549025363141E-3</v>
      </c>
      <c r="CD111" s="423">
        <v>1.3676756178574562E-4</v>
      </c>
      <c r="CE111" s="423">
        <v>6.5008090343622786E-5</v>
      </c>
      <c r="CF111" s="423">
        <v>9.8051121054796423E-5</v>
      </c>
      <c r="CG111" s="423">
        <v>3.1036413141375757E-4</v>
      </c>
      <c r="CH111" s="423">
        <v>1.7955708726613041E-4</v>
      </c>
      <c r="CI111" s="423">
        <v>9.9763929989763489E-5</v>
      </c>
      <c r="CJ111" s="423">
        <v>3.369899271810072E-4</v>
      </c>
      <c r="CK111" s="423">
        <v>6.0855323128826725E-4</v>
      </c>
      <c r="CL111" s="423">
        <v>8.9483034504889668E-4</v>
      </c>
      <c r="CM111" s="423">
        <v>9.156479229512475E-5</v>
      </c>
      <c r="CN111" s="423">
        <v>7.3184785059854623E-4</v>
      </c>
      <c r="CO111" s="423">
        <v>3.2394669861996665E-4</v>
      </c>
      <c r="CP111" s="423">
        <v>1.5038995599873714E-4</v>
      </c>
      <c r="CQ111" s="423">
        <v>1.6840830493974687E-4</v>
      </c>
      <c r="CR111" s="423">
        <v>9.1694789485059894E-5</v>
      </c>
      <c r="CS111" s="423">
        <v>9.986998572761991E-3</v>
      </c>
      <c r="CT111" s="423">
        <v>5.2283733868057746E-3</v>
      </c>
      <c r="CU111" s="423">
        <v>1.1572830304405575E-2</v>
      </c>
      <c r="CV111" s="423">
        <v>9.765101432883793E-3</v>
      </c>
      <c r="CW111" s="423">
        <v>1.2395552374568043E-4</v>
      </c>
      <c r="CX111" s="423">
        <v>8.7380655854837352E-5</v>
      </c>
      <c r="CY111" s="423">
        <v>1.1024919912205669E-3</v>
      </c>
      <c r="CZ111" s="423">
        <v>5.3249461608141412E-5</v>
      </c>
      <c r="DA111" s="423">
        <v>9.8994947662445594E-5</v>
      </c>
      <c r="DB111" s="423">
        <v>1.1162728347062362E-2</v>
      </c>
      <c r="DC111" s="423">
        <v>2.992188924234594E-3</v>
      </c>
      <c r="DD111" s="423">
        <v>1.0319127996963322</v>
      </c>
      <c r="DE111" s="423">
        <v>2.8140598204640311E-4</v>
      </c>
      <c r="DF111" s="423">
        <v>5.2676762151283234E-4</v>
      </c>
      <c r="DG111" s="423">
        <v>4.2239488954746402E-5</v>
      </c>
      <c r="DH111" s="424">
        <v>9.6043277003059787E-4</v>
      </c>
      <c r="DI111" s="421"/>
    </row>
    <row r="112" spans="1:113">
      <c r="A112" s="297">
        <v>106</v>
      </c>
      <c r="B112" s="88" t="s">
        <v>305</v>
      </c>
      <c r="C112" s="87" t="s">
        <v>306</v>
      </c>
      <c r="D112" s="422">
        <v>4.9997676705545734E-5</v>
      </c>
      <c r="E112" s="423">
        <v>4.2516410200977716E-5</v>
      </c>
      <c r="F112" s="423">
        <v>1.0931160512803045E-4</v>
      </c>
      <c r="G112" s="423">
        <v>3.6297091865719921E-5</v>
      </c>
      <c r="H112" s="423">
        <v>5.4916501657440016E-5</v>
      </c>
      <c r="I112" s="423">
        <v>0</v>
      </c>
      <c r="J112" s="423">
        <v>9.2668755667658521E-5</v>
      </c>
      <c r="K112" s="423">
        <v>1.4491703378103141E-4</v>
      </c>
      <c r="L112" s="423">
        <v>2.9628628712778508E-4</v>
      </c>
      <c r="M112" s="423">
        <v>5.3643487516361137E-5</v>
      </c>
      <c r="N112" s="423">
        <v>0</v>
      </c>
      <c r="O112" s="423">
        <v>5.2961944403828486E-5</v>
      </c>
      <c r="P112" s="423">
        <v>1.2574880319772051E-4</v>
      </c>
      <c r="Q112" s="423">
        <v>5.4693699437656481E-5</v>
      </c>
      <c r="R112" s="423">
        <v>1.0965682767310988E-4</v>
      </c>
      <c r="S112" s="423">
        <v>4.5305630175428828E-5</v>
      </c>
      <c r="T112" s="423">
        <v>6.8791370432305353E-5</v>
      </c>
      <c r="U112" s="423">
        <v>6.4821075120305587E-5</v>
      </c>
      <c r="V112" s="423">
        <v>1.2530965600929624E-4</v>
      </c>
      <c r="W112" s="423">
        <v>7.4822705492896954E-5</v>
      </c>
      <c r="X112" s="423">
        <v>1.2312116197806438E-5</v>
      </c>
      <c r="Y112" s="423">
        <v>2.9988543842856865E-5</v>
      </c>
      <c r="Z112" s="423">
        <v>3.0397729802348759E-5</v>
      </c>
      <c r="AA112" s="423">
        <v>5.7375922684650078E-5</v>
      </c>
      <c r="AB112" s="423">
        <v>4.7012164590011155E-4</v>
      </c>
      <c r="AC112" s="423">
        <v>3.299709218603506E-4</v>
      </c>
      <c r="AD112" s="423">
        <v>7.1535772642418187E-6</v>
      </c>
      <c r="AE112" s="423">
        <v>2.389229589129658E-5</v>
      </c>
      <c r="AF112" s="423">
        <v>7.6465846476097001E-5</v>
      </c>
      <c r="AG112" s="423">
        <v>1.0388420013785559E-4</v>
      </c>
      <c r="AH112" s="423">
        <v>7.7228833221016841E-5</v>
      </c>
      <c r="AI112" s="423">
        <v>6.3591753174785867E-5</v>
      </c>
      <c r="AJ112" s="423">
        <v>4.2869895756533115E-5</v>
      </c>
      <c r="AK112" s="423">
        <v>1.1558905137011874E-4</v>
      </c>
      <c r="AL112" s="423">
        <v>6.7844469904415492E-5</v>
      </c>
      <c r="AM112" s="423">
        <v>3.1975631212857107E-5</v>
      </c>
      <c r="AN112" s="423">
        <v>3.0830361852280319E-5</v>
      </c>
      <c r="AO112" s="423">
        <v>4.1436384730252838E-5</v>
      </c>
      <c r="AP112" s="423">
        <v>3.5349706412433991E-5</v>
      </c>
      <c r="AQ112" s="423">
        <v>5.0010036100635546E-5</v>
      </c>
      <c r="AR112" s="423">
        <v>4.3478659799962143E-5</v>
      </c>
      <c r="AS112" s="423">
        <v>5.8205920275717592E-5</v>
      </c>
      <c r="AT112" s="423">
        <v>5.6922944454637661E-5</v>
      </c>
      <c r="AU112" s="423">
        <v>7.4862350370899248E-5</v>
      </c>
      <c r="AV112" s="423">
        <v>7.0111670751468752E-5</v>
      </c>
      <c r="AW112" s="423">
        <v>8.6390499851514337E-5</v>
      </c>
      <c r="AX112" s="423">
        <v>1.0464094900076613E-4</v>
      </c>
      <c r="AY112" s="423">
        <v>8.4566527751508893E-5</v>
      </c>
      <c r="AZ112" s="423">
        <v>8.3795047384901619E-5</v>
      </c>
      <c r="BA112" s="423">
        <v>1.1810687779828557E-4</v>
      </c>
      <c r="BB112" s="423">
        <v>8.4327438587903565E-5</v>
      </c>
      <c r="BC112" s="423">
        <v>1.1826489040347035E-4</v>
      </c>
      <c r="BD112" s="423">
        <v>9.3996418346618129E-5</v>
      </c>
      <c r="BE112" s="423">
        <v>1.2234493001364171E-4</v>
      </c>
      <c r="BF112" s="423">
        <v>1.0493048114733252E-4</v>
      </c>
      <c r="BG112" s="423">
        <v>1.0592506723457598E-4</v>
      </c>
      <c r="BH112" s="423">
        <v>7.6748839972860098E-5</v>
      </c>
      <c r="BI112" s="423">
        <v>4.9416568218429519E-5</v>
      </c>
      <c r="BJ112" s="423">
        <v>3.540526113755062E-5</v>
      </c>
      <c r="BK112" s="423">
        <v>1.1311903414085663E-4</v>
      </c>
      <c r="BL112" s="423">
        <v>1.3439215920544177E-4</v>
      </c>
      <c r="BM112" s="423">
        <v>5.4950997089882767E-5</v>
      </c>
      <c r="BN112" s="423">
        <v>9.0978841859825838E-5</v>
      </c>
      <c r="BO112" s="423">
        <v>8.7585983495203038E-5</v>
      </c>
      <c r="BP112" s="423">
        <v>7.1489521060943246E-5</v>
      </c>
      <c r="BQ112" s="423">
        <v>8.3679902002731875E-5</v>
      </c>
      <c r="BR112" s="423">
        <v>6.823198336208732E-5</v>
      </c>
      <c r="BS112" s="423">
        <v>4.8557349642511222E-5</v>
      </c>
      <c r="BT112" s="423">
        <v>1.0519364582809583E-4</v>
      </c>
      <c r="BU112" s="423">
        <v>1.772291771169831E-4</v>
      </c>
      <c r="BV112" s="423">
        <v>7.7554311521406825E-5</v>
      </c>
      <c r="BW112" s="423">
        <v>1.1959267965306759E-4</v>
      </c>
      <c r="BX112" s="423">
        <v>2.7033798024724204E-4</v>
      </c>
      <c r="BY112" s="423">
        <v>3.5292421388162493E-4</v>
      </c>
      <c r="BZ112" s="423">
        <v>1.8187477539872204E-4</v>
      </c>
      <c r="CA112" s="423">
        <v>1.6722053031106385E-4</v>
      </c>
      <c r="CB112" s="423">
        <v>2.491583312801895E-5</v>
      </c>
      <c r="CC112" s="423">
        <v>1.1471445202884609E-4</v>
      </c>
      <c r="CD112" s="423">
        <v>9.5769476131438486E-5</v>
      </c>
      <c r="CE112" s="423">
        <v>8.5518166130964796E-5</v>
      </c>
      <c r="CF112" s="423">
        <v>6.5318224034297922E-5</v>
      </c>
      <c r="CG112" s="423">
        <v>1.8597238700863823E-4</v>
      </c>
      <c r="CH112" s="423">
        <v>1.0221903688926099E-4</v>
      </c>
      <c r="CI112" s="423">
        <v>1.8275608016008469E-4</v>
      </c>
      <c r="CJ112" s="423">
        <v>1.3698300688026976E-4</v>
      </c>
      <c r="CK112" s="423">
        <v>5.6939502858821555E-4</v>
      </c>
      <c r="CL112" s="423">
        <v>2.8755830618001667E-2</v>
      </c>
      <c r="CM112" s="423">
        <v>3.6171312403393454E-4</v>
      </c>
      <c r="CN112" s="423">
        <v>5.0047295010355814E-3</v>
      </c>
      <c r="CO112" s="423">
        <v>2.265333480726411E-2</v>
      </c>
      <c r="CP112" s="423">
        <v>1.4888356712605696E-4</v>
      </c>
      <c r="CQ112" s="423">
        <v>1.6963427743148989E-4</v>
      </c>
      <c r="CR112" s="423">
        <v>3.088470342466891E-4</v>
      </c>
      <c r="CS112" s="423">
        <v>8.9952561236589411E-5</v>
      </c>
      <c r="CT112" s="423">
        <v>1.3690651778014093E-4</v>
      </c>
      <c r="CU112" s="423">
        <v>1.8054504946715287E-4</v>
      </c>
      <c r="CV112" s="423">
        <v>7.4684646272115161E-5</v>
      </c>
      <c r="CW112" s="423">
        <v>4.2296148731682331E-4</v>
      </c>
      <c r="CX112" s="423">
        <v>1.3567017904134643E-4</v>
      </c>
      <c r="CY112" s="423">
        <v>1.1355877090556958E-2</v>
      </c>
      <c r="CZ112" s="423">
        <v>7.0269120852434479E-5</v>
      </c>
      <c r="DA112" s="423">
        <v>2.4692021844465324E-4</v>
      </c>
      <c r="DB112" s="423">
        <v>1.9899141052675115E-3</v>
      </c>
      <c r="DC112" s="423">
        <v>4.6779666106642158E-4</v>
      </c>
      <c r="DD112" s="423">
        <v>3.3159042492445661E-4</v>
      </c>
      <c r="DE112" s="423">
        <v>1.0122301879744051</v>
      </c>
      <c r="DF112" s="423">
        <v>1.4768700886793567E-3</v>
      </c>
      <c r="DG112" s="423">
        <v>4.7913429095088522E-5</v>
      </c>
      <c r="DH112" s="424">
        <v>5.8454889228993275E-4</v>
      </c>
      <c r="DI112" s="421"/>
    </row>
    <row r="113" spans="1:113">
      <c r="A113" s="297">
        <v>107</v>
      </c>
      <c r="B113" s="88" t="s">
        <v>307</v>
      </c>
      <c r="C113" s="87" t="s">
        <v>308</v>
      </c>
      <c r="D113" s="422">
        <v>1.3631354604106422E-4</v>
      </c>
      <c r="E113" s="423">
        <v>1.5045956474958136E-4</v>
      </c>
      <c r="F113" s="423">
        <v>9.5829985782671116E-4</v>
      </c>
      <c r="G113" s="423">
        <v>1.9622927916328477E-4</v>
      </c>
      <c r="H113" s="423">
        <v>8.0084522055186074E-4</v>
      </c>
      <c r="I113" s="423">
        <v>0</v>
      </c>
      <c r="J113" s="423">
        <v>2.1279639622075725E-4</v>
      </c>
      <c r="K113" s="423">
        <v>2.1960043606487786E-4</v>
      </c>
      <c r="L113" s="423">
        <v>2.2090140201153823E-4</v>
      </c>
      <c r="M113" s="423">
        <v>1.9743692522059472E-4</v>
      </c>
      <c r="N113" s="423">
        <v>0</v>
      </c>
      <c r="O113" s="423">
        <v>1.2068425171218611E-4</v>
      </c>
      <c r="P113" s="423">
        <v>1.9314685435194856E-4</v>
      </c>
      <c r="Q113" s="423">
        <v>1.1148962475246484E-4</v>
      </c>
      <c r="R113" s="423">
        <v>2.1855308542288835E-4</v>
      </c>
      <c r="S113" s="423">
        <v>1.3745565476307677E-4</v>
      </c>
      <c r="T113" s="423">
        <v>1.2984915728597311E-4</v>
      </c>
      <c r="U113" s="423">
        <v>1.8406846859348253E-4</v>
      </c>
      <c r="V113" s="423">
        <v>1.538396059992969E-4</v>
      </c>
      <c r="W113" s="423">
        <v>1.2246515391233173E-4</v>
      </c>
      <c r="X113" s="423">
        <v>3.965773616820548E-5</v>
      </c>
      <c r="Y113" s="423">
        <v>1.211006859064787E-4</v>
      </c>
      <c r="Z113" s="423">
        <v>7.9338029590709337E-5</v>
      </c>
      <c r="AA113" s="423">
        <v>1.8528333330679317E-4</v>
      </c>
      <c r="AB113" s="423">
        <v>2.88108041082771E-4</v>
      </c>
      <c r="AC113" s="423">
        <v>2.1586647535499402E-4</v>
      </c>
      <c r="AD113" s="423">
        <v>2.10824368141367E-5</v>
      </c>
      <c r="AE113" s="423">
        <v>6.8052176329306033E-5</v>
      </c>
      <c r="AF113" s="423">
        <v>1.4247828782790132E-4</v>
      </c>
      <c r="AG113" s="423">
        <v>1.5600365480720861E-4</v>
      </c>
      <c r="AH113" s="423">
        <v>1.1606478510884423E-4</v>
      </c>
      <c r="AI113" s="423">
        <v>1.7431421705460314E-4</v>
      </c>
      <c r="AJ113" s="423">
        <v>1.3704014092682349E-4</v>
      </c>
      <c r="AK113" s="423">
        <v>1.9623329434532633E-4</v>
      </c>
      <c r="AL113" s="423">
        <v>1.5765704546892147E-4</v>
      </c>
      <c r="AM113" s="423">
        <v>1.107383166362228E-4</v>
      </c>
      <c r="AN113" s="423">
        <v>1.0586402058273598E-4</v>
      </c>
      <c r="AO113" s="423">
        <v>1.3836914237726517E-4</v>
      </c>
      <c r="AP113" s="423">
        <v>1.4168957226026759E-4</v>
      </c>
      <c r="AQ113" s="423">
        <v>1.9244955775207987E-4</v>
      </c>
      <c r="AR113" s="423">
        <v>1.7210975108417379E-4</v>
      </c>
      <c r="AS113" s="423">
        <v>1.5787538913447597E-4</v>
      </c>
      <c r="AT113" s="423">
        <v>1.3692804822259153E-4</v>
      </c>
      <c r="AU113" s="423">
        <v>1.7792131500198787E-4</v>
      </c>
      <c r="AV113" s="423">
        <v>1.6761138369479508E-4</v>
      </c>
      <c r="AW113" s="423">
        <v>1.7733890771594107E-4</v>
      </c>
      <c r="AX113" s="423">
        <v>1.6982000587989252E-4</v>
      </c>
      <c r="AY113" s="423">
        <v>1.4912304938577791E-4</v>
      </c>
      <c r="AZ113" s="423">
        <v>2.0252032434601855E-4</v>
      </c>
      <c r="BA113" s="423">
        <v>1.7787157120196725E-4</v>
      </c>
      <c r="BB113" s="423">
        <v>1.3463261962066314E-4</v>
      </c>
      <c r="BC113" s="423">
        <v>1.9655223840273821E-4</v>
      </c>
      <c r="BD113" s="423">
        <v>1.6994569376591056E-4</v>
      </c>
      <c r="BE113" s="423">
        <v>1.8233663348902587E-4</v>
      </c>
      <c r="BF113" s="423">
        <v>1.5760909399361746E-4</v>
      </c>
      <c r="BG113" s="423">
        <v>1.8334056139453163E-4</v>
      </c>
      <c r="BH113" s="423">
        <v>1.6360869401656973E-4</v>
      </c>
      <c r="BI113" s="423">
        <v>1.4287438809457216E-4</v>
      </c>
      <c r="BJ113" s="423">
        <v>1.1088635055121968E-4</v>
      </c>
      <c r="BK113" s="423">
        <v>2.0096879453526889E-4</v>
      </c>
      <c r="BL113" s="423">
        <v>1.6995988366058835E-4</v>
      </c>
      <c r="BM113" s="423">
        <v>2.0456203767588537E-4</v>
      </c>
      <c r="BN113" s="423">
        <v>2.5948682189604419E-4</v>
      </c>
      <c r="BO113" s="423">
        <v>3.452007546680462E-4</v>
      </c>
      <c r="BP113" s="423">
        <v>2.268336873482854E-4</v>
      </c>
      <c r="BQ113" s="423">
        <v>4.4982881501358038E-4</v>
      </c>
      <c r="BR113" s="423">
        <v>4.3623144721148885E-4</v>
      </c>
      <c r="BS113" s="423">
        <v>1.0738202269653845E-4</v>
      </c>
      <c r="BT113" s="423">
        <v>1.451369127866007E-4</v>
      </c>
      <c r="BU113" s="423">
        <v>4.7015117892061479E-4</v>
      </c>
      <c r="BV113" s="423">
        <v>1.0575046816477272E-4</v>
      </c>
      <c r="BW113" s="423">
        <v>8.8376045517064741E-4</v>
      </c>
      <c r="BX113" s="423">
        <v>6.6449792665584928E-4</v>
      </c>
      <c r="BY113" s="423">
        <v>3.4756997382666779E-4</v>
      </c>
      <c r="BZ113" s="423">
        <v>1.0902138281182502E-3</v>
      </c>
      <c r="CA113" s="423">
        <v>6.0151829731024792E-4</v>
      </c>
      <c r="CB113" s="423">
        <v>2.7567100836836585E-4</v>
      </c>
      <c r="CC113" s="423">
        <v>2.3702146454023068E-4</v>
      </c>
      <c r="CD113" s="423">
        <v>3.4030578218667459E-4</v>
      </c>
      <c r="CE113" s="423">
        <v>3.4885692136275446E-4</v>
      </c>
      <c r="CF113" s="423">
        <v>2.6938230590521753E-4</v>
      </c>
      <c r="CG113" s="423">
        <v>3.5405826004169551E-4</v>
      </c>
      <c r="CH113" s="423">
        <v>3.7110722814228834E-4</v>
      </c>
      <c r="CI113" s="423">
        <v>4.2590965328036723E-4</v>
      </c>
      <c r="CJ113" s="423">
        <v>2.4164318930281286E-4</v>
      </c>
      <c r="CK113" s="423">
        <v>5.3720319195735852E-4</v>
      </c>
      <c r="CL113" s="423">
        <v>1.5631442809342889E-3</v>
      </c>
      <c r="CM113" s="423">
        <v>1.6485098475007487E-3</v>
      </c>
      <c r="CN113" s="423">
        <v>8.0304067989242099E-4</v>
      </c>
      <c r="CO113" s="423">
        <v>3.7365226628716022E-3</v>
      </c>
      <c r="CP113" s="423">
        <v>3.9077250201968158E-4</v>
      </c>
      <c r="CQ113" s="423">
        <v>3.5615207138236653E-4</v>
      </c>
      <c r="CR113" s="423">
        <v>2.5447735338107367E-3</v>
      </c>
      <c r="CS113" s="423">
        <v>4.0070095518527705E-4</v>
      </c>
      <c r="CT113" s="423">
        <v>3.2503750217039318E-4</v>
      </c>
      <c r="CU113" s="423">
        <v>2.7614377188162157E-4</v>
      </c>
      <c r="CV113" s="423">
        <v>3.3018899955639043E-4</v>
      </c>
      <c r="CW113" s="423">
        <v>2.2221474162055777E-3</v>
      </c>
      <c r="CX113" s="423">
        <v>9.9627916889826959E-4</v>
      </c>
      <c r="CY113" s="423">
        <v>2.9971206530539371E-3</v>
      </c>
      <c r="CZ113" s="423">
        <v>5.1844124344515663E-4</v>
      </c>
      <c r="DA113" s="423">
        <v>8.8902974507485983E-4</v>
      </c>
      <c r="DB113" s="423">
        <v>2.2371422350692103E-3</v>
      </c>
      <c r="DC113" s="423">
        <v>4.9016746892709834E-4</v>
      </c>
      <c r="DD113" s="423">
        <v>1.7906067702939303E-3</v>
      </c>
      <c r="DE113" s="423">
        <v>2.7654798339490465E-3</v>
      </c>
      <c r="DF113" s="423">
        <v>1.0077622325527933</v>
      </c>
      <c r="DG113" s="423">
        <v>1.7023297608078177E-4</v>
      </c>
      <c r="DH113" s="424">
        <v>5.875430692028694E-4</v>
      </c>
      <c r="DI113" s="421"/>
    </row>
    <row r="114" spans="1:113">
      <c r="A114" s="297">
        <v>108</v>
      </c>
      <c r="B114" s="88" t="s">
        <v>309</v>
      </c>
      <c r="C114" s="87" t="s">
        <v>631</v>
      </c>
      <c r="D114" s="422">
        <v>8.6995736163217709E-4</v>
      </c>
      <c r="E114" s="423">
        <v>1.4478533205129714E-3</v>
      </c>
      <c r="F114" s="423">
        <v>3.4531044540661664E-3</v>
      </c>
      <c r="G114" s="423">
        <v>2.2158391420029873E-3</v>
      </c>
      <c r="H114" s="423">
        <v>1.1477651369851444E-3</v>
      </c>
      <c r="I114" s="423">
        <v>0</v>
      </c>
      <c r="J114" s="423">
        <v>1.70164072128814E-3</v>
      </c>
      <c r="K114" s="423">
        <v>1.3005908466015177E-3</v>
      </c>
      <c r="L114" s="423">
        <v>7.0015188722136017E-4</v>
      </c>
      <c r="M114" s="423">
        <v>5.2307189905262538E-4</v>
      </c>
      <c r="N114" s="423">
        <v>0</v>
      </c>
      <c r="O114" s="423">
        <v>1.2887775608009648E-3</v>
      </c>
      <c r="P114" s="423">
        <v>1.5911146182814118E-3</v>
      </c>
      <c r="Q114" s="423">
        <v>1.2908683640146779E-3</v>
      </c>
      <c r="R114" s="423">
        <v>1.6270412724219839E-3</v>
      </c>
      <c r="S114" s="423">
        <v>9.6515276684459687E-4</v>
      </c>
      <c r="T114" s="423">
        <v>1.0582830117487952E-3</v>
      </c>
      <c r="U114" s="423">
        <v>1.3348891289630333E-3</v>
      </c>
      <c r="V114" s="423">
        <v>1.2865676504384459E-3</v>
      </c>
      <c r="W114" s="423">
        <v>1.4405526864439452E-3</v>
      </c>
      <c r="X114" s="423">
        <v>2.4068357473511079E-4</v>
      </c>
      <c r="Y114" s="423">
        <v>4.5124477703238202E-4</v>
      </c>
      <c r="Z114" s="423">
        <v>7.9580114699417644E-4</v>
      </c>
      <c r="AA114" s="423">
        <v>7.8138953314857125E-4</v>
      </c>
      <c r="AB114" s="423">
        <v>9.8070246370831845E-4</v>
      </c>
      <c r="AC114" s="423">
        <v>1.1549556204836456E-3</v>
      </c>
      <c r="AD114" s="423">
        <v>6.9779864885652351E-5</v>
      </c>
      <c r="AE114" s="423">
        <v>3.2723595123415052E-4</v>
      </c>
      <c r="AF114" s="423">
        <v>4.1847979159779863E-4</v>
      </c>
      <c r="AG114" s="423">
        <v>6.2785527151502669E-4</v>
      </c>
      <c r="AH114" s="423">
        <v>1.9949980194565371E-3</v>
      </c>
      <c r="AI114" s="423">
        <v>1.7650157942541388E-3</v>
      </c>
      <c r="AJ114" s="423">
        <v>1.1545714517921105E-3</v>
      </c>
      <c r="AK114" s="423">
        <v>1.6854892844429677E-3</v>
      </c>
      <c r="AL114" s="423">
        <v>1.8382374697156621E-3</v>
      </c>
      <c r="AM114" s="423">
        <v>3.6577570223614184E-4</v>
      </c>
      <c r="AN114" s="423">
        <v>3.3323696595064938E-4</v>
      </c>
      <c r="AO114" s="423">
        <v>5.470503303873196E-4</v>
      </c>
      <c r="AP114" s="423">
        <v>9.4999193154958657E-4</v>
      </c>
      <c r="AQ114" s="423">
        <v>7.5853036361827274E-4</v>
      </c>
      <c r="AR114" s="423">
        <v>6.4598995986938062E-4</v>
      </c>
      <c r="AS114" s="423">
        <v>7.8243528673136429E-4</v>
      </c>
      <c r="AT114" s="423">
        <v>7.2152116248404784E-4</v>
      </c>
      <c r="AU114" s="423">
        <v>1.494115115958188E-3</v>
      </c>
      <c r="AV114" s="423">
        <v>1.389180463520631E-3</v>
      </c>
      <c r="AW114" s="423">
        <v>8.9458187065411595E-4</v>
      </c>
      <c r="AX114" s="423">
        <v>1.0167701544691677E-3</v>
      </c>
      <c r="AY114" s="423">
        <v>1.4507883681438728E-3</v>
      </c>
      <c r="AZ114" s="423">
        <v>1.3845905642440005E-3</v>
      </c>
      <c r="BA114" s="423">
        <v>8.4948722739602216E-4</v>
      </c>
      <c r="BB114" s="423">
        <v>7.5181295883533278E-4</v>
      </c>
      <c r="BC114" s="423">
        <v>1.2483545513667586E-3</v>
      </c>
      <c r="BD114" s="423">
        <v>1.0406379222726002E-3</v>
      </c>
      <c r="BE114" s="423">
        <v>1.3372811839378847E-3</v>
      </c>
      <c r="BF114" s="423">
        <v>5.6807190807782264E-4</v>
      </c>
      <c r="BG114" s="423">
        <v>5.6593888118403057E-4</v>
      </c>
      <c r="BH114" s="423">
        <v>7.3670179826365123E-4</v>
      </c>
      <c r="BI114" s="423">
        <v>1.0649482710023291E-3</v>
      </c>
      <c r="BJ114" s="423">
        <v>8.2030489651298744E-4</v>
      </c>
      <c r="BK114" s="423">
        <v>2.3296617670633562E-3</v>
      </c>
      <c r="BL114" s="423">
        <v>1.564040737750332E-3</v>
      </c>
      <c r="BM114" s="423">
        <v>8.5142333380229215E-4</v>
      </c>
      <c r="BN114" s="423">
        <v>1.3566763577473238E-3</v>
      </c>
      <c r="BO114" s="423">
        <v>9.425650180814514E-4</v>
      </c>
      <c r="BP114" s="423">
        <v>5.0528198691091833E-4</v>
      </c>
      <c r="BQ114" s="423">
        <v>3.1788916173982832E-3</v>
      </c>
      <c r="BR114" s="423">
        <v>8.6798830249409866E-4</v>
      </c>
      <c r="BS114" s="423">
        <v>3.2380745511572393E-4</v>
      </c>
      <c r="BT114" s="423">
        <v>3.747424607775368E-4</v>
      </c>
      <c r="BU114" s="423">
        <v>1.7616323629890671E-3</v>
      </c>
      <c r="BV114" s="423">
        <v>3.6542859880305868E-3</v>
      </c>
      <c r="BW114" s="423">
        <v>2.2453041080687359E-3</v>
      </c>
      <c r="BX114" s="423">
        <v>2.8452365023620679E-3</v>
      </c>
      <c r="BY114" s="423">
        <v>4.0682156545590988E-3</v>
      </c>
      <c r="BZ114" s="423">
        <v>1.8027795559059372E-3</v>
      </c>
      <c r="CA114" s="423">
        <v>1.0260476385308022E-3</v>
      </c>
      <c r="CB114" s="423">
        <v>2.6126725353827857E-4</v>
      </c>
      <c r="CC114" s="423">
        <v>2.2102612936542006E-3</v>
      </c>
      <c r="CD114" s="423">
        <v>1.9770122215683034E-3</v>
      </c>
      <c r="CE114" s="423">
        <v>2.0534132783131221E-3</v>
      </c>
      <c r="CF114" s="423">
        <v>2.1342345148972716E-3</v>
      </c>
      <c r="CG114" s="423">
        <v>2.6400087005041036E-3</v>
      </c>
      <c r="CH114" s="423">
        <v>2.4445437491218752E-3</v>
      </c>
      <c r="CI114" s="423">
        <v>3.0613671711515545E-3</v>
      </c>
      <c r="CJ114" s="423">
        <v>4.0609233220320375E-3</v>
      </c>
      <c r="CK114" s="423">
        <v>3.7652691169919109E-3</v>
      </c>
      <c r="CL114" s="423">
        <v>3.5190218862034589E-3</v>
      </c>
      <c r="CM114" s="423">
        <v>1.3294566076479414E-3</v>
      </c>
      <c r="CN114" s="423">
        <v>3.3322761589251329E-3</v>
      </c>
      <c r="CO114" s="423">
        <v>3.1031420916591648E-3</v>
      </c>
      <c r="CP114" s="423">
        <v>3.6236013713407149E-3</v>
      </c>
      <c r="CQ114" s="423">
        <v>1.8543494697157467E-3</v>
      </c>
      <c r="CR114" s="423">
        <v>7.5092929805860523E-3</v>
      </c>
      <c r="CS114" s="423">
        <v>1.6216129954183219E-3</v>
      </c>
      <c r="CT114" s="423">
        <v>2.9135622249559434E-3</v>
      </c>
      <c r="CU114" s="423">
        <v>4.7191936447891908E-3</v>
      </c>
      <c r="CV114" s="423">
        <v>5.9805371999692601E-3</v>
      </c>
      <c r="CW114" s="423">
        <v>5.4652182638054115E-3</v>
      </c>
      <c r="CX114" s="423">
        <v>1.5161813212285274E-3</v>
      </c>
      <c r="CY114" s="423">
        <v>2.5693637058418241E-3</v>
      </c>
      <c r="CZ114" s="423">
        <v>1.5822963791371932E-3</v>
      </c>
      <c r="DA114" s="423">
        <v>2.2462045365453441E-3</v>
      </c>
      <c r="DB114" s="423">
        <v>3.071643169664318E-3</v>
      </c>
      <c r="DC114" s="423">
        <v>1.4858807097394809E-3</v>
      </c>
      <c r="DD114" s="423">
        <v>4.300221423226544E-3</v>
      </c>
      <c r="DE114" s="423">
        <v>2.620693971951975E-3</v>
      </c>
      <c r="DF114" s="423">
        <v>2.9088187367483621E-3</v>
      </c>
      <c r="DG114" s="423">
        <v>1.0006843094752143</v>
      </c>
      <c r="DH114" s="424">
        <v>1.7057515580365594E-3</v>
      </c>
      <c r="DI114" s="421"/>
    </row>
    <row r="115" spans="1:113" ht="14" thickBot="1">
      <c r="A115" s="297">
        <v>109</v>
      </c>
      <c r="B115" s="88" t="s">
        <v>310</v>
      </c>
      <c r="C115" s="87" t="s">
        <v>632</v>
      </c>
      <c r="D115" s="425">
        <v>4.9329480572470495E-3</v>
      </c>
      <c r="E115" s="426">
        <v>4.311943941713913E-3</v>
      </c>
      <c r="F115" s="426">
        <v>1.9931509223269197E-3</v>
      </c>
      <c r="G115" s="426">
        <v>2.9863333737454164E-3</v>
      </c>
      <c r="H115" s="426">
        <v>8.188676613302439E-3</v>
      </c>
      <c r="I115" s="426">
        <v>0</v>
      </c>
      <c r="J115" s="426">
        <v>1.0005450405495104E-2</v>
      </c>
      <c r="K115" s="426">
        <v>3.5421465016129907E-3</v>
      </c>
      <c r="L115" s="426">
        <v>2.960614882289788E-3</v>
      </c>
      <c r="M115" s="426">
        <v>1.1229595379837918E-2</v>
      </c>
      <c r="N115" s="426">
        <v>0</v>
      </c>
      <c r="O115" s="426">
        <v>3.3170304572411463E-3</v>
      </c>
      <c r="P115" s="426">
        <v>3.3301674779092219E-3</v>
      </c>
      <c r="Q115" s="426">
        <v>4.7687839791297091E-3</v>
      </c>
      <c r="R115" s="426">
        <v>3.5999065781732891E-3</v>
      </c>
      <c r="S115" s="426">
        <v>5.7002127025615953E-3</v>
      </c>
      <c r="T115" s="426">
        <v>3.4532517796889957E-3</v>
      </c>
      <c r="U115" s="426">
        <v>3.2672727097146225E-3</v>
      </c>
      <c r="V115" s="426">
        <v>3.8625121014298999E-3</v>
      </c>
      <c r="W115" s="426">
        <v>5.2245021439409891E-3</v>
      </c>
      <c r="X115" s="426">
        <v>1.0635643257521585E-3</v>
      </c>
      <c r="Y115" s="426">
        <v>2.8929788296781613E-3</v>
      </c>
      <c r="Z115" s="426">
        <v>3.8707970215691853E-3</v>
      </c>
      <c r="AA115" s="426">
        <v>7.8373176069771074E-3</v>
      </c>
      <c r="AB115" s="426">
        <v>3.0094773631631215E-3</v>
      </c>
      <c r="AC115" s="426">
        <v>3.2733532353392725E-3</v>
      </c>
      <c r="AD115" s="426">
        <v>3.7257748757196156E-4</v>
      </c>
      <c r="AE115" s="426">
        <v>2.6464089378005636E-3</v>
      </c>
      <c r="AF115" s="426">
        <v>4.0298487244661632E-3</v>
      </c>
      <c r="AG115" s="426">
        <v>4.3750994997746743E-3</v>
      </c>
      <c r="AH115" s="426">
        <v>3.6741479375074952E-3</v>
      </c>
      <c r="AI115" s="426">
        <v>1.0536981730715487E-2</v>
      </c>
      <c r="AJ115" s="426">
        <v>7.9522394772461053E-3</v>
      </c>
      <c r="AK115" s="426">
        <v>5.2362784865466689E-3</v>
      </c>
      <c r="AL115" s="426">
        <v>9.5470508412141275E-3</v>
      </c>
      <c r="AM115" s="426">
        <v>8.2241801189390021E-3</v>
      </c>
      <c r="AN115" s="426">
        <v>7.0708465512153802E-3</v>
      </c>
      <c r="AO115" s="426">
        <v>1.0454165727374452E-2</v>
      </c>
      <c r="AP115" s="426">
        <v>5.8829081827729271E-3</v>
      </c>
      <c r="AQ115" s="426">
        <v>5.6527615564822137E-3</v>
      </c>
      <c r="AR115" s="426">
        <v>4.7469732983077906E-3</v>
      </c>
      <c r="AS115" s="426">
        <v>4.5066292160777519E-3</v>
      </c>
      <c r="AT115" s="426">
        <v>5.2470151267089617E-3</v>
      </c>
      <c r="AU115" s="426">
        <v>5.9263520441027321E-3</v>
      </c>
      <c r="AV115" s="426">
        <v>4.4814228201312629E-3</v>
      </c>
      <c r="AW115" s="426">
        <v>2.9726508929180766E-3</v>
      </c>
      <c r="AX115" s="426">
        <v>2.0661009910736029E-3</v>
      </c>
      <c r="AY115" s="426">
        <v>3.277412516024686E-3</v>
      </c>
      <c r="AZ115" s="426">
        <v>5.8339231776706104E-3</v>
      </c>
      <c r="BA115" s="426">
        <v>1.8192300936610512E-3</v>
      </c>
      <c r="BB115" s="426">
        <v>2.258159668010819E-3</v>
      </c>
      <c r="BC115" s="426">
        <v>6.0399246154174734E-3</v>
      </c>
      <c r="BD115" s="426">
        <v>2.2230870457478546E-3</v>
      </c>
      <c r="BE115" s="426">
        <v>2.7667889406146535E-3</v>
      </c>
      <c r="BF115" s="426">
        <v>1.8743888495787232E-3</v>
      </c>
      <c r="BG115" s="426">
        <v>2.7257593900764953E-3</v>
      </c>
      <c r="BH115" s="426">
        <v>2.5293307251471461E-3</v>
      </c>
      <c r="BI115" s="426">
        <v>7.3255288380262096E-3</v>
      </c>
      <c r="BJ115" s="426">
        <v>3.2004471249091194E-3</v>
      </c>
      <c r="BK115" s="426">
        <v>6.4719089039609427E-3</v>
      </c>
      <c r="BL115" s="426">
        <v>3.2180423285881055E-3</v>
      </c>
      <c r="BM115" s="426">
        <v>3.4992928456872821E-3</v>
      </c>
      <c r="BN115" s="426">
        <v>9.0283965999956722E-3</v>
      </c>
      <c r="BO115" s="426">
        <v>1.0154005877668593E-2</v>
      </c>
      <c r="BP115" s="426">
        <v>1.07893068721588E-2</v>
      </c>
      <c r="BQ115" s="426">
        <v>3.9716263670932011E-3</v>
      </c>
      <c r="BR115" s="426">
        <v>5.6488446539469427E-3</v>
      </c>
      <c r="BS115" s="426">
        <v>7.0838535932770952E-3</v>
      </c>
      <c r="BT115" s="426">
        <v>1.1322148519813422E-2</v>
      </c>
      <c r="BU115" s="426">
        <v>1.8570278858247472E-2</v>
      </c>
      <c r="BV115" s="426">
        <v>1.0764462935113708E-2</v>
      </c>
      <c r="BW115" s="426">
        <v>7.9142582573683978E-3</v>
      </c>
      <c r="BX115" s="426">
        <v>6.4002333706829964E-3</v>
      </c>
      <c r="BY115" s="426">
        <v>4.3332601995239679E-3</v>
      </c>
      <c r="BZ115" s="426">
        <v>6.0507442634493173E-3</v>
      </c>
      <c r="CA115" s="426">
        <v>5.623998980244147E-3</v>
      </c>
      <c r="CB115" s="426">
        <v>4.3317103903576671E-3</v>
      </c>
      <c r="CC115" s="426">
        <v>1.0494157848495479E-2</v>
      </c>
      <c r="CD115" s="426">
        <v>7.9221694794457224E-3</v>
      </c>
      <c r="CE115" s="426">
        <v>7.9077699037177866E-3</v>
      </c>
      <c r="CF115" s="426">
        <v>9.3191720078107266E-3</v>
      </c>
      <c r="CG115" s="426">
        <v>7.3548188642530571E-3</v>
      </c>
      <c r="CH115" s="426">
        <v>1.1314948621346752E-2</v>
      </c>
      <c r="CI115" s="426">
        <v>1.086825523385425E-2</v>
      </c>
      <c r="CJ115" s="426">
        <v>1.9011802022513896E-3</v>
      </c>
      <c r="CK115" s="426">
        <v>4.5666981027715605E-3</v>
      </c>
      <c r="CL115" s="426">
        <v>1.1939672279123809E-2</v>
      </c>
      <c r="CM115" s="426">
        <v>1.7305666824523026E-3</v>
      </c>
      <c r="CN115" s="426">
        <v>6.5877099086481738E-3</v>
      </c>
      <c r="CO115" s="426">
        <v>4.2247060365641596E-3</v>
      </c>
      <c r="CP115" s="426">
        <v>5.4839508711778959E-3</v>
      </c>
      <c r="CQ115" s="426">
        <v>8.698247377987146E-3</v>
      </c>
      <c r="CR115" s="426">
        <v>6.9781617865080879E-3</v>
      </c>
      <c r="CS115" s="426">
        <v>2.7082454980269098E-3</v>
      </c>
      <c r="CT115" s="426">
        <v>8.1272866362567635E-3</v>
      </c>
      <c r="CU115" s="426">
        <v>7.6998859894575836E-3</v>
      </c>
      <c r="CV115" s="426">
        <v>3.6003844734024955E-3</v>
      </c>
      <c r="CW115" s="426">
        <v>3.6442046444934268E-3</v>
      </c>
      <c r="CX115" s="426">
        <v>4.7426380129611308E-3</v>
      </c>
      <c r="CY115" s="426">
        <v>4.0885681602341219E-3</v>
      </c>
      <c r="CZ115" s="426">
        <v>2.8409717211625913E-3</v>
      </c>
      <c r="DA115" s="426">
        <v>2.4726259410396126E-3</v>
      </c>
      <c r="DB115" s="426">
        <v>4.2967210125746261E-3</v>
      </c>
      <c r="DC115" s="426">
        <v>3.2743315535523239E-3</v>
      </c>
      <c r="DD115" s="426">
        <v>5.9384403803685462E-3</v>
      </c>
      <c r="DE115" s="426">
        <v>3.2637083139417746E-3</v>
      </c>
      <c r="DF115" s="426">
        <v>5.9549810123112144E-3</v>
      </c>
      <c r="DG115" s="426">
        <v>2.4470292900224456E-3</v>
      </c>
      <c r="DH115" s="427">
        <v>1.0041039915296428</v>
      </c>
      <c r="DI115" s="421"/>
    </row>
    <row r="116" spans="1:113" ht="14.5">
      <c r="B116" s="22"/>
      <c r="C116" s="212" t="s">
        <v>55</v>
      </c>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c r="AK116" s="439"/>
      <c r="AL116" s="439"/>
      <c r="AM116" s="439"/>
      <c r="AN116" s="439"/>
      <c r="AO116" s="439"/>
      <c r="AP116" s="439"/>
      <c r="AQ116" s="439"/>
      <c r="AR116" s="439"/>
      <c r="AS116" s="439"/>
      <c r="AT116" s="439"/>
      <c r="AU116" s="439"/>
      <c r="AV116" s="439"/>
      <c r="AW116" s="439"/>
      <c r="AX116" s="439"/>
      <c r="AY116" s="439"/>
      <c r="AZ116" s="439"/>
      <c r="BA116" s="439"/>
      <c r="BB116" s="439"/>
      <c r="BC116" s="439"/>
      <c r="BD116" s="439"/>
      <c r="BE116" s="439"/>
      <c r="BF116" s="439"/>
      <c r="BG116" s="439"/>
      <c r="BH116" s="439"/>
      <c r="BI116" s="439"/>
      <c r="BJ116" s="439"/>
      <c r="BK116" s="439"/>
      <c r="BL116" s="439"/>
      <c r="BM116" s="439"/>
      <c r="BN116" s="439"/>
      <c r="BO116" s="439"/>
      <c r="BP116" s="439"/>
      <c r="BQ116" s="439"/>
      <c r="BR116" s="439"/>
      <c r="BS116" s="439"/>
      <c r="BT116" s="439"/>
      <c r="BU116" s="439"/>
      <c r="BV116" s="439"/>
      <c r="BW116" s="439"/>
      <c r="BX116" s="439"/>
      <c r="BY116" s="439"/>
      <c r="BZ116" s="439"/>
      <c r="CA116" s="439"/>
      <c r="CB116" s="439"/>
      <c r="CC116" s="439"/>
      <c r="CD116" s="439"/>
      <c r="CE116" s="439"/>
      <c r="CF116" s="439"/>
      <c r="CG116" s="439"/>
      <c r="CH116" s="439"/>
      <c r="CI116" s="439"/>
      <c r="CJ116" s="439"/>
      <c r="CK116" s="439"/>
      <c r="CL116" s="439"/>
      <c r="CM116" s="439"/>
      <c r="CN116" s="439"/>
      <c r="CO116" s="439"/>
      <c r="CP116" s="439"/>
      <c r="CQ116" s="439"/>
      <c r="CR116" s="439"/>
      <c r="CS116" s="439"/>
      <c r="CT116" s="439"/>
      <c r="CU116" s="439"/>
      <c r="CV116" s="439"/>
      <c r="CW116" s="439"/>
      <c r="CX116" s="439"/>
      <c r="CY116" s="439"/>
      <c r="CZ116" s="439"/>
      <c r="DA116" s="439"/>
      <c r="DB116" s="439"/>
      <c r="DC116" s="439"/>
      <c r="DD116" s="439"/>
      <c r="DE116" s="439"/>
      <c r="DF116" s="439"/>
      <c r="DG116" s="440"/>
      <c r="DH116" s="441"/>
    </row>
    <row r="117" spans="1:113" ht="15" thickBot="1">
      <c r="B117" s="14"/>
      <c r="C117" s="213" t="s">
        <v>56</v>
      </c>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c r="BJ117" s="214"/>
      <c r="BK117" s="214"/>
      <c r="BL117" s="214"/>
      <c r="BM117" s="214"/>
      <c r="BN117" s="214"/>
      <c r="BO117" s="214"/>
      <c r="BP117" s="214"/>
      <c r="BQ117" s="214"/>
      <c r="BR117" s="214"/>
      <c r="BS117" s="214"/>
      <c r="BT117" s="214"/>
      <c r="BU117" s="214"/>
      <c r="BV117" s="214"/>
      <c r="BW117" s="214"/>
      <c r="BX117" s="214"/>
      <c r="BY117" s="214"/>
      <c r="BZ117" s="214"/>
      <c r="CA117" s="214"/>
      <c r="CB117" s="214"/>
      <c r="CC117" s="214"/>
      <c r="CD117" s="214"/>
      <c r="CE117" s="214"/>
      <c r="CF117" s="214"/>
      <c r="CG117" s="214"/>
      <c r="CH117" s="214"/>
      <c r="CI117" s="214"/>
      <c r="CJ117" s="214"/>
      <c r="CK117" s="214"/>
      <c r="CL117" s="214"/>
      <c r="CM117" s="214"/>
      <c r="CN117" s="214"/>
      <c r="CO117" s="214"/>
      <c r="CP117" s="214"/>
      <c r="CQ117" s="214"/>
      <c r="CR117" s="214"/>
      <c r="CS117" s="214"/>
      <c r="CT117" s="214"/>
      <c r="CU117" s="214"/>
      <c r="CV117" s="214"/>
      <c r="CW117" s="214"/>
      <c r="CX117" s="214"/>
      <c r="CY117" s="214"/>
      <c r="CZ117" s="214"/>
      <c r="DA117" s="214"/>
      <c r="DB117" s="214"/>
      <c r="DC117" s="214"/>
      <c r="DD117" s="214"/>
      <c r="DE117" s="214"/>
      <c r="DF117" s="214"/>
      <c r="DG117" s="214"/>
      <c r="DH117" s="215"/>
    </row>
    <row r="118" spans="1:113">
      <c r="B118" s="66"/>
    </row>
    <row r="119" spans="1:113">
      <c r="B119" s="66"/>
    </row>
    <row r="120" spans="1:113" ht="16">
      <c r="B120" s="66"/>
      <c r="C120" s="26"/>
    </row>
    <row r="121" spans="1:113" ht="19" thickBot="1">
      <c r="B121" s="67"/>
      <c r="C121" s="23"/>
    </row>
    <row r="122" spans="1:113" ht="31.25" customHeight="1">
      <c r="B122" s="1010" t="s">
        <v>684</v>
      </c>
      <c r="C122" s="1011"/>
      <c r="D122" s="103" t="s">
        <v>120</v>
      </c>
      <c r="E122" s="103" t="s">
        <v>122</v>
      </c>
      <c r="F122" s="103" t="s">
        <v>124</v>
      </c>
      <c r="G122" s="103" t="s">
        <v>126</v>
      </c>
      <c r="H122" s="103" t="s">
        <v>128</v>
      </c>
      <c r="I122" s="103" t="s">
        <v>130</v>
      </c>
      <c r="J122" s="103" t="s">
        <v>132</v>
      </c>
      <c r="K122" s="103" t="s">
        <v>134</v>
      </c>
      <c r="L122" s="103" t="s">
        <v>136</v>
      </c>
      <c r="M122" s="103" t="s">
        <v>138</v>
      </c>
      <c r="N122" s="103" t="s">
        <v>140</v>
      </c>
      <c r="O122" s="103" t="s">
        <v>142</v>
      </c>
      <c r="P122" s="103" t="s">
        <v>144</v>
      </c>
      <c r="Q122" s="103" t="s">
        <v>146</v>
      </c>
      <c r="R122" s="103" t="s">
        <v>148</v>
      </c>
      <c r="S122" s="103" t="s">
        <v>150</v>
      </c>
      <c r="T122" s="103" t="s">
        <v>152</v>
      </c>
      <c r="U122" s="103" t="s">
        <v>154</v>
      </c>
      <c r="V122" s="103" t="s">
        <v>156</v>
      </c>
      <c r="W122" s="103" t="s">
        <v>158</v>
      </c>
      <c r="X122" s="103" t="s">
        <v>160</v>
      </c>
      <c r="Y122" s="103" t="s">
        <v>162</v>
      </c>
      <c r="Z122" s="103" t="s">
        <v>164</v>
      </c>
      <c r="AA122" s="103" t="s">
        <v>166</v>
      </c>
      <c r="AB122" s="103" t="s">
        <v>168</v>
      </c>
      <c r="AC122" s="103" t="s">
        <v>170</v>
      </c>
      <c r="AD122" s="103" t="s">
        <v>172</v>
      </c>
      <c r="AE122" s="103" t="s">
        <v>174</v>
      </c>
      <c r="AF122" s="103" t="s">
        <v>176</v>
      </c>
      <c r="AG122" s="103" t="s">
        <v>177</v>
      </c>
      <c r="AH122" s="103" t="s">
        <v>178</v>
      </c>
      <c r="AI122" s="103" t="s">
        <v>180</v>
      </c>
      <c r="AJ122" s="103" t="s">
        <v>182</v>
      </c>
      <c r="AK122" s="103" t="s">
        <v>184</v>
      </c>
      <c r="AL122" s="103" t="s">
        <v>185</v>
      </c>
      <c r="AM122" s="103" t="s">
        <v>186</v>
      </c>
      <c r="AN122" s="103" t="s">
        <v>188</v>
      </c>
      <c r="AO122" s="103" t="s">
        <v>190</v>
      </c>
      <c r="AP122" s="103" t="s">
        <v>192</v>
      </c>
      <c r="AQ122" s="103" t="s">
        <v>194</v>
      </c>
      <c r="AR122" s="103" t="s">
        <v>196</v>
      </c>
      <c r="AS122" s="103" t="s">
        <v>198</v>
      </c>
      <c r="AT122" s="103" t="s">
        <v>200</v>
      </c>
      <c r="AU122" s="103" t="s">
        <v>202</v>
      </c>
      <c r="AV122" s="103" t="s">
        <v>203</v>
      </c>
      <c r="AW122" s="103" t="s">
        <v>204</v>
      </c>
      <c r="AX122" s="103" t="s">
        <v>205</v>
      </c>
      <c r="AY122" s="103" t="s">
        <v>207</v>
      </c>
      <c r="AZ122" s="103" t="s">
        <v>209</v>
      </c>
      <c r="BA122" s="103" t="s">
        <v>211</v>
      </c>
      <c r="BB122" s="103" t="s">
        <v>213</v>
      </c>
      <c r="BC122" s="103" t="s">
        <v>215</v>
      </c>
      <c r="BD122" s="103" t="s">
        <v>217</v>
      </c>
      <c r="BE122" s="103" t="s">
        <v>219</v>
      </c>
      <c r="BF122" s="103" t="s">
        <v>221</v>
      </c>
      <c r="BG122" s="103" t="s">
        <v>223</v>
      </c>
      <c r="BH122" s="103" t="s">
        <v>225</v>
      </c>
      <c r="BI122" s="103" t="s">
        <v>227</v>
      </c>
      <c r="BJ122" s="103">
        <v>355</v>
      </c>
      <c r="BK122" s="103" t="s">
        <v>229</v>
      </c>
      <c r="BL122" s="103" t="s">
        <v>231</v>
      </c>
      <c r="BM122" s="103" t="s">
        <v>232</v>
      </c>
      <c r="BN122" s="103">
        <v>410</v>
      </c>
      <c r="BO122" s="103">
        <v>411</v>
      </c>
      <c r="BP122" s="103" t="s">
        <v>234</v>
      </c>
      <c r="BQ122" s="103" t="s">
        <v>236</v>
      </c>
      <c r="BR122" s="103" t="s">
        <v>238</v>
      </c>
      <c r="BS122" s="103" t="s">
        <v>240</v>
      </c>
      <c r="BT122" s="103" t="s">
        <v>241</v>
      </c>
      <c r="BU122" s="103" t="s">
        <v>243</v>
      </c>
      <c r="BV122" s="103" t="s">
        <v>244</v>
      </c>
      <c r="BW122" s="103">
        <v>510</v>
      </c>
      <c r="BX122" s="103">
        <v>511</v>
      </c>
      <c r="BY122" s="103" t="s">
        <v>245</v>
      </c>
      <c r="BZ122" s="103" t="s">
        <v>246</v>
      </c>
      <c r="CA122" s="103" t="s">
        <v>248</v>
      </c>
      <c r="CB122" s="103" t="s">
        <v>250</v>
      </c>
      <c r="CC122" s="103" t="s">
        <v>252</v>
      </c>
      <c r="CD122" s="103" t="s">
        <v>254</v>
      </c>
      <c r="CE122" s="103" t="s">
        <v>256</v>
      </c>
      <c r="CF122" s="103" t="s">
        <v>258</v>
      </c>
      <c r="CG122" s="103" t="s">
        <v>260</v>
      </c>
      <c r="CH122" s="103" t="s">
        <v>263</v>
      </c>
      <c r="CI122" s="103" t="s">
        <v>265</v>
      </c>
      <c r="CJ122" s="103" t="s">
        <v>267</v>
      </c>
      <c r="CK122" s="103" t="s">
        <v>269</v>
      </c>
      <c r="CL122" s="103" t="s">
        <v>271</v>
      </c>
      <c r="CM122" s="103" t="s">
        <v>273</v>
      </c>
      <c r="CN122" s="103" t="s">
        <v>275</v>
      </c>
      <c r="CO122" s="103" t="s">
        <v>277</v>
      </c>
      <c r="CP122" s="103" t="s">
        <v>279</v>
      </c>
      <c r="CQ122" s="103" t="s">
        <v>280</v>
      </c>
      <c r="CR122" s="103">
        <v>632</v>
      </c>
      <c r="CS122" s="103" t="s">
        <v>282</v>
      </c>
      <c r="CT122" s="103" t="s">
        <v>284</v>
      </c>
      <c r="CU122" s="103" t="s">
        <v>286</v>
      </c>
      <c r="CV122" s="103" t="s">
        <v>288</v>
      </c>
      <c r="CW122" s="103" t="s">
        <v>290</v>
      </c>
      <c r="CX122" s="103" t="s">
        <v>291</v>
      </c>
      <c r="CY122" s="103" t="s">
        <v>293</v>
      </c>
      <c r="CZ122" s="103" t="s">
        <v>295</v>
      </c>
      <c r="DA122" s="103" t="s">
        <v>297</v>
      </c>
      <c r="DB122" s="103" t="s">
        <v>299</v>
      </c>
      <c r="DC122" s="103" t="s">
        <v>301</v>
      </c>
      <c r="DD122" s="103" t="s">
        <v>303</v>
      </c>
      <c r="DE122" s="103" t="s">
        <v>305</v>
      </c>
      <c r="DF122" s="103" t="s">
        <v>307</v>
      </c>
      <c r="DG122" s="103" t="s">
        <v>309</v>
      </c>
      <c r="DH122" s="437" t="s">
        <v>310</v>
      </c>
    </row>
    <row r="123" spans="1:113" ht="39" customHeight="1" thickBot="1">
      <c r="B123" s="1012"/>
      <c r="C123" s="1013"/>
      <c r="D123" s="109" t="s">
        <v>121</v>
      </c>
      <c r="E123" s="109" t="s">
        <v>123</v>
      </c>
      <c r="F123" s="109" t="s">
        <v>125</v>
      </c>
      <c r="G123" s="109" t="s">
        <v>127</v>
      </c>
      <c r="H123" s="109" t="s">
        <v>129</v>
      </c>
      <c r="I123" s="109" t="s">
        <v>131</v>
      </c>
      <c r="J123" s="109" t="s">
        <v>133</v>
      </c>
      <c r="K123" s="109" t="s">
        <v>135</v>
      </c>
      <c r="L123" s="109" t="s">
        <v>137</v>
      </c>
      <c r="M123" s="109" t="s">
        <v>139</v>
      </c>
      <c r="N123" s="109" t="s">
        <v>141</v>
      </c>
      <c r="O123" s="109" t="s">
        <v>143</v>
      </c>
      <c r="P123" s="109" t="s">
        <v>145</v>
      </c>
      <c r="Q123" s="109" t="s">
        <v>147</v>
      </c>
      <c r="R123" s="109" t="s">
        <v>149</v>
      </c>
      <c r="S123" s="109" t="s">
        <v>151</v>
      </c>
      <c r="T123" s="109" t="s">
        <v>153</v>
      </c>
      <c r="U123" s="109" t="s">
        <v>155</v>
      </c>
      <c r="V123" s="109" t="s">
        <v>157</v>
      </c>
      <c r="W123" s="109" t="s">
        <v>159</v>
      </c>
      <c r="X123" s="109" t="s">
        <v>161</v>
      </c>
      <c r="Y123" s="109" t="s">
        <v>163</v>
      </c>
      <c r="Z123" s="109" t="s">
        <v>165</v>
      </c>
      <c r="AA123" s="109" t="s">
        <v>167</v>
      </c>
      <c r="AB123" s="109" t="s">
        <v>169</v>
      </c>
      <c r="AC123" s="109" t="s">
        <v>171</v>
      </c>
      <c r="AD123" s="109" t="s">
        <v>173</v>
      </c>
      <c r="AE123" s="109" t="s">
        <v>175</v>
      </c>
      <c r="AF123" s="109" t="s">
        <v>80</v>
      </c>
      <c r="AG123" s="109" t="s">
        <v>81</v>
      </c>
      <c r="AH123" s="109" t="s">
        <v>179</v>
      </c>
      <c r="AI123" s="109" t="s">
        <v>181</v>
      </c>
      <c r="AJ123" s="109" t="s">
        <v>183</v>
      </c>
      <c r="AK123" s="109" t="s">
        <v>82</v>
      </c>
      <c r="AL123" s="109" t="s">
        <v>83</v>
      </c>
      <c r="AM123" s="109" t="s">
        <v>187</v>
      </c>
      <c r="AN123" s="109" t="s">
        <v>189</v>
      </c>
      <c r="AO123" s="109" t="s">
        <v>191</v>
      </c>
      <c r="AP123" s="109" t="s">
        <v>193</v>
      </c>
      <c r="AQ123" s="109" t="s">
        <v>195</v>
      </c>
      <c r="AR123" s="109" t="s">
        <v>197</v>
      </c>
      <c r="AS123" s="109" t="s">
        <v>199</v>
      </c>
      <c r="AT123" s="109" t="s">
        <v>201</v>
      </c>
      <c r="AU123" s="109" t="s">
        <v>0</v>
      </c>
      <c r="AV123" s="109" t="s">
        <v>1</v>
      </c>
      <c r="AW123" s="109" t="s">
        <v>2</v>
      </c>
      <c r="AX123" s="109" t="s">
        <v>206</v>
      </c>
      <c r="AY123" s="109" t="s">
        <v>208</v>
      </c>
      <c r="AZ123" s="109" t="s">
        <v>210</v>
      </c>
      <c r="BA123" s="109" t="s">
        <v>212</v>
      </c>
      <c r="BB123" s="109" t="s">
        <v>214</v>
      </c>
      <c r="BC123" s="109" t="s">
        <v>216</v>
      </c>
      <c r="BD123" s="109" t="s">
        <v>218</v>
      </c>
      <c r="BE123" s="109" t="s">
        <v>220</v>
      </c>
      <c r="BF123" s="109" t="s">
        <v>222</v>
      </c>
      <c r="BG123" s="109" t="s">
        <v>224</v>
      </c>
      <c r="BH123" s="109" t="s">
        <v>226</v>
      </c>
      <c r="BI123" s="109" t="s">
        <v>228</v>
      </c>
      <c r="BJ123" s="109" t="s">
        <v>534</v>
      </c>
      <c r="BK123" s="109" t="s">
        <v>230</v>
      </c>
      <c r="BL123" s="109" t="s">
        <v>3</v>
      </c>
      <c r="BM123" s="109" t="s">
        <v>233</v>
      </c>
      <c r="BN123" s="109" t="s">
        <v>542</v>
      </c>
      <c r="BO123" s="109" t="s">
        <v>544</v>
      </c>
      <c r="BP123" s="109" t="s">
        <v>235</v>
      </c>
      <c r="BQ123" s="109" t="s">
        <v>237</v>
      </c>
      <c r="BR123" s="109" t="s">
        <v>239</v>
      </c>
      <c r="BS123" s="109" t="s">
        <v>629</v>
      </c>
      <c r="BT123" s="109" t="s">
        <v>242</v>
      </c>
      <c r="BU123" s="109" t="s">
        <v>4</v>
      </c>
      <c r="BV123" s="109" t="s">
        <v>5</v>
      </c>
      <c r="BW123" s="109" t="s">
        <v>311</v>
      </c>
      <c r="BX123" s="109" t="s">
        <v>312</v>
      </c>
      <c r="BY123" s="109" t="s">
        <v>6</v>
      </c>
      <c r="BZ123" s="109" t="s">
        <v>247</v>
      </c>
      <c r="CA123" s="109" t="s">
        <v>249</v>
      </c>
      <c r="CB123" s="109" t="s">
        <v>251</v>
      </c>
      <c r="CC123" s="109" t="s">
        <v>253</v>
      </c>
      <c r="CD123" s="109" t="s">
        <v>255</v>
      </c>
      <c r="CE123" s="109" t="s">
        <v>257</v>
      </c>
      <c r="CF123" s="109" t="s">
        <v>259</v>
      </c>
      <c r="CG123" s="109" t="s">
        <v>261</v>
      </c>
      <c r="CH123" s="109" t="s">
        <v>264</v>
      </c>
      <c r="CI123" s="109" t="s">
        <v>266</v>
      </c>
      <c r="CJ123" s="109" t="s">
        <v>268</v>
      </c>
      <c r="CK123" s="109" t="s">
        <v>270</v>
      </c>
      <c r="CL123" s="109" t="s">
        <v>272</v>
      </c>
      <c r="CM123" s="109" t="s">
        <v>274</v>
      </c>
      <c r="CN123" s="109" t="s">
        <v>276</v>
      </c>
      <c r="CO123" s="109" t="s">
        <v>278</v>
      </c>
      <c r="CP123" s="109" t="s">
        <v>7</v>
      </c>
      <c r="CQ123" s="109" t="s">
        <v>281</v>
      </c>
      <c r="CR123" s="109" t="s">
        <v>630</v>
      </c>
      <c r="CS123" s="109" t="s">
        <v>283</v>
      </c>
      <c r="CT123" s="109" t="s">
        <v>285</v>
      </c>
      <c r="CU123" s="109" t="s">
        <v>287</v>
      </c>
      <c r="CV123" s="109" t="s">
        <v>289</v>
      </c>
      <c r="CW123" s="109" t="s">
        <v>42</v>
      </c>
      <c r="CX123" s="109" t="s">
        <v>292</v>
      </c>
      <c r="CY123" s="109" t="s">
        <v>294</v>
      </c>
      <c r="CZ123" s="109" t="s">
        <v>296</v>
      </c>
      <c r="DA123" s="109" t="s">
        <v>298</v>
      </c>
      <c r="DB123" s="109" t="s">
        <v>300</v>
      </c>
      <c r="DC123" s="109" t="s">
        <v>302</v>
      </c>
      <c r="DD123" s="109" t="s">
        <v>304</v>
      </c>
      <c r="DE123" s="109" t="s">
        <v>306</v>
      </c>
      <c r="DF123" s="109" t="s">
        <v>308</v>
      </c>
      <c r="DG123" s="109" t="s">
        <v>631</v>
      </c>
      <c r="DH123" s="438" t="s">
        <v>632</v>
      </c>
    </row>
    <row r="124" spans="1:113">
      <c r="A124" s="303">
        <v>1</v>
      </c>
      <c r="B124" s="86" t="s">
        <v>120</v>
      </c>
      <c r="C124" s="87" t="s">
        <v>121</v>
      </c>
      <c r="D124" s="428">
        <f t="array" ref="D124:DH232">MMULT(D7:DH115,'17I'!D7:DH115-'18Ḿ'!D7:DH115)</f>
        <v>0.36250365741014706</v>
      </c>
      <c r="E124" s="429">
        <v>2.1542879101645519E-2</v>
      </c>
      <c r="F124" s="429">
        <v>3.2635390856957974E-3</v>
      </c>
      <c r="G124" s="429">
        <v>1.1591029342327871E-4</v>
      </c>
      <c r="H124" s="429">
        <v>2.0850088382905253E-3</v>
      </c>
      <c r="I124" s="429">
        <v>0</v>
      </c>
      <c r="J124" s="429">
        <v>5.1864861256634375E-6</v>
      </c>
      <c r="K124" s="429">
        <v>1.1934563737052591E-2</v>
      </c>
      <c r="L124" s="429">
        <v>3.972548678612603E-3</v>
      </c>
      <c r="M124" s="429">
        <v>6.7961673897608585E-2</v>
      </c>
      <c r="N124" s="429">
        <v>0</v>
      </c>
      <c r="O124" s="429">
        <v>1.2141316202709813E-3</v>
      </c>
      <c r="P124" s="429">
        <v>1.7431187146423212E-4</v>
      </c>
      <c r="Q124" s="429">
        <v>1.8180591433818287E-5</v>
      </c>
      <c r="R124" s="429">
        <v>7.9213809620420919E-6</v>
      </c>
      <c r="S124" s="429">
        <v>5.7917748094904506E-5</v>
      </c>
      <c r="T124" s="429">
        <v>1.6491480743869662E-5</v>
      </c>
      <c r="U124" s="429">
        <v>7.6780219393723871E-6</v>
      </c>
      <c r="V124" s="429">
        <v>3.0646126884998579E-5</v>
      </c>
      <c r="W124" s="429">
        <v>4.8280893340277158E-6</v>
      </c>
      <c r="X124" s="429">
        <v>9.5792782866198106E-8</v>
      </c>
      <c r="Y124" s="429">
        <v>1.9543153592230117E-5</v>
      </c>
      <c r="Z124" s="429">
        <v>3.4153608398046774E-6</v>
      </c>
      <c r="AA124" s="429">
        <v>1.3368241477225553E-4</v>
      </c>
      <c r="AB124" s="429">
        <v>1.7930680908735365E-4</v>
      </c>
      <c r="AC124" s="429">
        <v>4.5447056642422896E-5</v>
      </c>
      <c r="AD124" s="429">
        <v>4.8899683245369313E-7</v>
      </c>
      <c r="AE124" s="429">
        <v>2.3856826293419729E-6</v>
      </c>
      <c r="AF124" s="429">
        <v>7.2444180820845015E-6</v>
      </c>
      <c r="AG124" s="429">
        <v>7.9026142919940423E-3</v>
      </c>
      <c r="AH124" s="429">
        <v>2.1740967237780814E-4</v>
      </c>
      <c r="AI124" s="429">
        <v>7.5908403883993148E-6</v>
      </c>
      <c r="AJ124" s="429">
        <v>3.6506361631973924E-6</v>
      </c>
      <c r="AK124" s="429">
        <v>2.6183108962311944E-6</v>
      </c>
      <c r="AL124" s="429">
        <v>9.7691115488329671E-5</v>
      </c>
      <c r="AM124" s="429">
        <v>1.5565813629198023E-5</v>
      </c>
      <c r="AN124" s="429">
        <v>4.5200983291578068E-6</v>
      </c>
      <c r="AO124" s="429">
        <v>9.4459815611919404E-6</v>
      </c>
      <c r="AP124" s="429">
        <v>5.0158086511279118E-6</v>
      </c>
      <c r="AQ124" s="429">
        <v>2.5470290944440373E-6</v>
      </c>
      <c r="AR124" s="429">
        <v>3.6540219154799467E-6</v>
      </c>
      <c r="AS124" s="429">
        <v>2.0256286741563044E-5</v>
      </c>
      <c r="AT124" s="429">
        <v>1.2810735838873867E-5</v>
      </c>
      <c r="AU124" s="429">
        <v>2.1981210597645387E-5</v>
      </c>
      <c r="AV124" s="429">
        <v>1.8982381206032841E-5</v>
      </c>
      <c r="AW124" s="429">
        <v>4.2327639779091219E-5</v>
      </c>
      <c r="AX124" s="429">
        <v>1.1460734299575628E-5</v>
      </c>
      <c r="AY124" s="429">
        <v>4.0959063715517094E-6</v>
      </c>
      <c r="AZ124" s="429">
        <v>3.4810562458773466E-5</v>
      </c>
      <c r="BA124" s="429">
        <v>7.6101099573196328E-6</v>
      </c>
      <c r="BB124" s="429">
        <v>1.7734091063364409E-6</v>
      </c>
      <c r="BC124" s="429">
        <v>1.2973261208901696E-5</v>
      </c>
      <c r="BD124" s="429">
        <v>5.5557583384873325E-6</v>
      </c>
      <c r="BE124" s="429">
        <v>1.3268753566835441E-6</v>
      </c>
      <c r="BF124" s="429">
        <v>1.1642334062460718E-5</v>
      </c>
      <c r="BG124" s="429">
        <v>1.9589640251429409E-4</v>
      </c>
      <c r="BH124" s="429">
        <v>1.1317131310641218E-4</v>
      </c>
      <c r="BI124" s="429">
        <v>8.1240022699478935E-6</v>
      </c>
      <c r="BJ124" s="429">
        <v>1.5602419815408852E-6</v>
      </c>
      <c r="BK124" s="429">
        <v>1.0711916191239921E-4</v>
      </c>
      <c r="BL124" s="429">
        <v>7.6030545779570154E-5</v>
      </c>
      <c r="BM124" s="429">
        <v>5.5382828314060502E-5</v>
      </c>
      <c r="BN124" s="429">
        <v>1.9670304639797279E-4</v>
      </c>
      <c r="BO124" s="429">
        <v>3.3705804282020251E-4</v>
      </c>
      <c r="BP124" s="429">
        <v>2.5244612718783287E-5</v>
      </c>
      <c r="BQ124" s="429">
        <v>9.2332690131255977E-4</v>
      </c>
      <c r="BR124" s="429">
        <v>6.1633826547627499E-4</v>
      </c>
      <c r="BS124" s="429">
        <v>3.7820921720291106E-6</v>
      </c>
      <c r="BT124" s="429">
        <v>8.3083915781777631E-6</v>
      </c>
      <c r="BU124" s="429">
        <v>3.5888930720147117E-5</v>
      </c>
      <c r="BV124" s="429">
        <v>1.1656459844611569E-4</v>
      </c>
      <c r="BW124" s="429">
        <v>9.3132790686872268E-6</v>
      </c>
      <c r="BX124" s="429">
        <v>8.7739205861572832E-5</v>
      </c>
      <c r="BY124" s="429">
        <v>7.5183372078814552E-6</v>
      </c>
      <c r="BZ124" s="429">
        <v>6.2550104708023142E-6</v>
      </c>
      <c r="CA124" s="429">
        <v>5.0058800589525081E-6</v>
      </c>
      <c r="CB124" s="429">
        <v>2.7858520918123785E-6</v>
      </c>
      <c r="CC124" s="429">
        <v>2.4640531979015734E-5</v>
      </c>
      <c r="CD124" s="429">
        <v>1.3768789090775626E-5</v>
      </c>
      <c r="CE124" s="429">
        <v>1.4161580353962459E-4</v>
      </c>
      <c r="CF124" s="429">
        <v>8.0517401208137447E-6</v>
      </c>
      <c r="CG124" s="429">
        <v>1.4871635743054763E-5</v>
      </c>
      <c r="CH124" s="429">
        <v>1.0756407538382522E-5</v>
      </c>
      <c r="CI124" s="429">
        <v>9.1875449002500962E-5</v>
      </c>
      <c r="CJ124" s="429">
        <v>8.5129163691278849E-6</v>
      </c>
      <c r="CK124" s="429">
        <v>1.746743575361158E-5</v>
      </c>
      <c r="CL124" s="429">
        <v>3.1451486712575517E-5</v>
      </c>
      <c r="CM124" s="429">
        <v>1.3804120117385816E-5</v>
      </c>
      <c r="CN124" s="429">
        <v>1.2688320021846545E-5</v>
      </c>
      <c r="CO124" s="429">
        <v>2.5718426383029673E-5</v>
      </c>
      <c r="CP124" s="429">
        <v>3.180146916685565E-5</v>
      </c>
      <c r="CQ124" s="429">
        <v>9.0027363901253987E-4</v>
      </c>
      <c r="CR124" s="429">
        <v>2.7025306956326409E-4</v>
      </c>
      <c r="CS124" s="429">
        <v>4.562982360275771E-4</v>
      </c>
      <c r="CT124" s="429">
        <v>2.1046796789753942E-5</v>
      </c>
      <c r="CU124" s="429">
        <v>1.4931187526609521E-3</v>
      </c>
      <c r="CV124" s="429">
        <v>2.2025032027778164E-3</v>
      </c>
      <c r="CW124" s="429">
        <v>6.5843488222891346E-4</v>
      </c>
      <c r="CX124" s="429">
        <v>5.4926352488199811E-5</v>
      </c>
      <c r="CY124" s="429">
        <v>1.9912454387200048E-5</v>
      </c>
      <c r="CZ124" s="429">
        <v>3.2117726635877002E-4</v>
      </c>
      <c r="DA124" s="429">
        <v>9.0176064079390715E-6</v>
      </c>
      <c r="DB124" s="429">
        <v>4.9864260066002279E-4</v>
      </c>
      <c r="DC124" s="429">
        <v>5.8681871549572896E-3</v>
      </c>
      <c r="DD124" s="429">
        <v>4.3051322779322549E-5</v>
      </c>
      <c r="DE124" s="429">
        <v>5.4748230606120152E-4</v>
      </c>
      <c r="DF124" s="429">
        <v>2.0350764209390139E-3</v>
      </c>
      <c r="DG124" s="429">
        <v>1.3649839658960115E-4</v>
      </c>
      <c r="DH124" s="430">
        <v>1.6962697977104764E-5</v>
      </c>
    </row>
    <row r="125" spans="1:113">
      <c r="A125" s="303">
        <v>2</v>
      </c>
      <c r="B125" s="88" t="s">
        <v>122</v>
      </c>
      <c r="C125" s="87" t="s">
        <v>123</v>
      </c>
      <c r="D125" s="431">
        <v>5.8906269315579741E-4</v>
      </c>
      <c r="E125" s="432">
        <v>0.43918872083266663</v>
      </c>
      <c r="F125" s="432">
        <v>4.4563341830072727E-3</v>
      </c>
      <c r="G125" s="432">
        <v>1.0891045121534751E-5</v>
      </c>
      <c r="H125" s="432">
        <v>9.8715217252412802E-5</v>
      </c>
      <c r="I125" s="432">
        <v>0</v>
      </c>
      <c r="J125" s="432">
        <v>3.8420324212910457E-7</v>
      </c>
      <c r="K125" s="432">
        <v>8.0164452304287894E-3</v>
      </c>
      <c r="L125" s="432">
        <v>1.8167891226169994E-4</v>
      </c>
      <c r="M125" s="432">
        <v>1.65015389170349E-3</v>
      </c>
      <c r="N125" s="432">
        <v>0</v>
      </c>
      <c r="O125" s="432">
        <v>1.3569139077176218E-4</v>
      </c>
      <c r="P125" s="432">
        <v>3.5209317417129312E-5</v>
      </c>
      <c r="Q125" s="432">
        <v>3.2481281973685262E-6</v>
      </c>
      <c r="R125" s="432">
        <v>9.6697248233488606E-7</v>
      </c>
      <c r="S125" s="432">
        <v>5.4078196040627309E-6</v>
      </c>
      <c r="T125" s="432">
        <v>1.4980110918425703E-6</v>
      </c>
      <c r="U125" s="432">
        <v>6.5455038895502115E-7</v>
      </c>
      <c r="V125" s="432">
        <v>1.3998235187421133E-4</v>
      </c>
      <c r="W125" s="432">
        <v>7.6744238883085428E-7</v>
      </c>
      <c r="X125" s="432">
        <v>7.6274632449848178E-9</v>
      </c>
      <c r="Y125" s="432">
        <v>6.6855176877668156E-6</v>
      </c>
      <c r="Z125" s="432">
        <v>8.993705431399454E-7</v>
      </c>
      <c r="AA125" s="432">
        <v>1.0723991328875248E-6</v>
      </c>
      <c r="AB125" s="432">
        <v>1.0176245080395372E-5</v>
      </c>
      <c r="AC125" s="432">
        <v>1.764224593725196E-5</v>
      </c>
      <c r="AD125" s="432">
        <v>3.0770362267747028E-8</v>
      </c>
      <c r="AE125" s="432">
        <v>1.4812922639309988E-7</v>
      </c>
      <c r="AF125" s="432">
        <v>6.0218683773210501E-7</v>
      </c>
      <c r="AG125" s="432">
        <v>1.4665318323099931E-5</v>
      </c>
      <c r="AH125" s="432">
        <v>1.5186243490753434E-3</v>
      </c>
      <c r="AI125" s="432">
        <v>6.0147693226228804E-7</v>
      </c>
      <c r="AJ125" s="432">
        <v>1.3259553331990352E-7</v>
      </c>
      <c r="AK125" s="432">
        <v>9.9179040685870983E-7</v>
      </c>
      <c r="AL125" s="432">
        <v>3.4858343283945833E-6</v>
      </c>
      <c r="AM125" s="432">
        <v>1.2540939174772696E-7</v>
      </c>
      <c r="AN125" s="432">
        <v>9.9546023989741628E-8</v>
      </c>
      <c r="AO125" s="432">
        <v>5.9402480693098962E-7</v>
      </c>
      <c r="AP125" s="432">
        <v>1.6943924426083485E-7</v>
      </c>
      <c r="AQ125" s="432">
        <v>7.2219269757675964E-8</v>
      </c>
      <c r="AR125" s="432">
        <v>1.365334668298103E-7</v>
      </c>
      <c r="AS125" s="432">
        <v>7.6107763238917201E-7</v>
      </c>
      <c r="AT125" s="432">
        <v>3.4159089618960758E-7</v>
      </c>
      <c r="AU125" s="432">
        <v>1.8356341703538686E-7</v>
      </c>
      <c r="AV125" s="432">
        <v>2.734788424938756E-7</v>
      </c>
      <c r="AW125" s="432">
        <v>6.327694794124838E-7</v>
      </c>
      <c r="AX125" s="432">
        <v>2.9309635219043106E-7</v>
      </c>
      <c r="AY125" s="432">
        <v>3.0773160735453652E-7</v>
      </c>
      <c r="AZ125" s="432">
        <v>3.4811169422824294E-7</v>
      </c>
      <c r="BA125" s="432">
        <v>1.3406784632625957E-7</v>
      </c>
      <c r="BB125" s="432">
        <v>8.9382481564451728E-8</v>
      </c>
      <c r="BC125" s="432">
        <v>1.6374001666328354E-7</v>
      </c>
      <c r="BD125" s="432">
        <v>1.1687002313561031E-7</v>
      </c>
      <c r="BE125" s="432">
        <v>2.5677126545852277E-8</v>
      </c>
      <c r="BF125" s="432">
        <v>7.99851106405704E-8</v>
      </c>
      <c r="BG125" s="432">
        <v>9.7618884873703625E-7</v>
      </c>
      <c r="BH125" s="432">
        <v>8.0336900092420855E-7</v>
      </c>
      <c r="BI125" s="432">
        <v>9.9105116367231343E-8</v>
      </c>
      <c r="BJ125" s="432">
        <v>6.8133209110079458E-8</v>
      </c>
      <c r="BK125" s="432">
        <v>6.0271856651269165E-7</v>
      </c>
      <c r="BL125" s="432">
        <v>4.2920535884664896E-6</v>
      </c>
      <c r="BM125" s="432">
        <v>6.6256058356563216E-7</v>
      </c>
      <c r="BN125" s="432">
        <v>1.3706253155652902E-6</v>
      </c>
      <c r="BO125" s="432">
        <v>1.3860397579401399E-6</v>
      </c>
      <c r="BP125" s="432">
        <v>1.2546345009552363E-6</v>
      </c>
      <c r="BQ125" s="432">
        <v>2.2594573054542212E-6</v>
      </c>
      <c r="BR125" s="432">
        <v>1.7256013112295462E-6</v>
      </c>
      <c r="BS125" s="432">
        <v>1.2205907622082295E-7</v>
      </c>
      <c r="BT125" s="432">
        <v>5.8267625184147332E-6</v>
      </c>
      <c r="BU125" s="432">
        <v>9.4460301216498311E-7</v>
      </c>
      <c r="BV125" s="432">
        <v>1.0029227285314139E-6</v>
      </c>
      <c r="BW125" s="432">
        <v>6.0253311355472601E-7</v>
      </c>
      <c r="BX125" s="432">
        <v>1.0056041717545572E-6</v>
      </c>
      <c r="BY125" s="432">
        <v>5.5844509779044228E-7</v>
      </c>
      <c r="BZ125" s="432">
        <v>3.7109415367070816E-7</v>
      </c>
      <c r="CA125" s="432">
        <v>2.8359734332899334E-7</v>
      </c>
      <c r="CB125" s="432">
        <v>1.145091997016074E-7</v>
      </c>
      <c r="CC125" s="432">
        <v>2.6641340424863825E-6</v>
      </c>
      <c r="CD125" s="432">
        <v>3.6890494904864598E-7</v>
      </c>
      <c r="CE125" s="432">
        <v>2.6417653346307732E-6</v>
      </c>
      <c r="CF125" s="432">
        <v>4.082129702297516E-7</v>
      </c>
      <c r="CG125" s="432">
        <v>1.8825373669073737E-6</v>
      </c>
      <c r="CH125" s="432">
        <v>3.8623406861622496E-7</v>
      </c>
      <c r="CI125" s="432">
        <v>1.5202533358885946E-5</v>
      </c>
      <c r="CJ125" s="432">
        <v>1.2364746381328802E-6</v>
      </c>
      <c r="CK125" s="432">
        <v>6.8801133725503506E-6</v>
      </c>
      <c r="CL125" s="432">
        <v>1.4681229120606991E-6</v>
      </c>
      <c r="CM125" s="432">
        <v>1.0313777981208537E-6</v>
      </c>
      <c r="CN125" s="432">
        <v>2.307345502097618E-6</v>
      </c>
      <c r="CO125" s="432">
        <v>1.3144266877495123E-6</v>
      </c>
      <c r="CP125" s="432">
        <v>3.4881134465516962E-6</v>
      </c>
      <c r="CQ125" s="432">
        <v>1.8528944707928534E-4</v>
      </c>
      <c r="CR125" s="432">
        <v>5.4879040183073032E-4</v>
      </c>
      <c r="CS125" s="432">
        <v>9.1470019544169292E-5</v>
      </c>
      <c r="CT125" s="432">
        <v>1.3749657707525056E-6</v>
      </c>
      <c r="CU125" s="432">
        <v>3.4516836538499128E-4</v>
      </c>
      <c r="CV125" s="432">
        <v>5.9484655932850984E-4</v>
      </c>
      <c r="CW125" s="432">
        <v>1.2993976837543434E-5</v>
      </c>
      <c r="CX125" s="432">
        <v>1.420545887675629E-6</v>
      </c>
      <c r="CY125" s="432">
        <v>1.2161606841801895E-6</v>
      </c>
      <c r="CZ125" s="432">
        <v>1.1335954453704619E-6</v>
      </c>
      <c r="DA125" s="432">
        <v>7.0240338028665492E-7</v>
      </c>
      <c r="DB125" s="432">
        <v>1.2680595930048347E-4</v>
      </c>
      <c r="DC125" s="432">
        <v>2.153203521769914E-3</v>
      </c>
      <c r="DD125" s="432">
        <v>2.0333649449567997E-6</v>
      </c>
      <c r="DE125" s="432">
        <v>5.3430137126199147E-6</v>
      </c>
      <c r="DF125" s="432">
        <v>1.4274208398474747E-4</v>
      </c>
      <c r="DG125" s="432">
        <v>4.6899349625855922E-6</v>
      </c>
      <c r="DH125" s="433">
        <v>1.9625823283793436E-6</v>
      </c>
    </row>
    <row r="126" spans="1:113">
      <c r="A126" s="303">
        <v>3</v>
      </c>
      <c r="B126" s="88" t="s">
        <v>124</v>
      </c>
      <c r="C126" s="87" t="s">
        <v>125</v>
      </c>
      <c r="D126" s="431">
        <v>1.1785018350861605E-2</v>
      </c>
      <c r="E126" s="432">
        <v>1.7601817248731888E-2</v>
      </c>
      <c r="F126" s="432">
        <v>0.94725595899039128</v>
      </c>
      <c r="G126" s="432">
        <v>4.1876004979575249E-6</v>
      </c>
      <c r="H126" s="432">
        <v>7.146922622618678E-5</v>
      </c>
      <c r="I126" s="432">
        <v>0</v>
      </c>
      <c r="J126" s="432">
        <v>1.9792462691153526E-7</v>
      </c>
      <c r="K126" s="432">
        <v>6.9583062027193758E-4</v>
      </c>
      <c r="L126" s="432">
        <v>1.3595997346794179E-4</v>
      </c>
      <c r="M126" s="432">
        <v>2.2687624130482307E-3</v>
      </c>
      <c r="N126" s="432">
        <v>0</v>
      </c>
      <c r="O126" s="432">
        <v>4.4627281520626097E-5</v>
      </c>
      <c r="P126" s="432">
        <v>7.0200809898510524E-6</v>
      </c>
      <c r="Q126" s="432">
        <v>7.3319100241122189E-7</v>
      </c>
      <c r="R126" s="432">
        <v>3.2934346229881784E-7</v>
      </c>
      <c r="S126" s="432">
        <v>2.0996014752077858E-6</v>
      </c>
      <c r="T126" s="432">
        <v>6.2738426628840351E-7</v>
      </c>
      <c r="U126" s="432">
        <v>2.9880777129642868E-7</v>
      </c>
      <c r="V126" s="432">
        <v>6.4308840273470577E-6</v>
      </c>
      <c r="W126" s="432">
        <v>2.1117287029194305E-7</v>
      </c>
      <c r="X126" s="432">
        <v>5.0232060262570668E-9</v>
      </c>
      <c r="Y126" s="432">
        <v>9.0015039361822046E-7</v>
      </c>
      <c r="Z126" s="432">
        <v>1.6293333055394525E-7</v>
      </c>
      <c r="AA126" s="432">
        <v>4.4034092112651337E-6</v>
      </c>
      <c r="AB126" s="432">
        <v>6.2491620438325308E-6</v>
      </c>
      <c r="AC126" s="432">
        <v>2.1978674054738357E-6</v>
      </c>
      <c r="AD126" s="432">
        <v>2.0403063493374346E-8</v>
      </c>
      <c r="AE126" s="432">
        <v>8.9249906235662378E-8</v>
      </c>
      <c r="AF126" s="432">
        <v>3.058067384948064E-7</v>
      </c>
      <c r="AG126" s="432">
        <v>2.5702382259063547E-4</v>
      </c>
      <c r="AH126" s="432">
        <v>6.5509172093075656E-5</v>
      </c>
      <c r="AI126" s="432">
        <v>3.222409436508691E-7</v>
      </c>
      <c r="AJ126" s="432">
        <v>1.4091925884542073E-7</v>
      </c>
      <c r="AK126" s="432">
        <v>1.5981015507551254E-7</v>
      </c>
      <c r="AL126" s="432">
        <v>3.338745763936029E-6</v>
      </c>
      <c r="AM126" s="432">
        <v>5.4445368034620856E-7</v>
      </c>
      <c r="AN126" s="432">
        <v>1.6249435786486145E-7</v>
      </c>
      <c r="AO126" s="432">
        <v>4.1388311683337472E-7</v>
      </c>
      <c r="AP126" s="432">
        <v>1.9482575229334712E-7</v>
      </c>
      <c r="AQ126" s="432">
        <v>9.2385206157176978E-8</v>
      </c>
      <c r="AR126" s="432">
        <v>1.3863166998769011E-7</v>
      </c>
      <c r="AS126" s="432">
        <v>8.3711735139666685E-7</v>
      </c>
      <c r="AT126" s="432">
        <v>4.8622494674582402E-7</v>
      </c>
      <c r="AU126" s="432">
        <v>7.829973882258154E-7</v>
      </c>
      <c r="AV126" s="432">
        <v>6.7238111161128324E-7</v>
      </c>
      <c r="AW126" s="432">
        <v>1.4498189192543282E-6</v>
      </c>
      <c r="AX126" s="432">
        <v>4.3728246360080465E-7</v>
      </c>
      <c r="AY126" s="432">
        <v>2.6480365004833296E-7</v>
      </c>
      <c r="AZ126" s="432">
        <v>1.2624369371829968E-6</v>
      </c>
      <c r="BA126" s="432">
        <v>3.0155334868406653E-7</v>
      </c>
      <c r="BB126" s="432">
        <v>8.7852501088419667E-8</v>
      </c>
      <c r="BC126" s="432">
        <v>4.6664530064018058E-7</v>
      </c>
      <c r="BD126" s="432">
        <v>2.266215084196744E-7</v>
      </c>
      <c r="BE126" s="432">
        <v>5.2632674418431087E-8</v>
      </c>
      <c r="BF126" s="432">
        <v>3.8904973236302142E-7</v>
      </c>
      <c r="BG126" s="432">
        <v>6.5008438709870278E-6</v>
      </c>
      <c r="BH126" s="432">
        <v>3.7857445259113643E-6</v>
      </c>
      <c r="BI126" s="432">
        <v>2.8979686732782767E-7</v>
      </c>
      <c r="BJ126" s="432">
        <v>6.4465929626772574E-8</v>
      </c>
      <c r="BK126" s="432">
        <v>3.5738929672386462E-6</v>
      </c>
      <c r="BL126" s="432">
        <v>2.6428840262681351E-6</v>
      </c>
      <c r="BM126" s="432">
        <v>1.8908829235304078E-6</v>
      </c>
      <c r="BN126" s="432">
        <v>6.56216965837245E-6</v>
      </c>
      <c r="BO126" s="432">
        <v>1.1134883627019405E-5</v>
      </c>
      <c r="BP126" s="432">
        <v>9.6995036085534505E-7</v>
      </c>
      <c r="BQ126" s="432">
        <v>3.0168107540457736E-5</v>
      </c>
      <c r="BR126" s="432">
        <v>2.0178571608352162E-5</v>
      </c>
      <c r="BS126" s="432">
        <v>1.776920048436897E-7</v>
      </c>
      <c r="BT126" s="432">
        <v>6.6558689201891946E-7</v>
      </c>
      <c r="BU126" s="432">
        <v>1.3832908615251845E-6</v>
      </c>
      <c r="BV126" s="432">
        <v>3.9432144657727067E-6</v>
      </c>
      <c r="BW126" s="432">
        <v>4.3910626084402519E-7</v>
      </c>
      <c r="BX126" s="432">
        <v>3.0920670691271628E-6</v>
      </c>
      <c r="BY126" s="432">
        <v>5.0789241670340269E-7</v>
      </c>
      <c r="BZ126" s="432">
        <v>3.3252876003563169E-7</v>
      </c>
      <c r="CA126" s="432">
        <v>2.8711609509797081E-7</v>
      </c>
      <c r="CB126" s="432">
        <v>1.1681830938530889E-7</v>
      </c>
      <c r="CC126" s="432">
        <v>2.5876383760948693E-6</v>
      </c>
      <c r="CD126" s="432">
        <v>5.1695225277354617E-7</v>
      </c>
      <c r="CE126" s="432">
        <v>4.8716088289097256E-6</v>
      </c>
      <c r="CF126" s="432">
        <v>3.0679984366789351E-7</v>
      </c>
      <c r="CG126" s="432">
        <v>6.2894173563655385E-7</v>
      </c>
      <c r="CH126" s="432">
        <v>4.7155686434424264E-7</v>
      </c>
      <c r="CI126" s="432">
        <v>3.7919388287241152E-6</v>
      </c>
      <c r="CJ126" s="432">
        <v>4.6632357525679435E-7</v>
      </c>
      <c r="CK126" s="432">
        <v>2.5610694141581717E-6</v>
      </c>
      <c r="CL126" s="432">
        <v>1.2314319976187195E-5</v>
      </c>
      <c r="CM126" s="432">
        <v>1.2710231700355455E-6</v>
      </c>
      <c r="CN126" s="432">
        <v>2.4594098704072862E-6</v>
      </c>
      <c r="CO126" s="432">
        <v>7.7201947368375519E-6</v>
      </c>
      <c r="CP126" s="432">
        <v>1.3095591953426708E-6</v>
      </c>
      <c r="CQ126" s="432">
        <v>2.639846857093434E-4</v>
      </c>
      <c r="CR126" s="432">
        <v>3.0061651990781259E-5</v>
      </c>
      <c r="CS126" s="432">
        <v>1.8426108273140761E-5</v>
      </c>
      <c r="CT126" s="432">
        <v>8.3653000105760898E-7</v>
      </c>
      <c r="CU126" s="432">
        <v>6.1856122533857517E-5</v>
      </c>
      <c r="CV126" s="432">
        <v>9.442267529649762E-5</v>
      </c>
      <c r="CW126" s="432">
        <v>2.2080143892702229E-5</v>
      </c>
      <c r="CX126" s="432">
        <v>1.981568361651753E-6</v>
      </c>
      <c r="CY126" s="432">
        <v>4.8473989848917674E-6</v>
      </c>
      <c r="CZ126" s="432">
        <v>1.0547575962532129E-5</v>
      </c>
      <c r="DA126" s="432">
        <v>5.7450966716637356E-7</v>
      </c>
      <c r="DB126" s="432">
        <v>2.117040945996127E-5</v>
      </c>
      <c r="DC126" s="432">
        <v>2.734770072625147E-4</v>
      </c>
      <c r="DD126" s="432">
        <v>1.8607723333616034E-6</v>
      </c>
      <c r="DE126" s="432">
        <v>3.5375887835513783E-4</v>
      </c>
      <c r="DF126" s="432">
        <v>7.2198313250188635E-5</v>
      </c>
      <c r="DG126" s="432">
        <v>4.6690949841292372E-6</v>
      </c>
      <c r="DH126" s="433">
        <v>8.3850929777871111E-7</v>
      </c>
    </row>
    <row r="127" spans="1:113">
      <c r="A127" s="303">
        <v>4</v>
      </c>
      <c r="B127" s="88" t="s">
        <v>126</v>
      </c>
      <c r="C127" s="87" t="s">
        <v>127</v>
      </c>
      <c r="D127" s="431">
        <v>1.2884192894930242E-5</v>
      </c>
      <c r="E127" s="432">
        <v>8.267813842926626E-6</v>
      </c>
      <c r="F127" s="432">
        <v>1.2536972961822903E-6</v>
      </c>
      <c r="G127" s="432">
        <v>0.10465126778843413</v>
      </c>
      <c r="H127" s="432">
        <v>6.1178471455590277E-6</v>
      </c>
      <c r="I127" s="432">
        <v>0</v>
      </c>
      <c r="J127" s="432">
        <v>2.4889283628109796E-7</v>
      </c>
      <c r="K127" s="432">
        <v>2.0516616307728211E-5</v>
      </c>
      <c r="L127" s="432">
        <v>1.2513719013547529E-6</v>
      </c>
      <c r="M127" s="432">
        <v>1.6468886012835713E-5</v>
      </c>
      <c r="N127" s="432">
        <v>0</v>
      </c>
      <c r="O127" s="432">
        <v>8.7207373274527791E-7</v>
      </c>
      <c r="P127" s="432">
        <v>2.4596658058713423E-7</v>
      </c>
      <c r="Q127" s="432">
        <v>3.567204429524845E-3</v>
      </c>
      <c r="R127" s="432">
        <v>9.066147653002756E-5</v>
      </c>
      <c r="S127" s="432">
        <v>5.1018342909500733E-5</v>
      </c>
      <c r="T127" s="432">
        <v>1.1782292412972677E-5</v>
      </c>
      <c r="U127" s="432">
        <v>2.9669753108036006E-6</v>
      </c>
      <c r="V127" s="432">
        <v>9.7375885781297697E-7</v>
      </c>
      <c r="W127" s="432">
        <v>6.501860476888511E-6</v>
      </c>
      <c r="X127" s="432">
        <v>5.3636521511218555E-9</v>
      </c>
      <c r="Y127" s="432">
        <v>2.1426524567897611E-7</v>
      </c>
      <c r="Z127" s="432">
        <v>1.2239162884659469E-7</v>
      </c>
      <c r="AA127" s="432">
        <v>4.8465851150513884E-7</v>
      </c>
      <c r="AB127" s="432">
        <v>1.8199603889822324E-7</v>
      </c>
      <c r="AC127" s="432">
        <v>1.0305851925410856E-5</v>
      </c>
      <c r="AD127" s="432">
        <v>3.349317431504154E-8</v>
      </c>
      <c r="AE127" s="432">
        <v>1.1455885221902167E-7</v>
      </c>
      <c r="AF127" s="432">
        <v>7.4371064551569117E-7</v>
      </c>
      <c r="AG127" s="432">
        <v>8.3012023288221596E-7</v>
      </c>
      <c r="AH127" s="432">
        <v>8.0718942850177065E-5</v>
      </c>
      <c r="AI127" s="432">
        <v>1.355935393260921E-5</v>
      </c>
      <c r="AJ127" s="432">
        <v>1.788127493167621E-7</v>
      </c>
      <c r="AK127" s="432">
        <v>7.5167068727927838E-6</v>
      </c>
      <c r="AL127" s="432">
        <v>2.3091298871917231E-6</v>
      </c>
      <c r="AM127" s="432">
        <v>6.1837872125207889E-7</v>
      </c>
      <c r="AN127" s="432">
        <v>1.8598762193095693E-7</v>
      </c>
      <c r="AO127" s="432">
        <v>1.1461077155432739E-6</v>
      </c>
      <c r="AP127" s="432">
        <v>3.600088343591613E-7</v>
      </c>
      <c r="AQ127" s="432">
        <v>1.0023577053820342E-7</v>
      </c>
      <c r="AR127" s="432">
        <v>1.1515531647548034E-6</v>
      </c>
      <c r="AS127" s="432">
        <v>2.6390644026173198E-6</v>
      </c>
      <c r="AT127" s="432">
        <v>1.5512926540460323E-6</v>
      </c>
      <c r="AU127" s="432">
        <v>3.3367789741642432E-7</v>
      </c>
      <c r="AV127" s="432">
        <v>5.2255378736024497E-7</v>
      </c>
      <c r="AW127" s="432">
        <v>3.3939459036769525E-6</v>
      </c>
      <c r="AX127" s="432">
        <v>2.1205292206833278E-7</v>
      </c>
      <c r="AY127" s="432">
        <v>5.8172777862934521E-7</v>
      </c>
      <c r="AZ127" s="432">
        <v>6.5987542050981114E-7</v>
      </c>
      <c r="BA127" s="432">
        <v>2.3268680707564461E-7</v>
      </c>
      <c r="BB127" s="432">
        <v>9.1185209718893058E-8</v>
      </c>
      <c r="BC127" s="432">
        <v>9.8026295364886888E-7</v>
      </c>
      <c r="BD127" s="432">
        <v>9.3468139802198767E-8</v>
      </c>
      <c r="BE127" s="432">
        <v>3.931056656417202E-8</v>
      </c>
      <c r="BF127" s="432">
        <v>9.2956708827632163E-8</v>
      </c>
      <c r="BG127" s="432">
        <v>2.1463105397501424E-6</v>
      </c>
      <c r="BH127" s="432">
        <v>1.386482566981657E-6</v>
      </c>
      <c r="BI127" s="432">
        <v>8.7405709637363505E-7</v>
      </c>
      <c r="BJ127" s="432">
        <v>1.39680943904975E-7</v>
      </c>
      <c r="BK127" s="432">
        <v>2.8906103713169664E-6</v>
      </c>
      <c r="BL127" s="432">
        <v>1.7101069455200947E-5</v>
      </c>
      <c r="BM127" s="432">
        <v>4.5960396646741904E-7</v>
      </c>
      <c r="BN127" s="432">
        <v>3.9049686475070545E-4</v>
      </c>
      <c r="BO127" s="432">
        <v>6.8819284372052903E-5</v>
      </c>
      <c r="BP127" s="432">
        <v>6.2914086190515717E-5</v>
      </c>
      <c r="BQ127" s="432">
        <v>1.5528359428913103E-5</v>
      </c>
      <c r="BR127" s="432">
        <v>1.985866409112773E-5</v>
      </c>
      <c r="BS127" s="432">
        <v>2.8124458362050601E-6</v>
      </c>
      <c r="BT127" s="432">
        <v>8.4742292099993092E-7</v>
      </c>
      <c r="BU127" s="432">
        <v>1.2710035258174266E-6</v>
      </c>
      <c r="BV127" s="432">
        <v>9.3199382086416372E-7</v>
      </c>
      <c r="BW127" s="432">
        <v>3.0949204476266133E-6</v>
      </c>
      <c r="BX127" s="432">
        <v>1.6926281263174422E-6</v>
      </c>
      <c r="BY127" s="432">
        <v>7.6085053024929027E-7</v>
      </c>
      <c r="BZ127" s="432">
        <v>3.2730405151165528E-7</v>
      </c>
      <c r="CA127" s="432">
        <v>3.9330313210395661E-7</v>
      </c>
      <c r="CB127" s="432">
        <v>1.7892763582953266E-7</v>
      </c>
      <c r="CC127" s="432">
        <v>1.2152548854256651E-6</v>
      </c>
      <c r="CD127" s="432">
        <v>2.5455434301751833E-7</v>
      </c>
      <c r="CE127" s="432">
        <v>2.112779860433617E-6</v>
      </c>
      <c r="CF127" s="432">
        <v>4.9359408723862513E-7</v>
      </c>
      <c r="CG127" s="432">
        <v>1.405245344550596E-6</v>
      </c>
      <c r="CH127" s="432">
        <v>1.8671627803459843E-6</v>
      </c>
      <c r="CI127" s="432">
        <v>1.1135241300273715E-5</v>
      </c>
      <c r="CJ127" s="432">
        <v>4.7471197964427398E-7</v>
      </c>
      <c r="CK127" s="432">
        <v>1.2545387744499891E-6</v>
      </c>
      <c r="CL127" s="432">
        <v>1.3173410000067991E-6</v>
      </c>
      <c r="CM127" s="432">
        <v>9.1604368757331306E-7</v>
      </c>
      <c r="CN127" s="432">
        <v>6.7689562789673319E-7</v>
      </c>
      <c r="CO127" s="432">
        <v>3.1976232171350115E-6</v>
      </c>
      <c r="CP127" s="432">
        <v>9.1779194853322009E-7</v>
      </c>
      <c r="CQ127" s="432">
        <v>1.0970038279472562E-5</v>
      </c>
      <c r="CR127" s="432">
        <v>1.5367390559416579E-6</v>
      </c>
      <c r="CS127" s="432">
        <v>1.9681024627133505E-6</v>
      </c>
      <c r="CT127" s="432">
        <v>2.2054281219550846E-6</v>
      </c>
      <c r="CU127" s="432">
        <v>1.5886186424441808E-5</v>
      </c>
      <c r="CV127" s="432">
        <v>2.6776291760573606E-5</v>
      </c>
      <c r="CW127" s="432">
        <v>2.1659394713307566E-6</v>
      </c>
      <c r="CX127" s="432">
        <v>6.7874586340416102E-7</v>
      </c>
      <c r="CY127" s="432">
        <v>1.0749982641916663E-6</v>
      </c>
      <c r="CZ127" s="432">
        <v>1.0077521122646297E-6</v>
      </c>
      <c r="DA127" s="432">
        <v>1.1415294364339547E-6</v>
      </c>
      <c r="DB127" s="432">
        <v>1.1684423081373479E-5</v>
      </c>
      <c r="DC127" s="432">
        <v>1.0988028969040853E-4</v>
      </c>
      <c r="DD127" s="432">
        <v>2.2067884134175085E-6</v>
      </c>
      <c r="DE127" s="432">
        <v>2.2336015361464386E-6</v>
      </c>
      <c r="DF127" s="432">
        <v>1.5734471819339307E-5</v>
      </c>
      <c r="DG127" s="432">
        <v>1.3262585391951401E-5</v>
      </c>
      <c r="DH127" s="433">
        <v>4.6477635498005118E-7</v>
      </c>
    </row>
    <row r="128" spans="1:113">
      <c r="A128" s="303">
        <v>5</v>
      </c>
      <c r="B128" s="88" t="s">
        <v>128</v>
      </c>
      <c r="C128" s="87" t="s">
        <v>129</v>
      </c>
      <c r="D128" s="431">
        <v>2.0663178187314617E-6</v>
      </c>
      <c r="E128" s="432">
        <v>1.1653502512482408E-4</v>
      </c>
      <c r="F128" s="432">
        <v>1.1762156179112623E-5</v>
      </c>
      <c r="G128" s="432">
        <v>2.7254267061151036E-6</v>
      </c>
      <c r="H128" s="432">
        <v>0.3107951148441665</v>
      </c>
      <c r="I128" s="432">
        <v>0</v>
      </c>
      <c r="J128" s="432">
        <v>4.5888965711929015E-8</v>
      </c>
      <c r="K128" s="432">
        <v>1.8754184346036261E-3</v>
      </c>
      <c r="L128" s="432">
        <v>4.116747951294909E-5</v>
      </c>
      <c r="M128" s="432">
        <v>6.8271010670109837E-4</v>
      </c>
      <c r="N128" s="432">
        <v>0</v>
      </c>
      <c r="O128" s="432">
        <v>2.1775258878816854E-7</v>
      </c>
      <c r="P128" s="432">
        <v>1.0517726723480077E-6</v>
      </c>
      <c r="Q128" s="432">
        <v>7.8181755310162438E-7</v>
      </c>
      <c r="R128" s="432">
        <v>1.9698962827401703E-7</v>
      </c>
      <c r="S128" s="432">
        <v>1.2436470360561919E-6</v>
      </c>
      <c r="T128" s="432">
        <v>2.9527753168624717E-7</v>
      </c>
      <c r="U128" s="432">
        <v>1.5151120176805676E-7</v>
      </c>
      <c r="V128" s="432">
        <v>1.1256037147476076E-5</v>
      </c>
      <c r="W128" s="432">
        <v>1.5630254099597005E-7</v>
      </c>
      <c r="X128" s="432">
        <v>1.4413406426490619E-9</v>
      </c>
      <c r="Y128" s="432">
        <v>1.5495661416237354E-6</v>
      </c>
      <c r="Z128" s="432">
        <v>1.9309792803840472E-7</v>
      </c>
      <c r="AA128" s="432">
        <v>1.3277000743053204E-7</v>
      </c>
      <c r="AB128" s="432">
        <v>6.9583167302026199E-6</v>
      </c>
      <c r="AC128" s="432">
        <v>4.1122149108791875E-6</v>
      </c>
      <c r="AD128" s="432">
        <v>8.7847238215117552E-9</v>
      </c>
      <c r="AE128" s="432">
        <v>2.4868308510301051E-8</v>
      </c>
      <c r="AF128" s="432">
        <v>1.2445773514523868E-7</v>
      </c>
      <c r="AG128" s="432">
        <v>2.0533041089780069E-7</v>
      </c>
      <c r="AH128" s="432">
        <v>2.07309117454538E-5</v>
      </c>
      <c r="AI128" s="432">
        <v>1.9020977112909099E-7</v>
      </c>
      <c r="AJ128" s="432">
        <v>3.3070547589051054E-8</v>
      </c>
      <c r="AK128" s="432">
        <v>1.8387750983282166E-7</v>
      </c>
      <c r="AL128" s="432">
        <v>7.9146493089942798E-7</v>
      </c>
      <c r="AM128" s="432">
        <v>5.9752109220739224E-8</v>
      </c>
      <c r="AN128" s="432">
        <v>4.2957348371614309E-8</v>
      </c>
      <c r="AO128" s="432">
        <v>1.8848830223186388E-7</v>
      </c>
      <c r="AP128" s="432">
        <v>6.247866716157832E-8</v>
      </c>
      <c r="AQ128" s="432">
        <v>1.9618837669980353E-8</v>
      </c>
      <c r="AR128" s="432">
        <v>5.3939905071567301E-8</v>
      </c>
      <c r="AS128" s="432">
        <v>1.1155014843379479E-7</v>
      </c>
      <c r="AT128" s="432">
        <v>7.6383867328665762E-8</v>
      </c>
      <c r="AU128" s="432">
        <v>4.3015594348611367E-8</v>
      </c>
      <c r="AV128" s="432">
        <v>1.2241439955451683E-7</v>
      </c>
      <c r="AW128" s="432">
        <v>8.7969298103688791E-8</v>
      </c>
      <c r="AX128" s="432">
        <v>3.9415893043695064E-8</v>
      </c>
      <c r="AY128" s="432">
        <v>7.417141398701917E-8</v>
      </c>
      <c r="AZ128" s="432">
        <v>9.4454209781208439E-8</v>
      </c>
      <c r="BA128" s="432">
        <v>2.1821945266298616E-8</v>
      </c>
      <c r="BB128" s="432">
        <v>2.734362144790126E-8</v>
      </c>
      <c r="BC128" s="432">
        <v>4.7136630675254171E-8</v>
      </c>
      <c r="BD128" s="432">
        <v>2.6396463228928408E-8</v>
      </c>
      <c r="BE128" s="432">
        <v>8.9888306026570473E-9</v>
      </c>
      <c r="BF128" s="432">
        <v>1.2371399496599714E-8</v>
      </c>
      <c r="BG128" s="432">
        <v>1.6307805450106156E-7</v>
      </c>
      <c r="BH128" s="432">
        <v>1.3496973624408177E-7</v>
      </c>
      <c r="BI128" s="432">
        <v>1.8938334318016169E-8</v>
      </c>
      <c r="BJ128" s="432">
        <v>1.7698929959451778E-8</v>
      </c>
      <c r="BK128" s="432">
        <v>1.194574340855724E-7</v>
      </c>
      <c r="BL128" s="432">
        <v>5.623767114784094E-5</v>
      </c>
      <c r="BM128" s="432">
        <v>1.7275078422738313E-7</v>
      </c>
      <c r="BN128" s="432">
        <v>3.8997208692271665E-7</v>
      </c>
      <c r="BO128" s="432">
        <v>2.6427028460249903E-7</v>
      </c>
      <c r="BP128" s="432">
        <v>5.0426511129626391E-7</v>
      </c>
      <c r="BQ128" s="432">
        <v>4.8426314531955482E-7</v>
      </c>
      <c r="BR128" s="432">
        <v>4.1943297132972062E-7</v>
      </c>
      <c r="BS128" s="432">
        <v>3.0065886934265148E-8</v>
      </c>
      <c r="BT128" s="432">
        <v>1.9179304195590756E-7</v>
      </c>
      <c r="BU128" s="432">
        <v>2.9652621860166721E-7</v>
      </c>
      <c r="BV128" s="432">
        <v>2.4158208471624213E-7</v>
      </c>
      <c r="BW128" s="432">
        <v>2.3239767746862591E-7</v>
      </c>
      <c r="BX128" s="432">
        <v>2.8235390129446963E-7</v>
      </c>
      <c r="BY128" s="432">
        <v>1.7709651727479153E-7</v>
      </c>
      <c r="BZ128" s="432">
        <v>2.3977978489331324E-7</v>
      </c>
      <c r="CA128" s="432">
        <v>1.6147117180154766E-7</v>
      </c>
      <c r="CB128" s="432">
        <v>6.5826643959603599E-8</v>
      </c>
      <c r="CC128" s="432">
        <v>8.4149733265862187E-7</v>
      </c>
      <c r="CD128" s="432">
        <v>1.6838486664026781E-7</v>
      </c>
      <c r="CE128" s="432">
        <v>1.2726392373838163E-6</v>
      </c>
      <c r="CF128" s="432">
        <v>1.4366869926921199E-7</v>
      </c>
      <c r="CG128" s="432">
        <v>1.0353602293586311E-6</v>
      </c>
      <c r="CH128" s="432">
        <v>1.3763132742099924E-7</v>
      </c>
      <c r="CI128" s="432">
        <v>8.6061482792565493E-6</v>
      </c>
      <c r="CJ128" s="432">
        <v>1.7331171991390741E-7</v>
      </c>
      <c r="CK128" s="432">
        <v>6.7236282896227904E-7</v>
      </c>
      <c r="CL128" s="432">
        <v>7.3970104203034533E-7</v>
      </c>
      <c r="CM128" s="432">
        <v>6.9154721892330026E-7</v>
      </c>
      <c r="CN128" s="432">
        <v>3.9768517521061779E-7</v>
      </c>
      <c r="CO128" s="432">
        <v>9.9726717949444513E-7</v>
      </c>
      <c r="CP128" s="432">
        <v>1.8321571220197055E-6</v>
      </c>
      <c r="CQ128" s="432">
        <v>5.0171988481357359E-5</v>
      </c>
      <c r="CR128" s="432">
        <v>3.3763305928801974E-6</v>
      </c>
      <c r="CS128" s="432">
        <v>8.1939085480597904E-5</v>
      </c>
      <c r="CT128" s="432">
        <v>3.1186038064381285E-7</v>
      </c>
      <c r="CU128" s="432">
        <v>2.7978605121861249E-4</v>
      </c>
      <c r="CV128" s="432">
        <v>5.6888866425888686E-4</v>
      </c>
      <c r="CW128" s="432">
        <v>2.7925761431778453E-6</v>
      </c>
      <c r="CX128" s="432">
        <v>5.6653781875084025E-7</v>
      </c>
      <c r="CY128" s="432">
        <v>7.7881538395260477E-7</v>
      </c>
      <c r="CZ128" s="432">
        <v>2.6955868640744655E-7</v>
      </c>
      <c r="DA128" s="432">
        <v>4.1057535926006687E-7</v>
      </c>
      <c r="DB128" s="432">
        <v>1.3511660788566033E-4</v>
      </c>
      <c r="DC128" s="432">
        <v>1.280487927537688E-3</v>
      </c>
      <c r="DD128" s="432">
        <v>7.7506977277343482E-7</v>
      </c>
      <c r="DE128" s="432">
        <v>6.980217364349692E-6</v>
      </c>
      <c r="DF128" s="432">
        <v>1.435522726316651E-4</v>
      </c>
      <c r="DG128" s="432">
        <v>8.6284504879619627E-6</v>
      </c>
      <c r="DH128" s="433">
        <v>4.6479210353445193E-7</v>
      </c>
    </row>
    <row r="129" spans="1:112">
      <c r="A129" s="303">
        <v>6</v>
      </c>
      <c r="B129" s="88" t="s">
        <v>130</v>
      </c>
      <c r="C129" s="87" t="s">
        <v>131</v>
      </c>
      <c r="D129" s="431">
        <v>0</v>
      </c>
      <c r="E129" s="432">
        <v>0</v>
      </c>
      <c r="F129" s="432">
        <v>0</v>
      </c>
      <c r="G129" s="432">
        <v>0</v>
      </c>
      <c r="H129" s="432">
        <v>0</v>
      </c>
      <c r="I129" s="432">
        <v>0</v>
      </c>
      <c r="J129" s="432">
        <v>0</v>
      </c>
      <c r="K129" s="432">
        <v>0</v>
      </c>
      <c r="L129" s="432">
        <v>0</v>
      </c>
      <c r="M129" s="432">
        <v>0</v>
      </c>
      <c r="N129" s="432">
        <v>0</v>
      </c>
      <c r="O129" s="432">
        <v>0</v>
      </c>
      <c r="P129" s="432">
        <v>0</v>
      </c>
      <c r="Q129" s="432">
        <v>0</v>
      </c>
      <c r="R129" s="432">
        <v>0</v>
      </c>
      <c r="S129" s="432">
        <v>0</v>
      </c>
      <c r="T129" s="432">
        <v>0</v>
      </c>
      <c r="U129" s="432">
        <v>0</v>
      </c>
      <c r="V129" s="432">
        <v>0</v>
      </c>
      <c r="W129" s="432">
        <v>0</v>
      </c>
      <c r="X129" s="432">
        <v>0</v>
      </c>
      <c r="Y129" s="432">
        <v>0</v>
      </c>
      <c r="Z129" s="432">
        <v>0</v>
      </c>
      <c r="AA129" s="432">
        <v>0</v>
      </c>
      <c r="AB129" s="432">
        <v>0</v>
      </c>
      <c r="AC129" s="432">
        <v>0</v>
      </c>
      <c r="AD129" s="432">
        <v>0</v>
      </c>
      <c r="AE129" s="432">
        <v>0</v>
      </c>
      <c r="AF129" s="432">
        <v>0</v>
      </c>
      <c r="AG129" s="432">
        <v>0</v>
      </c>
      <c r="AH129" s="432">
        <v>0</v>
      </c>
      <c r="AI129" s="432">
        <v>0</v>
      </c>
      <c r="AJ129" s="432">
        <v>0</v>
      </c>
      <c r="AK129" s="432">
        <v>0</v>
      </c>
      <c r="AL129" s="432">
        <v>0</v>
      </c>
      <c r="AM129" s="432">
        <v>0</v>
      </c>
      <c r="AN129" s="432">
        <v>0</v>
      </c>
      <c r="AO129" s="432">
        <v>0</v>
      </c>
      <c r="AP129" s="432">
        <v>0</v>
      </c>
      <c r="AQ129" s="432">
        <v>0</v>
      </c>
      <c r="AR129" s="432">
        <v>0</v>
      </c>
      <c r="AS129" s="432">
        <v>0</v>
      </c>
      <c r="AT129" s="432">
        <v>0</v>
      </c>
      <c r="AU129" s="432">
        <v>0</v>
      </c>
      <c r="AV129" s="432">
        <v>0</v>
      </c>
      <c r="AW129" s="432">
        <v>0</v>
      </c>
      <c r="AX129" s="432">
        <v>0</v>
      </c>
      <c r="AY129" s="432">
        <v>0</v>
      </c>
      <c r="AZ129" s="432">
        <v>0</v>
      </c>
      <c r="BA129" s="432">
        <v>0</v>
      </c>
      <c r="BB129" s="432">
        <v>0</v>
      </c>
      <c r="BC129" s="432">
        <v>0</v>
      </c>
      <c r="BD129" s="432">
        <v>0</v>
      </c>
      <c r="BE129" s="432">
        <v>0</v>
      </c>
      <c r="BF129" s="432">
        <v>0</v>
      </c>
      <c r="BG129" s="432">
        <v>0</v>
      </c>
      <c r="BH129" s="432">
        <v>0</v>
      </c>
      <c r="BI129" s="432">
        <v>0</v>
      </c>
      <c r="BJ129" s="432">
        <v>0</v>
      </c>
      <c r="BK129" s="432">
        <v>0</v>
      </c>
      <c r="BL129" s="432">
        <v>0</v>
      </c>
      <c r="BM129" s="432">
        <v>0</v>
      </c>
      <c r="BN129" s="432">
        <v>0</v>
      </c>
      <c r="BO129" s="432">
        <v>0</v>
      </c>
      <c r="BP129" s="432">
        <v>0</v>
      </c>
      <c r="BQ129" s="432">
        <v>0</v>
      </c>
      <c r="BR129" s="432">
        <v>0</v>
      </c>
      <c r="BS129" s="432">
        <v>0</v>
      </c>
      <c r="BT129" s="432">
        <v>0</v>
      </c>
      <c r="BU129" s="432">
        <v>0</v>
      </c>
      <c r="BV129" s="432">
        <v>0</v>
      </c>
      <c r="BW129" s="432">
        <v>0</v>
      </c>
      <c r="BX129" s="432">
        <v>0</v>
      </c>
      <c r="BY129" s="432">
        <v>0</v>
      </c>
      <c r="BZ129" s="432">
        <v>0</v>
      </c>
      <c r="CA129" s="432">
        <v>0</v>
      </c>
      <c r="CB129" s="432">
        <v>0</v>
      </c>
      <c r="CC129" s="432">
        <v>0</v>
      </c>
      <c r="CD129" s="432">
        <v>0</v>
      </c>
      <c r="CE129" s="432">
        <v>0</v>
      </c>
      <c r="CF129" s="432">
        <v>0</v>
      </c>
      <c r="CG129" s="432">
        <v>0</v>
      </c>
      <c r="CH129" s="432">
        <v>0</v>
      </c>
      <c r="CI129" s="432">
        <v>0</v>
      </c>
      <c r="CJ129" s="432">
        <v>0</v>
      </c>
      <c r="CK129" s="432">
        <v>0</v>
      </c>
      <c r="CL129" s="432">
        <v>0</v>
      </c>
      <c r="CM129" s="432">
        <v>0</v>
      </c>
      <c r="CN129" s="432">
        <v>0</v>
      </c>
      <c r="CO129" s="432">
        <v>0</v>
      </c>
      <c r="CP129" s="432">
        <v>0</v>
      </c>
      <c r="CQ129" s="432">
        <v>0</v>
      </c>
      <c r="CR129" s="432">
        <v>0</v>
      </c>
      <c r="CS129" s="432">
        <v>0</v>
      </c>
      <c r="CT129" s="432">
        <v>0</v>
      </c>
      <c r="CU129" s="432">
        <v>0</v>
      </c>
      <c r="CV129" s="432">
        <v>0</v>
      </c>
      <c r="CW129" s="432">
        <v>0</v>
      </c>
      <c r="CX129" s="432">
        <v>0</v>
      </c>
      <c r="CY129" s="432">
        <v>0</v>
      </c>
      <c r="CZ129" s="432">
        <v>0</v>
      </c>
      <c r="DA129" s="432">
        <v>0</v>
      </c>
      <c r="DB129" s="432">
        <v>0</v>
      </c>
      <c r="DC129" s="432">
        <v>0</v>
      </c>
      <c r="DD129" s="432">
        <v>0</v>
      </c>
      <c r="DE129" s="432">
        <v>0</v>
      </c>
      <c r="DF129" s="432">
        <v>0</v>
      </c>
      <c r="DG129" s="432">
        <v>0</v>
      </c>
      <c r="DH129" s="433">
        <v>0</v>
      </c>
    </row>
    <row r="130" spans="1:112">
      <c r="A130" s="303">
        <v>7</v>
      </c>
      <c r="B130" s="88" t="s">
        <v>132</v>
      </c>
      <c r="C130" s="87" t="s">
        <v>133</v>
      </c>
      <c r="D130" s="431">
        <v>3.5951186774411987E-6</v>
      </c>
      <c r="E130" s="432">
        <v>2.2639060185035798E-6</v>
      </c>
      <c r="F130" s="432">
        <v>3.6143790477237879E-6</v>
      </c>
      <c r="G130" s="432">
        <v>2.7983246479679013E-6</v>
      </c>
      <c r="H130" s="432">
        <v>5.1109266006166942E-7</v>
      </c>
      <c r="I130" s="432">
        <v>0</v>
      </c>
      <c r="J130" s="432">
        <v>7.2118642911146766E-2</v>
      </c>
      <c r="K130" s="432">
        <v>2.1646793173886641E-6</v>
      </c>
      <c r="L130" s="432">
        <v>9.4159168430390628E-6</v>
      </c>
      <c r="M130" s="432">
        <v>8.5487499041238732E-6</v>
      </c>
      <c r="N130" s="432">
        <v>0</v>
      </c>
      <c r="O130" s="432">
        <v>1.8485940043155158E-6</v>
      </c>
      <c r="P130" s="432">
        <v>4.065465620813669E-7</v>
      </c>
      <c r="Q130" s="432">
        <v>1.0964216227850933E-6</v>
      </c>
      <c r="R130" s="432">
        <v>1.2403654624277772E-5</v>
      </c>
      <c r="S130" s="432">
        <v>1.7019548196137895E-5</v>
      </c>
      <c r="T130" s="432">
        <v>3.306777798373564E-6</v>
      </c>
      <c r="U130" s="432">
        <v>1.1452915687058588E-6</v>
      </c>
      <c r="V130" s="432">
        <v>1.783089847528268E-4</v>
      </c>
      <c r="W130" s="432">
        <v>5.4430988900266281E-4</v>
      </c>
      <c r="X130" s="432">
        <v>-2.2580048103066042E-7</v>
      </c>
      <c r="Y130" s="432">
        <v>5.208311600310847E-6</v>
      </c>
      <c r="Z130" s="432">
        <v>3.1400362484743586E-6</v>
      </c>
      <c r="AA130" s="432">
        <v>2.062653502350857E-6</v>
      </c>
      <c r="AB130" s="432">
        <v>4.1373650596749455E-6</v>
      </c>
      <c r="AC130" s="432">
        <v>8.3172297613241464E-6</v>
      </c>
      <c r="AD130" s="432">
        <v>-3.4595118492419534E-5</v>
      </c>
      <c r="AE130" s="432">
        <v>4.9832867618732762E-4</v>
      </c>
      <c r="AF130" s="432">
        <v>5.6170417469910847E-6</v>
      </c>
      <c r="AG130" s="432">
        <v>1.9013386738075852E-5</v>
      </c>
      <c r="AH130" s="432">
        <v>1.2027881768278841E-6</v>
      </c>
      <c r="AI130" s="432">
        <v>1.4180542766518993E-3</v>
      </c>
      <c r="AJ130" s="432">
        <v>6.7514396982073892E-4</v>
      </c>
      <c r="AK130" s="432">
        <v>2.6091903896372431E-4</v>
      </c>
      <c r="AL130" s="432">
        <v>7.8208978278432198E-4</v>
      </c>
      <c r="AM130" s="432">
        <v>1.0331865592100222E-2</v>
      </c>
      <c r="AN130" s="432">
        <v>1.069445201084621E-3</v>
      </c>
      <c r="AO130" s="432">
        <v>8.1248073929952489E-4</v>
      </c>
      <c r="AP130" s="432">
        <v>4.4011008116197304E-4</v>
      </c>
      <c r="AQ130" s="432">
        <v>5.5608829551621951E-4</v>
      </c>
      <c r="AR130" s="432">
        <v>8.8597745530796243E-5</v>
      </c>
      <c r="AS130" s="432">
        <v>1.5359877571416444E-4</v>
      </c>
      <c r="AT130" s="432">
        <v>1.1427084347266925E-4</v>
      </c>
      <c r="AU130" s="432">
        <v>2.269506515642418E-5</v>
      </c>
      <c r="AV130" s="432">
        <v>3.4445003831479743E-5</v>
      </c>
      <c r="AW130" s="432">
        <v>1.6245344204109847E-5</v>
      </c>
      <c r="AX130" s="432">
        <v>6.5510487924026054E-6</v>
      </c>
      <c r="AY130" s="432">
        <v>1.4398742791776287E-5</v>
      </c>
      <c r="AZ130" s="432">
        <v>2.8696655183682225E-5</v>
      </c>
      <c r="BA130" s="432">
        <v>5.171176504048452E-6</v>
      </c>
      <c r="BB130" s="432">
        <v>1.6762751025335664E-6</v>
      </c>
      <c r="BC130" s="432">
        <v>1.4690296194047621E-5</v>
      </c>
      <c r="BD130" s="432">
        <v>2.4463801349324686E-6</v>
      </c>
      <c r="BE130" s="432">
        <v>5.8429432781577735E-7</v>
      </c>
      <c r="BF130" s="432">
        <v>5.3861413874565883E-6</v>
      </c>
      <c r="BG130" s="432">
        <v>6.4474297159505722E-5</v>
      </c>
      <c r="BH130" s="432">
        <v>4.4598287653094922E-5</v>
      </c>
      <c r="BI130" s="432">
        <v>1.268298916735349E-5</v>
      </c>
      <c r="BJ130" s="432">
        <v>5.0739510088046561E-6</v>
      </c>
      <c r="BK130" s="432">
        <v>6.2515278119572613E-5</v>
      </c>
      <c r="BL130" s="432">
        <v>1.2190730094339894E-5</v>
      </c>
      <c r="BM130" s="432">
        <v>4.079876756084032E-7</v>
      </c>
      <c r="BN130" s="432">
        <v>1.9887530334732653E-4</v>
      </c>
      <c r="BO130" s="432">
        <v>2.6762134739093102E-4</v>
      </c>
      <c r="BP130" s="432">
        <v>9.620490264658179E-5</v>
      </c>
      <c r="BQ130" s="432">
        <v>1.177436431230741E-3</v>
      </c>
      <c r="BR130" s="432">
        <v>1.2164720210418071E-3</v>
      </c>
      <c r="BS130" s="432">
        <v>2.8811526873406348E-6</v>
      </c>
      <c r="BT130" s="432">
        <v>2.5905420062878572E-8</v>
      </c>
      <c r="BU130" s="432">
        <v>1.0685477638958372E-5</v>
      </c>
      <c r="BV130" s="432">
        <v>5.1094093973662628E-6</v>
      </c>
      <c r="BW130" s="432">
        <v>4.8645313264016034E-7</v>
      </c>
      <c r="BX130" s="432">
        <v>6.0630599018572271E-7</v>
      </c>
      <c r="BY130" s="432">
        <v>3.4240723597033065E-7</v>
      </c>
      <c r="BZ130" s="432">
        <v>2.9361560960400147E-7</v>
      </c>
      <c r="CA130" s="432">
        <v>4.3508533461243079E-7</v>
      </c>
      <c r="CB130" s="432">
        <v>3.7455168313776344E-7</v>
      </c>
      <c r="CC130" s="432">
        <v>4.0309370853379183E-6</v>
      </c>
      <c r="CD130" s="432">
        <v>-3.4640601276609908E-7</v>
      </c>
      <c r="CE130" s="432">
        <v>-6.8908617969272574E-6</v>
      </c>
      <c r="CF130" s="432">
        <v>-4.8831329225533817E-7</v>
      </c>
      <c r="CG130" s="432">
        <v>-2.8898762267995313E-6</v>
      </c>
      <c r="CH130" s="432">
        <v>1.2421890979745111E-6</v>
      </c>
      <c r="CI130" s="432">
        <v>1.7639869824845594E-6</v>
      </c>
      <c r="CJ130" s="432">
        <v>-1.101211217482458E-7</v>
      </c>
      <c r="CK130" s="432">
        <v>6.0150203288272061E-7</v>
      </c>
      <c r="CL130" s="432">
        <v>9.8889670539619752E-7</v>
      </c>
      <c r="CM130" s="432">
        <v>4.7272478790154832E-7</v>
      </c>
      <c r="CN130" s="432">
        <v>4.0686914249659011E-7</v>
      </c>
      <c r="CO130" s="432">
        <v>1.3807478555303595E-6</v>
      </c>
      <c r="CP130" s="432">
        <v>1.8464028581695855E-6</v>
      </c>
      <c r="CQ130" s="432">
        <v>1.8980867629263937E-6</v>
      </c>
      <c r="CR130" s="432">
        <v>4.9963051524196472E-6</v>
      </c>
      <c r="CS130" s="432">
        <v>2.3005154897558621E-6</v>
      </c>
      <c r="CT130" s="432">
        <v>1.1846354714665086E-5</v>
      </c>
      <c r="CU130" s="432">
        <v>1.7436489409965063E-6</v>
      </c>
      <c r="CV130" s="432">
        <v>1.4274679451916945E-6</v>
      </c>
      <c r="CW130" s="432">
        <v>1.1816874024093131E-6</v>
      </c>
      <c r="CX130" s="432">
        <v>1.7632146499863364E-6</v>
      </c>
      <c r="CY130" s="432">
        <v>6.5294049141079124E-7</v>
      </c>
      <c r="CZ130" s="432">
        <v>1.8934144300228957E-5</v>
      </c>
      <c r="DA130" s="432">
        <v>3.0292065740345129E-7</v>
      </c>
      <c r="DB130" s="432">
        <v>-8.4588588947416878E-8</v>
      </c>
      <c r="DC130" s="432">
        <v>7.1553689937975006E-7</v>
      </c>
      <c r="DD130" s="432">
        <v>2.9294278134327164E-6</v>
      </c>
      <c r="DE130" s="432">
        <v>2.9977245920900705E-6</v>
      </c>
      <c r="DF130" s="432">
        <v>7.2781453685428626E-6</v>
      </c>
      <c r="DG130" s="432">
        <v>1.0487407516870243E-5</v>
      </c>
      <c r="DH130" s="433">
        <v>1.2342139409498749E-5</v>
      </c>
    </row>
    <row r="131" spans="1:112">
      <c r="A131" s="303">
        <v>8</v>
      </c>
      <c r="B131" s="88" t="s">
        <v>134</v>
      </c>
      <c r="C131" s="87" t="s">
        <v>135</v>
      </c>
      <c r="D131" s="431">
        <v>1.7762180406712867E-4</v>
      </c>
      <c r="E131" s="432">
        <v>1.1668618249720155E-2</v>
      </c>
      <c r="F131" s="432">
        <v>1.0373790644490316E-3</v>
      </c>
      <c r="G131" s="432">
        <v>4.7364177166231447E-4</v>
      </c>
      <c r="H131" s="432">
        <v>4.0192284120384942E-3</v>
      </c>
      <c r="I131" s="432">
        <v>0</v>
      </c>
      <c r="J131" s="432">
        <v>2.6726141607866816E-6</v>
      </c>
      <c r="K131" s="432">
        <v>0.35896712739500297</v>
      </c>
      <c r="L131" s="432">
        <v>7.8636504633420069E-3</v>
      </c>
      <c r="M131" s="432">
        <v>6.1158136175030423E-2</v>
      </c>
      <c r="N131" s="432">
        <v>0</v>
      </c>
      <c r="O131" s="432">
        <v>3.4635886863842526E-5</v>
      </c>
      <c r="P131" s="432">
        <v>1.8709182822046092E-4</v>
      </c>
      <c r="Q131" s="432">
        <v>1.3743946624856653E-4</v>
      </c>
      <c r="R131" s="432">
        <v>1.0821105879049286E-5</v>
      </c>
      <c r="S131" s="432">
        <v>2.3532847413353574E-4</v>
      </c>
      <c r="T131" s="432">
        <v>4.9975325145331776E-5</v>
      </c>
      <c r="U131" s="432">
        <v>2.2647252778120496E-5</v>
      </c>
      <c r="V131" s="432">
        <v>4.5951777212391221E-5</v>
      </c>
      <c r="W131" s="432">
        <v>2.3699765268479392E-5</v>
      </c>
      <c r="X131" s="432">
        <v>1.4149873701486947E-7</v>
      </c>
      <c r="Y131" s="432">
        <v>2.9228592828592348E-4</v>
      </c>
      <c r="Z131" s="432">
        <v>3.3372928521810395E-5</v>
      </c>
      <c r="AA131" s="432">
        <v>2.1697142334195644E-5</v>
      </c>
      <c r="AB131" s="432">
        <v>4.0024621218845896E-4</v>
      </c>
      <c r="AC131" s="432">
        <v>7.8252118356808141E-4</v>
      </c>
      <c r="AD131" s="432">
        <v>1.0345389482032795E-6</v>
      </c>
      <c r="AE131" s="432">
        <v>3.9959415403289644E-6</v>
      </c>
      <c r="AF131" s="432">
        <v>1.6507776883394383E-5</v>
      </c>
      <c r="AG131" s="432">
        <v>2.6962615343103004E-5</v>
      </c>
      <c r="AH131" s="432">
        <v>3.9253119507447268E-3</v>
      </c>
      <c r="AI131" s="432">
        <v>1.1144541191305222E-5</v>
      </c>
      <c r="AJ131" s="432">
        <v>2.4939314470020157E-6</v>
      </c>
      <c r="AK131" s="432">
        <v>2.8545351402006386E-5</v>
      </c>
      <c r="AL131" s="432">
        <v>1.3757744816685449E-4</v>
      </c>
      <c r="AM131" s="432">
        <v>6.1151921848008289E-6</v>
      </c>
      <c r="AN131" s="432">
        <v>1.4210769142392465E-6</v>
      </c>
      <c r="AO131" s="432">
        <v>9.6183048243133857E-6</v>
      </c>
      <c r="AP131" s="432">
        <v>2.1218760082443781E-6</v>
      </c>
      <c r="AQ131" s="432">
        <v>1.5053686019460525E-6</v>
      </c>
      <c r="AR131" s="432">
        <v>1.6746775733062279E-6</v>
      </c>
      <c r="AS131" s="432">
        <v>8.6088358089730231E-6</v>
      </c>
      <c r="AT131" s="432">
        <v>5.2235133776457074E-6</v>
      </c>
      <c r="AU131" s="432">
        <v>2.6485591237930562E-6</v>
      </c>
      <c r="AV131" s="432">
        <v>3.3409566312737261E-6</v>
      </c>
      <c r="AW131" s="432">
        <v>7.2293891992614817E-6</v>
      </c>
      <c r="AX131" s="432">
        <v>2.6706329734838434E-6</v>
      </c>
      <c r="AY131" s="432">
        <v>4.2117802353731845E-6</v>
      </c>
      <c r="AZ131" s="432">
        <v>5.032352178412075E-6</v>
      </c>
      <c r="BA131" s="432">
        <v>1.4812460922914077E-6</v>
      </c>
      <c r="BB131" s="432">
        <v>9.729516779482341E-7</v>
      </c>
      <c r="BC131" s="432">
        <v>2.6760087983252647E-6</v>
      </c>
      <c r="BD131" s="432">
        <v>1.3017821479707789E-6</v>
      </c>
      <c r="BE131" s="432">
        <v>5.1159806750557637E-7</v>
      </c>
      <c r="BF131" s="432">
        <v>8.9298377174232354E-7</v>
      </c>
      <c r="BG131" s="432">
        <v>1.2850081482903504E-5</v>
      </c>
      <c r="BH131" s="432">
        <v>1.0649649681414021E-5</v>
      </c>
      <c r="BI131" s="432">
        <v>1.4302707261080725E-6</v>
      </c>
      <c r="BJ131" s="432">
        <v>9.2430607887304248E-7</v>
      </c>
      <c r="BK131" s="432">
        <v>6.5348778200242458E-6</v>
      </c>
      <c r="BL131" s="432">
        <v>1.3488785588558038E-4</v>
      </c>
      <c r="BM131" s="432">
        <v>5.872866173162223E-6</v>
      </c>
      <c r="BN131" s="432">
        <v>2.8561340935182067E-5</v>
      </c>
      <c r="BO131" s="432">
        <v>1.5561231375074318E-5</v>
      </c>
      <c r="BP131" s="432">
        <v>1.8343510615807602E-5</v>
      </c>
      <c r="BQ131" s="432">
        <v>1.448032191322805E-5</v>
      </c>
      <c r="BR131" s="432">
        <v>1.1230630298461132E-5</v>
      </c>
      <c r="BS131" s="432">
        <v>1.4570306447069536E-6</v>
      </c>
      <c r="BT131" s="432">
        <v>2.1296864326389338E-5</v>
      </c>
      <c r="BU131" s="432">
        <v>1.3057818357126167E-5</v>
      </c>
      <c r="BV131" s="432">
        <v>1.0750944898895837E-5</v>
      </c>
      <c r="BW131" s="432">
        <v>6.5765496636308184E-6</v>
      </c>
      <c r="BX131" s="432">
        <v>1.1430560991916956E-5</v>
      </c>
      <c r="BY131" s="432">
        <v>6.0837354307633815E-6</v>
      </c>
      <c r="BZ131" s="432">
        <v>4.9358406432445558E-6</v>
      </c>
      <c r="CA131" s="432">
        <v>3.8196562269505593E-6</v>
      </c>
      <c r="CB131" s="432">
        <v>1.5164922906622167E-6</v>
      </c>
      <c r="CC131" s="432">
        <v>3.28219278875116E-5</v>
      </c>
      <c r="CD131" s="432">
        <v>4.3787417232247051E-6</v>
      </c>
      <c r="CE131" s="432">
        <v>3.0044097823675439E-5</v>
      </c>
      <c r="CF131" s="432">
        <v>3.563264423642511E-6</v>
      </c>
      <c r="CG131" s="432">
        <v>2.2519548226156853E-5</v>
      </c>
      <c r="CH131" s="432">
        <v>5.7695654180176169E-6</v>
      </c>
      <c r="CI131" s="432">
        <v>1.8377095088560228E-4</v>
      </c>
      <c r="CJ131" s="432">
        <v>6.5852080366073845E-6</v>
      </c>
      <c r="CK131" s="432">
        <v>3.7137722749280773E-5</v>
      </c>
      <c r="CL131" s="432">
        <v>1.6172059989502342E-5</v>
      </c>
      <c r="CM131" s="432">
        <v>1.5731532325921301E-5</v>
      </c>
      <c r="CN131" s="432">
        <v>1.7760119935848212E-5</v>
      </c>
      <c r="CO131" s="432">
        <v>2.7434038115755091E-5</v>
      </c>
      <c r="CP131" s="432">
        <v>8.9318797582267566E-5</v>
      </c>
      <c r="CQ131" s="432">
        <v>2.8739784930151358E-3</v>
      </c>
      <c r="CR131" s="432">
        <v>2.367184868315484E-4</v>
      </c>
      <c r="CS131" s="432">
        <v>1.4062588639389853E-3</v>
      </c>
      <c r="CT131" s="432">
        <v>1.8936702494732236E-5</v>
      </c>
      <c r="CU131" s="432">
        <v>4.6915249687405755E-3</v>
      </c>
      <c r="CV131" s="432">
        <v>7.9846422123412784E-3</v>
      </c>
      <c r="CW131" s="432">
        <v>4.2175761131961411E-4</v>
      </c>
      <c r="CX131" s="432">
        <v>1.1384216979373919E-5</v>
      </c>
      <c r="CY131" s="432">
        <v>1.9121385599607039E-5</v>
      </c>
      <c r="CZ131" s="432">
        <v>1.1309082543598477E-5</v>
      </c>
      <c r="DA131" s="432">
        <v>9.6902195005447108E-6</v>
      </c>
      <c r="DB131" s="432">
        <v>1.8685507765280689E-3</v>
      </c>
      <c r="DC131" s="432">
        <v>3.2937101633058768E-2</v>
      </c>
      <c r="DD131" s="432">
        <v>3.3668521665691252E-5</v>
      </c>
      <c r="DE131" s="432">
        <v>5.3382973620113695E-5</v>
      </c>
      <c r="DF131" s="432">
        <v>2.0829502655917644E-3</v>
      </c>
      <c r="DG131" s="432">
        <v>7.6444362760930956E-5</v>
      </c>
      <c r="DH131" s="433">
        <v>2.9001485383992624E-5</v>
      </c>
    </row>
    <row r="132" spans="1:112">
      <c r="A132" s="303">
        <v>9</v>
      </c>
      <c r="B132" s="88" t="s">
        <v>136</v>
      </c>
      <c r="C132" s="87" t="s">
        <v>137</v>
      </c>
      <c r="D132" s="431">
        <v>3.86057897933985E-6</v>
      </c>
      <c r="E132" s="432">
        <v>4.1476778927552044E-5</v>
      </c>
      <c r="F132" s="432">
        <v>2.4781645540788182E-5</v>
      </c>
      <c r="G132" s="432">
        <v>8.7045849772982908E-7</v>
      </c>
      <c r="H132" s="432">
        <v>1.1234837350054335E-3</v>
      </c>
      <c r="I132" s="432">
        <v>0</v>
      </c>
      <c r="J132" s="432">
        <v>1.4051273530944682E-6</v>
      </c>
      <c r="K132" s="432">
        <v>2.5616712400894603E-4</v>
      </c>
      <c r="L132" s="432">
        <v>0.38177954093305161</v>
      </c>
      <c r="M132" s="432">
        <v>5.5794992007181167E-5</v>
      </c>
      <c r="N132" s="432">
        <v>0</v>
      </c>
      <c r="O132" s="432">
        <v>1.2904346566790516E-6</v>
      </c>
      <c r="P132" s="432">
        <v>8.6758647782700277E-7</v>
      </c>
      <c r="Q132" s="432">
        <v>2.5754001195739674E-6</v>
      </c>
      <c r="R132" s="432">
        <v>1.6815953608531361E-6</v>
      </c>
      <c r="S132" s="432">
        <v>1.6954265422700195E-6</v>
      </c>
      <c r="T132" s="432">
        <v>3.6974150153581131E-6</v>
      </c>
      <c r="U132" s="432">
        <v>2.8015988767149061E-6</v>
      </c>
      <c r="V132" s="432">
        <v>3.1174330648379711E-6</v>
      </c>
      <c r="W132" s="432">
        <v>2.0035028486857953E-6</v>
      </c>
      <c r="X132" s="432">
        <v>4.6774897233574368E-8</v>
      </c>
      <c r="Y132" s="432">
        <v>1.0138352128120723E-6</v>
      </c>
      <c r="Z132" s="432">
        <v>9.0062979636456233E-7</v>
      </c>
      <c r="AA132" s="432">
        <v>2.5676275709610978E-6</v>
      </c>
      <c r="AB132" s="432">
        <v>3.12956682152097E-6</v>
      </c>
      <c r="AC132" s="432">
        <v>1.7634236800247576E-6</v>
      </c>
      <c r="AD132" s="432">
        <v>3.3384913328153339E-7</v>
      </c>
      <c r="AE132" s="432">
        <v>1.2213668187738366E-6</v>
      </c>
      <c r="AF132" s="432">
        <v>3.5819629553028555E-6</v>
      </c>
      <c r="AG132" s="432">
        <v>3.4720318542063716E-6</v>
      </c>
      <c r="AH132" s="432">
        <v>3.9635097808592706E-6</v>
      </c>
      <c r="AI132" s="432">
        <v>5.6681392985809825E-6</v>
      </c>
      <c r="AJ132" s="432">
        <v>2.0767631652516644E-6</v>
      </c>
      <c r="AK132" s="432">
        <v>7.7664722291341396E-7</v>
      </c>
      <c r="AL132" s="432">
        <v>4.4448888561636491E-6</v>
      </c>
      <c r="AM132" s="432">
        <v>9.8980630885324408E-6</v>
      </c>
      <c r="AN132" s="432">
        <v>2.5744261569387097E-6</v>
      </c>
      <c r="AO132" s="432">
        <v>7.3850564848385922E-6</v>
      </c>
      <c r="AP132" s="432">
        <v>7.1280943047502587E-6</v>
      </c>
      <c r="AQ132" s="432">
        <v>1.4072211972884755E-6</v>
      </c>
      <c r="AR132" s="432">
        <v>2.2024136794388529E-6</v>
      </c>
      <c r="AS132" s="432">
        <v>4.8941064120474146E-6</v>
      </c>
      <c r="AT132" s="432">
        <v>5.2098909361624338E-6</v>
      </c>
      <c r="AU132" s="432">
        <v>2.2999110180175896E-6</v>
      </c>
      <c r="AV132" s="432">
        <v>2.5079760716061377E-6</v>
      </c>
      <c r="AW132" s="432">
        <v>1.995355397674759E-6</v>
      </c>
      <c r="AX132" s="432">
        <v>9.6486187141014048E-7</v>
      </c>
      <c r="AY132" s="432">
        <v>1.576444891178773E-6</v>
      </c>
      <c r="AZ132" s="432">
        <v>3.8450643505452659E-6</v>
      </c>
      <c r="BA132" s="432">
        <v>4.8601458806920128E-7</v>
      </c>
      <c r="BB132" s="432">
        <v>4.7389438637081868E-7</v>
      </c>
      <c r="BC132" s="432">
        <v>2.2985775861556941E-6</v>
      </c>
      <c r="BD132" s="432">
        <v>4.081763097249639E-7</v>
      </c>
      <c r="BE132" s="432">
        <v>2.272399813689418E-7</v>
      </c>
      <c r="BF132" s="432">
        <v>2.9405179191011732E-7</v>
      </c>
      <c r="BG132" s="432">
        <v>4.2020380112710299E-6</v>
      </c>
      <c r="BH132" s="432">
        <v>4.1750197559989716E-6</v>
      </c>
      <c r="BI132" s="432">
        <v>1.0745808679472882E-6</v>
      </c>
      <c r="BJ132" s="432">
        <v>1.0864401094400768E-6</v>
      </c>
      <c r="BK132" s="432">
        <v>6.3201647706332079E-6</v>
      </c>
      <c r="BL132" s="432">
        <v>1.010432930483952E-6</v>
      </c>
      <c r="BM132" s="432">
        <v>6.3680657775694229E-6</v>
      </c>
      <c r="BN132" s="432">
        <v>1.4244710413387276E-5</v>
      </c>
      <c r="BO132" s="432">
        <v>1.5389137151638745E-5</v>
      </c>
      <c r="BP132" s="432">
        <v>1.662789867055215E-5</v>
      </c>
      <c r="BQ132" s="432">
        <v>7.8726212880456093E-6</v>
      </c>
      <c r="BR132" s="432">
        <v>9.3679507519271874E-6</v>
      </c>
      <c r="BS132" s="432">
        <v>2.9822608958140744E-6</v>
      </c>
      <c r="BT132" s="432">
        <v>1.464498171644422E-5</v>
      </c>
      <c r="BU132" s="432">
        <v>2.3737307593312484E-5</v>
      </c>
      <c r="BV132" s="432">
        <v>1.4435701378153334E-5</v>
      </c>
      <c r="BW132" s="432">
        <v>4.4344702432562895E-5</v>
      </c>
      <c r="BX132" s="432">
        <v>2.4927724087999734E-5</v>
      </c>
      <c r="BY132" s="432">
        <v>4.9438633597958781E-6</v>
      </c>
      <c r="BZ132" s="432">
        <v>7.5267514534354881E-6</v>
      </c>
      <c r="CA132" s="432">
        <v>7.4579378776406765E-6</v>
      </c>
      <c r="CB132" s="432">
        <v>5.3882743474835643E-6</v>
      </c>
      <c r="CC132" s="432">
        <v>2.2091240604331854E-5</v>
      </c>
      <c r="CD132" s="432">
        <v>6.784707387509344E-6</v>
      </c>
      <c r="CE132" s="432">
        <v>3.7750773310977878E-5</v>
      </c>
      <c r="CF132" s="432">
        <v>6.2111286634084842E-6</v>
      </c>
      <c r="CG132" s="432">
        <v>2.6242860078573659E-5</v>
      </c>
      <c r="CH132" s="432">
        <v>9.78269317413564E-6</v>
      </c>
      <c r="CI132" s="432">
        <v>2.0708468119211892E-4</v>
      </c>
      <c r="CJ132" s="432">
        <v>3.6224620407301746E-6</v>
      </c>
      <c r="CK132" s="432">
        <v>6.9778388829835193E-6</v>
      </c>
      <c r="CL132" s="432">
        <v>1.3036575695918695E-5</v>
      </c>
      <c r="CM132" s="432">
        <v>3.6144054180820894E-6</v>
      </c>
      <c r="CN132" s="432">
        <v>4.8056529571514503E-6</v>
      </c>
      <c r="CO132" s="432">
        <v>6.3107367274836248E-6</v>
      </c>
      <c r="CP132" s="432">
        <v>1.55309434060163E-5</v>
      </c>
      <c r="CQ132" s="432">
        <v>1.0746643769021223E-4</v>
      </c>
      <c r="CR132" s="432">
        <v>8.8140157249112572E-6</v>
      </c>
      <c r="CS132" s="432">
        <v>1.9629471618452359E-4</v>
      </c>
      <c r="CT132" s="432">
        <v>9.7165026675658609E-6</v>
      </c>
      <c r="CU132" s="432">
        <v>5.7891292838578264E-4</v>
      </c>
      <c r="CV132" s="432">
        <v>1.0178422418903957E-3</v>
      </c>
      <c r="CW132" s="432">
        <v>6.3931208705531874E-6</v>
      </c>
      <c r="CX132" s="432">
        <v>6.633734342412998E-6</v>
      </c>
      <c r="CY132" s="432">
        <v>6.0700462737178942E-6</v>
      </c>
      <c r="CZ132" s="432">
        <v>6.8942012927285009E-6</v>
      </c>
      <c r="DA132" s="432">
        <v>6.741879384547852E-6</v>
      </c>
      <c r="DB132" s="432">
        <v>9.5083359730891164E-4</v>
      </c>
      <c r="DC132" s="432">
        <v>1.595752912674717E-2</v>
      </c>
      <c r="DD132" s="432">
        <v>9.9218701472549011E-6</v>
      </c>
      <c r="DE132" s="432">
        <v>5.732209945379037E-6</v>
      </c>
      <c r="DF132" s="432">
        <v>5.6300689947712539E-4</v>
      </c>
      <c r="DG132" s="432">
        <v>1.101249841894062E-5</v>
      </c>
      <c r="DH132" s="433">
        <v>5.3383368540584086E-4</v>
      </c>
    </row>
    <row r="133" spans="1:112">
      <c r="A133" s="303">
        <v>10</v>
      </c>
      <c r="B133" s="88" t="s">
        <v>138</v>
      </c>
      <c r="C133" s="87" t="s">
        <v>139</v>
      </c>
      <c r="D133" s="431">
        <v>1.6913566952381802E-3</v>
      </c>
      <c r="E133" s="432">
        <v>9.802884200627246E-2</v>
      </c>
      <c r="F133" s="432">
        <v>1.0265991163735378E-2</v>
      </c>
      <c r="G133" s="432">
        <v>4.2560388390967471E-4</v>
      </c>
      <c r="H133" s="432">
        <v>1.8789108465322842E-2</v>
      </c>
      <c r="I133" s="432">
        <v>0</v>
      </c>
      <c r="J133" s="432">
        <v>1.8663871671825663E-7</v>
      </c>
      <c r="K133" s="432">
        <v>1.9516911464865906E-3</v>
      </c>
      <c r="L133" s="432">
        <v>6.0189238884533664E-5</v>
      </c>
      <c r="M133" s="432">
        <v>0.64130656691619947</v>
      </c>
      <c r="N133" s="432">
        <v>0</v>
      </c>
      <c r="O133" s="432">
        <v>3.4778946223896381E-5</v>
      </c>
      <c r="P133" s="432">
        <v>8.7272856732652656E-6</v>
      </c>
      <c r="Q133" s="432">
        <v>1.5315416055872075E-5</v>
      </c>
      <c r="R133" s="432">
        <v>7.710529667186096E-7</v>
      </c>
      <c r="S133" s="432">
        <v>1.7583123552499281E-6</v>
      </c>
      <c r="T133" s="432">
        <v>5.4176166054416879E-7</v>
      </c>
      <c r="U133" s="432">
        <v>2.5864078098909998E-7</v>
      </c>
      <c r="V133" s="432">
        <v>1.4448121693008749E-4</v>
      </c>
      <c r="W133" s="432">
        <v>4.1706612389183573E-7</v>
      </c>
      <c r="X133" s="432">
        <v>3.9349087965521533E-9</v>
      </c>
      <c r="Y133" s="432">
        <v>1.7845886944652848E-6</v>
      </c>
      <c r="Z133" s="432">
        <v>3.4908759567512986E-7</v>
      </c>
      <c r="AA133" s="432">
        <v>8.7377886229445828E-7</v>
      </c>
      <c r="AB133" s="432">
        <v>3.5208476644282695E-6</v>
      </c>
      <c r="AC133" s="432">
        <v>4.5035067589192022E-6</v>
      </c>
      <c r="AD133" s="432">
        <v>1.574951579362337E-8</v>
      </c>
      <c r="AE133" s="432">
        <v>-7.0629967842465801E-9</v>
      </c>
      <c r="AF133" s="432">
        <v>2.5528184071959329E-7</v>
      </c>
      <c r="AG133" s="432">
        <v>3.7393380993820632E-5</v>
      </c>
      <c r="AH133" s="432">
        <v>3.4117807909741317E-4</v>
      </c>
      <c r="AI133" s="432">
        <v>3.4645421075982811E-7</v>
      </c>
      <c r="AJ133" s="432">
        <v>9.3648776186944898E-8</v>
      </c>
      <c r="AK133" s="432">
        <v>3.2401219073475286E-7</v>
      </c>
      <c r="AL133" s="432">
        <v>1.3503876409554488E-6</v>
      </c>
      <c r="AM133" s="432">
        <v>-1.1094309951974959E-8</v>
      </c>
      <c r="AN133" s="432">
        <v>6.5784375356624388E-8</v>
      </c>
      <c r="AO133" s="432">
        <v>3.1706908301769534E-7</v>
      </c>
      <c r="AP133" s="432">
        <v>1.3299822854874571E-7</v>
      </c>
      <c r="AQ133" s="432">
        <v>5.0603509655236465E-8</v>
      </c>
      <c r="AR133" s="432">
        <v>9.8875841420636969E-8</v>
      </c>
      <c r="AS133" s="432">
        <v>4.3722876436207071E-7</v>
      </c>
      <c r="AT133" s="432">
        <v>2.4753693933097179E-7</v>
      </c>
      <c r="AU133" s="432">
        <v>2.3750362002733852E-7</v>
      </c>
      <c r="AV133" s="432">
        <v>3.340301847869779E-7</v>
      </c>
      <c r="AW133" s="432">
        <v>4.526766716082912E-7</v>
      </c>
      <c r="AX133" s="432">
        <v>1.8081093097874874E-7</v>
      </c>
      <c r="AY133" s="432">
        <v>2.104535174050545E-7</v>
      </c>
      <c r="AZ133" s="432">
        <v>3.8657014144364402E-7</v>
      </c>
      <c r="BA133" s="432">
        <v>1.0792160570623473E-7</v>
      </c>
      <c r="BB133" s="432">
        <v>6.1948575190908601E-8</v>
      </c>
      <c r="BC133" s="432">
        <v>1.5610016630371202E-7</v>
      </c>
      <c r="BD133" s="432">
        <v>9.3093091076381472E-8</v>
      </c>
      <c r="BE133" s="432">
        <v>2.5989710346957384E-8</v>
      </c>
      <c r="BF133" s="432">
        <v>8.4928563614052904E-8</v>
      </c>
      <c r="BG133" s="432">
        <v>1.2644410274390188E-6</v>
      </c>
      <c r="BH133" s="432">
        <v>8.1042775669890329E-7</v>
      </c>
      <c r="BI133" s="432">
        <v>9.1711184522559731E-8</v>
      </c>
      <c r="BJ133" s="432">
        <v>5.4036735752063925E-8</v>
      </c>
      <c r="BK133" s="432">
        <v>7.7646294383248276E-7</v>
      </c>
      <c r="BL133" s="432">
        <v>4.8235610437179571E-6</v>
      </c>
      <c r="BM133" s="432">
        <v>6.3548374621551123E-7</v>
      </c>
      <c r="BN133" s="432">
        <v>3.1143928512909399E-6</v>
      </c>
      <c r="BO133" s="432">
        <v>2.4333139469437586E-6</v>
      </c>
      <c r="BP133" s="432">
        <v>1.0798941755572784E-6</v>
      </c>
      <c r="BQ133" s="432">
        <v>5.6110127322106461E-5</v>
      </c>
      <c r="BR133" s="432">
        <v>3.5208477031990262E-6</v>
      </c>
      <c r="BS133" s="432">
        <v>1.1175923310945783E-7</v>
      </c>
      <c r="BT133" s="432">
        <v>1.5490684710027001E-6</v>
      </c>
      <c r="BU133" s="432">
        <v>7.7452957828995059E-7</v>
      </c>
      <c r="BV133" s="432">
        <v>1.1454540392186464E-6</v>
      </c>
      <c r="BW133" s="432">
        <v>4.9182861066635427E-7</v>
      </c>
      <c r="BX133" s="432">
        <v>4.6108476706701186E-5</v>
      </c>
      <c r="BY133" s="432">
        <v>4.9882829774172011E-7</v>
      </c>
      <c r="BZ133" s="432">
        <v>3.0458821673463797E-7</v>
      </c>
      <c r="CA133" s="432">
        <v>3.3234570032070012E-7</v>
      </c>
      <c r="CB133" s="432">
        <v>9.5132712181206787E-8</v>
      </c>
      <c r="CC133" s="432">
        <v>1.9101479994350301E-6</v>
      </c>
      <c r="CD133" s="432">
        <v>2.9883075516726044E-7</v>
      </c>
      <c r="CE133" s="432">
        <v>4.2512780427530216E-6</v>
      </c>
      <c r="CF133" s="432">
        <v>1.9193431032781918E-7</v>
      </c>
      <c r="CG133" s="432">
        <v>6.7138496599431771E-7</v>
      </c>
      <c r="CH133" s="432">
        <v>3.2931740253568999E-7</v>
      </c>
      <c r="CI133" s="432">
        <v>4.6584936190064241E-6</v>
      </c>
      <c r="CJ133" s="432">
        <v>6.6099311757859521E-7</v>
      </c>
      <c r="CK133" s="432">
        <v>2.9831496090859596E-6</v>
      </c>
      <c r="CL133" s="432">
        <v>1.1761943252198484E-5</v>
      </c>
      <c r="CM133" s="432">
        <v>1.0823583900306269E-6</v>
      </c>
      <c r="CN133" s="432">
        <v>2.328477822491324E-6</v>
      </c>
      <c r="CO133" s="432">
        <v>7.3476767291595392E-6</v>
      </c>
      <c r="CP133" s="432">
        <v>1.4379229239889568E-6</v>
      </c>
      <c r="CQ133" s="432">
        <v>1.8687439721411009E-4</v>
      </c>
      <c r="CR133" s="432">
        <v>2.2522536345427344E-3</v>
      </c>
      <c r="CS133" s="432">
        <v>5.0116018601356288E-5</v>
      </c>
      <c r="CT133" s="432">
        <v>7.4322452008482192E-7</v>
      </c>
      <c r="CU133" s="432">
        <v>1.4267780785866545E-4</v>
      </c>
      <c r="CV133" s="432">
        <v>1.9067674026503834E-4</v>
      </c>
      <c r="CW133" s="432">
        <v>6.7495349834687327E-6</v>
      </c>
      <c r="CX133" s="432">
        <v>9.9893392747410744E-7</v>
      </c>
      <c r="CY133" s="432">
        <v>4.588088773398518E-6</v>
      </c>
      <c r="CZ133" s="432">
        <v>1.9440315635761067E-6</v>
      </c>
      <c r="DA133" s="432">
        <v>6.4350793561813388E-7</v>
      </c>
      <c r="DB133" s="432">
        <v>3.8830881125904457E-5</v>
      </c>
      <c r="DC133" s="432">
        <v>5.8434295678090001E-4</v>
      </c>
      <c r="DD133" s="432">
        <v>1.5716979693264455E-6</v>
      </c>
      <c r="DE133" s="432">
        <v>3.3929480170378422E-4</v>
      </c>
      <c r="DF133" s="432">
        <v>5.075098044439873E-5</v>
      </c>
      <c r="DG133" s="432">
        <v>5.8631479217640986E-6</v>
      </c>
      <c r="DH133" s="433">
        <v>8.7066139053298098E-7</v>
      </c>
    </row>
    <row r="134" spans="1:112">
      <c r="A134" s="303">
        <v>11</v>
      </c>
      <c r="B134" s="88" t="s">
        <v>140</v>
      </c>
      <c r="C134" s="87" t="s">
        <v>141</v>
      </c>
      <c r="D134" s="431">
        <v>0</v>
      </c>
      <c r="E134" s="432">
        <v>0</v>
      </c>
      <c r="F134" s="432">
        <v>0</v>
      </c>
      <c r="G134" s="432">
        <v>0</v>
      </c>
      <c r="H134" s="432">
        <v>0</v>
      </c>
      <c r="I134" s="432">
        <v>0</v>
      </c>
      <c r="J134" s="432">
        <v>0</v>
      </c>
      <c r="K134" s="432">
        <v>0</v>
      </c>
      <c r="L134" s="432">
        <v>0</v>
      </c>
      <c r="M134" s="432">
        <v>0</v>
      </c>
      <c r="N134" s="432">
        <v>0</v>
      </c>
      <c r="O134" s="432">
        <v>0</v>
      </c>
      <c r="P134" s="432">
        <v>0</v>
      </c>
      <c r="Q134" s="432">
        <v>0</v>
      </c>
      <c r="R134" s="432">
        <v>0</v>
      </c>
      <c r="S134" s="432">
        <v>0</v>
      </c>
      <c r="T134" s="432">
        <v>0</v>
      </c>
      <c r="U134" s="432">
        <v>0</v>
      </c>
      <c r="V134" s="432">
        <v>0</v>
      </c>
      <c r="W134" s="432">
        <v>0</v>
      </c>
      <c r="X134" s="432">
        <v>0</v>
      </c>
      <c r="Y134" s="432">
        <v>0</v>
      </c>
      <c r="Z134" s="432">
        <v>0</v>
      </c>
      <c r="AA134" s="432">
        <v>0</v>
      </c>
      <c r="AB134" s="432">
        <v>0</v>
      </c>
      <c r="AC134" s="432">
        <v>0</v>
      </c>
      <c r="AD134" s="432">
        <v>0</v>
      </c>
      <c r="AE134" s="432">
        <v>0</v>
      </c>
      <c r="AF134" s="432">
        <v>0</v>
      </c>
      <c r="AG134" s="432">
        <v>0</v>
      </c>
      <c r="AH134" s="432">
        <v>0</v>
      </c>
      <c r="AI134" s="432">
        <v>0</v>
      </c>
      <c r="AJ134" s="432">
        <v>0</v>
      </c>
      <c r="AK134" s="432">
        <v>0</v>
      </c>
      <c r="AL134" s="432">
        <v>0</v>
      </c>
      <c r="AM134" s="432">
        <v>0</v>
      </c>
      <c r="AN134" s="432">
        <v>0</v>
      </c>
      <c r="AO134" s="432">
        <v>0</v>
      </c>
      <c r="AP134" s="432">
        <v>0</v>
      </c>
      <c r="AQ134" s="432">
        <v>0</v>
      </c>
      <c r="AR134" s="432">
        <v>0</v>
      </c>
      <c r="AS134" s="432">
        <v>0</v>
      </c>
      <c r="AT134" s="432">
        <v>0</v>
      </c>
      <c r="AU134" s="432">
        <v>0</v>
      </c>
      <c r="AV134" s="432">
        <v>0</v>
      </c>
      <c r="AW134" s="432">
        <v>0</v>
      </c>
      <c r="AX134" s="432">
        <v>0</v>
      </c>
      <c r="AY134" s="432">
        <v>0</v>
      </c>
      <c r="AZ134" s="432">
        <v>0</v>
      </c>
      <c r="BA134" s="432">
        <v>0</v>
      </c>
      <c r="BB134" s="432">
        <v>0</v>
      </c>
      <c r="BC134" s="432">
        <v>0</v>
      </c>
      <c r="BD134" s="432">
        <v>0</v>
      </c>
      <c r="BE134" s="432">
        <v>0</v>
      </c>
      <c r="BF134" s="432">
        <v>0</v>
      </c>
      <c r="BG134" s="432">
        <v>0</v>
      </c>
      <c r="BH134" s="432">
        <v>0</v>
      </c>
      <c r="BI134" s="432">
        <v>0</v>
      </c>
      <c r="BJ134" s="432">
        <v>0</v>
      </c>
      <c r="BK134" s="432">
        <v>0</v>
      </c>
      <c r="BL134" s="432">
        <v>0</v>
      </c>
      <c r="BM134" s="432">
        <v>0</v>
      </c>
      <c r="BN134" s="432">
        <v>0</v>
      </c>
      <c r="BO134" s="432">
        <v>0</v>
      </c>
      <c r="BP134" s="432">
        <v>0</v>
      </c>
      <c r="BQ134" s="432">
        <v>0</v>
      </c>
      <c r="BR134" s="432">
        <v>0</v>
      </c>
      <c r="BS134" s="432">
        <v>0</v>
      </c>
      <c r="BT134" s="432">
        <v>0</v>
      </c>
      <c r="BU134" s="432">
        <v>0</v>
      </c>
      <c r="BV134" s="432">
        <v>0</v>
      </c>
      <c r="BW134" s="432">
        <v>0</v>
      </c>
      <c r="BX134" s="432">
        <v>0</v>
      </c>
      <c r="BY134" s="432">
        <v>0</v>
      </c>
      <c r="BZ134" s="432">
        <v>0</v>
      </c>
      <c r="CA134" s="432">
        <v>0</v>
      </c>
      <c r="CB134" s="432">
        <v>0</v>
      </c>
      <c r="CC134" s="432">
        <v>0</v>
      </c>
      <c r="CD134" s="432">
        <v>0</v>
      </c>
      <c r="CE134" s="432">
        <v>0</v>
      </c>
      <c r="CF134" s="432">
        <v>0</v>
      </c>
      <c r="CG134" s="432">
        <v>0</v>
      </c>
      <c r="CH134" s="432">
        <v>0</v>
      </c>
      <c r="CI134" s="432">
        <v>0</v>
      </c>
      <c r="CJ134" s="432">
        <v>0</v>
      </c>
      <c r="CK134" s="432">
        <v>0</v>
      </c>
      <c r="CL134" s="432">
        <v>0</v>
      </c>
      <c r="CM134" s="432">
        <v>0</v>
      </c>
      <c r="CN134" s="432">
        <v>0</v>
      </c>
      <c r="CO134" s="432">
        <v>0</v>
      </c>
      <c r="CP134" s="432">
        <v>0</v>
      </c>
      <c r="CQ134" s="432">
        <v>0</v>
      </c>
      <c r="CR134" s="432">
        <v>0</v>
      </c>
      <c r="CS134" s="432">
        <v>0</v>
      </c>
      <c r="CT134" s="432">
        <v>0</v>
      </c>
      <c r="CU134" s="432">
        <v>0</v>
      </c>
      <c r="CV134" s="432">
        <v>0</v>
      </c>
      <c r="CW134" s="432">
        <v>0</v>
      </c>
      <c r="CX134" s="432">
        <v>0</v>
      </c>
      <c r="CY134" s="432">
        <v>0</v>
      </c>
      <c r="CZ134" s="432">
        <v>0</v>
      </c>
      <c r="DA134" s="432">
        <v>0</v>
      </c>
      <c r="DB134" s="432">
        <v>0</v>
      </c>
      <c r="DC134" s="432">
        <v>0</v>
      </c>
      <c r="DD134" s="432">
        <v>0</v>
      </c>
      <c r="DE134" s="432">
        <v>0</v>
      </c>
      <c r="DF134" s="432">
        <v>0</v>
      </c>
      <c r="DG134" s="432">
        <v>0</v>
      </c>
      <c r="DH134" s="433">
        <v>0</v>
      </c>
    </row>
    <row r="135" spans="1:112">
      <c r="A135" s="303">
        <v>12</v>
      </c>
      <c r="B135" s="88" t="s">
        <v>142</v>
      </c>
      <c r="C135" s="87" t="s">
        <v>143</v>
      </c>
      <c r="D135" s="431">
        <v>2.5554687847405576E-5</v>
      </c>
      <c r="E135" s="432">
        <v>1.4938923550098509E-5</v>
      </c>
      <c r="F135" s="432">
        <v>6.8942097279543272E-5</v>
      </c>
      <c r="G135" s="432">
        <v>2.7016344401144993E-5</v>
      </c>
      <c r="H135" s="432">
        <v>5.8205826620729133E-4</v>
      </c>
      <c r="I135" s="432">
        <v>0</v>
      </c>
      <c r="J135" s="432">
        <v>3.784517053808719E-6</v>
      </c>
      <c r="K135" s="432">
        <v>1.3488572104661136E-5</v>
      </c>
      <c r="L135" s="432">
        <v>1.5490935314549829E-5</v>
      </c>
      <c r="M135" s="432">
        <v>1.4831940719203848E-5</v>
      </c>
      <c r="N135" s="432">
        <v>0</v>
      </c>
      <c r="O135" s="432">
        <v>0.19194537108322127</v>
      </c>
      <c r="P135" s="432">
        <v>4.0091351366612835E-3</v>
      </c>
      <c r="Q135" s="432">
        <v>2.7239469125952885E-5</v>
      </c>
      <c r="R135" s="432">
        <v>4.5756568122727598E-4</v>
      </c>
      <c r="S135" s="432">
        <v>4.6648261884613019E-5</v>
      </c>
      <c r="T135" s="432">
        <v>2.6038564599007873E-4</v>
      </c>
      <c r="U135" s="432">
        <v>4.4506261992624864E-5</v>
      </c>
      <c r="V135" s="432">
        <v>1.1296429598278486E-4</v>
      </c>
      <c r="W135" s="432">
        <v>5.7268504921380847E-6</v>
      </c>
      <c r="X135" s="432">
        <v>1.0933431826624359E-7</v>
      </c>
      <c r="Y135" s="432">
        <v>1.6147856462903995E-6</v>
      </c>
      <c r="Z135" s="432">
        <v>2.1060674648612264E-6</v>
      </c>
      <c r="AA135" s="432">
        <v>4.1968463317489357E-4</v>
      </c>
      <c r="AB135" s="432">
        <v>3.4299798399714579E-6</v>
      </c>
      <c r="AC135" s="432">
        <v>6.1409834865858399E-6</v>
      </c>
      <c r="AD135" s="432">
        <v>1.0569872554047439E-6</v>
      </c>
      <c r="AE135" s="432">
        <v>3.0332061958957684E-6</v>
      </c>
      <c r="AF135" s="432">
        <v>7.5319860370145789E-5</v>
      </c>
      <c r="AG135" s="432">
        <v>1.5969172139262133E-3</v>
      </c>
      <c r="AH135" s="432">
        <v>8.0246581824313171E-4</v>
      </c>
      <c r="AI135" s="432">
        <v>2.6706277102746424E-4</v>
      </c>
      <c r="AJ135" s="432">
        <v>4.7500528857272893E-6</v>
      </c>
      <c r="AK135" s="432">
        <v>4.3354812915459604E-6</v>
      </c>
      <c r="AL135" s="432">
        <v>1.4588737108635547E-4</v>
      </c>
      <c r="AM135" s="432">
        <v>1.3331352417793925E-5</v>
      </c>
      <c r="AN135" s="432">
        <v>3.3944449907344309E-6</v>
      </c>
      <c r="AO135" s="432">
        <v>1.420546481162751E-5</v>
      </c>
      <c r="AP135" s="432">
        <v>1.0072093996413064E-5</v>
      </c>
      <c r="AQ135" s="432">
        <v>3.5377544504019878E-6</v>
      </c>
      <c r="AR135" s="432">
        <v>1.8864867542694713E-5</v>
      </c>
      <c r="AS135" s="432">
        <v>3.0707762284160974E-5</v>
      </c>
      <c r="AT135" s="432">
        <v>5.1868161047822551E-5</v>
      </c>
      <c r="AU135" s="432">
        <v>1.4819578380605044E-5</v>
      </c>
      <c r="AV135" s="432">
        <v>1.8799139046604265E-5</v>
      </c>
      <c r="AW135" s="432">
        <v>2.4281380213575214E-5</v>
      </c>
      <c r="AX135" s="432">
        <v>8.6133478302574315E-5</v>
      </c>
      <c r="AY135" s="432">
        <v>1.4205945436728423E-5</v>
      </c>
      <c r="AZ135" s="432">
        <v>1.8766457492790958E-5</v>
      </c>
      <c r="BA135" s="432">
        <v>5.3603495569150313E-5</v>
      </c>
      <c r="BB135" s="432">
        <v>3.9738087370656652E-6</v>
      </c>
      <c r="BC135" s="432">
        <v>1.4503670475682815E-5</v>
      </c>
      <c r="BD135" s="432">
        <v>7.8669898531004536E-6</v>
      </c>
      <c r="BE135" s="432">
        <v>2.1519225399377318E-6</v>
      </c>
      <c r="BF135" s="432">
        <v>1.8125825698788799E-5</v>
      </c>
      <c r="BG135" s="432">
        <v>1.1183080788942299E-4</v>
      </c>
      <c r="BH135" s="432">
        <v>1.5965240447782125E-4</v>
      </c>
      <c r="BI135" s="432">
        <v>3.5607867868977563E-5</v>
      </c>
      <c r="BJ135" s="432">
        <v>1.5879387943886289E-5</v>
      </c>
      <c r="BK135" s="432">
        <v>8.0249615196128289E-5</v>
      </c>
      <c r="BL135" s="432">
        <v>4.9685538279941212E-5</v>
      </c>
      <c r="BM135" s="432">
        <v>5.3398561987157087E-5</v>
      </c>
      <c r="BN135" s="432">
        <v>1.358534790905269E-4</v>
      </c>
      <c r="BO135" s="432">
        <v>1.1635014476605306E-4</v>
      </c>
      <c r="BP135" s="432">
        <v>5.7790705304599068E-4</v>
      </c>
      <c r="BQ135" s="432">
        <v>6.2255613680474052E-5</v>
      </c>
      <c r="BR135" s="432">
        <v>4.0652471749245797E-5</v>
      </c>
      <c r="BS135" s="432">
        <v>3.9211391416384308E-6</v>
      </c>
      <c r="BT135" s="432">
        <v>1.6109137757883752E-5</v>
      </c>
      <c r="BU135" s="432">
        <v>6.1692242986293174E-5</v>
      </c>
      <c r="BV135" s="432">
        <v>6.2126087654528758E-5</v>
      </c>
      <c r="BW135" s="432">
        <v>5.6371047680872325E-5</v>
      </c>
      <c r="BX135" s="432">
        <v>8.6707925158075442E-5</v>
      </c>
      <c r="BY135" s="432">
        <v>2.8415149017683564E-5</v>
      </c>
      <c r="BZ135" s="432">
        <v>1.4577589146712872E-5</v>
      </c>
      <c r="CA135" s="432">
        <v>1.1210865282895471E-5</v>
      </c>
      <c r="CB135" s="432">
        <v>3.5924760403815445E-6</v>
      </c>
      <c r="CC135" s="432">
        <v>1.1661334532621332E-4</v>
      </c>
      <c r="CD135" s="432">
        <v>1.5943376747236421E-5</v>
      </c>
      <c r="CE135" s="432">
        <v>7.0722516341719657E-5</v>
      </c>
      <c r="CF135" s="432">
        <v>1.5742096480887943E-4</v>
      </c>
      <c r="CG135" s="432">
        <v>2.6194225774492547E-5</v>
      </c>
      <c r="CH135" s="432">
        <v>6.0696165571202591E-5</v>
      </c>
      <c r="CI135" s="432">
        <v>1.0056549317590743E-4</v>
      </c>
      <c r="CJ135" s="432">
        <v>3.2276433346757391E-5</v>
      </c>
      <c r="CK135" s="432">
        <v>3.4818501183882682E-5</v>
      </c>
      <c r="CL135" s="432">
        <v>3.9472406517690018E-5</v>
      </c>
      <c r="CM135" s="432">
        <v>7.2147024966242234E-5</v>
      </c>
      <c r="CN135" s="432">
        <v>2.1602479454947658E-5</v>
      </c>
      <c r="CO135" s="432">
        <v>4.76952979391777E-5</v>
      </c>
      <c r="CP135" s="432">
        <v>5.3975449601359144E-5</v>
      </c>
      <c r="CQ135" s="432">
        <v>1.5642129742704804E-5</v>
      </c>
      <c r="CR135" s="432">
        <v>3.6507570324443652E-5</v>
      </c>
      <c r="CS135" s="432">
        <v>4.2685862167384051E-5</v>
      </c>
      <c r="CT135" s="432">
        <v>4.4660358647840605E-4</v>
      </c>
      <c r="CU135" s="432">
        <v>6.9234127940843177E-5</v>
      </c>
      <c r="CV135" s="432">
        <v>6.0876973772781761E-5</v>
      </c>
      <c r="CW135" s="432">
        <v>1.2658062855598181E-4</v>
      </c>
      <c r="CX135" s="432">
        <v>5.1171201419479709E-5</v>
      </c>
      <c r="CY135" s="432">
        <v>2.663998427690893E-5</v>
      </c>
      <c r="CZ135" s="432">
        <v>1.0643043314202519E-4</v>
      </c>
      <c r="DA135" s="432">
        <v>7.4019144469734092E-5</v>
      </c>
      <c r="DB135" s="432">
        <v>1.9790594205868207E-5</v>
      </c>
      <c r="DC135" s="432">
        <v>1.7016049548818507E-5</v>
      </c>
      <c r="DD135" s="432">
        <v>7.5853115191369566E-5</v>
      </c>
      <c r="DE135" s="432">
        <v>3.2419524649893259E-4</v>
      </c>
      <c r="DF135" s="432">
        <v>1.0313436784706873E-4</v>
      </c>
      <c r="DG135" s="432">
        <v>3.3469779665136123E-3</v>
      </c>
      <c r="DH135" s="433">
        <v>2.7497475295478157E-5</v>
      </c>
    </row>
    <row r="136" spans="1:112">
      <c r="A136" s="303">
        <v>13</v>
      </c>
      <c r="B136" s="88" t="s">
        <v>144</v>
      </c>
      <c r="C136" s="87" t="s">
        <v>145</v>
      </c>
      <c r="D136" s="431">
        <v>1.9299227329068106E-4</v>
      </c>
      <c r="E136" s="432">
        <v>6.7616557721335651E-5</v>
      </c>
      <c r="F136" s="432">
        <v>4.920207826971132E-4</v>
      </c>
      <c r="G136" s="432">
        <v>2.2394162317645796E-6</v>
      </c>
      <c r="H136" s="432">
        <v>1.5827097910336575E-4</v>
      </c>
      <c r="I136" s="432">
        <v>0</v>
      </c>
      <c r="J136" s="432">
        <v>3.1965577322709085E-5</v>
      </c>
      <c r="K136" s="432">
        <v>6.6255882483045144E-5</v>
      </c>
      <c r="L136" s="432">
        <v>3.1392024041968551E-5</v>
      </c>
      <c r="M136" s="432">
        <v>7.2610311973131977E-5</v>
      </c>
      <c r="N136" s="432">
        <v>0</v>
      </c>
      <c r="O136" s="432">
        <v>4.9723479654751076E-5</v>
      </c>
      <c r="P136" s="432">
        <v>9.6082613385477494E-2</v>
      </c>
      <c r="Q136" s="432">
        <v>6.2002945300602478E-5</v>
      </c>
      <c r="R136" s="432">
        <v>5.5857437340417188E-5</v>
      </c>
      <c r="S136" s="432">
        <v>2.5702771700312029E-5</v>
      </c>
      <c r="T136" s="432">
        <v>8.4333553753174914E-5</v>
      </c>
      <c r="U136" s="432">
        <v>2.7257735670164781E-5</v>
      </c>
      <c r="V136" s="432">
        <v>2.4922111757669354E-4</v>
      </c>
      <c r="W136" s="432">
        <v>2.774176143153572E-5</v>
      </c>
      <c r="X136" s="432">
        <v>3.3110563898077485E-7</v>
      </c>
      <c r="Y136" s="432">
        <v>9.7818331287552662E-6</v>
      </c>
      <c r="Z136" s="432">
        <v>1.3066773307984957E-5</v>
      </c>
      <c r="AA136" s="432">
        <v>2.3037390053263265E-5</v>
      </c>
      <c r="AB136" s="432">
        <v>1.5030096030304797E-5</v>
      </c>
      <c r="AC136" s="432">
        <v>1.9536469886652341E-5</v>
      </c>
      <c r="AD136" s="432">
        <v>2.4134603967970251E-6</v>
      </c>
      <c r="AE136" s="432">
        <v>1.148151157762236E-5</v>
      </c>
      <c r="AF136" s="432">
        <v>3.4290686500809357E-5</v>
      </c>
      <c r="AG136" s="432">
        <v>1.1377338523104297E-4</v>
      </c>
      <c r="AH136" s="432">
        <v>2.7307307187098114E-5</v>
      </c>
      <c r="AI136" s="432">
        <v>2.1313617432443783E-4</v>
      </c>
      <c r="AJ136" s="432">
        <v>2.5684402038364558E-5</v>
      </c>
      <c r="AK136" s="432">
        <v>4.2266506262207135E-5</v>
      </c>
      <c r="AL136" s="432">
        <v>7.6135480108686818E-5</v>
      </c>
      <c r="AM136" s="432">
        <v>3.4699975832914549E-5</v>
      </c>
      <c r="AN136" s="432">
        <v>1.6348237465827177E-5</v>
      </c>
      <c r="AO136" s="432">
        <v>8.0832535206702553E-5</v>
      </c>
      <c r="AP136" s="432">
        <v>5.9104889102026129E-5</v>
      </c>
      <c r="AQ136" s="432">
        <v>1.2783455901894025E-5</v>
      </c>
      <c r="AR136" s="432">
        <v>3.3292233448680911E-5</v>
      </c>
      <c r="AS136" s="432">
        <v>8.4485691326534473E-5</v>
      </c>
      <c r="AT136" s="432">
        <v>7.9534068147358444E-5</v>
      </c>
      <c r="AU136" s="432">
        <v>3.8339328210576088E-5</v>
      </c>
      <c r="AV136" s="432">
        <v>4.6225424238741202E-5</v>
      </c>
      <c r="AW136" s="432">
        <v>5.0929419156100575E-5</v>
      </c>
      <c r="AX136" s="432">
        <v>6.0372008317796041E-5</v>
      </c>
      <c r="AY136" s="432">
        <v>9.0486508939973675E-5</v>
      </c>
      <c r="AZ136" s="432">
        <v>8.8748784772044113E-5</v>
      </c>
      <c r="BA136" s="432">
        <v>5.3782664614777581E-5</v>
      </c>
      <c r="BB136" s="432">
        <v>1.2839268723620001E-5</v>
      </c>
      <c r="BC136" s="432">
        <v>2.929544187047064E-5</v>
      </c>
      <c r="BD136" s="432">
        <v>1.6011530846322625E-5</v>
      </c>
      <c r="BE136" s="432">
        <v>7.6122749114892607E-6</v>
      </c>
      <c r="BF136" s="432">
        <v>1.7276658932275313E-5</v>
      </c>
      <c r="BG136" s="432">
        <v>9.531806039583468E-5</v>
      </c>
      <c r="BH136" s="432">
        <v>6.7356625396652268E-5</v>
      </c>
      <c r="BI136" s="432">
        <v>1.0911042323207846E-5</v>
      </c>
      <c r="BJ136" s="432">
        <v>1.6138570468589932E-5</v>
      </c>
      <c r="BK136" s="432">
        <v>5.0337790964186017E-5</v>
      </c>
      <c r="BL136" s="432">
        <v>3.0599081437111554E-5</v>
      </c>
      <c r="BM136" s="432">
        <v>2.0800594332437216E-4</v>
      </c>
      <c r="BN136" s="432">
        <v>3.0890573045624594E-4</v>
      </c>
      <c r="BO136" s="432">
        <v>4.6602385453507311E-4</v>
      </c>
      <c r="BP136" s="432">
        <v>2.2940457729939704E-4</v>
      </c>
      <c r="BQ136" s="432">
        <v>1.8154235414749307E-4</v>
      </c>
      <c r="BR136" s="432">
        <v>2.0135970024142026E-4</v>
      </c>
      <c r="BS136" s="432">
        <v>1.1132698025044E-5</v>
      </c>
      <c r="BT136" s="432">
        <v>6.3900849298023098E-5</v>
      </c>
      <c r="BU136" s="432">
        <v>1.618081813754362E-4</v>
      </c>
      <c r="BV136" s="432">
        <v>2.2419850301558914E-4</v>
      </c>
      <c r="BW136" s="432">
        <v>2.5284028303219658E-4</v>
      </c>
      <c r="BX136" s="432">
        <v>3.6951814748583376E-4</v>
      </c>
      <c r="BY136" s="432">
        <v>1.3938199267078647E-4</v>
      </c>
      <c r="BZ136" s="432">
        <v>4.1232584259749801E-5</v>
      </c>
      <c r="CA136" s="432">
        <v>2.871941562395737E-5</v>
      </c>
      <c r="CB136" s="432">
        <v>1.2600581100014847E-5</v>
      </c>
      <c r="CC136" s="432">
        <v>1.5319607224394512E-4</v>
      </c>
      <c r="CD136" s="432">
        <v>5.8202403557158667E-5</v>
      </c>
      <c r="CE136" s="432">
        <v>1.8269782876610197E-4</v>
      </c>
      <c r="CF136" s="432">
        <v>6.2790862439541522E-5</v>
      </c>
      <c r="CG136" s="432">
        <v>1.106018678847993E-4</v>
      </c>
      <c r="CH136" s="432">
        <v>9.4223228127019224E-5</v>
      </c>
      <c r="CI136" s="432">
        <v>1.8507557765746146E-4</v>
      </c>
      <c r="CJ136" s="432">
        <v>1.8079930688339572E-4</v>
      </c>
      <c r="CK136" s="432">
        <v>8.7626616010119275E-5</v>
      </c>
      <c r="CL136" s="432">
        <v>1.1438950210440072E-4</v>
      </c>
      <c r="CM136" s="432">
        <v>9.9910281389045132E-5</v>
      </c>
      <c r="CN136" s="432">
        <v>7.9649687911377353E-5</v>
      </c>
      <c r="CO136" s="432">
        <v>1.3275014900918528E-4</v>
      </c>
      <c r="CP136" s="432">
        <v>4.0550013973384807E-4</v>
      </c>
      <c r="CQ136" s="432">
        <v>2.9888417513007141E-5</v>
      </c>
      <c r="CR136" s="432">
        <v>8.9915338505488745E-5</v>
      </c>
      <c r="CS136" s="432">
        <v>2.4069373420210156E-4</v>
      </c>
      <c r="CT136" s="432">
        <v>4.2349794105367466E-4</v>
      </c>
      <c r="CU136" s="432">
        <v>5.3632495903418033E-4</v>
      </c>
      <c r="CV136" s="432">
        <v>3.0962829332821388E-4</v>
      </c>
      <c r="CW136" s="432">
        <v>1.7523258441092039E-3</v>
      </c>
      <c r="CX136" s="432">
        <v>2.6778664341898216E-4</v>
      </c>
      <c r="CY136" s="432">
        <v>8.6654725158437883E-5</v>
      </c>
      <c r="CZ136" s="432">
        <v>1.4308936225666824E-4</v>
      </c>
      <c r="DA136" s="432">
        <v>1.5830770414198859E-4</v>
      </c>
      <c r="DB136" s="432">
        <v>1.003927197645127E-4</v>
      </c>
      <c r="DC136" s="432">
        <v>7.7073429416384326E-5</v>
      </c>
      <c r="DD136" s="432">
        <v>6.0285421861984824E-4</v>
      </c>
      <c r="DE136" s="432">
        <v>3.413033990007259E-4</v>
      </c>
      <c r="DF136" s="432">
        <v>4.4742093643083394E-4</v>
      </c>
      <c r="DG136" s="432">
        <v>3.8248816649224501E-4</v>
      </c>
      <c r="DH136" s="433">
        <v>8.1556838686060003E-5</v>
      </c>
    </row>
    <row r="137" spans="1:112">
      <c r="A137" s="303">
        <v>14</v>
      </c>
      <c r="B137" s="88" t="s">
        <v>146</v>
      </c>
      <c r="C137" s="87" t="s">
        <v>147</v>
      </c>
      <c r="D137" s="431">
        <v>3.6490849686287229E-5</v>
      </c>
      <c r="E137" s="432">
        <v>4.9354631147927844E-4</v>
      </c>
      <c r="F137" s="432">
        <v>7.2905036822136534E-5</v>
      </c>
      <c r="G137" s="432">
        <v>1.1892511850110818E-4</v>
      </c>
      <c r="H137" s="432">
        <v>1.2311436147968038E-4</v>
      </c>
      <c r="I137" s="432">
        <v>0</v>
      </c>
      <c r="J137" s="432">
        <v>1.7945053139367745E-5</v>
      </c>
      <c r="K137" s="432">
        <v>6.4099882904095629E-5</v>
      </c>
      <c r="L137" s="432">
        <v>5.3995297266492184E-5</v>
      </c>
      <c r="M137" s="432">
        <v>4.0429340588061543E-4</v>
      </c>
      <c r="N137" s="432">
        <v>0</v>
      </c>
      <c r="O137" s="432">
        <v>2.2227961481726731E-5</v>
      </c>
      <c r="P137" s="432">
        <v>1.4180613810525432E-5</v>
      </c>
      <c r="Q137" s="432">
        <v>0.29491188931454787</v>
      </c>
      <c r="R137" s="432">
        <v>7.4596754457288547E-3</v>
      </c>
      <c r="S137" s="432">
        <v>3.6567169163930257E-3</v>
      </c>
      <c r="T137" s="432">
        <v>8.8485844127018118E-4</v>
      </c>
      <c r="U137" s="432">
        <v>2.0611633185986284E-4</v>
      </c>
      <c r="V137" s="432">
        <v>5.3599141533791461E-5</v>
      </c>
      <c r="W137" s="432">
        <v>1.8812814163321748E-5</v>
      </c>
      <c r="X137" s="432">
        <v>2.2187621242471084E-7</v>
      </c>
      <c r="Y137" s="432">
        <v>1.3024771906454655E-5</v>
      </c>
      <c r="Z137" s="432">
        <v>6.7930436706605106E-6</v>
      </c>
      <c r="AA137" s="432">
        <v>3.1829792365272045E-5</v>
      </c>
      <c r="AB137" s="432">
        <v>9.1088080817033905E-6</v>
      </c>
      <c r="AC137" s="432">
        <v>2.4096962081517833E-5</v>
      </c>
      <c r="AD137" s="432">
        <v>2.4498940570808023E-6</v>
      </c>
      <c r="AE137" s="432">
        <v>5.5004811026504624E-6</v>
      </c>
      <c r="AF137" s="432">
        <v>5.5242211696243886E-5</v>
      </c>
      <c r="AG137" s="432">
        <v>3.1225218756803647E-5</v>
      </c>
      <c r="AH137" s="432">
        <v>3.4417992930767426E-5</v>
      </c>
      <c r="AI137" s="432">
        <v>1.1125509469437319E-3</v>
      </c>
      <c r="AJ137" s="432">
        <v>1.28608173929106E-5</v>
      </c>
      <c r="AK137" s="432">
        <v>6.1857501992873391E-4</v>
      </c>
      <c r="AL137" s="432">
        <v>1.8126492996596168E-4</v>
      </c>
      <c r="AM137" s="432">
        <v>4.4338524795221475E-5</v>
      </c>
      <c r="AN137" s="432">
        <v>1.3627736117336086E-5</v>
      </c>
      <c r="AO137" s="432">
        <v>7.7316427771695212E-5</v>
      </c>
      <c r="AP137" s="432">
        <v>2.7976066602011024E-5</v>
      </c>
      <c r="AQ137" s="432">
        <v>7.1030525689280463E-6</v>
      </c>
      <c r="AR137" s="432">
        <v>9.3787143952903419E-5</v>
      </c>
      <c r="AS137" s="432">
        <v>2.0912068605747746E-4</v>
      </c>
      <c r="AT137" s="432">
        <v>1.2343113531096032E-4</v>
      </c>
      <c r="AU137" s="432">
        <v>2.5740854938513793E-5</v>
      </c>
      <c r="AV137" s="432">
        <v>4.0177530451751329E-5</v>
      </c>
      <c r="AW137" s="432">
        <v>2.7349191027264925E-4</v>
      </c>
      <c r="AX137" s="432">
        <v>1.4903127273627334E-5</v>
      </c>
      <c r="AY137" s="432">
        <v>4.467861275876904E-5</v>
      </c>
      <c r="AZ137" s="432">
        <v>5.0434599579758372E-5</v>
      </c>
      <c r="BA137" s="432">
        <v>1.8288302555133719E-5</v>
      </c>
      <c r="BB137" s="432">
        <v>6.653164066099412E-6</v>
      </c>
      <c r="BC137" s="432">
        <v>7.8487356970416831E-5</v>
      </c>
      <c r="BD137" s="432">
        <v>6.5430599535660704E-6</v>
      </c>
      <c r="BE137" s="432">
        <v>2.7654671939958803E-6</v>
      </c>
      <c r="BF137" s="432">
        <v>6.8385356892888298E-6</v>
      </c>
      <c r="BG137" s="432">
        <v>1.6477073784781779E-4</v>
      </c>
      <c r="BH137" s="432">
        <v>1.0415562229991035E-4</v>
      </c>
      <c r="BI137" s="432">
        <v>7.0966945196729842E-5</v>
      </c>
      <c r="BJ137" s="432">
        <v>1.0732900823195348E-5</v>
      </c>
      <c r="BK137" s="432">
        <v>2.3265202357638536E-4</v>
      </c>
      <c r="BL137" s="432">
        <v>1.0784375906554857E-3</v>
      </c>
      <c r="BM137" s="432">
        <v>3.4494983602494435E-5</v>
      </c>
      <c r="BN137" s="432">
        <v>3.2152447016467536E-2</v>
      </c>
      <c r="BO137" s="432">
        <v>5.5826305564090836E-3</v>
      </c>
      <c r="BP137" s="432">
        <v>4.8206191454891042E-3</v>
      </c>
      <c r="BQ137" s="432">
        <v>5.8454374254475732E-4</v>
      </c>
      <c r="BR137" s="432">
        <v>1.3719512586125064E-3</v>
      </c>
      <c r="BS137" s="432">
        <v>2.3157876188145067E-4</v>
      </c>
      <c r="BT137" s="432">
        <v>4.1119673830643197E-5</v>
      </c>
      <c r="BU137" s="432">
        <v>9.236380242313496E-5</v>
      </c>
      <c r="BV137" s="432">
        <v>6.6435331111458249E-5</v>
      </c>
      <c r="BW137" s="432">
        <v>2.5239364398598775E-4</v>
      </c>
      <c r="BX137" s="432">
        <v>1.3530057085501366E-4</v>
      </c>
      <c r="BY137" s="432">
        <v>5.8382660880794674E-5</v>
      </c>
      <c r="BZ137" s="432">
        <v>2.3893049310850569E-5</v>
      </c>
      <c r="CA137" s="432">
        <v>2.9755556261353666E-5</v>
      </c>
      <c r="CB137" s="432">
        <v>1.3424337016253521E-5</v>
      </c>
      <c r="CC137" s="432">
        <v>8.9589360224212329E-5</v>
      </c>
      <c r="CD137" s="432">
        <v>1.9617425934058354E-5</v>
      </c>
      <c r="CE137" s="432">
        <v>1.6803661849490103E-4</v>
      </c>
      <c r="CF137" s="432">
        <v>3.9925010268837601E-5</v>
      </c>
      <c r="CG137" s="432">
        <v>1.1411094945837541E-4</v>
      </c>
      <c r="CH137" s="432">
        <v>1.4964225988359093E-4</v>
      </c>
      <c r="CI137" s="432">
        <v>9.1277720416139529E-4</v>
      </c>
      <c r="CJ137" s="432">
        <v>3.2960486375811591E-5</v>
      </c>
      <c r="CK137" s="432">
        <v>7.0299978034295843E-5</v>
      </c>
      <c r="CL137" s="432">
        <v>9.5499989924164913E-5</v>
      </c>
      <c r="CM137" s="432">
        <v>6.5237817138721107E-5</v>
      </c>
      <c r="CN137" s="432">
        <v>4.3485777681072129E-5</v>
      </c>
      <c r="CO137" s="432">
        <v>2.2739786661166565E-4</v>
      </c>
      <c r="CP137" s="432">
        <v>4.9447474650478911E-5</v>
      </c>
      <c r="CQ137" s="432">
        <v>5.3935485396542138E-5</v>
      </c>
      <c r="CR137" s="432">
        <v>1.0338169315569805E-4</v>
      </c>
      <c r="CS137" s="432">
        <v>5.0731477218682966E-5</v>
      </c>
      <c r="CT137" s="432">
        <v>1.6387702316049117E-4</v>
      </c>
      <c r="CU137" s="432">
        <v>1.0406348691030938E-4</v>
      </c>
      <c r="CV137" s="432">
        <v>7.3300582504551802E-5</v>
      </c>
      <c r="CW137" s="432">
        <v>1.5767302888163926E-4</v>
      </c>
      <c r="CX137" s="432">
        <v>4.6088920822093458E-5</v>
      </c>
      <c r="CY137" s="432">
        <v>7.2514533881305298E-5</v>
      </c>
      <c r="CZ137" s="432">
        <v>7.2928834586469179E-5</v>
      </c>
      <c r="DA137" s="432">
        <v>8.6326163525072213E-5</v>
      </c>
      <c r="DB137" s="432">
        <v>2.1707596548167764E-5</v>
      </c>
      <c r="DC137" s="432">
        <v>1.8965106926833113E-4</v>
      </c>
      <c r="DD137" s="432">
        <v>1.5032176066698516E-4</v>
      </c>
      <c r="DE137" s="432">
        <v>1.7275101623768238E-4</v>
      </c>
      <c r="DF137" s="432">
        <v>2.223066180992072E-4</v>
      </c>
      <c r="DG137" s="432">
        <v>9.4062172925749477E-4</v>
      </c>
      <c r="DH137" s="433">
        <v>2.92734998906153E-5</v>
      </c>
    </row>
    <row r="138" spans="1:112">
      <c r="A138" s="303">
        <v>15</v>
      </c>
      <c r="B138" s="88" t="s">
        <v>148</v>
      </c>
      <c r="C138" s="87" t="s">
        <v>149</v>
      </c>
      <c r="D138" s="431">
        <v>2.1601480562383312E-5</v>
      </c>
      <c r="E138" s="432">
        <v>2.5278696117571902E-5</v>
      </c>
      <c r="F138" s="432">
        <v>7.2235823799740814E-5</v>
      </c>
      <c r="G138" s="432">
        <v>2.610459223239988E-6</v>
      </c>
      <c r="H138" s="432">
        <v>5.4301840939892775E-5</v>
      </c>
      <c r="I138" s="432">
        <v>0</v>
      </c>
      <c r="J138" s="432">
        <v>3.0155750205072074E-5</v>
      </c>
      <c r="K138" s="432">
        <v>5.2839451378908406E-5</v>
      </c>
      <c r="L138" s="432">
        <v>5.2828329869054655E-5</v>
      </c>
      <c r="M138" s="432">
        <v>4.7562216987998888E-5</v>
      </c>
      <c r="N138" s="432">
        <v>0</v>
      </c>
      <c r="O138" s="432">
        <v>4.2769442750033762E-5</v>
      </c>
      <c r="P138" s="432">
        <v>1.9076159133392839E-5</v>
      </c>
      <c r="Q138" s="432">
        <v>2.9546551039700497E-5</v>
      </c>
      <c r="R138" s="432">
        <v>0.20962797884281115</v>
      </c>
      <c r="S138" s="432">
        <v>3.4758752724496091E-5</v>
      </c>
      <c r="T138" s="432">
        <v>1.1624007371683365E-4</v>
      </c>
      <c r="U138" s="432">
        <v>5.7739786715248933E-5</v>
      </c>
      <c r="V138" s="432">
        <v>1.3956525138427071E-4</v>
      </c>
      <c r="W138" s="432">
        <v>6.5382470708155347E-5</v>
      </c>
      <c r="X138" s="432">
        <v>6.8772072394119664E-7</v>
      </c>
      <c r="Y138" s="432">
        <v>2.2691597844552747E-5</v>
      </c>
      <c r="Z138" s="432">
        <v>2.8496583634396894E-5</v>
      </c>
      <c r="AA138" s="432">
        <v>4.2118557890069312E-5</v>
      </c>
      <c r="AB138" s="432">
        <v>4.5915775808663198E-5</v>
      </c>
      <c r="AC138" s="432">
        <v>2.8156942211348621E-5</v>
      </c>
      <c r="AD138" s="432">
        <v>4.2791253155670342E-6</v>
      </c>
      <c r="AE138" s="432">
        <v>1.4118603790895199E-5</v>
      </c>
      <c r="AF138" s="432">
        <v>1.1998323623395646E-4</v>
      </c>
      <c r="AG138" s="432">
        <v>1.4376391742421411E-4</v>
      </c>
      <c r="AH138" s="432">
        <v>8.3867063803777449E-6</v>
      </c>
      <c r="AI138" s="432">
        <v>8.0242952446546459E-5</v>
      </c>
      <c r="AJ138" s="432">
        <v>3.8359333297956342E-5</v>
      </c>
      <c r="AK138" s="432">
        <v>9.4442613510625537E-5</v>
      </c>
      <c r="AL138" s="432">
        <v>1.0855860140116178E-4</v>
      </c>
      <c r="AM138" s="432">
        <v>6.7421184367462517E-5</v>
      </c>
      <c r="AN138" s="432">
        <v>2.2665722168549018E-5</v>
      </c>
      <c r="AO138" s="432">
        <v>1.4335341119145337E-4</v>
      </c>
      <c r="AP138" s="432">
        <v>3.5710275565527125E-5</v>
      </c>
      <c r="AQ138" s="432">
        <v>1.3759669434005897E-5</v>
      </c>
      <c r="AR138" s="432">
        <v>5.204647542068252E-5</v>
      </c>
      <c r="AS138" s="432">
        <v>7.4547319739677988E-5</v>
      </c>
      <c r="AT138" s="432">
        <v>6.5911268523914421E-5</v>
      </c>
      <c r="AU138" s="432">
        <v>3.8221757896968524E-5</v>
      </c>
      <c r="AV138" s="432">
        <v>4.8478498569800407E-5</v>
      </c>
      <c r="AW138" s="432">
        <v>4.747771521744757E-5</v>
      </c>
      <c r="AX138" s="432">
        <v>5.7189249741737921E-5</v>
      </c>
      <c r="AY138" s="432">
        <v>7.9206138392689615E-5</v>
      </c>
      <c r="AZ138" s="432">
        <v>9.4963678085941962E-5</v>
      </c>
      <c r="BA138" s="432">
        <v>3.1618979719733015E-5</v>
      </c>
      <c r="BB138" s="432">
        <v>2.2176922518573362E-5</v>
      </c>
      <c r="BC138" s="432">
        <v>3.7532367570451607E-5</v>
      </c>
      <c r="BD138" s="432">
        <v>4.0556780943180175E-5</v>
      </c>
      <c r="BE138" s="432">
        <v>1.5503003185683715E-5</v>
      </c>
      <c r="BF138" s="432">
        <v>9.1639332796992602E-6</v>
      </c>
      <c r="BG138" s="432">
        <v>1.1943592140549534E-4</v>
      </c>
      <c r="BH138" s="432">
        <v>9.95620860021334E-5</v>
      </c>
      <c r="BI138" s="432">
        <v>8.1158462829357641E-5</v>
      </c>
      <c r="BJ138" s="432">
        <v>2.6300421367063907E-5</v>
      </c>
      <c r="BK138" s="432">
        <v>1.283336202422493E-4</v>
      </c>
      <c r="BL138" s="432">
        <v>1.0159942278292369E-4</v>
      </c>
      <c r="BM138" s="432">
        <v>1.0714446181549262E-4</v>
      </c>
      <c r="BN138" s="432">
        <v>3.3461302347261392E-3</v>
      </c>
      <c r="BO138" s="432">
        <v>1.1052142929587887E-3</v>
      </c>
      <c r="BP138" s="432">
        <v>5.2093366693225941E-3</v>
      </c>
      <c r="BQ138" s="432">
        <v>1.1519056374385673E-4</v>
      </c>
      <c r="BR138" s="432">
        <v>1.0868260105921306E-4</v>
      </c>
      <c r="BS138" s="432">
        <v>5.9666794728607624E-5</v>
      </c>
      <c r="BT138" s="432">
        <v>1.4793188146148525E-4</v>
      </c>
      <c r="BU138" s="432">
        <v>9.0809217795751731E-4</v>
      </c>
      <c r="BV138" s="432">
        <v>6.7566989351603888E-4</v>
      </c>
      <c r="BW138" s="432">
        <v>2.4683877881832833E-4</v>
      </c>
      <c r="BX138" s="432">
        <v>2.6018764909019706E-4</v>
      </c>
      <c r="BY138" s="432">
        <v>4.9164212735573905E-4</v>
      </c>
      <c r="BZ138" s="432">
        <v>1.6637486054392323E-4</v>
      </c>
      <c r="CA138" s="432">
        <v>3.1731927965937534E-4</v>
      </c>
      <c r="CB138" s="432">
        <v>7.8306261892494784E-5</v>
      </c>
      <c r="CC138" s="432">
        <v>1.7968267545708332E-4</v>
      </c>
      <c r="CD138" s="432">
        <v>5.9832234233042643E-5</v>
      </c>
      <c r="CE138" s="432">
        <v>2.0508989039983957E-4</v>
      </c>
      <c r="CF138" s="432">
        <v>7.5220103048799204E-5</v>
      </c>
      <c r="CG138" s="432">
        <v>1.5211676524204754E-4</v>
      </c>
      <c r="CH138" s="432">
        <v>3.8517039534847504E-4</v>
      </c>
      <c r="CI138" s="432">
        <v>5.6040432042676154E-4</v>
      </c>
      <c r="CJ138" s="432">
        <v>9.9234844880951935E-5</v>
      </c>
      <c r="CK138" s="432">
        <v>7.421820733352647E-4</v>
      </c>
      <c r="CL138" s="432">
        <v>2.8740879934887058E-4</v>
      </c>
      <c r="CM138" s="432">
        <v>6.0755603834757813E-4</v>
      </c>
      <c r="CN138" s="432">
        <v>4.1008539568979969E-4</v>
      </c>
      <c r="CO138" s="432">
        <v>3.1658846501365776E-4</v>
      </c>
      <c r="CP138" s="432">
        <v>3.0935960213672762E-4</v>
      </c>
      <c r="CQ138" s="432">
        <v>4.7501413656949194E-4</v>
      </c>
      <c r="CR138" s="432">
        <v>7.1082234720491137E-4</v>
      </c>
      <c r="CS138" s="432">
        <v>4.1918131055263523E-4</v>
      </c>
      <c r="CT138" s="432">
        <v>2.1589285809428456E-4</v>
      </c>
      <c r="CU138" s="432">
        <v>1.3982684537833267E-3</v>
      </c>
      <c r="CV138" s="432">
        <v>8.0554315142565515E-4</v>
      </c>
      <c r="CW138" s="432">
        <v>2.3608981525557221E-3</v>
      </c>
      <c r="CX138" s="432">
        <v>2.9029112827451073E-4</v>
      </c>
      <c r="CY138" s="432">
        <v>2.3351724547972363E-4</v>
      </c>
      <c r="CZ138" s="432">
        <v>1.2851820878454599E-4</v>
      </c>
      <c r="DA138" s="432">
        <v>3.6894356410305999E-4</v>
      </c>
      <c r="DB138" s="432">
        <v>8.154920275008071E-5</v>
      </c>
      <c r="DC138" s="432">
        <v>3.4630048227327098E-4</v>
      </c>
      <c r="DD138" s="432">
        <v>2.830539658769043E-4</v>
      </c>
      <c r="DE138" s="432">
        <v>8.1529951309749235E-4</v>
      </c>
      <c r="DF138" s="432">
        <v>6.4509103682592228E-4</v>
      </c>
      <c r="DG138" s="432">
        <v>1.2838833020671687E-4</v>
      </c>
      <c r="DH138" s="433">
        <v>1.1596045055746146E-4</v>
      </c>
    </row>
    <row r="139" spans="1:112">
      <c r="A139" s="303">
        <v>16</v>
      </c>
      <c r="B139" s="88" t="s">
        <v>150</v>
      </c>
      <c r="C139" s="87" t="s">
        <v>151</v>
      </c>
      <c r="D139" s="431">
        <v>3.2058696210125086E-4</v>
      </c>
      <c r="E139" s="432">
        <v>1.5532368670998148E-4</v>
      </c>
      <c r="F139" s="432">
        <v>5.1767673862291403E-4</v>
      </c>
      <c r="G139" s="432">
        <v>1.4577318174751208E-5</v>
      </c>
      <c r="H139" s="432">
        <v>4.5270550823136179E-5</v>
      </c>
      <c r="I139" s="432">
        <v>0</v>
      </c>
      <c r="J139" s="432">
        <v>9.4213173442245088E-6</v>
      </c>
      <c r="K139" s="432">
        <v>1.9939496804015418E-4</v>
      </c>
      <c r="L139" s="432">
        <v>2.5589038024126452E-4</v>
      </c>
      <c r="M139" s="432">
        <v>1.5678007088397461E-4</v>
      </c>
      <c r="N139" s="432">
        <v>0</v>
      </c>
      <c r="O139" s="432">
        <v>6.3053988928856713E-5</v>
      </c>
      <c r="P139" s="432">
        <v>9.557656387258386E-5</v>
      </c>
      <c r="Q139" s="432">
        <v>4.4185615574692796E-4</v>
      </c>
      <c r="R139" s="432">
        <v>3.7832609875093127E-4</v>
      </c>
      <c r="S139" s="432">
        <v>0.14385676316011056</v>
      </c>
      <c r="T139" s="432">
        <v>2.0588599441318692E-2</v>
      </c>
      <c r="U139" s="432">
        <v>7.3536690231724702E-3</v>
      </c>
      <c r="V139" s="432">
        <v>9.7591891855575375E-5</v>
      </c>
      <c r="W139" s="432">
        <v>5.6312622529180493E-5</v>
      </c>
      <c r="X139" s="432">
        <v>4.4539525525104018E-7</v>
      </c>
      <c r="Y139" s="432">
        <v>8.5404417659834165E-6</v>
      </c>
      <c r="Z139" s="432">
        <v>4.5681554766611323E-5</v>
      </c>
      <c r="AA139" s="432">
        <v>8.0244527249061161E-4</v>
      </c>
      <c r="AB139" s="432">
        <v>9.7748463598516577E-5</v>
      </c>
      <c r="AC139" s="432">
        <v>9.7522501446141031E-5</v>
      </c>
      <c r="AD139" s="432">
        <v>4.18161446778214E-6</v>
      </c>
      <c r="AE139" s="432">
        <v>9.5887661541593161E-6</v>
      </c>
      <c r="AF139" s="432">
        <v>3.3449782745091351E-4</v>
      </c>
      <c r="AG139" s="432">
        <v>2.6586795423556354E-4</v>
      </c>
      <c r="AH139" s="432">
        <v>5.2933761304614831E-5</v>
      </c>
      <c r="AI139" s="432">
        <v>4.015433044258918E-4</v>
      </c>
      <c r="AJ139" s="432">
        <v>1.761762579112114E-5</v>
      </c>
      <c r="AK139" s="432">
        <v>2.4478560388140855E-4</v>
      </c>
      <c r="AL139" s="432">
        <v>8.100725747500929E-4</v>
      </c>
      <c r="AM139" s="432">
        <v>5.1611013698299633E-5</v>
      </c>
      <c r="AN139" s="432">
        <v>1.4209594875600247E-5</v>
      </c>
      <c r="AO139" s="432">
        <v>4.2043146125980135E-5</v>
      </c>
      <c r="AP139" s="432">
        <v>7.2695742622679274E-5</v>
      </c>
      <c r="AQ139" s="432">
        <v>1.5947480205644473E-5</v>
      </c>
      <c r="AR139" s="432">
        <v>3.4863523456351806E-5</v>
      </c>
      <c r="AS139" s="432">
        <v>6.2289929355002459E-5</v>
      </c>
      <c r="AT139" s="432">
        <v>1.6361837040706112E-4</v>
      </c>
      <c r="AU139" s="432">
        <v>4.7618185719268737E-5</v>
      </c>
      <c r="AV139" s="432">
        <v>6.2227539465894671E-5</v>
      </c>
      <c r="AW139" s="432">
        <v>5.9089404173195694E-5</v>
      </c>
      <c r="AX139" s="432">
        <v>6.385307672227476E-5</v>
      </c>
      <c r="AY139" s="432">
        <v>1.9020858016923764E-4</v>
      </c>
      <c r="AZ139" s="432">
        <v>2.748970799857741E-4</v>
      </c>
      <c r="BA139" s="432">
        <v>5.6727314341945832E-5</v>
      </c>
      <c r="BB139" s="432">
        <v>1.5816022191921839E-5</v>
      </c>
      <c r="BC139" s="432">
        <v>1.1157668646194185E-4</v>
      </c>
      <c r="BD139" s="432">
        <v>3.2606177930659057E-5</v>
      </c>
      <c r="BE139" s="432">
        <v>2.1093090024526489E-5</v>
      </c>
      <c r="BF139" s="432">
        <v>9.6404683621274688E-6</v>
      </c>
      <c r="BG139" s="432">
        <v>1.0261598840832571E-4</v>
      </c>
      <c r="BH139" s="432">
        <v>1.3687258471282841E-4</v>
      </c>
      <c r="BI139" s="432">
        <v>9.7178715320541316E-6</v>
      </c>
      <c r="BJ139" s="432">
        <v>2.1232509443026175E-5</v>
      </c>
      <c r="BK139" s="432">
        <v>9.1599249290944511E-5</v>
      </c>
      <c r="BL139" s="432">
        <v>2.2438236663868257E-4</v>
      </c>
      <c r="BM139" s="432">
        <v>1.4433639807377027E-4</v>
      </c>
      <c r="BN139" s="432">
        <v>1.106998073841131E-3</v>
      </c>
      <c r="BO139" s="432">
        <v>3.0087607350877057E-4</v>
      </c>
      <c r="BP139" s="432">
        <v>5.6147744818257743E-4</v>
      </c>
      <c r="BQ139" s="432">
        <v>1.7240164606278758E-4</v>
      </c>
      <c r="BR139" s="432">
        <v>9.9756776163986461E-5</v>
      </c>
      <c r="BS139" s="432">
        <v>1.9741609210112247E-5</v>
      </c>
      <c r="BT139" s="432">
        <v>9.1025551399829391E-5</v>
      </c>
      <c r="BU139" s="432">
        <v>2.191347720177345E-4</v>
      </c>
      <c r="BV139" s="432">
        <v>2.1392516475091675E-4</v>
      </c>
      <c r="BW139" s="432">
        <v>1.9726437103002805E-4</v>
      </c>
      <c r="BX139" s="432">
        <v>1.8686954220308377E-4</v>
      </c>
      <c r="BY139" s="432">
        <v>3.4962719547925093E-4</v>
      </c>
      <c r="BZ139" s="432">
        <v>1.1760240559377188E-4</v>
      </c>
      <c r="CA139" s="432">
        <v>9.3311669639067289E-5</v>
      </c>
      <c r="CB139" s="432">
        <v>4.1601298102347322E-5</v>
      </c>
      <c r="CC139" s="432">
        <v>1.5452949439621061E-4</v>
      </c>
      <c r="CD139" s="432">
        <v>7.1848093702343147E-5</v>
      </c>
      <c r="CE139" s="432">
        <v>1.9875381462623423E-4</v>
      </c>
      <c r="CF139" s="432">
        <v>4.3902968199114666E-5</v>
      </c>
      <c r="CG139" s="432">
        <v>1.3369670624367941E-4</v>
      </c>
      <c r="CH139" s="432">
        <v>5.1718018961242744E-4</v>
      </c>
      <c r="CI139" s="432">
        <v>6.8233062571272695E-4</v>
      </c>
      <c r="CJ139" s="432">
        <v>2.2415188711700235E-4</v>
      </c>
      <c r="CK139" s="432">
        <v>3.4855652498336117E-4</v>
      </c>
      <c r="CL139" s="432">
        <v>1.117429296909937E-3</v>
      </c>
      <c r="CM139" s="432">
        <v>7.8153808082331497E-4</v>
      </c>
      <c r="CN139" s="432">
        <v>2.8396522270957323E-4</v>
      </c>
      <c r="CO139" s="432">
        <v>6.6179259242111427E-3</v>
      </c>
      <c r="CP139" s="432">
        <v>2.7019584559698966E-4</v>
      </c>
      <c r="CQ139" s="432">
        <v>3.9068756508643578E-4</v>
      </c>
      <c r="CR139" s="432">
        <v>9.1084298181372584E-4</v>
      </c>
      <c r="CS139" s="432">
        <v>1.5572767529541018E-4</v>
      </c>
      <c r="CT139" s="432">
        <v>5.9802266004699235E-4</v>
      </c>
      <c r="CU139" s="432">
        <v>5.6382856002190509E-4</v>
      </c>
      <c r="CV139" s="432">
        <v>4.213347044162805E-4</v>
      </c>
      <c r="CW139" s="432">
        <v>7.6053312605811672E-4</v>
      </c>
      <c r="CX139" s="432">
        <v>1.0047129598380384E-4</v>
      </c>
      <c r="CY139" s="432">
        <v>1.3813430651611472E-3</v>
      </c>
      <c r="CZ139" s="432">
        <v>1.7630914827508604E-4</v>
      </c>
      <c r="DA139" s="432">
        <v>3.7212506337812778E-4</v>
      </c>
      <c r="DB139" s="432">
        <v>3.9781607515488237E-5</v>
      </c>
      <c r="DC139" s="432">
        <v>1.2879588395505647E-4</v>
      </c>
      <c r="DD139" s="432">
        <v>3.3445111118225317E-4</v>
      </c>
      <c r="DE139" s="432">
        <v>3.03648488031853E-4</v>
      </c>
      <c r="DF139" s="432">
        <v>1.7651192633350493E-4</v>
      </c>
      <c r="DG139" s="432">
        <v>2.4032706141359449E-2</v>
      </c>
      <c r="DH139" s="433">
        <v>1.263735973673967E-4</v>
      </c>
    </row>
    <row r="140" spans="1:112">
      <c r="A140" s="303">
        <v>17</v>
      </c>
      <c r="B140" s="88" t="s">
        <v>152</v>
      </c>
      <c r="C140" s="87" t="s">
        <v>153</v>
      </c>
      <c r="D140" s="431">
        <v>6.6894597135259319E-3</v>
      </c>
      <c r="E140" s="432">
        <v>2.861791159785125E-3</v>
      </c>
      <c r="F140" s="432">
        <v>8.9323457754353266E-3</v>
      </c>
      <c r="G140" s="432">
        <v>1.8129668567635839E-4</v>
      </c>
      <c r="H140" s="432">
        <v>3.540594011014383E-4</v>
      </c>
      <c r="I140" s="432">
        <v>0</v>
      </c>
      <c r="J140" s="432">
        <v>3.8982989344301254E-5</v>
      </c>
      <c r="K140" s="432">
        <v>2.8909561450154559E-3</v>
      </c>
      <c r="L140" s="432">
        <v>4.5807790616519727E-3</v>
      </c>
      <c r="M140" s="432">
        <v>2.316890264900332E-3</v>
      </c>
      <c r="N140" s="432">
        <v>0</v>
      </c>
      <c r="O140" s="432">
        <v>2.6186365854472514E-4</v>
      </c>
      <c r="P140" s="432">
        <v>2.7441251988084549E-4</v>
      </c>
      <c r="Q140" s="432">
        <v>2.9726843514985333E-4</v>
      </c>
      <c r="R140" s="432">
        <v>1.1637462062384105E-3</v>
      </c>
      <c r="S140" s="432">
        <v>1.1988168586091483E-4</v>
      </c>
      <c r="T140" s="432">
        <v>0.47106552719427608</v>
      </c>
      <c r="U140" s="432">
        <v>3.7062402896368205E-4</v>
      </c>
      <c r="V140" s="432">
        <v>1.109197371865779E-3</v>
      </c>
      <c r="W140" s="432">
        <v>2.1358095447603269E-4</v>
      </c>
      <c r="X140" s="432">
        <v>2.0190260536856444E-6</v>
      </c>
      <c r="Y140" s="432">
        <v>1.0359157916070063E-4</v>
      </c>
      <c r="Z140" s="432">
        <v>2.6116563240561106E-4</v>
      </c>
      <c r="AA140" s="432">
        <v>8.7369886280116733E-4</v>
      </c>
      <c r="AB140" s="432">
        <v>1.1102958188377212E-3</v>
      </c>
      <c r="AC140" s="432">
        <v>1.2677532345389273E-3</v>
      </c>
      <c r="AD140" s="432">
        <v>1.5754002311300594E-5</v>
      </c>
      <c r="AE140" s="432">
        <v>4.7749513000064662E-5</v>
      </c>
      <c r="AF140" s="432">
        <v>6.7359347123280419E-4</v>
      </c>
      <c r="AG140" s="432">
        <v>4.749530954953785E-4</v>
      </c>
      <c r="AH140" s="432">
        <v>5.2625660652466308E-4</v>
      </c>
      <c r="AI140" s="432">
        <v>1.1531237475684898E-3</v>
      </c>
      <c r="AJ140" s="432">
        <v>9.811115474479556E-5</v>
      </c>
      <c r="AK140" s="432">
        <v>1.0484102089582136E-3</v>
      </c>
      <c r="AL140" s="432">
        <v>6.5792441417571841E-4</v>
      </c>
      <c r="AM140" s="432">
        <v>1.5068328405587442E-4</v>
      </c>
      <c r="AN140" s="432">
        <v>4.0570212207001353E-5</v>
      </c>
      <c r="AO140" s="432">
        <v>1.3256815903072802E-4</v>
      </c>
      <c r="AP140" s="432">
        <v>4.3737345457547244E-4</v>
      </c>
      <c r="AQ140" s="432">
        <v>5.3301165031244736E-5</v>
      </c>
      <c r="AR140" s="432">
        <v>1.0105557134511205E-4</v>
      </c>
      <c r="AS140" s="432">
        <v>2.5005754087665773E-4</v>
      </c>
      <c r="AT140" s="432">
        <v>1.4788259384429529E-3</v>
      </c>
      <c r="AU140" s="432">
        <v>1.5347170822875979E-4</v>
      </c>
      <c r="AV140" s="432">
        <v>2.6335131256783099E-4</v>
      </c>
      <c r="AW140" s="432">
        <v>3.1913935160086813E-4</v>
      </c>
      <c r="AX140" s="432">
        <v>1.5722578108356741E-4</v>
      </c>
      <c r="AY140" s="432">
        <v>4.2596322650050375E-4</v>
      </c>
      <c r="AZ140" s="432">
        <v>5.9538816356314596E-4</v>
      </c>
      <c r="BA140" s="432">
        <v>3.1517439667177891E-4</v>
      </c>
      <c r="BB140" s="432">
        <v>6.6312841915112697E-5</v>
      </c>
      <c r="BC140" s="432">
        <v>9.3956890109871203E-4</v>
      </c>
      <c r="BD140" s="432">
        <v>8.994922611677075E-5</v>
      </c>
      <c r="BE140" s="432">
        <v>3.3416378650618225E-5</v>
      </c>
      <c r="BF140" s="432">
        <v>2.7728462110800024E-5</v>
      </c>
      <c r="BG140" s="432">
        <v>3.0328515468579421E-4</v>
      </c>
      <c r="BH140" s="432">
        <v>3.8828979076274261E-4</v>
      </c>
      <c r="BI140" s="432">
        <v>4.0454801828808343E-5</v>
      </c>
      <c r="BJ140" s="432">
        <v>5.2885748423074416E-5</v>
      </c>
      <c r="BK140" s="432">
        <v>3.9848012145246028E-4</v>
      </c>
      <c r="BL140" s="432">
        <v>2.4502124930432767E-4</v>
      </c>
      <c r="BM140" s="432">
        <v>7.9752812295356339E-4</v>
      </c>
      <c r="BN140" s="432">
        <v>5.1388474035457109E-4</v>
      </c>
      <c r="BO140" s="432">
        <v>4.3872182725183533E-4</v>
      </c>
      <c r="BP140" s="432">
        <v>1.5354731839834943E-3</v>
      </c>
      <c r="BQ140" s="432">
        <v>6.9735897277167726E-4</v>
      </c>
      <c r="BR140" s="432">
        <v>3.2950104689908916E-4</v>
      </c>
      <c r="BS140" s="432">
        <v>4.6738837755467732E-5</v>
      </c>
      <c r="BT140" s="432">
        <v>1.7212447246529438E-4</v>
      </c>
      <c r="BU140" s="432">
        <v>4.9584745158304494E-4</v>
      </c>
      <c r="BV140" s="432">
        <v>9.4390631837338505E-4</v>
      </c>
      <c r="BW140" s="432">
        <v>2.2952316721766832E-3</v>
      </c>
      <c r="BX140" s="432">
        <v>3.0117884536002681E-3</v>
      </c>
      <c r="BY140" s="432">
        <v>1.0621552826649175E-3</v>
      </c>
      <c r="BZ140" s="432">
        <v>3.4652821065975095E-4</v>
      </c>
      <c r="CA140" s="432">
        <v>2.4041815035232385E-4</v>
      </c>
      <c r="CB140" s="432">
        <v>9.2053982107679464E-5</v>
      </c>
      <c r="CC140" s="432">
        <v>6.0169194958040401E-4</v>
      </c>
      <c r="CD140" s="432">
        <v>2.5753535662070587E-4</v>
      </c>
      <c r="CE140" s="432">
        <v>8.8232738706654074E-4</v>
      </c>
      <c r="CF140" s="432">
        <v>2.0806014368995147E-4</v>
      </c>
      <c r="CG140" s="432">
        <v>4.7373247274093915E-4</v>
      </c>
      <c r="CH140" s="432">
        <v>8.5053287637238588E-4</v>
      </c>
      <c r="CI140" s="432">
        <v>2.0079368612960515E-3</v>
      </c>
      <c r="CJ140" s="432">
        <v>8.0426867182015367E-4</v>
      </c>
      <c r="CK140" s="432">
        <v>7.6202172535111521E-4</v>
      </c>
      <c r="CL140" s="432">
        <v>6.7376660138188723E-4</v>
      </c>
      <c r="CM140" s="432">
        <v>5.7223809142035683E-4</v>
      </c>
      <c r="CN140" s="432">
        <v>4.1243178539396644E-4</v>
      </c>
      <c r="CO140" s="432">
        <v>6.1460121716964955E-4</v>
      </c>
      <c r="CP140" s="432">
        <v>7.2680530164859745E-4</v>
      </c>
      <c r="CQ140" s="432">
        <v>6.2790917199292973E-4</v>
      </c>
      <c r="CR140" s="432">
        <v>1.3714418937401432E-3</v>
      </c>
      <c r="CS140" s="432">
        <v>1.0583156091296855E-3</v>
      </c>
      <c r="CT140" s="432">
        <v>1.780812060411637E-3</v>
      </c>
      <c r="CU140" s="432">
        <v>3.8692206317113187E-3</v>
      </c>
      <c r="CV140" s="432">
        <v>3.0303042154191371E-3</v>
      </c>
      <c r="CW140" s="432">
        <v>1.4419194029381859E-3</v>
      </c>
      <c r="CX140" s="432">
        <v>2.828705178529985E-4</v>
      </c>
      <c r="CY140" s="432">
        <v>6.2142050884649773E-4</v>
      </c>
      <c r="CZ140" s="432">
        <v>5.4497203071542512E-4</v>
      </c>
      <c r="DA140" s="432">
        <v>6.6923672020125511E-4</v>
      </c>
      <c r="DB140" s="432">
        <v>1.4778234848478134E-4</v>
      </c>
      <c r="DC140" s="432">
        <v>1.5840947492899598E-3</v>
      </c>
      <c r="DD140" s="432">
        <v>9.7032679455996294E-4</v>
      </c>
      <c r="DE140" s="432">
        <v>5.5392212434363347E-4</v>
      </c>
      <c r="DF140" s="432">
        <v>1.0772976490391554E-3</v>
      </c>
      <c r="DG140" s="432">
        <v>0.14675962143711321</v>
      </c>
      <c r="DH140" s="433">
        <v>2.9095360655647751E-4</v>
      </c>
    </row>
    <row r="141" spans="1:112">
      <c r="A141" s="303">
        <v>18</v>
      </c>
      <c r="B141" s="88" t="s">
        <v>154</v>
      </c>
      <c r="C141" s="87" t="s">
        <v>155</v>
      </c>
      <c r="D141" s="431">
        <v>2.3732853213609826E-4</v>
      </c>
      <c r="E141" s="432">
        <v>2.2820813965273863E-4</v>
      </c>
      <c r="F141" s="432">
        <v>5.8797151810936949E-4</v>
      </c>
      <c r="G141" s="432">
        <v>2.5118061485041162E-5</v>
      </c>
      <c r="H141" s="432">
        <v>2.0664734130080499E-4</v>
      </c>
      <c r="I141" s="432">
        <v>0</v>
      </c>
      <c r="J141" s="432">
        <v>7.0927692315244433E-5</v>
      </c>
      <c r="K141" s="432">
        <v>1.6561552574027325E-3</v>
      </c>
      <c r="L141" s="432">
        <v>5.4601125801907052E-4</v>
      </c>
      <c r="M141" s="432">
        <v>5.5333364171632237E-4</v>
      </c>
      <c r="N141" s="432">
        <v>0</v>
      </c>
      <c r="O141" s="432">
        <v>1.0096853612963534E-4</v>
      </c>
      <c r="P141" s="432">
        <v>1.3517939647910031E-4</v>
      </c>
      <c r="Q141" s="432">
        <v>2.1665890865282114E-4</v>
      </c>
      <c r="R141" s="432">
        <v>4.7515387450553566E-4</v>
      </c>
      <c r="S141" s="432">
        <v>6.9292593071202256E-5</v>
      </c>
      <c r="T141" s="432">
        <v>2.2304595270728196E-3</v>
      </c>
      <c r="U141" s="432">
        <v>0.3862641659810313</v>
      </c>
      <c r="V141" s="432">
        <v>3.0715959053899064E-4</v>
      </c>
      <c r="W141" s="432">
        <v>1.3070160483895932E-4</v>
      </c>
      <c r="X141" s="432">
        <v>2.5480680293125477E-6</v>
      </c>
      <c r="Y141" s="432">
        <v>4.1016974602008643E-5</v>
      </c>
      <c r="Z141" s="432">
        <v>3.8950824572206093E-5</v>
      </c>
      <c r="AA141" s="432">
        <v>4.3011397847709599E-4</v>
      </c>
      <c r="AB141" s="432">
        <v>2.3563158648547941E-4</v>
      </c>
      <c r="AC141" s="432">
        <v>4.6904831593123182E-4</v>
      </c>
      <c r="AD141" s="432">
        <v>2.4467535055630883E-5</v>
      </c>
      <c r="AE141" s="432">
        <v>6.075954041084834E-5</v>
      </c>
      <c r="AF141" s="432">
        <v>2.4208334400565852E-4</v>
      </c>
      <c r="AG141" s="432">
        <v>3.750689614657905E-4</v>
      </c>
      <c r="AH141" s="432">
        <v>1.2341187114046673E-4</v>
      </c>
      <c r="AI141" s="432">
        <v>1.0444970595491303E-3</v>
      </c>
      <c r="AJ141" s="432">
        <v>7.1311501992009086E-5</v>
      </c>
      <c r="AK141" s="432">
        <v>1.1350530785910602E-4</v>
      </c>
      <c r="AL141" s="432">
        <v>1.6774229763153614E-4</v>
      </c>
      <c r="AM141" s="432">
        <v>2.3288146609389053E-4</v>
      </c>
      <c r="AN141" s="432">
        <v>6.8485114826629032E-5</v>
      </c>
      <c r="AO141" s="432">
        <v>5.1052473682669172E-4</v>
      </c>
      <c r="AP141" s="432">
        <v>2.0749750741280934E-4</v>
      </c>
      <c r="AQ141" s="432">
        <v>8.5351049724546044E-5</v>
      </c>
      <c r="AR141" s="432">
        <v>2.5402200752424844E-4</v>
      </c>
      <c r="AS141" s="432">
        <v>3.6074414887909777E-4</v>
      </c>
      <c r="AT141" s="432">
        <v>2.0710308705468132E-3</v>
      </c>
      <c r="AU141" s="432">
        <v>2.6082292041866345E-4</v>
      </c>
      <c r="AV141" s="432">
        <v>3.2215793561820346E-4</v>
      </c>
      <c r="AW141" s="432">
        <v>5.6653382284499953E-4</v>
      </c>
      <c r="AX141" s="432">
        <v>5.3981539903311549E-4</v>
      </c>
      <c r="AY141" s="432">
        <v>3.2363234108165253E-4</v>
      </c>
      <c r="AZ141" s="432">
        <v>4.2255503648094817E-4</v>
      </c>
      <c r="BA141" s="432">
        <v>5.0729185604081808E-4</v>
      </c>
      <c r="BB141" s="432">
        <v>1.1690374325739105E-4</v>
      </c>
      <c r="BC141" s="432">
        <v>1.5534459515425823E-4</v>
      </c>
      <c r="BD141" s="432">
        <v>3.4731766006125168E-4</v>
      </c>
      <c r="BE141" s="432">
        <v>8.8944870089188491E-5</v>
      </c>
      <c r="BF141" s="432">
        <v>6.6626549437592261E-5</v>
      </c>
      <c r="BG141" s="432">
        <v>6.4389829168758387E-4</v>
      </c>
      <c r="BH141" s="432">
        <v>4.1001282175713089E-4</v>
      </c>
      <c r="BI141" s="432">
        <v>1.0129805407970476E-4</v>
      </c>
      <c r="BJ141" s="432">
        <v>3.982988519727127E-4</v>
      </c>
      <c r="BK141" s="432">
        <v>6.631272575043501E-4</v>
      </c>
      <c r="BL141" s="432">
        <v>3.3163818477527872E-4</v>
      </c>
      <c r="BM141" s="432">
        <v>1.4580287590109421E-3</v>
      </c>
      <c r="BN141" s="432">
        <v>6.8583276690833831E-4</v>
      </c>
      <c r="BO141" s="432">
        <v>8.8410344772847627E-4</v>
      </c>
      <c r="BP141" s="432">
        <v>9.8658729940367235E-4</v>
      </c>
      <c r="BQ141" s="432">
        <v>7.5100113619745344E-4</v>
      </c>
      <c r="BR141" s="432">
        <v>5.9949885778918263E-4</v>
      </c>
      <c r="BS141" s="432">
        <v>2.5386442523258696E-4</v>
      </c>
      <c r="BT141" s="432">
        <v>1.8071674490334553E-3</v>
      </c>
      <c r="BU141" s="432">
        <v>2.2073650598143329E-3</v>
      </c>
      <c r="BV141" s="432">
        <v>1.817288396643961E-3</v>
      </c>
      <c r="BW141" s="432">
        <v>1.4313046385618226E-3</v>
      </c>
      <c r="BX141" s="432">
        <v>3.0293054937654503E-3</v>
      </c>
      <c r="BY141" s="432">
        <v>5.6063409069641501E-3</v>
      </c>
      <c r="BZ141" s="432">
        <v>9.4826660471652741E-4</v>
      </c>
      <c r="CA141" s="432">
        <v>8.1544878867095133E-4</v>
      </c>
      <c r="CB141" s="432">
        <v>4.4296723554952764E-4</v>
      </c>
      <c r="CC141" s="432">
        <v>1.3377078146749545E-3</v>
      </c>
      <c r="CD141" s="432">
        <v>4.3402392568793366E-4</v>
      </c>
      <c r="CE141" s="432">
        <v>1.2533586238964501E-3</v>
      </c>
      <c r="CF141" s="432">
        <v>2.6535049352167082E-4</v>
      </c>
      <c r="CG141" s="432">
        <v>7.0186014331901194E-4</v>
      </c>
      <c r="CH141" s="432">
        <v>6.4915292740378697E-4</v>
      </c>
      <c r="CI141" s="432">
        <v>3.2357118920379162E-3</v>
      </c>
      <c r="CJ141" s="432">
        <v>3.0758690587757214E-3</v>
      </c>
      <c r="CK141" s="432">
        <v>4.1556591854481177E-3</v>
      </c>
      <c r="CL141" s="432">
        <v>4.7797418703148485E-3</v>
      </c>
      <c r="CM141" s="432">
        <v>2.5226041303757735E-3</v>
      </c>
      <c r="CN141" s="432">
        <v>2.6552631072341995E-3</v>
      </c>
      <c r="CO141" s="432">
        <v>2.271918247925855E-2</v>
      </c>
      <c r="CP141" s="432">
        <v>3.3850953156901288E-3</v>
      </c>
      <c r="CQ141" s="432">
        <v>2.2790130741848318E-3</v>
      </c>
      <c r="CR141" s="432">
        <v>7.1192240524371609E-3</v>
      </c>
      <c r="CS141" s="432">
        <v>1.3507297134595021E-3</v>
      </c>
      <c r="CT141" s="432">
        <v>2.703371518531633E-3</v>
      </c>
      <c r="CU141" s="432">
        <v>2.9145111342156541E-3</v>
      </c>
      <c r="CV141" s="432">
        <v>1.0748487992247133E-3</v>
      </c>
      <c r="CW141" s="432">
        <v>1.3319466012949227E-2</v>
      </c>
      <c r="CX141" s="432">
        <v>8.5144685979212493E-4</v>
      </c>
      <c r="CY141" s="432">
        <v>1.5837211930062683E-2</v>
      </c>
      <c r="CZ141" s="432">
        <v>9.5909368910814365E-4</v>
      </c>
      <c r="DA141" s="432">
        <v>1.380663134820447E-3</v>
      </c>
      <c r="DB141" s="432">
        <v>1.2739936042325018E-4</v>
      </c>
      <c r="DC141" s="432">
        <v>6.8622211568203308E-4</v>
      </c>
      <c r="DD141" s="432">
        <v>1.469634833049082E-3</v>
      </c>
      <c r="DE141" s="432">
        <v>2.6100751956775752E-3</v>
      </c>
      <c r="DF141" s="432">
        <v>1.7712435243112802E-3</v>
      </c>
      <c r="DG141" s="432">
        <v>1.2688977320567227E-3</v>
      </c>
      <c r="DH141" s="433">
        <v>7.6583171012531111E-4</v>
      </c>
    </row>
    <row r="142" spans="1:112">
      <c r="A142" s="303">
        <v>19</v>
      </c>
      <c r="B142" s="88" t="s">
        <v>156</v>
      </c>
      <c r="C142" s="87" t="s">
        <v>157</v>
      </c>
      <c r="D142" s="431">
        <v>6.7297442698542381E-3</v>
      </c>
      <c r="E142" s="432">
        <v>4.0532566863457029E-4</v>
      </c>
      <c r="F142" s="432">
        <v>2.2941263822564783E-4</v>
      </c>
      <c r="G142" s="432">
        <v>1.2091555914039452E-5</v>
      </c>
      <c r="H142" s="432">
        <v>4.1609898994698692E-5</v>
      </c>
      <c r="I142" s="432">
        <v>0</v>
      </c>
      <c r="J142" s="432">
        <v>9.1287268933061878E-7</v>
      </c>
      <c r="K142" s="432">
        <v>2.2513987436038101E-4</v>
      </c>
      <c r="L142" s="432">
        <v>7.8118353817784126E-5</v>
      </c>
      <c r="M142" s="432">
        <v>1.2683883921749363E-3</v>
      </c>
      <c r="N142" s="432">
        <v>0</v>
      </c>
      <c r="O142" s="432">
        <v>2.9638328941101598E-5</v>
      </c>
      <c r="P142" s="432">
        <v>4.5787284017259444E-6</v>
      </c>
      <c r="Q142" s="432">
        <v>5.1148011574899336E-6</v>
      </c>
      <c r="R142" s="432">
        <v>2.0488866998354897E-6</v>
      </c>
      <c r="S142" s="432">
        <v>4.3363779604938907E-6</v>
      </c>
      <c r="T142" s="432">
        <v>5.2003262101107902E-6</v>
      </c>
      <c r="U142" s="432">
        <v>4.8756755395344287E-6</v>
      </c>
      <c r="V142" s="432">
        <v>0.51138446629283785</v>
      </c>
      <c r="W142" s="432">
        <v>6.4046846329869481E-4</v>
      </c>
      <c r="X142" s="432">
        <v>2.0437048811175628E-7</v>
      </c>
      <c r="Y142" s="432">
        <v>4.6067275118056271E-4</v>
      </c>
      <c r="Z142" s="432">
        <v>4.6660402210412167E-4</v>
      </c>
      <c r="AA142" s="432">
        <v>7.8320656746038448E-5</v>
      </c>
      <c r="AB142" s="432">
        <v>7.0555357831378329E-5</v>
      </c>
      <c r="AC142" s="432">
        <v>1.5066805227659832E-4</v>
      </c>
      <c r="AD142" s="432">
        <v>7.4118241911304942E-7</v>
      </c>
      <c r="AE142" s="432">
        <v>-3.2126550507447632E-4</v>
      </c>
      <c r="AF142" s="432">
        <v>5.0107045087448653E-5</v>
      </c>
      <c r="AG142" s="432">
        <v>1.9430082640057062E-4</v>
      </c>
      <c r="AH142" s="432">
        <v>6.0016248014945139E-6</v>
      </c>
      <c r="AI142" s="432">
        <v>1.7395075639837484E-5</v>
      </c>
      <c r="AJ142" s="432">
        <v>1.4724244456838147E-6</v>
      </c>
      <c r="AK142" s="432">
        <v>1.572920929578089E-6</v>
      </c>
      <c r="AL142" s="432">
        <v>2.2598685488461021E-5</v>
      </c>
      <c r="AM142" s="432">
        <v>-8.7657288680196427E-4</v>
      </c>
      <c r="AN142" s="432">
        <v>-4.784906173333897E-5</v>
      </c>
      <c r="AO142" s="432">
        <v>-6.1006190117747884E-5</v>
      </c>
      <c r="AP142" s="432">
        <v>-1.8095599754940988E-5</v>
      </c>
      <c r="AQ142" s="432">
        <v>1.8771145699040974E-6</v>
      </c>
      <c r="AR142" s="432">
        <v>1.8954899558147207E-6</v>
      </c>
      <c r="AS142" s="432">
        <v>-1.3124900112443176E-6</v>
      </c>
      <c r="AT142" s="432">
        <v>-4.0524219373476255E-7</v>
      </c>
      <c r="AU142" s="432">
        <v>1.3302578998030407E-6</v>
      </c>
      <c r="AV142" s="432">
        <v>5.0753884127746765E-6</v>
      </c>
      <c r="AW142" s="432">
        <v>3.1023294264289309E-6</v>
      </c>
      <c r="AX142" s="432">
        <v>3.1785225744353416E-6</v>
      </c>
      <c r="AY142" s="432">
        <v>2.134523541636108E-6</v>
      </c>
      <c r="AZ142" s="432">
        <v>3.5140155488743254E-6</v>
      </c>
      <c r="BA142" s="432">
        <v>9.6799799349702994E-7</v>
      </c>
      <c r="BB142" s="432">
        <v>4.7949607812145541E-7</v>
      </c>
      <c r="BC142" s="432">
        <v>8.3872165678207779E-6</v>
      </c>
      <c r="BD142" s="432">
        <v>8.1611163507765246E-7</v>
      </c>
      <c r="BE142" s="432">
        <v>3.2113599841302424E-7</v>
      </c>
      <c r="BF142" s="432">
        <v>5.198217240357519E-7</v>
      </c>
      <c r="BG142" s="432">
        <v>7.4138824848703372E-6</v>
      </c>
      <c r="BH142" s="432">
        <v>6.4000072654581458E-6</v>
      </c>
      <c r="BI142" s="432">
        <v>4.4289186551499577E-7</v>
      </c>
      <c r="BJ142" s="432">
        <v>1.0841126967375404E-6</v>
      </c>
      <c r="BK142" s="432">
        <v>3.7081251906603137E-6</v>
      </c>
      <c r="BL142" s="432">
        <v>4.1263108566424086E-6</v>
      </c>
      <c r="BM142" s="432">
        <v>5.169904897666751E-6</v>
      </c>
      <c r="BN142" s="432">
        <v>1.1269242440686716E-5</v>
      </c>
      <c r="BO142" s="432">
        <v>1.333774248656206E-5</v>
      </c>
      <c r="BP142" s="432">
        <v>9.8384132105455764E-6</v>
      </c>
      <c r="BQ142" s="432">
        <v>1.958303768653266E-4</v>
      </c>
      <c r="BR142" s="432">
        <v>1.0834415970092522E-4</v>
      </c>
      <c r="BS142" s="432">
        <v>2.1033302952381602E-5</v>
      </c>
      <c r="BT142" s="432">
        <v>5.9242403400052281E-5</v>
      </c>
      <c r="BU142" s="432">
        <v>2.2332582286978365E-5</v>
      </c>
      <c r="BV142" s="432">
        <v>1.7054683944262936E-5</v>
      </c>
      <c r="BW142" s="432">
        <v>4.4202403370465315E-6</v>
      </c>
      <c r="BX142" s="432">
        <v>6.7121045512196811E-6</v>
      </c>
      <c r="BY142" s="432">
        <v>2.9810306603564617E-6</v>
      </c>
      <c r="BZ142" s="432">
        <v>6.8177418739694103E-6</v>
      </c>
      <c r="CA142" s="432">
        <v>4.6069598031870385E-6</v>
      </c>
      <c r="CB142" s="432">
        <v>3.1157373403582763E-6</v>
      </c>
      <c r="CC142" s="432">
        <v>8.8872632530090285E-6</v>
      </c>
      <c r="CD142" s="432">
        <v>2.8231787081915817E-6</v>
      </c>
      <c r="CE142" s="432">
        <v>9.9746355685970952E-6</v>
      </c>
      <c r="CF142" s="432">
        <v>2.3640950629157379E-6</v>
      </c>
      <c r="CG142" s="432">
        <v>2.7851449018587829E-6</v>
      </c>
      <c r="CH142" s="432">
        <v>9.1090637853691835E-6</v>
      </c>
      <c r="CI142" s="432">
        <v>9.6122402382318216E-6</v>
      </c>
      <c r="CJ142" s="432">
        <v>1.9112492377810938E-6</v>
      </c>
      <c r="CK142" s="432">
        <v>4.0538879361118504E-6</v>
      </c>
      <c r="CL142" s="432">
        <v>9.2997057112789366E-6</v>
      </c>
      <c r="CM142" s="432">
        <v>2.1947356588557361E-6</v>
      </c>
      <c r="CN142" s="432">
        <v>2.9031736611093969E-6</v>
      </c>
      <c r="CO142" s="432">
        <v>5.3288442308568122E-6</v>
      </c>
      <c r="CP142" s="432">
        <v>7.4355221050446567E-6</v>
      </c>
      <c r="CQ142" s="432">
        <v>2.3599746476489738E-5</v>
      </c>
      <c r="CR142" s="432">
        <v>1.587722935538873E-5</v>
      </c>
      <c r="CS142" s="432">
        <v>2.3790808168822341E-5</v>
      </c>
      <c r="CT142" s="432">
        <v>1.5480240557331664E-5</v>
      </c>
      <c r="CU142" s="432">
        <v>3.4905434384733213E-5</v>
      </c>
      <c r="CV142" s="432">
        <v>4.5371566039809008E-5</v>
      </c>
      <c r="CW142" s="432">
        <v>1.5740702702540211E-5</v>
      </c>
      <c r="CX142" s="432">
        <v>4.5353641625097207E-6</v>
      </c>
      <c r="CY142" s="432">
        <v>4.9305956347993508E-6</v>
      </c>
      <c r="CZ142" s="432">
        <v>1.2449703065626104E-5</v>
      </c>
      <c r="DA142" s="432">
        <v>2.6264155055806946E-6</v>
      </c>
      <c r="DB142" s="432">
        <v>9.9994891358843827E-6</v>
      </c>
      <c r="DC142" s="432">
        <v>1.1179501853584182E-4</v>
      </c>
      <c r="DD142" s="432">
        <v>1.3315253454677614E-5</v>
      </c>
      <c r="DE142" s="432">
        <v>5.3361347289765887E-5</v>
      </c>
      <c r="DF142" s="432">
        <v>3.2744097362704836E-4</v>
      </c>
      <c r="DG142" s="432">
        <v>1.0283391791771443E-5</v>
      </c>
      <c r="DH142" s="433">
        <v>3.0213789088210345E-4</v>
      </c>
    </row>
    <row r="143" spans="1:112">
      <c r="A143" s="303">
        <v>20</v>
      </c>
      <c r="B143" s="88" t="s">
        <v>158</v>
      </c>
      <c r="C143" s="87" t="s">
        <v>159</v>
      </c>
      <c r="D143" s="431">
        <v>2.5424147573721361E-4</v>
      </c>
      <c r="E143" s="432">
        <v>1.731933993881532E-4</v>
      </c>
      <c r="F143" s="432">
        <v>7.900458319693702E-4</v>
      </c>
      <c r="G143" s="432">
        <v>4.0315563110120974E-6</v>
      </c>
      <c r="H143" s="432">
        <v>2.0162110090199713E-4</v>
      </c>
      <c r="I143" s="432">
        <v>0</v>
      </c>
      <c r="J143" s="432">
        <v>1.2155350110847729E-5</v>
      </c>
      <c r="K143" s="432">
        <v>5.2880497211936354E-4</v>
      </c>
      <c r="L143" s="432">
        <v>3.1355596465687497E-4</v>
      </c>
      <c r="M143" s="432">
        <v>5.2490601057946374E-4</v>
      </c>
      <c r="N143" s="432">
        <v>0</v>
      </c>
      <c r="O143" s="432">
        <v>7.9215270624830773E-4</v>
      </c>
      <c r="P143" s="432">
        <v>4.4874602517549665E-5</v>
      </c>
      <c r="Q143" s="432">
        <v>5.7796785947139727E-5</v>
      </c>
      <c r="R143" s="432">
        <v>5.5460126838837631E-5</v>
      </c>
      <c r="S143" s="432">
        <v>4.2950853197319916E-4</v>
      </c>
      <c r="T143" s="432">
        <v>2.0846148300680687E-4</v>
      </c>
      <c r="U143" s="432">
        <v>6.9107701463645959E-5</v>
      </c>
      <c r="V143" s="432">
        <v>1.1374428710567553E-2</v>
      </c>
      <c r="W143" s="432">
        <v>0.25404014611499837</v>
      </c>
      <c r="X143" s="432">
        <v>5.7313339468500285E-5</v>
      </c>
      <c r="Y143" s="432">
        <v>9.9712280640115161E-4</v>
      </c>
      <c r="Z143" s="432">
        <v>7.034819810499102E-4</v>
      </c>
      <c r="AA143" s="432">
        <v>7.614029081604597E-4</v>
      </c>
      <c r="AB143" s="432">
        <v>7.7636369470753116E-4</v>
      </c>
      <c r="AC143" s="432">
        <v>2.5331538602222261E-3</v>
      </c>
      <c r="AD143" s="432">
        <v>6.0723950457617149E-6</v>
      </c>
      <c r="AE143" s="432">
        <v>2.4100498465034544E-5</v>
      </c>
      <c r="AF143" s="432">
        <v>6.2239348403370044E-4</v>
      </c>
      <c r="AG143" s="432">
        <v>4.1546372148585694E-3</v>
      </c>
      <c r="AH143" s="432">
        <v>7.592558158380259E-5</v>
      </c>
      <c r="AI143" s="432">
        <v>2.3455233286343875E-3</v>
      </c>
      <c r="AJ143" s="432">
        <v>6.7178458214074309E-5</v>
      </c>
      <c r="AK143" s="432">
        <v>3.859918299855E-4</v>
      </c>
      <c r="AL143" s="432">
        <v>2.7335911062190826E-4</v>
      </c>
      <c r="AM143" s="432">
        <v>2.1265220593674554E-3</v>
      </c>
      <c r="AN143" s="432">
        <v>3.9447621574183449E-4</v>
      </c>
      <c r="AO143" s="432">
        <v>3.8222223848431984E-4</v>
      </c>
      <c r="AP143" s="432">
        <v>2.0686972469373817E-4</v>
      </c>
      <c r="AQ143" s="432">
        <v>4.1069869533501209E-4</v>
      </c>
      <c r="AR143" s="432">
        <v>1.0870241129449445E-4</v>
      </c>
      <c r="AS143" s="432">
        <v>8.8971130800486928E-4</v>
      </c>
      <c r="AT143" s="432">
        <v>2.1170781483271947E-4</v>
      </c>
      <c r="AU143" s="432">
        <v>1.4391051839113102E-4</v>
      </c>
      <c r="AV143" s="432">
        <v>9.609425838643694E-5</v>
      </c>
      <c r="AW143" s="432">
        <v>1.2541122131216797E-4</v>
      </c>
      <c r="AX143" s="432">
        <v>4.9854144376417105E-4</v>
      </c>
      <c r="AY143" s="432">
        <v>2.1077243243976203E-4</v>
      </c>
      <c r="AZ143" s="432">
        <v>1.5247594647963445E-4</v>
      </c>
      <c r="BA143" s="432">
        <v>4.2821120077695205E-5</v>
      </c>
      <c r="BB143" s="432">
        <v>5.8751557957203667E-5</v>
      </c>
      <c r="BC143" s="432">
        <v>2.5651085586751699E-4</v>
      </c>
      <c r="BD143" s="432">
        <v>9.7927351198628989E-5</v>
      </c>
      <c r="BE143" s="432">
        <v>1.9593432571243514E-5</v>
      </c>
      <c r="BF143" s="432">
        <v>1.7615088776739866E-5</v>
      </c>
      <c r="BG143" s="432">
        <v>2.0594347387809406E-4</v>
      </c>
      <c r="BH143" s="432">
        <v>1.7194895490950927E-4</v>
      </c>
      <c r="BI143" s="432">
        <v>4.3685337710099115E-5</v>
      </c>
      <c r="BJ143" s="432">
        <v>4.2499418305050707E-5</v>
      </c>
      <c r="BK143" s="432">
        <v>1.8790667653353308E-4</v>
      </c>
      <c r="BL143" s="432">
        <v>1.0719272418785972E-4</v>
      </c>
      <c r="BM143" s="432">
        <v>1.8739712558337376E-4</v>
      </c>
      <c r="BN143" s="432">
        <v>1.5578325934728011E-4</v>
      </c>
      <c r="BO143" s="432">
        <v>2.2119507419636415E-4</v>
      </c>
      <c r="BP143" s="432">
        <v>2.6116686665221756E-4</v>
      </c>
      <c r="BQ143" s="432">
        <v>2.628314995541411E-4</v>
      </c>
      <c r="BR143" s="432">
        <v>3.5859536576887349E-4</v>
      </c>
      <c r="BS143" s="432">
        <v>1.1851616760442557E-5</v>
      </c>
      <c r="BT143" s="432">
        <v>3.3112743456884649E-5</v>
      </c>
      <c r="BU143" s="432">
        <v>2.217101603699932E-3</v>
      </c>
      <c r="BV143" s="432">
        <v>1.8750652048279671E-3</v>
      </c>
      <c r="BW143" s="432">
        <v>1.4928923891662503E-5</v>
      </c>
      <c r="BX143" s="432">
        <v>2.8126038677149585E-5</v>
      </c>
      <c r="BY143" s="432">
        <v>1.9704603255455592E-5</v>
      </c>
      <c r="BZ143" s="432">
        <v>1.2871100575099404E-5</v>
      </c>
      <c r="CA143" s="432">
        <v>9.8505250001106174E-6</v>
      </c>
      <c r="CB143" s="432">
        <v>4.0578980797314977E-6</v>
      </c>
      <c r="CC143" s="432">
        <v>8.9225446708036461E-5</v>
      </c>
      <c r="CD143" s="432">
        <v>2.0515477317315063E-5</v>
      </c>
      <c r="CE143" s="432">
        <v>1.4309224720464599E-4</v>
      </c>
      <c r="CF143" s="432">
        <v>8.3018652416574853E-6</v>
      </c>
      <c r="CG143" s="432">
        <v>1.7691965247804974E-5</v>
      </c>
      <c r="CH143" s="432">
        <v>1.7427983716035444E-4</v>
      </c>
      <c r="CI143" s="432">
        <v>7.455525232669355E-5</v>
      </c>
      <c r="CJ143" s="432">
        <v>1.4183534860208259E-5</v>
      </c>
      <c r="CK143" s="432">
        <v>4.6751652943432029E-5</v>
      </c>
      <c r="CL143" s="432">
        <v>4.6209440776759958E-5</v>
      </c>
      <c r="CM143" s="432">
        <v>2.0068324742308699E-5</v>
      </c>
      <c r="CN143" s="432">
        <v>1.8138390560107863E-5</v>
      </c>
      <c r="CO143" s="432">
        <v>8.839131641023295E-5</v>
      </c>
      <c r="CP143" s="432">
        <v>1.3540030385321409E-4</v>
      </c>
      <c r="CQ143" s="432">
        <v>4.9999134610163287E-5</v>
      </c>
      <c r="CR143" s="432">
        <v>1.2887646854583064E-3</v>
      </c>
      <c r="CS143" s="432">
        <v>3.0223959071188429E-4</v>
      </c>
      <c r="CT143" s="432">
        <v>2.7689011985750573E-3</v>
      </c>
      <c r="CU143" s="432">
        <v>1.6778380081922353E-4</v>
      </c>
      <c r="CV143" s="432">
        <v>1.5354336913881751E-4</v>
      </c>
      <c r="CW143" s="432">
        <v>4.3189784714288621E-5</v>
      </c>
      <c r="CX143" s="432">
        <v>4.309621371719325E-5</v>
      </c>
      <c r="CY143" s="432">
        <v>8.6754658924170249E-5</v>
      </c>
      <c r="CZ143" s="432">
        <v>3.5269785981283802E-4</v>
      </c>
      <c r="DA143" s="432">
        <v>1.8921630888270293E-5</v>
      </c>
      <c r="DB143" s="432">
        <v>2.228085868488969E-5</v>
      </c>
      <c r="DC143" s="432">
        <v>1.4731603225859679E-4</v>
      </c>
      <c r="DD143" s="432">
        <v>9.5660090214706825E-4</v>
      </c>
      <c r="DE143" s="432">
        <v>1.4188411116716423E-4</v>
      </c>
      <c r="DF143" s="432">
        <v>8.3382599617041588E-5</v>
      </c>
      <c r="DG143" s="432">
        <v>2.5384308347811625E-4</v>
      </c>
      <c r="DH143" s="433">
        <v>1.6793559589437247E-4</v>
      </c>
    </row>
    <row r="144" spans="1:112">
      <c r="A144" s="303">
        <v>21</v>
      </c>
      <c r="B144" s="88" t="s">
        <v>160</v>
      </c>
      <c r="C144" s="87" t="s">
        <v>161</v>
      </c>
      <c r="D144" s="431">
        <v>5.0962370286536889E-6</v>
      </c>
      <c r="E144" s="432">
        <v>7.3272816489188692E-7</v>
      </c>
      <c r="F144" s="432">
        <v>1.8710846643770239E-6</v>
      </c>
      <c r="G144" s="432">
        <v>5.0380181818425905E-8</v>
      </c>
      <c r="H144" s="432">
        <v>3.6290571751858548E-7</v>
      </c>
      <c r="I144" s="432">
        <v>0</v>
      </c>
      <c r="J144" s="432">
        <v>2.9666085783472068E-7</v>
      </c>
      <c r="K144" s="432">
        <v>1.322566890307301E-6</v>
      </c>
      <c r="L144" s="432">
        <v>1.2354274330065801E-6</v>
      </c>
      <c r="M144" s="432">
        <v>1.7951533676020921E-6</v>
      </c>
      <c r="N144" s="432">
        <v>0</v>
      </c>
      <c r="O144" s="432">
        <v>3.7075999320693831E-6</v>
      </c>
      <c r="P144" s="432">
        <v>7.041216252795475E-7</v>
      </c>
      <c r="Q144" s="432">
        <v>1.9786040096973894E-6</v>
      </c>
      <c r="R144" s="432">
        <v>1.3434621781725963E-6</v>
      </c>
      <c r="S144" s="432">
        <v>1.4335420393502977E-6</v>
      </c>
      <c r="T144" s="432">
        <v>2.6053642654775677E-6</v>
      </c>
      <c r="U144" s="432">
        <v>2.6627134225531757E-6</v>
      </c>
      <c r="V144" s="432">
        <v>2.0386744990757074E-4</v>
      </c>
      <c r="W144" s="432">
        <v>6.9832396968489986E-5</v>
      </c>
      <c r="X144" s="432">
        <v>2.3602435872198884E-2</v>
      </c>
      <c r="Y144" s="432">
        <v>4.7648302789018033E-4</v>
      </c>
      <c r="Z144" s="432">
        <v>1.1108534636570626E-4</v>
      </c>
      <c r="AA144" s="432">
        <v>3.8831222110427864E-5</v>
      </c>
      <c r="AB144" s="432">
        <v>5.1388333546596958E-6</v>
      </c>
      <c r="AC144" s="432">
        <v>1.6400686840955652E-4</v>
      </c>
      <c r="AD144" s="432">
        <v>1.286201162083678E-6</v>
      </c>
      <c r="AE144" s="432">
        <v>8.1577981430404208E-7</v>
      </c>
      <c r="AF144" s="432">
        <v>1.9105855126086993E-5</v>
      </c>
      <c r="AG144" s="432">
        <v>3.2000555156595152E-5</v>
      </c>
      <c r="AH144" s="432">
        <v>7.0692871449492764E-7</v>
      </c>
      <c r="AI144" s="432">
        <v>9.2435253504764471E-6</v>
      </c>
      <c r="AJ144" s="432">
        <v>3.3913732733336469E-7</v>
      </c>
      <c r="AK144" s="432">
        <v>2.1160468904726389E-7</v>
      </c>
      <c r="AL144" s="432">
        <v>7.9155644780773936E-6</v>
      </c>
      <c r="AM144" s="432">
        <v>6.7577173401199495E-7</v>
      </c>
      <c r="AN144" s="432">
        <v>2.0659582939194795E-7</v>
      </c>
      <c r="AO144" s="432">
        <v>7.8378389799359627E-7</v>
      </c>
      <c r="AP144" s="432">
        <v>1.5798429755393005E-7</v>
      </c>
      <c r="AQ144" s="432">
        <v>2.0150461776037871E-7</v>
      </c>
      <c r="AR144" s="432">
        <v>2.74906719913054E-7</v>
      </c>
      <c r="AS144" s="432">
        <v>1.2418741158412233E-6</v>
      </c>
      <c r="AT144" s="432">
        <v>8.7093234977736642E-7</v>
      </c>
      <c r="AU144" s="432">
        <v>6.3433370483647995E-7</v>
      </c>
      <c r="AV144" s="432">
        <v>4.1695191605232647E-7</v>
      </c>
      <c r="AW144" s="432">
        <v>1.6386366071919563E-6</v>
      </c>
      <c r="AX144" s="432">
        <v>1.1492030786419077E-6</v>
      </c>
      <c r="AY144" s="432">
        <v>1.7446536677025022E-6</v>
      </c>
      <c r="AZ144" s="432">
        <v>1.0975814540594498E-6</v>
      </c>
      <c r="BA144" s="432">
        <v>4.6921432902028748E-7</v>
      </c>
      <c r="BB144" s="432">
        <v>1.688392786969408E-7</v>
      </c>
      <c r="BC144" s="432">
        <v>1.0204910356961673E-6</v>
      </c>
      <c r="BD144" s="432">
        <v>2.4411530881606766E-7</v>
      </c>
      <c r="BE144" s="432">
        <v>1.1957296745652987E-7</v>
      </c>
      <c r="BF144" s="432">
        <v>2.3942231354853778E-7</v>
      </c>
      <c r="BG144" s="432">
        <v>3.2834445408745306E-6</v>
      </c>
      <c r="BH144" s="432">
        <v>2.946043519216933E-6</v>
      </c>
      <c r="BI144" s="432">
        <v>2.8482073443993805E-7</v>
      </c>
      <c r="BJ144" s="432">
        <v>2.5392068389858674E-7</v>
      </c>
      <c r="BK144" s="432">
        <v>1.3523936402716248E-6</v>
      </c>
      <c r="BL144" s="432">
        <v>1.4272026104456664E-6</v>
      </c>
      <c r="BM144" s="432">
        <v>4.9717914282609071E-7</v>
      </c>
      <c r="BN144" s="432">
        <v>1.9751222699830086E-6</v>
      </c>
      <c r="BO144" s="432">
        <v>1.5739323934355015E-6</v>
      </c>
      <c r="BP144" s="432">
        <v>2.2336034391807428E-6</v>
      </c>
      <c r="BQ144" s="432">
        <v>1.0882955791984047E-6</v>
      </c>
      <c r="BR144" s="432">
        <v>1.2743812298018836E-6</v>
      </c>
      <c r="BS144" s="432">
        <v>9.0148266602840806E-8</v>
      </c>
      <c r="BT144" s="432">
        <v>6.5137149749450799E-6</v>
      </c>
      <c r="BU144" s="432">
        <v>2.0794865198086662E-6</v>
      </c>
      <c r="BV144" s="432">
        <v>1.6204633930877694E-6</v>
      </c>
      <c r="BW144" s="432">
        <v>1.5719792639150977E-7</v>
      </c>
      <c r="BX144" s="432">
        <v>3.7048870725357413E-7</v>
      </c>
      <c r="BY144" s="432">
        <v>2.2421371321369992E-7</v>
      </c>
      <c r="BZ144" s="432">
        <v>1.3825949778127839E-7</v>
      </c>
      <c r="CA144" s="432">
        <v>1.2539676149164127E-7</v>
      </c>
      <c r="CB144" s="432">
        <v>4.3883841387903367E-8</v>
      </c>
      <c r="CC144" s="432">
        <v>2.6786606448760065E-7</v>
      </c>
      <c r="CD144" s="432">
        <v>1.6870905994776161E-7</v>
      </c>
      <c r="CE144" s="432">
        <v>1.4938891950993867E-6</v>
      </c>
      <c r="CF144" s="432">
        <v>8.933558220478511E-8</v>
      </c>
      <c r="CG144" s="432">
        <v>2.8171359075371538E-7</v>
      </c>
      <c r="CH144" s="432">
        <v>3.0675756136061022E-7</v>
      </c>
      <c r="CI144" s="432">
        <v>4.4204235202933938E-7</v>
      </c>
      <c r="CJ144" s="432">
        <v>1.3233945292547606E-7</v>
      </c>
      <c r="CK144" s="432">
        <v>2.5960521953824952E-7</v>
      </c>
      <c r="CL144" s="432">
        <v>4.7028746772970447E-7</v>
      </c>
      <c r="CM144" s="432">
        <v>4.096927937962966E-7</v>
      </c>
      <c r="CN144" s="432">
        <v>1.9011718680384718E-7</v>
      </c>
      <c r="CO144" s="432">
        <v>1.3887153210419651E-6</v>
      </c>
      <c r="CP144" s="432">
        <v>4.2763344953060816E-7</v>
      </c>
      <c r="CQ144" s="432">
        <v>4.2177802446777997E-7</v>
      </c>
      <c r="CR144" s="432">
        <v>3.199876363694622E-5</v>
      </c>
      <c r="CS144" s="432">
        <v>3.2817936938952126E-6</v>
      </c>
      <c r="CT144" s="432">
        <v>4.1203925069194052E-6</v>
      </c>
      <c r="CU144" s="432">
        <v>9.9143347359722676E-7</v>
      </c>
      <c r="CV144" s="432">
        <v>9.168732222156526E-7</v>
      </c>
      <c r="CW144" s="432">
        <v>7.3943224714284496E-7</v>
      </c>
      <c r="CX144" s="432">
        <v>7.0382610968222521E-7</v>
      </c>
      <c r="CY144" s="432">
        <v>1.0648104389264761E-6</v>
      </c>
      <c r="CZ144" s="432">
        <v>3.0749300208432027E-6</v>
      </c>
      <c r="DA144" s="432">
        <v>6.2487724214299565E-7</v>
      </c>
      <c r="DB144" s="432">
        <v>1.2334406767455033E-7</v>
      </c>
      <c r="DC144" s="432">
        <v>6.1968486159514558E-7</v>
      </c>
      <c r="DD144" s="432">
        <v>5.199425322646314E-6</v>
      </c>
      <c r="DE144" s="432">
        <v>7.2951877408644245E-7</v>
      </c>
      <c r="DF144" s="432">
        <v>1.4971768628324603E-6</v>
      </c>
      <c r="DG144" s="432">
        <v>4.0283319422879947E-6</v>
      </c>
      <c r="DH144" s="433">
        <v>5.6720260079924182E-7</v>
      </c>
    </row>
    <row r="145" spans="1:112">
      <c r="A145" s="303">
        <v>22</v>
      </c>
      <c r="B145" s="88" t="s">
        <v>162</v>
      </c>
      <c r="C145" s="87" t="s">
        <v>163</v>
      </c>
      <c r="D145" s="431">
        <v>8.1793286234489257E-5</v>
      </c>
      <c r="E145" s="432">
        <v>4.8627309994503476E-5</v>
      </c>
      <c r="F145" s="432">
        <v>2.1017394371964336E-4</v>
      </c>
      <c r="G145" s="432">
        <v>5.0478134114766007E-6</v>
      </c>
      <c r="H145" s="432">
        <v>2.6397779267912055E-5</v>
      </c>
      <c r="I145" s="432">
        <v>0</v>
      </c>
      <c r="J145" s="432">
        <v>1.7267845553134623E-5</v>
      </c>
      <c r="K145" s="432">
        <v>1.7540236698102441E-4</v>
      </c>
      <c r="L145" s="432">
        <v>1.88639238851222E-4</v>
      </c>
      <c r="M145" s="432">
        <v>1.6080491252847681E-4</v>
      </c>
      <c r="N145" s="432">
        <v>0</v>
      </c>
      <c r="O145" s="432">
        <v>5.4293607986988864E-4</v>
      </c>
      <c r="P145" s="432">
        <v>7.9022529961230123E-5</v>
      </c>
      <c r="Q145" s="432">
        <v>1.2067312373660976E-4</v>
      </c>
      <c r="R145" s="432">
        <v>9.3461491640090718E-5</v>
      </c>
      <c r="S145" s="432">
        <v>1.9092112746353556E-4</v>
      </c>
      <c r="T145" s="432">
        <v>1.9915002940089338E-4</v>
      </c>
      <c r="U145" s="432">
        <v>1.2477467682397406E-4</v>
      </c>
      <c r="V145" s="432">
        <v>4.3052112744754281E-4</v>
      </c>
      <c r="W145" s="432">
        <v>1.1178821897580172E-3</v>
      </c>
      <c r="X145" s="432">
        <v>6.3388171423395127E-6</v>
      </c>
      <c r="Y145" s="432">
        <v>0.11121238313440771</v>
      </c>
      <c r="Z145" s="432">
        <v>8.3130997985200513E-3</v>
      </c>
      <c r="AA145" s="432">
        <v>6.4602631785750037E-3</v>
      </c>
      <c r="AB145" s="432">
        <v>8.3601762663091457E-4</v>
      </c>
      <c r="AC145" s="432">
        <v>2.9251954387757265E-3</v>
      </c>
      <c r="AD145" s="432">
        <v>1.2102510125123372E-5</v>
      </c>
      <c r="AE145" s="432">
        <v>7.046259210879795E-5</v>
      </c>
      <c r="AF145" s="432">
        <v>2.8413604740050898E-3</v>
      </c>
      <c r="AG145" s="432">
        <v>6.2223750875322857E-3</v>
      </c>
      <c r="AH145" s="432">
        <v>1.0623082729918134E-4</v>
      </c>
      <c r="AI145" s="432">
        <v>1.0392627793415509E-3</v>
      </c>
      <c r="AJ145" s="432">
        <v>1.4973115996676583E-5</v>
      </c>
      <c r="AK145" s="432">
        <v>1.5035454349058889E-5</v>
      </c>
      <c r="AL145" s="432">
        <v>1.2551903667689351E-3</v>
      </c>
      <c r="AM145" s="432">
        <v>6.2197050855643563E-5</v>
      </c>
      <c r="AN145" s="432">
        <v>1.0835360790465665E-5</v>
      </c>
      <c r="AO145" s="432">
        <v>3.2156286038240357E-5</v>
      </c>
      <c r="AP145" s="432">
        <v>8.3784940758022657E-6</v>
      </c>
      <c r="AQ145" s="432">
        <v>1.4746184920293299E-5</v>
      </c>
      <c r="AR145" s="432">
        <v>2.9074449176834473E-5</v>
      </c>
      <c r="AS145" s="432">
        <v>5.0961099024674334E-5</v>
      </c>
      <c r="AT145" s="432">
        <v>5.6141416176701313E-5</v>
      </c>
      <c r="AU145" s="432">
        <v>6.5618340248917563E-5</v>
      </c>
      <c r="AV145" s="432">
        <v>2.9713280379040743E-5</v>
      </c>
      <c r="AW145" s="432">
        <v>1.5736182399111393E-4</v>
      </c>
      <c r="AX145" s="432">
        <v>1.7007677151647691E-4</v>
      </c>
      <c r="AY145" s="432">
        <v>6.5746436767838087E-5</v>
      </c>
      <c r="AZ145" s="432">
        <v>1.3090452380346593E-4</v>
      </c>
      <c r="BA145" s="432">
        <v>7.4412678375227687E-5</v>
      </c>
      <c r="BB145" s="432">
        <v>1.693652713273217E-5</v>
      </c>
      <c r="BC145" s="432">
        <v>1.1808627765347292E-4</v>
      </c>
      <c r="BD145" s="432">
        <v>2.2543693510469017E-5</v>
      </c>
      <c r="BE145" s="432">
        <v>9.6700038815172209E-6</v>
      </c>
      <c r="BF145" s="432">
        <v>2.1953861001844475E-5</v>
      </c>
      <c r="BG145" s="432">
        <v>2.7114717835497701E-4</v>
      </c>
      <c r="BH145" s="432">
        <v>2.5016868360266893E-4</v>
      </c>
      <c r="BI145" s="432">
        <v>1.5066277629247743E-5</v>
      </c>
      <c r="BJ145" s="432">
        <v>2.4824895315198168E-5</v>
      </c>
      <c r="BK145" s="432">
        <v>1.2063091249687818E-4</v>
      </c>
      <c r="BL145" s="432">
        <v>5.3889712964274667E-5</v>
      </c>
      <c r="BM145" s="432">
        <v>5.3840651727195499E-5</v>
      </c>
      <c r="BN145" s="432">
        <v>1.0790232478592462E-4</v>
      </c>
      <c r="BO145" s="432">
        <v>9.262677458832541E-5</v>
      </c>
      <c r="BP145" s="432">
        <v>1.4655067287460452E-4</v>
      </c>
      <c r="BQ145" s="432">
        <v>7.9703942678128963E-5</v>
      </c>
      <c r="BR145" s="432">
        <v>1.0456237162606875E-4</v>
      </c>
      <c r="BS145" s="432">
        <v>5.1240291294545065E-6</v>
      </c>
      <c r="BT145" s="432">
        <v>1.5740644932012382E-5</v>
      </c>
      <c r="BU145" s="432">
        <v>1.7944383912828904E-4</v>
      </c>
      <c r="BV145" s="432">
        <v>1.2191160483093786E-4</v>
      </c>
      <c r="BW145" s="432">
        <v>1.1946804828701983E-5</v>
      </c>
      <c r="BX145" s="432">
        <v>3.2948407349922101E-5</v>
      </c>
      <c r="BY145" s="432">
        <v>1.6117304144610425E-5</v>
      </c>
      <c r="BZ145" s="432">
        <v>7.6425679172581603E-6</v>
      </c>
      <c r="CA145" s="432">
        <v>9.0768316015924121E-6</v>
      </c>
      <c r="CB145" s="432">
        <v>3.2817100305580762E-6</v>
      </c>
      <c r="CC145" s="432">
        <v>1.9665757916887737E-5</v>
      </c>
      <c r="CD145" s="432">
        <v>1.3527207776424056E-5</v>
      </c>
      <c r="CE145" s="432">
        <v>1.3482133095968208E-4</v>
      </c>
      <c r="CF145" s="432">
        <v>6.6184904736657009E-6</v>
      </c>
      <c r="CG145" s="432">
        <v>1.2880719322670324E-5</v>
      </c>
      <c r="CH145" s="432">
        <v>2.1022997665436659E-5</v>
      </c>
      <c r="CI145" s="432">
        <v>4.2128007559209274E-5</v>
      </c>
      <c r="CJ145" s="432">
        <v>9.7002550157751699E-6</v>
      </c>
      <c r="CK145" s="432">
        <v>1.5627642134222546E-5</v>
      </c>
      <c r="CL145" s="432">
        <v>2.3480106605277261E-5</v>
      </c>
      <c r="CM145" s="432">
        <v>3.1332894515064292E-5</v>
      </c>
      <c r="CN145" s="432">
        <v>1.0922552055890789E-5</v>
      </c>
      <c r="CO145" s="432">
        <v>6.2529167178486668E-5</v>
      </c>
      <c r="CP145" s="432">
        <v>2.955664783242213E-5</v>
      </c>
      <c r="CQ145" s="432">
        <v>6.2922818520327558E-5</v>
      </c>
      <c r="CR145" s="432">
        <v>5.1030459008872826E-4</v>
      </c>
      <c r="CS145" s="432">
        <v>2.2194625591867847E-4</v>
      </c>
      <c r="CT145" s="432">
        <v>1.6182300807266774E-4</v>
      </c>
      <c r="CU145" s="432">
        <v>4.6749822957954789E-5</v>
      </c>
      <c r="CV145" s="432">
        <v>4.7628572012314697E-5</v>
      </c>
      <c r="CW145" s="432">
        <v>5.1548613525065131E-5</v>
      </c>
      <c r="CX145" s="432">
        <v>4.341326667887914E-5</v>
      </c>
      <c r="CY145" s="432">
        <v>4.0365465884201535E-5</v>
      </c>
      <c r="CZ145" s="432">
        <v>3.6472574662998434E-4</v>
      </c>
      <c r="DA145" s="432">
        <v>1.913600861821939E-5</v>
      </c>
      <c r="DB145" s="432">
        <v>6.3750890351671292E-6</v>
      </c>
      <c r="DC145" s="432">
        <v>3.8078027622523359E-5</v>
      </c>
      <c r="DD145" s="432">
        <v>2.3172596125695897E-4</v>
      </c>
      <c r="DE145" s="432">
        <v>3.9009478609368058E-5</v>
      </c>
      <c r="DF145" s="432">
        <v>4.7264280553760623E-5</v>
      </c>
      <c r="DG145" s="432">
        <v>3.1624896526610119E-4</v>
      </c>
      <c r="DH145" s="433">
        <v>3.8938681314295446E-5</v>
      </c>
    </row>
    <row r="146" spans="1:112">
      <c r="A146" s="303">
        <v>23</v>
      </c>
      <c r="B146" s="88" t="s">
        <v>164</v>
      </c>
      <c r="C146" s="87" t="s">
        <v>165</v>
      </c>
      <c r="D146" s="431">
        <v>1.052807520435975E-4</v>
      </c>
      <c r="E146" s="432">
        <v>2.9998892001648895E-5</v>
      </c>
      <c r="F146" s="432">
        <v>4.1905581271114832E-5</v>
      </c>
      <c r="G146" s="432">
        <v>1.110833393277533E-5</v>
      </c>
      <c r="H146" s="432">
        <v>4.124992455777257E-5</v>
      </c>
      <c r="I146" s="432">
        <v>0</v>
      </c>
      <c r="J146" s="432">
        <v>3.3422593553733529E-6</v>
      </c>
      <c r="K146" s="432">
        <v>7.8033695328663872E-5</v>
      </c>
      <c r="L146" s="432">
        <v>1.4196430851490035E-4</v>
      </c>
      <c r="M146" s="432">
        <v>4.3333619639254268E-5</v>
      </c>
      <c r="N146" s="432">
        <v>0</v>
      </c>
      <c r="O146" s="432">
        <v>9.2500458504376256E-5</v>
      </c>
      <c r="P146" s="432">
        <v>3.6890018296841168E-5</v>
      </c>
      <c r="Q146" s="432">
        <v>1.6965098771177023E-4</v>
      </c>
      <c r="R146" s="432">
        <v>1.1661811527681663E-4</v>
      </c>
      <c r="S146" s="432">
        <v>3.103014717872396E-5</v>
      </c>
      <c r="T146" s="432">
        <v>3.0592785054428615E-4</v>
      </c>
      <c r="U146" s="432">
        <v>2.4084001470152047E-4</v>
      </c>
      <c r="V146" s="432">
        <v>6.503046509561761E-5</v>
      </c>
      <c r="W146" s="432">
        <v>2.7266276861701723E-5</v>
      </c>
      <c r="X146" s="432">
        <v>1.6320423878393106E-7</v>
      </c>
      <c r="Y146" s="432">
        <v>5.1642942405403038E-6</v>
      </c>
      <c r="Z146" s="432">
        <v>0.13460650734089163</v>
      </c>
      <c r="AA146" s="432">
        <v>1.916344392005726E-3</v>
      </c>
      <c r="AB146" s="432">
        <v>4.5740399892591059E-5</v>
      </c>
      <c r="AC146" s="432">
        <v>7.6772509919448815E-4</v>
      </c>
      <c r="AD146" s="432">
        <v>1.3078105600437164E-6</v>
      </c>
      <c r="AE146" s="432">
        <v>4.6980240222444053E-6</v>
      </c>
      <c r="AF146" s="432">
        <v>1.0843178345137519E-2</v>
      </c>
      <c r="AG146" s="432">
        <v>2.4641955096335545E-4</v>
      </c>
      <c r="AH146" s="432">
        <v>2.811287756362853E-4</v>
      </c>
      <c r="AI146" s="432">
        <v>1.5485371033214151E-4</v>
      </c>
      <c r="AJ146" s="432">
        <v>5.8215820479934782E-6</v>
      </c>
      <c r="AK146" s="432">
        <v>4.4104995538496104E-6</v>
      </c>
      <c r="AL146" s="432">
        <v>1.3873477615066561E-4</v>
      </c>
      <c r="AM146" s="432">
        <v>1.0810167742560324E-5</v>
      </c>
      <c r="AN146" s="432">
        <v>3.1202954319103462E-6</v>
      </c>
      <c r="AO146" s="432">
        <v>1.1383408907694576E-5</v>
      </c>
      <c r="AP146" s="432">
        <v>5.5685214959039111E-6</v>
      </c>
      <c r="AQ146" s="432">
        <v>3.4976149368798018E-6</v>
      </c>
      <c r="AR146" s="432">
        <v>4.3307423625986575E-5</v>
      </c>
      <c r="AS146" s="432">
        <v>2.871908448876516E-5</v>
      </c>
      <c r="AT146" s="432">
        <v>6.294680781514273E-5</v>
      </c>
      <c r="AU146" s="432">
        <v>3.0623017959484582E-5</v>
      </c>
      <c r="AV146" s="432">
        <v>2.9362257441863859E-5</v>
      </c>
      <c r="AW146" s="432">
        <v>1.1883743747072466E-4</v>
      </c>
      <c r="AX146" s="432">
        <v>1.4073891582415006E-4</v>
      </c>
      <c r="AY146" s="432">
        <v>1.2677939137900639E-4</v>
      </c>
      <c r="AZ146" s="432">
        <v>3.1638328885743244E-4</v>
      </c>
      <c r="BA146" s="432">
        <v>1.1830818578329709E-4</v>
      </c>
      <c r="BB146" s="432">
        <v>1.2804545469482054E-5</v>
      </c>
      <c r="BC146" s="432">
        <v>3.8415580796800767E-4</v>
      </c>
      <c r="BD146" s="432">
        <v>6.647513059934944E-5</v>
      </c>
      <c r="BE146" s="432">
        <v>2.6916313614966791E-5</v>
      </c>
      <c r="BF146" s="432">
        <v>4.3958043406012225E-5</v>
      </c>
      <c r="BG146" s="432">
        <v>3.6703728110126549E-4</v>
      </c>
      <c r="BH146" s="432">
        <v>6.7876263748477587E-4</v>
      </c>
      <c r="BI146" s="432">
        <v>1.4777899391703285E-5</v>
      </c>
      <c r="BJ146" s="432">
        <v>7.429202283891232E-5</v>
      </c>
      <c r="BK146" s="432">
        <v>1.0595990596997163E-4</v>
      </c>
      <c r="BL146" s="432">
        <v>1.1983964597211028E-4</v>
      </c>
      <c r="BM146" s="432">
        <v>3.7588139094594702E-5</v>
      </c>
      <c r="BN146" s="432">
        <v>1.6380430786247632E-4</v>
      </c>
      <c r="BO146" s="432">
        <v>1.5819975308134371E-4</v>
      </c>
      <c r="BP146" s="432">
        <v>2.1954888797668092E-4</v>
      </c>
      <c r="BQ146" s="432">
        <v>1.1501196487594249E-4</v>
      </c>
      <c r="BR146" s="432">
        <v>1.4937738203217704E-4</v>
      </c>
      <c r="BS146" s="432">
        <v>3.790395313546105E-6</v>
      </c>
      <c r="BT146" s="432">
        <v>1.3528571502711457E-5</v>
      </c>
      <c r="BU146" s="432">
        <v>4.8194002130505742E-4</v>
      </c>
      <c r="BV146" s="432">
        <v>4.5497615246426527E-5</v>
      </c>
      <c r="BW146" s="432">
        <v>1.9620206581633851E-5</v>
      </c>
      <c r="BX146" s="432">
        <v>9.3509985923305455E-5</v>
      </c>
      <c r="BY146" s="432">
        <v>3.8009540565022142E-5</v>
      </c>
      <c r="BZ146" s="432">
        <v>1.4965095217222055E-5</v>
      </c>
      <c r="CA146" s="432">
        <v>2.2864401381068644E-5</v>
      </c>
      <c r="CB146" s="432">
        <v>8.9052068253247079E-6</v>
      </c>
      <c r="CC146" s="432">
        <v>1.9816607264954466E-5</v>
      </c>
      <c r="CD146" s="432">
        <v>8.2804009208705689E-6</v>
      </c>
      <c r="CE146" s="432">
        <v>6.4853608260330095E-5</v>
      </c>
      <c r="CF146" s="432">
        <v>3.7827973760803422E-6</v>
      </c>
      <c r="CG146" s="432">
        <v>1.5427010262280771E-5</v>
      </c>
      <c r="CH146" s="432">
        <v>3.621147188321578E-5</v>
      </c>
      <c r="CI146" s="432">
        <v>3.4494272580865911E-5</v>
      </c>
      <c r="CJ146" s="432">
        <v>8.4191488877040694E-6</v>
      </c>
      <c r="CK146" s="432">
        <v>1.9262576765074278E-5</v>
      </c>
      <c r="CL146" s="432">
        <v>2.7277777794788438E-5</v>
      </c>
      <c r="CM146" s="432">
        <v>7.9257901347385093E-5</v>
      </c>
      <c r="CN146" s="432">
        <v>1.3269098572167696E-5</v>
      </c>
      <c r="CO146" s="432">
        <v>4.9808259171725003E-5</v>
      </c>
      <c r="CP146" s="432">
        <v>2.825951415945065E-5</v>
      </c>
      <c r="CQ146" s="432">
        <v>1.6648776139318698E-5</v>
      </c>
      <c r="CR146" s="432">
        <v>1.0873570568775774E-4</v>
      </c>
      <c r="CS146" s="432">
        <v>5.4240548848583141E-5</v>
      </c>
      <c r="CT146" s="432">
        <v>5.1101375954014703E-5</v>
      </c>
      <c r="CU146" s="432">
        <v>2.5186685183839675E-5</v>
      </c>
      <c r="CV146" s="432">
        <v>2.5647372787793212E-5</v>
      </c>
      <c r="CW146" s="432">
        <v>4.6855691411959625E-5</v>
      </c>
      <c r="CX146" s="432">
        <v>2.7747723951573654E-5</v>
      </c>
      <c r="CY146" s="432">
        <v>6.1928831793557095E-5</v>
      </c>
      <c r="CZ146" s="432">
        <v>1.9597758690836759E-4</v>
      </c>
      <c r="DA146" s="432">
        <v>2.3878380351885716E-5</v>
      </c>
      <c r="DB146" s="432">
        <v>5.5239213424441505E-6</v>
      </c>
      <c r="DC146" s="432">
        <v>3.1768046077793651E-5</v>
      </c>
      <c r="DD146" s="432">
        <v>8.4938543768938547E-5</v>
      </c>
      <c r="DE146" s="432">
        <v>5.6263505099239479E-5</v>
      </c>
      <c r="DF146" s="432">
        <v>2.9420795776276105E-5</v>
      </c>
      <c r="DG146" s="432">
        <v>5.4828462949195543E-4</v>
      </c>
      <c r="DH146" s="433">
        <v>1.1964404823705202E-4</v>
      </c>
    </row>
    <row r="147" spans="1:112">
      <c r="A147" s="303">
        <v>24</v>
      </c>
      <c r="B147" s="88" t="s">
        <v>166</v>
      </c>
      <c r="C147" s="87" t="s">
        <v>167</v>
      </c>
      <c r="D147" s="431">
        <v>4.9505359916893723E-6</v>
      </c>
      <c r="E147" s="432">
        <v>2.3410496437442496E-6</v>
      </c>
      <c r="F147" s="432">
        <v>1.1023398177150935E-5</v>
      </c>
      <c r="G147" s="432">
        <v>7.3879427288418572E-7</v>
      </c>
      <c r="H147" s="432">
        <v>1.6617686576145265E-5</v>
      </c>
      <c r="I147" s="432">
        <v>0</v>
      </c>
      <c r="J147" s="432">
        <v>6.843245997098291E-7</v>
      </c>
      <c r="K147" s="432">
        <v>1.891852818708758E-6</v>
      </c>
      <c r="L147" s="432">
        <v>1.7518377431823138E-6</v>
      </c>
      <c r="M147" s="432">
        <v>3.1205508674973701E-6</v>
      </c>
      <c r="N147" s="432">
        <v>0</v>
      </c>
      <c r="O147" s="432">
        <v>4.4745727625423361E-3</v>
      </c>
      <c r="P147" s="432">
        <v>1.5875844195877404E-3</v>
      </c>
      <c r="Q147" s="432">
        <v>9.5501155867421955E-6</v>
      </c>
      <c r="R147" s="432">
        <v>7.0866577341387787E-5</v>
      </c>
      <c r="S147" s="432">
        <v>3.0978580865713683E-5</v>
      </c>
      <c r="T147" s="432">
        <v>1.3584468613287091E-5</v>
      </c>
      <c r="U147" s="432">
        <v>3.7651622900740135E-6</v>
      </c>
      <c r="V147" s="432">
        <v>8.5764020351227465E-6</v>
      </c>
      <c r="W147" s="432">
        <v>3.3655155289419356E-6</v>
      </c>
      <c r="X147" s="432">
        <v>1.1062600936076705E-8</v>
      </c>
      <c r="Y147" s="432">
        <v>3.1500952196533594E-7</v>
      </c>
      <c r="Z147" s="432">
        <v>3.9678734128713214E-7</v>
      </c>
      <c r="AA147" s="432">
        <v>0.21558697369106766</v>
      </c>
      <c r="AB147" s="432">
        <v>6.4510615902546549E-7</v>
      </c>
      <c r="AC147" s="432">
        <v>7.6119131868522082E-7</v>
      </c>
      <c r="AD147" s="432">
        <v>8.2614740136219546E-8</v>
      </c>
      <c r="AE147" s="432">
        <v>1.9938611723803554E-5</v>
      </c>
      <c r="AF147" s="432">
        <v>3.8873117592475632E-5</v>
      </c>
      <c r="AG147" s="432">
        <v>5.310797722585148E-5</v>
      </c>
      <c r="AH147" s="432">
        <v>3.1874052177229219E-5</v>
      </c>
      <c r="AI147" s="432">
        <v>2.838033879306052E-5</v>
      </c>
      <c r="AJ147" s="432">
        <v>2.670768863577475E-6</v>
      </c>
      <c r="AK147" s="432">
        <v>2.4389398658965041E-6</v>
      </c>
      <c r="AL147" s="432">
        <v>7.0552947015057406E-4</v>
      </c>
      <c r="AM147" s="432">
        <v>1.8131828148563011E-5</v>
      </c>
      <c r="AN147" s="432">
        <v>2.3965695607881775E-6</v>
      </c>
      <c r="AO147" s="432">
        <v>8.8583477171100615E-6</v>
      </c>
      <c r="AP147" s="432">
        <v>2.1923454798420864E-6</v>
      </c>
      <c r="AQ147" s="432">
        <v>5.601239069274564E-6</v>
      </c>
      <c r="AR147" s="432">
        <v>2.7152857099789395E-6</v>
      </c>
      <c r="AS147" s="432">
        <v>4.2457616193233903E-6</v>
      </c>
      <c r="AT147" s="432">
        <v>4.1521689994315926E-6</v>
      </c>
      <c r="AU147" s="432">
        <v>2.5099787278068744E-6</v>
      </c>
      <c r="AV147" s="432">
        <v>3.4314115273180641E-6</v>
      </c>
      <c r="AW147" s="432">
        <v>1.5263578858325706E-5</v>
      </c>
      <c r="AX147" s="432">
        <v>4.6604143358743094E-6</v>
      </c>
      <c r="AY147" s="432">
        <v>2.7258299848735448E-6</v>
      </c>
      <c r="AZ147" s="432">
        <v>3.9254662195713071E-6</v>
      </c>
      <c r="BA147" s="432">
        <v>2.4385260496808849E-6</v>
      </c>
      <c r="BB147" s="432">
        <v>5.3427037812086718E-7</v>
      </c>
      <c r="BC147" s="432">
        <v>2.3529773123880572E-6</v>
      </c>
      <c r="BD147" s="432">
        <v>7.6517401760353128E-7</v>
      </c>
      <c r="BE147" s="432">
        <v>3.2421145211627967E-7</v>
      </c>
      <c r="BF147" s="432">
        <v>9.7923958935874282E-7</v>
      </c>
      <c r="BG147" s="432">
        <v>6.4163546297483279E-6</v>
      </c>
      <c r="BH147" s="432">
        <v>7.5674346019510861E-6</v>
      </c>
      <c r="BI147" s="432">
        <v>1.2334980727919554E-6</v>
      </c>
      <c r="BJ147" s="432">
        <v>1.0243334165935791E-6</v>
      </c>
      <c r="BK147" s="432">
        <v>4.1570685555781779E-6</v>
      </c>
      <c r="BL147" s="432">
        <v>2.0299611766606953E-4</v>
      </c>
      <c r="BM147" s="432">
        <v>5.0282399817816069E-6</v>
      </c>
      <c r="BN147" s="432">
        <v>1.6769106795429327E-5</v>
      </c>
      <c r="BO147" s="432">
        <v>2.0022043545062439E-5</v>
      </c>
      <c r="BP147" s="432">
        <v>3.29313416371516E-5</v>
      </c>
      <c r="BQ147" s="432">
        <v>1.0450069103922457E-5</v>
      </c>
      <c r="BR147" s="432">
        <v>1.5032754629300047E-5</v>
      </c>
      <c r="BS147" s="432">
        <v>5.4450566293101164E-7</v>
      </c>
      <c r="BT147" s="432">
        <v>2.0192325515353766E-6</v>
      </c>
      <c r="BU147" s="432">
        <v>1.0691531237672926E-5</v>
      </c>
      <c r="BV147" s="432">
        <v>6.2577402493101869E-6</v>
      </c>
      <c r="BW147" s="432">
        <v>5.8302128510238777E-6</v>
      </c>
      <c r="BX147" s="432">
        <v>8.6572619857061245E-6</v>
      </c>
      <c r="BY147" s="432">
        <v>3.5403673522296753E-6</v>
      </c>
      <c r="BZ147" s="432">
        <v>1.4214659151859568E-6</v>
      </c>
      <c r="CA147" s="432">
        <v>1.1857529420217843E-6</v>
      </c>
      <c r="CB147" s="432">
        <v>5.0824634447174848E-7</v>
      </c>
      <c r="CC147" s="432">
        <v>5.8204249495208168E-6</v>
      </c>
      <c r="CD147" s="432">
        <v>1.5406612733274904E-6</v>
      </c>
      <c r="CE147" s="432">
        <v>5.8029240253750596E-6</v>
      </c>
      <c r="CF147" s="432">
        <v>4.8415615101367008E-6</v>
      </c>
      <c r="CG147" s="432">
        <v>2.6901062640481281E-6</v>
      </c>
      <c r="CH147" s="432">
        <v>3.621016277703121E-6</v>
      </c>
      <c r="CI147" s="432">
        <v>6.2759625431594454E-6</v>
      </c>
      <c r="CJ147" s="432">
        <v>3.9269902192685612E-6</v>
      </c>
      <c r="CK147" s="432">
        <v>3.286750330596368E-6</v>
      </c>
      <c r="CL147" s="432">
        <v>4.1182923904557162E-6</v>
      </c>
      <c r="CM147" s="432">
        <v>5.0070479866969098E-6</v>
      </c>
      <c r="CN147" s="432">
        <v>2.3983827361907766E-6</v>
      </c>
      <c r="CO147" s="432">
        <v>6.009295895983397E-6</v>
      </c>
      <c r="CP147" s="432">
        <v>8.7512438103186882E-6</v>
      </c>
      <c r="CQ147" s="432">
        <v>2.7826178819232526E-6</v>
      </c>
      <c r="CR147" s="432">
        <v>5.205927771392535E-6</v>
      </c>
      <c r="CS147" s="432">
        <v>5.5399815668234284E-6</v>
      </c>
      <c r="CT147" s="432">
        <v>1.7943287832552319E-5</v>
      </c>
      <c r="CU147" s="432">
        <v>1.1807189421043997E-5</v>
      </c>
      <c r="CV147" s="432">
        <v>7.5329215207326467E-6</v>
      </c>
      <c r="CW147" s="432">
        <v>3.2352158861057025E-5</v>
      </c>
      <c r="CX147" s="432">
        <v>6.9483649416795678E-6</v>
      </c>
      <c r="CY147" s="432">
        <v>3.3475436469499088E-6</v>
      </c>
      <c r="CZ147" s="432">
        <v>7.17909674337024E-6</v>
      </c>
      <c r="DA147" s="432">
        <v>5.2608877494119047E-6</v>
      </c>
      <c r="DB147" s="432">
        <v>2.1717195988519602E-6</v>
      </c>
      <c r="DC147" s="432">
        <v>2.2902064082893715E-6</v>
      </c>
      <c r="DD147" s="432">
        <v>1.2741424129965609E-5</v>
      </c>
      <c r="DE147" s="432">
        <v>1.4907228027046931E-5</v>
      </c>
      <c r="DF147" s="432">
        <v>1.1882177214806788E-5</v>
      </c>
      <c r="DG147" s="432">
        <v>1.2460977392119736E-4</v>
      </c>
      <c r="DH147" s="433">
        <v>1.5634965548495093E-5</v>
      </c>
    </row>
    <row r="148" spans="1:112">
      <c r="A148" s="303">
        <v>25</v>
      </c>
      <c r="B148" s="88" t="s">
        <v>168</v>
      </c>
      <c r="C148" s="87" t="s">
        <v>169</v>
      </c>
      <c r="D148" s="431">
        <v>8.0492497098346062E-5</v>
      </c>
      <c r="E148" s="432">
        <v>6.9924373786720993E-4</v>
      </c>
      <c r="F148" s="432">
        <v>6.3238334973785681E-3</v>
      </c>
      <c r="G148" s="432">
        <v>2.4631306935693752E-7</v>
      </c>
      <c r="H148" s="432">
        <v>2.6583031255716889E-4</v>
      </c>
      <c r="I148" s="432">
        <v>0</v>
      </c>
      <c r="J148" s="432">
        <v>3.2114025458756658E-7</v>
      </c>
      <c r="K148" s="432">
        <v>2.6439555545788875E-5</v>
      </c>
      <c r="L148" s="432">
        <v>1.8396094485469716E-6</v>
      </c>
      <c r="M148" s="432">
        <v>1.6847583740013978E-4</v>
      </c>
      <c r="N148" s="432">
        <v>0</v>
      </c>
      <c r="O148" s="432">
        <v>7.9743421942311987E-7</v>
      </c>
      <c r="P148" s="432">
        <v>9.4756639180331471E-7</v>
      </c>
      <c r="Q148" s="432">
        <v>6.0768209765488647E-7</v>
      </c>
      <c r="R148" s="432">
        <v>3.879309162817402E-7</v>
      </c>
      <c r="S148" s="432">
        <v>4.0064109510576945E-7</v>
      </c>
      <c r="T148" s="432">
        <v>8.8127233050842881E-7</v>
      </c>
      <c r="U148" s="432">
        <v>7.8208208574941824E-7</v>
      </c>
      <c r="V148" s="432">
        <v>2.5355302518683192E-6</v>
      </c>
      <c r="W148" s="432">
        <v>1.1731460920911968E-6</v>
      </c>
      <c r="X148" s="432">
        <v>3.4801238065978749E-8</v>
      </c>
      <c r="Y148" s="432">
        <v>1.8453661049451991E-7</v>
      </c>
      <c r="Z148" s="432">
        <v>2.458776905165809E-7</v>
      </c>
      <c r="AA148" s="432">
        <v>1.0223895540012362E-6</v>
      </c>
      <c r="AB148" s="432">
        <v>0.10824032339412784</v>
      </c>
      <c r="AC148" s="432">
        <v>1.8608289687186256E-5</v>
      </c>
      <c r="AD148" s="432">
        <v>1.3499160252859785E-7</v>
      </c>
      <c r="AE148" s="432">
        <v>3.2590716490305906E-7</v>
      </c>
      <c r="AF148" s="432">
        <v>6.6482941688372044E-7</v>
      </c>
      <c r="AG148" s="432">
        <v>2.4642894176816187E-6</v>
      </c>
      <c r="AH148" s="432">
        <v>2.7472313731878324E-6</v>
      </c>
      <c r="AI148" s="432">
        <v>1.4604494215302308E-6</v>
      </c>
      <c r="AJ148" s="432">
        <v>7.5607385572933314E-7</v>
      </c>
      <c r="AK148" s="432">
        <v>1.7499854261708843E-7</v>
      </c>
      <c r="AL148" s="432">
        <v>1.3826975192169566E-6</v>
      </c>
      <c r="AM148" s="432">
        <v>2.3649499835546543E-6</v>
      </c>
      <c r="AN148" s="432">
        <v>5.4951506537921538E-7</v>
      </c>
      <c r="AO148" s="432">
        <v>1.6124284398611529E-6</v>
      </c>
      <c r="AP148" s="432">
        <v>1.1633143949640347E-6</v>
      </c>
      <c r="AQ148" s="432">
        <v>3.3342245273042116E-7</v>
      </c>
      <c r="AR148" s="432">
        <v>4.4680923533897014E-7</v>
      </c>
      <c r="AS148" s="432">
        <v>9.6396998990936831E-7</v>
      </c>
      <c r="AT148" s="432">
        <v>9.9503231396737432E-7</v>
      </c>
      <c r="AU148" s="432">
        <v>4.6591255607695149E-7</v>
      </c>
      <c r="AV148" s="432">
        <v>4.7087026204990462E-7</v>
      </c>
      <c r="AW148" s="432">
        <v>5.8597116115363693E-7</v>
      </c>
      <c r="AX148" s="432">
        <v>2.6838015963859298E-7</v>
      </c>
      <c r="AY148" s="432">
        <v>3.8430002059525588E-7</v>
      </c>
      <c r="AZ148" s="432">
        <v>7.0770441212941576E-7</v>
      </c>
      <c r="BA148" s="432">
        <v>7.6385331039189463E-8</v>
      </c>
      <c r="BB148" s="432">
        <v>9.7610547201219106E-8</v>
      </c>
      <c r="BC148" s="432">
        <v>4.8123527844608546E-7</v>
      </c>
      <c r="BD148" s="432">
        <v>8.3157664085095836E-8</v>
      </c>
      <c r="BE148" s="432">
        <v>5.2950779409412132E-8</v>
      </c>
      <c r="BF148" s="432">
        <v>6.2128315030547704E-8</v>
      </c>
      <c r="BG148" s="432">
        <v>1.026966858739923E-6</v>
      </c>
      <c r="BH148" s="432">
        <v>7.7032953556673307E-7</v>
      </c>
      <c r="BI148" s="432">
        <v>2.4565774137570872E-7</v>
      </c>
      <c r="BJ148" s="432">
        <v>2.0848238252796388E-7</v>
      </c>
      <c r="BK148" s="432">
        <v>2.3949603880445885E-6</v>
      </c>
      <c r="BL148" s="432">
        <v>2.4465371441355826E-7</v>
      </c>
      <c r="BM148" s="432">
        <v>5.9202750763610475E-6</v>
      </c>
      <c r="BN148" s="432">
        <v>2.870349826763637E-6</v>
      </c>
      <c r="BO148" s="432">
        <v>3.0510476086431572E-6</v>
      </c>
      <c r="BP148" s="432">
        <v>3.1569461483270237E-6</v>
      </c>
      <c r="BQ148" s="432">
        <v>4.0909822226633373E-6</v>
      </c>
      <c r="BR148" s="432">
        <v>4.9953717383991645E-6</v>
      </c>
      <c r="BS148" s="432">
        <v>2.1551078730158531E-6</v>
      </c>
      <c r="BT148" s="432">
        <v>4.4758483894560591E-6</v>
      </c>
      <c r="BU148" s="432">
        <v>9.3905564213914619E-6</v>
      </c>
      <c r="BV148" s="432">
        <v>5.5685093167782279E-4</v>
      </c>
      <c r="BW148" s="432">
        <v>2.08151821868016E-6</v>
      </c>
      <c r="BX148" s="432">
        <v>2.3910912622343619E-6</v>
      </c>
      <c r="BY148" s="432">
        <v>3.1754608515001415E-6</v>
      </c>
      <c r="BZ148" s="432">
        <v>1.678081180495841E-6</v>
      </c>
      <c r="CA148" s="432">
        <v>1.6953485282280257E-6</v>
      </c>
      <c r="CB148" s="432">
        <v>1.18367706420831E-6</v>
      </c>
      <c r="CC148" s="432">
        <v>1.5617578423593649E-5</v>
      </c>
      <c r="CD148" s="432">
        <v>2.1641831418477526E-6</v>
      </c>
      <c r="CE148" s="432">
        <v>3.1197031694461457E-6</v>
      </c>
      <c r="CF148" s="432">
        <v>1.60909024888713E-6</v>
      </c>
      <c r="CG148" s="432">
        <v>1.6593487490303133E-6</v>
      </c>
      <c r="CH148" s="432">
        <v>2.859899863228794E-5</v>
      </c>
      <c r="CI148" s="432">
        <v>7.7892315628160322E-6</v>
      </c>
      <c r="CJ148" s="432">
        <v>9.2624361355447937E-5</v>
      </c>
      <c r="CK148" s="432">
        <v>9.2863535745127151E-6</v>
      </c>
      <c r="CL148" s="432">
        <v>7.1560143952675663E-6</v>
      </c>
      <c r="CM148" s="432">
        <v>7.0797242763567744E-7</v>
      </c>
      <c r="CN148" s="432">
        <v>2.5703659345333909E-6</v>
      </c>
      <c r="CO148" s="432">
        <v>2.246785284288005E-6</v>
      </c>
      <c r="CP148" s="432">
        <v>4.7699619674440191E-5</v>
      </c>
      <c r="CQ148" s="432">
        <v>8.0099427447633624E-6</v>
      </c>
      <c r="CR148" s="432">
        <v>4.9496583343289826E-5</v>
      </c>
      <c r="CS148" s="432">
        <v>1.922714403437769E-2</v>
      </c>
      <c r="CT148" s="432">
        <v>1.603901542859745E-3</v>
      </c>
      <c r="CU148" s="432">
        <v>8.5269650810440611E-4</v>
      </c>
      <c r="CV148" s="432">
        <v>4.0013967581443164E-4</v>
      </c>
      <c r="CW148" s="432">
        <v>1.6746807937813535E-6</v>
      </c>
      <c r="CX148" s="432">
        <v>1.3871049181660884E-6</v>
      </c>
      <c r="CY148" s="432">
        <v>2.3179968232515058E-6</v>
      </c>
      <c r="CZ148" s="432">
        <v>1.6020502741702662E-6</v>
      </c>
      <c r="DA148" s="432">
        <v>9.3978228986349409E-7</v>
      </c>
      <c r="DB148" s="432">
        <v>3.5721755594291813E-6</v>
      </c>
      <c r="DC148" s="432">
        <v>1.2201463880542918E-5</v>
      </c>
      <c r="DD148" s="432">
        <v>1.1448489604857199E-5</v>
      </c>
      <c r="DE148" s="432">
        <v>9.6020244715061311E-6</v>
      </c>
      <c r="DF148" s="432">
        <v>9.6864418797201179E-6</v>
      </c>
      <c r="DG148" s="432">
        <v>1.4089097085223854E-6</v>
      </c>
      <c r="DH148" s="433">
        <v>1.0419289725756753E-4</v>
      </c>
    </row>
    <row r="149" spans="1:112">
      <c r="A149" s="303">
        <v>26</v>
      </c>
      <c r="B149" s="88" t="s">
        <v>170</v>
      </c>
      <c r="C149" s="87" t="s">
        <v>171</v>
      </c>
      <c r="D149" s="431">
        <v>1.9988089137054424E-3</v>
      </c>
      <c r="E149" s="432">
        <v>2.8736162146358727E-4</v>
      </c>
      <c r="F149" s="432">
        <v>5.3113358387098914E-4</v>
      </c>
      <c r="G149" s="432">
        <v>1.2759828908632E-5</v>
      </c>
      <c r="H149" s="432">
        <v>1.320003536947421E-4</v>
      </c>
      <c r="I149" s="432">
        <v>0</v>
      </c>
      <c r="J149" s="432">
        <v>2.0723578190187384E-4</v>
      </c>
      <c r="K149" s="432">
        <v>2.8750285649265488E-4</v>
      </c>
      <c r="L149" s="432">
        <v>2.0403442749961355E-4</v>
      </c>
      <c r="M149" s="432">
        <v>4.3575950450673817E-4</v>
      </c>
      <c r="N149" s="432">
        <v>0</v>
      </c>
      <c r="O149" s="432">
        <v>6.0460845957097597E-4</v>
      </c>
      <c r="P149" s="432">
        <v>2.5274554018621512E-4</v>
      </c>
      <c r="Q149" s="432">
        <v>1.3543219144109509E-3</v>
      </c>
      <c r="R149" s="432">
        <v>8.4762225972857233E-4</v>
      </c>
      <c r="S149" s="432">
        <v>1.7671762120986871E-4</v>
      </c>
      <c r="T149" s="432">
        <v>1.4311090116612339E-3</v>
      </c>
      <c r="U149" s="432">
        <v>1.8139895568147204E-3</v>
      </c>
      <c r="V149" s="432">
        <v>3.4991916273038903E-4</v>
      </c>
      <c r="W149" s="432">
        <v>4.1436662278237628E-4</v>
      </c>
      <c r="X149" s="432">
        <v>1.4582809521807253E-5</v>
      </c>
      <c r="Y149" s="432">
        <v>2.0891991505339816E-4</v>
      </c>
      <c r="Z149" s="432">
        <v>2.5803778806685062E-4</v>
      </c>
      <c r="AA149" s="432">
        <v>4.7986469956597572E-4</v>
      </c>
      <c r="AB149" s="432">
        <v>2.7289604110152801E-4</v>
      </c>
      <c r="AC149" s="432">
        <v>0.15170008179442354</v>
      </c>
      <c r="AD149" s="432">
        <v>4.5201933845109622E-5</v>
      </c>
      <c r="AE149" s="432">
        <v>5.8508927323279989E-4</v>
      </c>
      <c r="AF149" s="432">
        <v>4.863629149818146E-4</v>
      </c>
      <c r="AG149" s="432">
        <v>8.0981109900825452E-4</v>
      </c>
      <c r="AH149" s="432">
        <v>6.1933417591317487E-5</v>
      </c>
      <c r="AI149" s="432">
        <v>1.6344940528471627E-4</v>
      </c>
      <c r="AJ149" s="432">
        <v>2.4429074335137013E-4</v>
      </c>
      <c r="AK149" s="432">
        <v>2.6402141890490157E-5</v>
      </c>
      <c r="AL149" s="432">
        <v>7.278544380977046E-4</v>
      </c>
      <c r="AM149" s="432">
        <v>1.3384518767554115E-4</v>
      </c>
      <c r="AN149" s="432">
        <v>5.6620350844599544E-5</v>
      </c>
      <c r="AO149" s="432">
        <v>4.5563802111471085E-4</v>
      </c>
      <c r="AP149" s="432">
        <v>5.7396224032985154E-5</v>
      </c>
      <c r="AQ149" s="432">
        <v>1.4911979451944076E-5</v>
      </c>
      <c r="AR149" s="432">
        <v>8.4010903241402032E-5</v>
      </c>
      <c r="AS149" s="432">
        <v>7.5602945392759904E-4</v>
      </c>
      <c r="AT149" s="432">
        <v>4.9965858202299061E-4</v>
      </c>
      <c r="AU149" s="432">
        <v>1.3554621858868419E-4</v>
      </c>
      <c r="AV149" s="432">
        <v>2.1198572922198402E-4</v>
      </c>
      <c r="AW149" s="432">
        <v>8.2376268322889633E-4</v>
      </c>
      <c r="AX149" s="432">
        <v>9.5097326017242419E-5</v>
      </c>
      <c r="AY149" s="432">
        <v>1.9483115704122209E-4</v>
      </c>
      <c r="AZ149" s="432">
        <v>2.8329118068360476E-4</v>
      </c>
      <c r="BA149" s="432">
        <v>6.3274051808402502E-5</v>
      </c>
      <c r="BB149" s="432">
        <v>5.3741554814380154E-5</v>
      </c>
      <c r="BC149" s="432">
        <v>1.9926218899526778E-4</v>
      </c>
      <c r="BD149" s="432">
        <v>7.1828691823762629E-5</v>
      </c>
      <c r="BE149" s="432">
        <v>5.2027523589651584E-5</v>
      </c>
      <c r="BF149" s="432">
        <v>1.0615353314337805E-4</v>
      </c>
      <c r="BG149" s="432">
        <v>1.7351387380699398E-3</v>
      </c>
      <c r="BH149" s="432">
        <v>1.3672619499687207E-3</v>
      </c>
      <c r="BI149" s="432">
        <v>1.6429569911082236E-4</v>
      </c>
      <c r="BJ149" s="432">
        <v>7.4902009168167997E-5</v>
      </c>
      <c r="BK149" s="432">
        <v>6.4891960840920515E-4</v>
      </c>
      <c r="BL149" s="432">
        <v>5.2417699083820934E-4</v>
      </c>
      <c r="BM149" s="432">
        <v>1.2137418113478788E-4</v>
      </c>
      <c r="BN149" s="432">
        <v>1.3266845051131497E-3</v>
      </c>
      <c r="BO149" s="432">
        <v>9.6342190673061659E-4</v>
      </c>
      <c r="BP149" s="432">
        <v>1.3432915014350408E-3</v>
      </c>
      <c r="BQ149" s="432">
        <v>4.773298236062389E-4</v>
      </c>
      <c r="BR149" s="432">
        <v>5.4259727069304298E-4</v>
      </c>
      <c r="BS149" s="432">
        <v>3.4714398813362028E-5</v>
      </c>
      <c r="BT149" s="432">
        <v>4.3916451902301589E-4</v>
      </c>
      <c r="BU149" s="432">
        <v>3.9836147818304759E-4</v>
      </c>
      <c r="BV149" s="432">
        <v>4.8742222244456884E-4</v>
      </c>
      <c r="BW149" s="432">
        <v>6.614613016132501E-5</v>
      </c>
      <c r="BX149" s="432">
        <v>1.0524338612212529E-4</v>
      </c>
      <c r="BY149" s="432">
        <v>1.0989116226903908E-4</v>
      </c>
      <c r="BZ149" s="432">
        <v>7.0748056622147679E-5</v>
      </c>
      <c r="CA149" s="432">
        <v>5.9574110680361803E-5</v>
      </c>
      <c r="CB149" s="432">
        <v>2.0252727946818169E-5</v>
      </c>
      <c r="CC149" s="432">
        <v>1.2357946494335998E-4</v>
      </c>
      <c r="CD149" s="432">
        <v>5.9533280007910813E-5</v>
      </c>
      <c r="CE149" s="432">
        <v>3.5265224805941265E-4</v>
      </c>
      <c r="CF149" s="432">
        <v>2.3300783987115099E-5</v>
      </c>
      <c r="CG149" s="432">
        <v>8.0540975954877526E-5</v>
      </c>
      <c r="CH149" s="432">
        <v>1.1523172914625331E-4</v>
      </c>
      <c r="CI149" s="432">
        <v>1.9775696223554479E-4</v>
      </c>
      <c r="CJ149" s="432">
        <v>5.2536309770886039E-5</v>
      </c>
      <c r="CK149" s="432">
        <v>1.4123743270759458E-4</v>
      </c>
      <c r="CL149" s="432">
        <v>2.8501293111012478E-4</v>
      </c>
      <c r="CM149" s="432">
        <v>2.0393081186548782E-4</v>
      </c>
      <c r="CN149" s="432">
        <v>1.133171791234556E-4</v>
      </c>
      <c r="CO149" s="432">
        <v>8.4432035327494822E-4</v>
      </c>
      <c r="CP149" s="432">
        <v>1.9292362433680156E-4</v>
      </c>
      <c r="CQ149" s="432">
        <v>7.4234392365491329E-5</v>
      </c>
      <c r="CR149" s="432">
        <v>1.1212864456824857E-3</v>
      </c>
      <c r="CS149" s="432">
        <v>4.1203428761383388E-4</v>
      </c>
      <c r="CT149" s="432">
        <v>1.35161622184901E-3</v>
      </c>
      <c r="CU149" s="432">
        <v>6.5469653531487779E-4</v>
      </c>
      <c r="CV149" s="432">
        <v>5.8287966444462141E-4</v>
      </c>
      <c r="CW149" s="432">
        <v>4.2863368285380376E-4</v>
      </c>
      <c r="CX149" s="432">
        <v>4.5851539641854913E-4</v>
      </c>
      <c r="CY149" s="432">
        <v>7.8201359322842149E-4</v>
      </c>
      <c r="CZ149" s="432">
        <v>1.0626206013486224E-3</v>
      </c>
      <c r="DA149" s="432">
        <v>5.0598114226884446E-4</v>
      </c>
      <c r="DB149" s="432">
        <v>6.8051683869403817E-5</v>
      </c>
      <c r="DC149" s="432">
        <v>2.8977078867986497E-4</v>
      </c>
      <c r="DD149" s="432">
        <v>3.8625682531523292E-3</v>
      </c>
      <c r="DE149" s="432">
        <v>4.3266589722862516E-4</v>
      </c>
      <c r="DF149" s="432">
        <v>1.0802618875116398E-3</v>
      </c>
      <c r="DG149" s="432">
        <v>2.048422478425163E-3</v>
      </c>
      <c r="DH149" s="433">
        <v>1.4221564362810945E-4</v>
      </c>
    </row>
    <row r="150" spans="1:112">
      <c r="A150" s="303">
        <v>27</v>
      </c>
      <c r="B150" s="88" t="s">
        <v>172</v>
      </c>
      <c r="C150" s="87" t="s">
        <v>173</v>
      </c>
      <c r="D150" s="431">
        <v>4.7518570159997544E-3</v>
      </c>
      <c r="E150" s="432">
        <v>2.1047255019026687E-3</v>
      </c>
      <c r="F150" s="432">
        <v>3.6334185980262689E-3</v>
      </c>
      <c r="G150" s="432">
        <v>8.1183215697282598E-4</v>
      </c>
      <c r="H150" s="432">
        <v>6.4898402612113418E-3</v>
      </c>
      <c r="I150" s="432">
        <v>0</v>
      </c>
      <c r="J150" s="432">
        <v>3.0790050742240467E-3</v>
      </c>
      <c r="K150" s="432">
        <v>1.7944208142265854E-3</v>
      </c>
      <c r="L150" s="432">
        <v>1.0235982102239018E-3</v>
      </c>
      <c r="M150" s="432">
        <v>3.3126493501395675E-3</v>
      </c>
      <c r="N150" s="432">
        <v>0</v>
      </c>
      <c r="O150" s="432">
        <v>1.4132572007100382E-3</v>
      </c>
      <c r="P150" s="432">
        <v>2.9865271317831041E-4</v>
      </c>
      <c r="Q150" s="432">
        <v>1.1655295410315594E-3</v>
      </c>
      <c r="R150" s="432">
        <v>6.0098713857869635E-4</v>
      </c>
      <c r="S150" s="432">
        <v>6.40720177562172E-4</v>
      </c>
      <c r="T150" s="432">
        <v>1.2672954187001506E-3</v>
      </c>
      <c r="U150" s="432">
        <v>1.0856733515231629E-3</v>
      </c>
      <c r="V150" s="432">
        <v>1.2598997986013251E-2</v>
      </c>
      <c r="W150" s="432">
        <v>2.0123919991350196E-3</v>
      </c>
      <c r="X150" s="432">
        <v>4.1773568266497774E-3</v>
      </c>
      <c r="Y150" s="432">
        <v>5.321679312346397E-4</v>
      </c>
      <c r="Z150" s="432">
        <v>2.4905042081237134E-4</v>
      </c>
      <c r="AA150" s="432">
        <v>1.1350331873157047E-3</v>
      </c>
      <c r="AB150" s="432">
        <v>2.5489776016214376E-4</v>
      </c>
      <c r="AC150" s="432">
        <v>5.0829641475106117E-4</v>
      </c>
      <c r="AD150" s="432">
        <v>0.39976671915132073</v>
      </c>
      <c r="AE150" s="432">
        <v>1.5283848214453536E-2</v>
      </c>
      <c r="AF150" s="432">
        <v>7.4629723551141607E-4</v>
      </c>
      <c r="AG150" s="432">
        <v>1.572160242830641E-3</v>
      </c>
      <c r="AH150" s="432">
        <v>4.3962714048481508E-4</v>
      </c>
      <c r="AI150" s="432">
        <v>4.6231003709857272E-3</v>
      </c>
      <c r="AJ150" s="432">
        <v>1.4987813595437596E-3</v>
      </c>
      <c r="AK150" s="432">
        <v>1.7373033589563728E-3</v>
      </c>
      <c r="AL150" s="432">
        <v>3.7230905326413903E-3</v>
      </c>
      <c r="AM150" s="432">
        <v>3.7212688486638894E-3</v>
      </c>
      <c r="AN150" s="432">
        <v>9.8857193689336469E-4</v>
      </c>
      <c r="AO150" s="432">
        <v>2.1830949242271102E-3</v>
      </c>
      <c r="AP150" s="432">
        <v>1.7473065865914051E-3</v>
      </c>
      <c r="AQ150" s="432">
        <v>7.6401044618328441E-4</v>
      </c>
      <c r="AR150" s="432">
        <v>8.0594364010429752E-4</v>
      </c>
      <c r="AS150" s="432">
        <v>2.1398061291675241E-3</v>
      </c>
      <c r="AT150" s="432">
        <v>2.0514542751895706E-3</v>
      </c>
      <c r="AU150" s="432">
        <v>5.0690066738972358E-4</v>
      </c>
      <c r="AV150" s="432">
        <v>7.3439567157898198E-4</v>
      </c>
      <c r="AW150" s="432">
        <v>7.2736396240672655E-4</v>
      </c>
      <c r="AX150" s="432">
        <v>4.2513930288008207E-4</v>
      </c>
      <c r="AY150" s="432">
        <v>4.2699557308747651E-4</v>
      </c>
      <c r="AZ150" s="432">
        <v>7.009788646204205E-4</v>
      </c>
      <c r="BA150" s="432">
        <v>1.4170081439355897E-4</v>
      </c>
      <c r="BB150" s="432">
        <v>1.1708005923878106E-4</v>
      </c>
      <c r="BC150" s="432">
        <v>3.7896061603473333E-4</v>
      </c>
      <c r="BD150" s="432">
        <v>8.2619292195834385E-5</v>
      </c>
      <c r="BE150" s="432">
        <v>6.1011118271363869E-5</v>
      </c>
      <c r="BF150" s="432">
        <v>1.1820212032600439E-4</v>
      </c>
      <c r="BG150" s="432">
        <v>1.4495449102021715E-3</v>
      </c>
      <c r="BH150" s="432">
        <v>1.5536073174286333E-3</v>
      </c>
      <c r="BI150" s="432">
        <v>3.6793271959662525E-4</v>
      </c>
      <c r="BJ150" s="432">
        <v>8.5191319873627964E-4</v>
      </c>
      <c r="BK150" s="432">
        <v>1.4796544245427225E-3</v>
      </c>
      <c r="BL150" s="432">
        <v>5.595135000791893E-4</v>
      </c>
      <c r="BM150" s="432">
        <v>9.8555042864172243E-3</v>
      </c>
      <c r="BN150" s="432">
        <v>4.1434240056790854E-3</v>
      </c>
      <c r="BO150" s="432">
        <v>4.8624016707010907E-3</v>
      </c>
      <c r="BP150" s="432">
        <v>5.3723521349511999E-3</v>
      </c>
      <c r="BQ150" s="432">
        <v>8.8370927922221277E-3</v>
      </c>
      <c r="BR150" s="432">
        <v>5.2770129785593787E-3</v>
      </c>
      <c r="BS150" s="432">
        <v>5.1056533395368101E-3</v>
      </c>
      <c r="BT150" s="432">
        <v>1.2844484082463629E-2</v>
      </c>
      <c r="BU150" s="432">
        <v>8.3918711934232032E-3</v>
      </c>
      <c r="BV150" s="432">
        <v>8.7302241835086197E-3</v>
      </c>
      <c r="BW150" s="432">
        <v>4.301704443609518E-3</v>
      </c>
      <c r="BX150" s="432">
        <v>4.687078485571098E-3</v>
      </c>
      <c r="BY150" s="432">
        <v>1.5260443217351232E-3</v>
      </c>
      <c r="BZ150" s="432">
        <v>1.6281563109279485E-3</v>
      </c>
      <c r="CA150" s="432">
        <v>1.1924818065527647E-3</v>
      </c>
      <c r="CB150" s="432">
        <v>2.8705685337202392E-4</v>
      </c>
      <c r="CC150" s="432">
        <v>2.6393671487635584E-3</v>
      </c>
      <c r="CD150" s="432">
        <v>1.0522804243117809E-2</v>
      </c>
      <c r="CE150" s="432">
        <v>0.13719373118576533</v>
      </c>
      <c r="CF150" s="432">
        <v>9.4341505128102809E-3</v>
      </c>
      <c r="CG150" s="432">
        <v>4.20432271748667E-2</v>
      </c>
      <c r="CH150" s="432">
        <v>1.1813631002913559E-3</v>
      </c>
      <c r="CI150" s="432">
        <v>1.9006469439292917E-3</v>
      </c>
      <c r="CJ150" s="432">
        <v>4.9911896012070512E-3</v>
      </c>
      <c r="CK150" s="432">
        <v>2.153545721410841E-3</v>
      </c>
      <c r="CL150" s="432">
        <v>2.140850515071241E-3</v>
      </c>
      <c r="CM150" s="432">
        <v>2.0237439546788084E-3</v>
      </c>
      <c r="CN150" s="432">
        <v>8.8753805340342393E-4</v>
      </c>
      <c r="CO150" s="432">
        <v>2.3514637925244925E-3</v>
      </c>
      <c r="CP150" s="432">
        <v>5.838028677381135E-3</v>
      </c>
      <c r="CQ150" s="432">
        <v>2.3956558356341257E-3</v>
      </c>
      <c r="CR150" s="432">
        <v>2.7148630477487313E-3</v>
      </c>
      <c r="CS150" s="432">
        <v>2.220071810847323E-3</v>
      </c>
      <c r="CT150" s="432">
        <v>2.5855504037503745E-3</v>
      </c>
      <c r="CU150" s="432">
        <v>2.2866037648094292E-3</v>
      </c>
      <c r="CV150" s="432">
        <v>2.8797708723267467E-3</v>
      </c>
      <c r="CW150" s="432">
        <v>2.9823678521948747E-3</v>
      </c>
      <c r="CX150" s="432">
        <v>2.3709945307069675E-3</v>
      </c>
      <c r="CY150" s="432">
        <v>2.4163271711520485E-3</v>
      </c>
      <c r="CZ150" s="432">
        <v>3.4780578517088993E-3</v>
      </c>
      <c r="DA150" s="432">
        <v>1.6190989139543168E-3</v>
      </c>
      <c r="DB150" s="432">
        <v>7.003941457911822E-4</v>
      </c>
      <c r="DC150" s="432">
        <v>2.0221280887399344E-3</v>
      </c>
      <c r="DD150" s="432">
        <v>6.3718572426414658E-3</v>
      </c>
      <c r="DE150" s="432">
        <v>5.3133251330627056E-3</v>
      </c>
      <c r="DF150" s="432">
        <v>4.6528730307504214E-3</v>
      </c>
      <c r="DG150" s="432">
        <v>2.1782348242793841E-3</v>
      </c>
      <c r="DH150" s="433">
        <v>5.5004901214900743E-3</v>
      </c>
    </row>
    <row r="151" spans="1:112">
      <c r="A151" s="303">
        <v>28</v>
      </c>
      <c r="B151" s="88" t="s">
        <v>174</v>
      </c>
      <c r="C151" s="87" t="s">
        <v>175</v>
      </c>
      <c r="D151" s="431">
        <v>2.1308657547761544E-5</v>
      </c>
      <c r="E151" s="432">
        <v>1.3943319161454268E-5</v>
      </c>
      <c r="F151" s="432">
        <v>3.9433528340409244E-5</v>
      </c>
      <c r="G151" s="432">
        <v>1.1881260951041876E-6</v>
      </c>
      <c r="H151" s="432">
        <v>1.6293055625538821E-5</v>
      </c>
      <c r="I151" s="432">
        <v>0</v>
      </c>
      <c r="J151" s="432">
        <v>9.8535658159043908E-6</v>
      </c>
      <c r="K151" s="432">
        <v>1.1500227813110127E-5</v>
      </c>
      <c r="L151" s="432">
        <v>1.1360678856485724E-5</v>
      </c>
      <c r="M151" s="432">
        <v>1.7175115028435921E-5</v>
      </c>
      <c r="N151" s="432">
        <v>0</v>
      </c>
      <c r="O151" s="432">
        <v>1.2998838052665414E-5</v>
      </c>
      <c r="P151" s="432">
        <v>3.6018785810213095E-6</v>
      </c>
      <c r="Q151" s="432">
        <v>1.2422419027965713E-5</v>
      </c>
      <c r="R151" s="432">
        <v>2.0007794915114883E-5</v>
      </c>
      <c r="S151" s="432">
        <v>2.1414682223150119E-5</v>
      </c>
      <c r="T151" s="432">
        <v>1.5293369355262437E-5</v>
      </c>
      <c r="U151" s="432">
        <v>1.7940686986607955E-5</v>
      </c>
      <c r="V151" s="432">
        <v>6.5287463685582438E-4</v>
      </c>
      <c r="W151" s="432">
        <v>1.0588802777830694E-4</v>
      </c>
      <c r="X151" s="432">
        <v>3.583448458287456E-6</v>
      </c>
      <c r="Y151" s="432">
        <v>2.048407303494935E-4</v>
      </c>
      <c r="Z151" s="432">
        <v>1.9393552090231058E-5</v>
      </c>
      <c r="AA151" s="432">
        <v>3.9909690414287089E-5</v>
      </c>
      <c r="AB151" s="432">
        <v>4.5213913411200613E-6</v>
      </c>
      <c r="AC151" s="432">
        <v>1.5106752774880939E-5</v>
      </c>
      <c r="AD151" s="432">
        <v>5.1532360403939147E-6</v>
      </c>
      <c r="AE151" s="432">
        <v>0.25773473003509945</v>
      </c>
      <c r="AF151" s="432">
        <v>4.0396034946012085E-5</v>
      </c>
      <c r="AG151" s="432">
        <v>3.978946323653959E-5</v>
      </c>
      <c r="AH151" s="432">
        <v>3.4833654463391416E-6</v>
      </c>
      <c r="AI151" s="432">
        <v>2.6832451971644139E-5</v>
      </c>
      <c r="AJ151" s="432">
        <v>2.0701328024683564E-5</v>
      </c>
      <c r="AK151" s="432">
        <v>8.1467186111312276E-6</v>
      </c>
      <c r="AL151" s="432">
        <v>6.5412619410127834E-4</v>
      </c>
      <c r="AM151" s="432">
        <v>1.2341646114813748E-2</v>
      </c>
      <c r="AN151" s="432">
        <v>1.8188455120886522E-3</v>
      </c>
      <c r="AO151" s="432">
        <v>2.6205194718304219E-3</v>
      </c>
      <c r="AP151" s="432">
        <v>7.6373104202193511E-4</v>
      </c>
      <c r="AQ151" s="432">
        <v>9.2055322849165098E-5</v>
      </c>
      <c r="AR151" s="432">
        <v>3.6434435918768297E-5</v>
      </c>
      <c r="AS151" s="432">
        <v>2.7995931797296765E-4</v>
      </c>
      <c r="AT151" s="432">
        <v>2.1639909894997412E-4</v>
      </c>
      <c r="AU151" s="432">
        <v>4.9925107346652977E-5</v>
      </c>
      <c r="AV151" s="432">
        <v>7.5552057854542525E-5</v>
      </c>
      <c r="AW151" s="432">
        <v>2.8107117793700585E-5</v>
      </c>
      <c r="AX151" s="432">
        <v>1.5052524159144219E-5</v>
      </c>
      <c r="AY151" s="432">
        <v>2.0207301301950364E-5</v>
      </c>
      <c r="AZ151" s="432">
        <v>5.0801054619917974E-5</v>
      </c>
      <c r="BA151" s="432">
        <v>9.5574572111929154E-6</v>
      </c>
      <c r="BB151" s="432">
        <v>3.3628284532456493E-6</v>
      </c>
      <c r="BC151" s="432">
        <v>2.4584319583470057E-5</v>
      </c>
      <c r="BD151" s="432">
        <v>4.0075469625052738E-6</v>
      </c>
      <c r="BE151" s="432">
        <v>1.5522833696072035E-6</v>
      </c>
      <c r="BF151" s="432">
        <v>9.799759986886249E-6</v>
      </c>
      <c r="BG151" s="432">
        <v>1.3102874028085733E-4</v>
      </c>
      <c r="BH151" s="432">
        <v>1.1972909210420421E-4</v>
      </c>
      <c r="BI151" s="432">
        <v>2.9965814540858918E-5</v>
      </c>
      <c r="BJ151" s="432">
        <v>9.5868938263653388E-6</v>
      </c>
      <c r="BK151" s="432">
        <v>1.7624476404554565E-4</v>
      </c>
      <c r="BL151" s="432">
        <v>4.1399835347536272E-6</v>
      </c>
      <c r="BM151" s="432">
        <v>1.0015589569215095E-4</v>
      </c>
      <c r="BN151" s="432">
        <v>1.1521646111600228E-4</v>
      </c>
      <c r="BO151" s="432">
        <v>4.5062775942854717E-4</v>
      </c>
      <c r="BP151" s="432">
        <v>9.3232963642733078E-5</v>
      </c>
      <c r="BQ151" s="432">
        <v>7.6866462596974884E-3</v>
      </c>
      <c r="BR151" s="432">
        <v>3.6218546985092455E-3</v>
      </c>
      <c r="BS151" s="432">
        <v>1.6846875228250246E-3</v>
      </c>
      <c r="BT151" s="432">
        <v>3.0628391859924235E-5</v>
      </c>
      <c r="BU151" s="432">
        <v>9.5750610001503068E-5</v>
      </c>
      <c r="BV151" s="432">
        <v>1.7617935787658323E-4</v>
      </c>
      <c r="BW151" s="432">
        <v>8.8554984659867375E-6</v>
      </c>
      <c r="BX151" s="432">
        <v>4.8368765761885307E-5</v>
      </c>
      <c r="BY151" s="432">
        <v>1.0387766042168056E-5</v>
      </c>
      <c r="BZ151" s="432">
        <v>2.4854540390673218E-5</v>
      </c>
      <c r="CA151" s="432">
        <v>1.32954527854562E-5</v>
      </c>
      <c r="CB151" s="432">
        <v>1.424960699104746E-6</v>
      </c>
      <c r="CC151" s="432">
        <v>1.1083126945723242E-4</v>
      </c>
      <c r="CD151" s="432">
        <v>5.2872660085763429E-6</v>
      </c>
      <c r="CE151" s="432">
        <v>2.2464634098102903E-5</v>
      </c>
      <c r="CF151" s="432">
        <v>2.3137949372342609E-6</v>
      </c>
      <c r="CG151" s="432">
        <v>6.6655257851041552E-6</v>
      </c>
      <c r="CH151" s="432">
        <v>5.6957977479476352E-5</v>
      </c>
      <c r="CI151" s="432">
        <v>2.118315532517039E-5</v>
      </c>
      <c r="CJ151" s="432">
        <v>1.20340811550389E-5</v>
      </c>
      <c r="CK151" s="432">
        <v>2.3284533451883611E-5</v>
      </c>
      <c r="CL151" s="432">
        <v>1.5509743279234659E-5</v>
      </c>
      <c r="CM151" s="432">
        <v>6.3240320725871914E-6</v>
      </c>
      <c r="CN151" s="432">
        <v>7.8390518744308058E-6</v>
      </c>
      <c r="CO151" s="432">
        <v>1.2098069021049582E-5</v>
      </c>
      <c r="CP151" s="432">
        <v>2.6438929249810434E-5</v>
      </c>
      <c r="CQ151" s="432">
        <v>3.6414273700094477E-5</v>
      </c>
      <c r="CR151" s="432">
        <v>1.4539346748088583E-5</v>
      </c>
      <c r="CS151" s="432">
        <v>1.8070056347148123E-5</v>
      </c>
      <c r="CT151" s="432">
        <v>2.3943939598173966E-5</v>
      </c>
      <c r="CU151" s="432">
        <v>3.2373425306756572E-5</v>
      </c>
      <c r="CV151" s="432">
        <v>3.105748542985631E-5</v>
      </c>
      <c r="CW151" s="432">
        <v>5.3181861005033395E-5</v>
      </c>
      <c r="CX151" s="432">
        <v>1.2441531185183631E-5</v>
      </c>
      <c r="CY151" s="432">
        <v>1.2971278598991119E-5</v>
      </c>
      <c r="CZ151" s="432">
        <v>4.0125215664859445E-5</v>
      </c>
      <c r="DA151" s="432">
        <v>8.4197098093107937E-6</v>
      </c>
      <c r="DB151" s="432">
        <v>8.5742895918891426E-6</v>
      </c>
      <c r="DC151" s="432">
        <v>9.3902475589983272E-5</v>
      </c>
      <c r="DD151" s="432">
        <v>5.5350272127707856E-5</v>
      </c>
      <c r="DE151" s="432">
        <v>4.3728228177768528E-5</v>
      </c>
      <c r="DF151" s="432">
        <v>4.8512720482881966E-5</v>
      </c>
      <c r="DG151" s="432">
        <v>2.0750924862431004E-5</v>
      </c>
      <c r="DH151" s="433">
        <v>1.7727248260584035E-5</v>
      </c>
    </row>
    <row r="152" spans="1:112">
      <c r="A152" s="303">
        <v>29</v>
      </c>
      <c r="B152" s="88" t="s">
        <v>176</v>
      </c>
      <c r="C152" s="87" t="s">
        <v>80</v>
      </c>
      <c r="D152" s="431">
        <v>4.4391268507436204E-3</v>
      </c>
      <c r="E152" s="432">
        <v>1.2609081035296827E-3</v>
      </c>
      <c r="F152" s="432">
        <v>1.6154210293125627E-3</v>
      </c>
      <c r="G152" s="432">
        <v>5.1375208304880321E-4</v>
      </c>
      <c r="H152" s="432">
        <v>1.8907742948968134E-3</v>
      </c>
      <c r="I152" s="432">
        <v>0</v>
      </c>
      <c r="J152" s="432">
        <v>8.6625750926640522E-5</v>
      </c>
      <c r="K152" s="432">
        <v>3.408743156649519E-3</v>
      </c>
      <c r="L152" s="432">
        <v>6.6674845361873146E-3</v>
      </c>
      <c r="M152" s="432">
        <v>1.7753778541075831E-3</v>
      </c>
      <c r="N152" s="432">
        <v>0</v>
      </c>
      <c r="O152" s="432">
        <v>4.3007897067654194E-4</v>
      </c>
      <c r="P152" s="432">
        <v>9.5661873946709564E-4</v>
      </c>
      <c r="Q152" s="432">
        <v>1.7022281627150555E-3</v>
      </c>
      <c r="R152" s="432">
        <v>3.9136931183824221E-3</v>
      </c>
      <c r="S152" s="432">
        <v>2.6340727182661212E-4</v>
      </c>
      <c r="T152" s="432">
        <v>6.0331043542763132E-3</v>
      </c>
      <c r="U152" s="432">
        <v>9.7841032869767971E-3</v>
      </c>
      <c r="V152" s="432">
        <v>2.9680692156436304E-3</v>
      </c>
      <c r="W152" s="432">
        <v>1.1583915915679541E-3</v>
      </c>
      <c r="X152" s="432">
        <v>3.5769600801882144E-6</v>
      </c>
      <c r="Y152" s="432">
        <v>1.8839177579812427E-4</v>
      </c>
      <c r="Z152" s="432">
        <v>2.0233374794062996E-4</v>
      </c>
      <c r="AA152" s="432">
        <v>8.2999715425741984E-4</v>
      </c>
      <c r="AB152" s="432">
        <v>2.1098158767817394E-3</v>
      </c>
      <c r="AC152" s="432">
        <v>1.8949104079878081E-3</v>
      </c>
      <c r="AD152" s="432">
        <v>4.7530625921091183E-5</v>
      </c>
      <c r="AE152" s="432">
        <v>5.9371092538051235E-5</v>
      </c>
      <c r="AF152" s="432">
        <v>0.52235042318797309</v>
      </c>
      <c r="AG152" s="432">
        <v>9.9770238288138646E-3</v>
      </c>
      <c r="AH152" s="432">
        <v>4.7241538232586219E-3</v>
      </c>
      <c r="AI152" s="432">
        <v>6.7996476399936525E-3</v>
      </c>
      <c r="AJ152" s="432">
        <v>1.7755962207320657E-4</v>
      </c>
      <c r="AK152" s="432">
        <v>1.4887974569276341E-4</v>
      </c>
      <c r="AL152" s="432">
        <v>7.1337715620412143E-4</v>
      </c>
      <c r="AM152" s="432">
        <v>2.4353362748161884E-4</v>
      </c>
      <c r="AN152" s="432">
        <v>7.4259069992661198E-5</v>
      </c>
      <c r="AO152" s="432">
        <v>2.9566420588258074E-4</v>
      </c>
      <c r="AP152" s="432">
        <v>1.7682200075899921E-4</v>
      </c>
      <c r="AQ152" s="432">
        <v>1.0344298610682868E-4</v>
      </c>
      <c r="AR152" s="432">
        <v>5.0292637501748051E-4</v>
      </c>
      <c r="AS152" s="432">
        <v>9.4978105695815729E-4</v>
      </c>
      <c r="AT152" s="432">
        <v>2.2346886794280133E-3</v>
      </c>
      <c r="AU152" s="432">
        <v>1.2858705920848407E-3</v>
      </c>
      <c r="AV152" s="432">
        <v>9.320284077920742E-4</v>
      </c>
      <c r="AW152" s="432">
        <v>3.3016331468584004E-3</v>
      </c>
      <c r="AX152" s="432">
        <v>2.4095392399210423E-3</v>
      </c>
      <c r="AY152" s="432">
        <v>2.0692865400134854E-3</v>
      </c>
      <c r="AZ152" s="432">
        <v>4.7913434617901591E-3</v>
      </c>
      <c r="BA152" s="432">
        <v>2.0006066079086833E-3</v>
      </c>
      <c r="BB152" s="432">
        <v>4.1734534160090784E-4</v>
      </c>
      <c r="BC152" s="432">
        <v>1.5333862844715941E-2</v>
      </c>
      <c r="BD152" s="432">
        <v>1.5553328988288536E-3</v>
      </c>
      <c r="BE152" s="432">
        <v>9.8175291020745413E-4</v>
      </c>
      <c r="BF152" s="432">
        <v>1.3528019721525384E-3</v>
      </c>
      <c r="BG152" s="432">
        <v>9.1575732783710177E-3</v>
      </c>
      <c r="BH152" s="432">
        <v>1.3583103669958779E-2</v>
      </c>
      <c r="BI152" s="432">
        <v>4.3182571263363558E-4</v>
      </c>
      <c r="BJ152" s="432">
        <v>3.5267232678252423E-3</v>
      </c>
      <c r="BK152" s="432">
        <v>2.7174846932834177E-3</v>
      </c>
      <c r="BL152" s="432">
        <v>3.8419324923727022E-3</v>
      </c>
      <c r="BM152" s="432">
        <v>1.6624999132082141E-3</v>
      </c>
      <c r="BN152" s="432">
        <v>6.6278832960923479E-3</v>
      </c>
      <c r="BO152" s="432">
        <v>6.9265338240977513E-3</v>
      </c>
      <c r="BP152" s="432">
        <v>9.6926666651399075E-3</v>
      </c>
      <c r="BQ152" s="432">
        <v>5.217293394480388E-3</v>
      </c>
      <c r="BR152" s="432">
        <v>6.7283661613688492E-3</v>
      </c>
      <c r="BS152" s="432">
        <v>1.1992904941556766E-4</v>
      </c>
      <c r="BT152" s="432">
        <v>3.7346670707401488E-4</v>
      </c>
      <c r="BU152" s="432">
        <v>2.2767365660229175E-2</v>
      </c>
      <c r="BV152" s="432">
        <v>1.82917254190862E-3</v>
      </c>
      <c r="BW152" s="432">
        <v>7.8760924374024434E-4</v>
      </c>
      <c r="BX152" s="432">
        <v>4.3255049441294005E-3</v>
      </c>
      <c r="BY152" s="432">
        <v>1.7026887475012859E-3</v>
      </c>
      <c r="BZ152" s="432">
        <v>6.2185227233477452E-4</v>
      </c>
      <c r="CA152" s="432">
        <v>1.0074969529147114E-3</v>
      </c>
      <c r="CB152" s="432">
        <v>3.7374979729446725E-4</v>
      </c>
      <c r="CC152" s="432">
        <v>6.6659984998685936E-4</v>
      </c>
      <c r="CD152" s="432">
        <v>2.9271166391854451E-4</v>
      </c>
      <c r="CE152" s="432">
        <v>2.2591735976115607E-3</v>
      </c>
      <c r="CF152" s="432">
        <v>1.2944852387159047E-4</v>
      </c>
      <c r="CG152" s="432">
        <v>6.4662297693809869E-4</v>
      </c>
      <c r="CH152" s="432">
        <v>1.5676553781210571E-3</v>
      </c>
      <c r="CI152" s="432">
        <v>1.3922751241674657E-3</v>
      </c>
      <c r="CJ152" s="432">
        <v>3.2232771300731998E-4</v>
      </c>
      <c r="CK152" s="432">
        <v>7.4573210287352159E-4</v>
      </c>
      <c r="CL152" s="432">
        <v>1.0345262232337891E-3</v>
      </c>
      <c r="CM152" s="432">
        <v>3.6692398328830272E-3</v>
      </c>
      <c r="CN152" s="432">
        <v>5.2204016046958476E-4</v>
      </c>
      <c r="CO152" s="432">
        <v>1.8673884796132861E-3</v>
      </c>
      <c r="CP152" s="432">
        <v>1.135039401958334E-3</v>
      </c>
      <c r="CQ152" s="432">
        <v>6.3951245101848575E-4</v>
      </c>
      <c r="CR152" s="432">
        <v>4.7846709335829978E-3</v>
      </c>
      <c r="CS152" s="432">
        <v>1.4337323717458095E-3</v>
      </c>
      <c r="CT152" s="432">
        <v>6.6397503806221302E-4</v>
      </c>
      <c r="CU152" s="432">
        <v>8.4340183820449596E-4</v>
      </c>
      <c r="CV152" s="432">
        <v>8.6861083929981218E-4</v>
      </c>
      <c r="CW152" s="432">
        <v>1.9600558889742519E-3</v>
      </c>
      <c r="CX152" s="432">
        <v>9.1051248218226844E-4</v>
      </c>
      <c r="CY152" s="432">
        <v>2.6404676945965769E-3</v>
      </c>
      <c r="CZ152" s="432">
        <v>6.0592606907062625E-3</v>
      </c>
      <c r="DA152" s="432">
        <v>9.5859936333707297E-4</v>
      </c>
      <c r="DB152" s="432">
        <v>2.3328573323540679E-4</v>
      </c>
      <c r="DC152" s="432">
        <v>1.3682500093512942E-3</v>
      </c>
      <c r="DD152" s="432">
        <v>3.0459172312792917E-3</v>
      </c>
      <c r="DE152" s="432">
        <v>2.4938777812539008E-3</v>
      </c>
      <c r="DF152" s="432">
        <v>1.0222448637790067E-3</v>
      </c>
      <c r="DG152" s="432">
        <v>2.2581517368736238E-2</v>
      </c>
      <c r="DH152" s="433">
        <v>1.178328136013601E-3</v>
      </c>
    </row>
    <row r="153" spans="1:112">
      <c r="A153" s="303">
        <v>30</v>
      </c>
      <c r="B153" s="88" t="s">
        <v>177</v>
      </c>
      <c r="C153" s="87" t="s">
        <v>81</v>
      </c>
      <c r="D153" s="431">
        <v>5.6005879100658412E-4</v>
      </c>
      <c r="E153" s="432">
        <v>3.4632829625158942E-4</v>
      </c>
      <c r="F153" s="432">
        <v>4.1026699499487652E-3</v>
      </c>
      <c r="G153" s="432">
        <v>9.5786680287057407E-5</v>
      </c>
      <c r="H153" s="432">
        <v>2.2462536532957732E-4</v>
      </c>
      <c r="I153" s="432">
        <v>0</v>
      </c>
      <c r="J153" s="432">
        <v>2.5329202514191433E-4</v>
      </c>
      <c r="K153" s="432">
        <v>1.4615969590750676E-4</v>
      </c>
      <c r="L153" s="432">
        <v>1.1641536227308083E-4</v>
      </c>
      <c r="M153" s="432">
        <v>2.152778046584249E-4</v>
      </c>
      <c r="N153" s="432">
        <v>0</v>
      </c>
      <c r="O153" s="432">
        <v>8.2622966172991042E-5</v>
      </c>
      <c r="P153" s="432">
        <v>2.5977820443878671E-4</v>
      </c>
      <c r="Q153" s="432">
        <v>1.5815395642701288E-4</v>
      </c>
      <c r="R153" s="432">
        <v>1.7053383188356434E-4</v>
      </c>
      <c r="S153" s="432">
        <v>4.1203200977715134E-5</v>
      </c>
      <c r="T153" s="432">
        <v>1.985400023602185E-4</v>
      </c>
      <c r="U153" s="432">
        <v>1.8149683594205344E-4</v>
      </c>
      <c r="V153" s="432">
        <v>4.8018966879682473E-4</v>
      </c>
      <c r="W153" s="432">
        <v>1.3712439393651592E-4</v>
      </c>
      <c r="X153" s="432">
        <v>4.0051375764355925E-6</v>
      </c>
      <c r="Y153" s="432">
        <v>6.4076034820293514E-5</v>
      </c>
      <c r="Z153" s="432">
        <v>7.7953722667193723E-5</v>
      </c>
      <c r="AA153" s="432">
        <v>5.6197612450274595E-5</v>
      </c>
      <c r="AB153" s="432">
        <v>9.8861340263509101E-5</v>
      </c>
      <c r="AC153" s="432">
        <v>5.3401461711126281E-5</v>
      </c>
      <c r="AD153" s="432">
        <v>1.9563429833045407E-5</v>
      </c>
      <c r="AE153" s="432">
        <v>9.9437561705238586E-5</v>
      </c>
      <c r="AF153" s="432">
        <v>2.8639362537759961E-4</v>
      </c>
      <c r="AG153" s="432">
        <v>0.45290489888056762</v>
      </c>
      <c r="AH153" s="432">
        <v>7.1963128040441028E-4</v>
      </c>
      <c r="AI153" s="432">
        <v>2.062346488610973E-4</v>
      </c>
      <c r="AJ153" s="432">
        <v>1.5477586648071962E-4</v>
      </c>
      <c r="AK153" s="432">
        <v>5.4732093921051224E-5</v>
      </c>
      <c r="AL153" s="432">
        <v>3.9057210236263741E-4</v>
      </c>
      <c r="AM153" s="432">
        <v>6.7563317089071816E-4</v>
      </c>
      <c r="AN153" s="432">
        <v>2.1539415423511062E-4</v>
      </c>
      <c r="AO153" s="432">
        <v>3.8238302873391355E-4</v>
      </c>
      <c r="AP153" s="432">
        <v>2.0338841520936376E-4</v>
      </c>
      <c r="AQ153" s="432">
        <v>8.8502266518772222E-5</v>
      </c>
      <c r="AR153" s="432">
        <v>1.3122817938219846E-4</v>
      </c>
      <c r="AS153" s="432">
        <v>1.0159229792387542E-3</v>
      </c>
      <c r="AT153" s="432">
        <v>6.1707390403857804E-4</v>
      </c>
      <c r="AU153" s="432">
        <v>1.1835034970789741E-3</v>
      </c>
      <c r="AV153" s="432">
        <v>9.8575359590897648E-4</v>
      </c>
      <c r="AW153" s="432">
        <v>2.3296363091923856E-3</v>
      </c>
      <c r="AX153" s="432">
        <v>5.7338173019610289E-4</v>
      </c>
      <c r="AY153" s="432">
        <v>1.5652389489409941E-4</v>
      </c>
      <c r="AZ153" s="432">
        <v>1.8882730549519562E-3</v>
      </c>
      <c r="BA153" s="432">
        <v>3.9105956641842212E-4</v>
      </c>
      <c r="BB153" s="432">
        <v>8.1124184817962181E-5</v>
      </c>
      <c r="BC153" s="432">
        <v>6.9200652025119662E-4</v>
      </c>
      <c r="BD153" s="432">
        <v>2.9376099216549994E-4</v>
      </c>
      <c r="BE153" s="432">
        <v>6.7387733461052063E-5</v>
      </c>
      <c r="BF153" s="432">
        <v>6.5032747820509946E-4</v>
      </c>
      <c r="BG153" s="432">
        <v>1.1068211675467189E-2</v>
      </c>
      <c r="BH153" s="432">
        <v>6.3282263434473749E-3</v>
      </c>
      <c r="BI153" s="432">
        <v>4.33296427149841E-4</v>
      </c>
      <c r="BJ153" s="432">
        <v>5.8984400154763305E-5</v>
      </c>
      <c r="BK153" s="432">
        <v>5.9854519044180449E-3</v>
      </c>
      <c r="BL153" s="432">
        <v>2.9102033853729511E-4</v>
      </c>
      <c r="BM153" s="432">
        <v>2.8822347946420913E-3</v>
      </c>
      <c r="BN153" s="432">
        <v>4.6545447693171484E-4</v>
      </c>
      <c r="BO153" s="432">
        <v>6.2436414423108874E-4</v>
      </c>
      <c r="BP153" s="432">
        <v>6.7789036939858421E-4</v>
      </c>
      <c r="BQ153" s="432">
        <v>2.0927891138523042E-3</v>
      </c>
      <c r="BR153" s="432">
        <v>2.5737438393732054E-3</v>
      </c>
      <c r="BS153" s="432">
        <v>1.7527264512460605E-4</v>
      </c>
      <c r="BT153" s="432">
        <v>1.8039969600324755E-4</v>
      </c>
      <c r="BU153" s="432">
        <v>1.4844003917990998E-3</v>
      </c>
      <c r="BV153" s="432">
        <v>6.3730729520797792E-3</v>
      </c>
      <c r="BW153" s="432">
        <v>2.6902743583582953E-4</v>
      </c>
      <c r="BX153" s="432">
        <v>3.1100520072985699E-4</v>
      </c>
      <c r="BY153" s="432">
        <v>1.7832971160352867E-4</v>
      </c>
      <c r="BZ153" s="432">
        <v>1.1912264087471223E-4</v>
      </c>
      <c r="CA153" s="432">
        <v>9.4887584344063576E-5</v>
      </c>
      <c r="CB153" s="432">
        <v>2.3974043235393518E-5</v>
      </c>
      <c r="CC153" s="432">
        <v>6.4153038777292289E-4</v>
      </c>
      <c r="CD153" s="432">
        <v>6.3582152806539117E-4</v>
      </c>
      <c r="CE153" s="432">
        <v>6.9083794125786814E-3</v>
      </c>
      <c r="CF153" s="432">
        <v>2.9243943731226168E-4</v>
      </c>
      <c r="CG153" s="432">
        <v>1.9010512227208843E-4</v>
      </c>
      <c r="CH153" s="432">
        <v>3.6245458702995298E-4</v>
      </c>
      <c r="CI153" s="432">
        <v>3.188184781198361E-4</v>
      </c>
      <c r="CJ153" s="432">
        <v>3.186281637889106E-4</v>
      </c>
      <c r="CK153" s="432">
        <v>3.8055092815916759E-4</v>
      </c>
      <c r="CL153" s="432">
        <v>3.5595765256384439E-4</v>
      </c>
      <c r="CM153" s="432">
        <v>3.0833562796840695E-4</v>
      </c>
      <c r="CN153" s="432">
        <v>2.5512091877595713E-4</v>
      </c>
      <c r="CO153" s="432">
        <v>1.9090952259608615E-4</v>
      </c>
      <c r="CP153" s="432">
        <v>1.0647551959475047E-3</v>
      </c>
      <c r="CQ153" s="432">
        <v>2.1921497177370959E-4</v>
      </c>
      <c r="CR153" s="432">
        <v>4.0862477149126037E-4</v>
      </c>
      <c r="CS153" s="432">
        <v>6.8598435579435887E-4</v>
      </c>
      <c r="CT153" s="432">
        <v>6.5853787246957548E-4</v>
      </c>
      <c r="CU153" s="432">
        <v>9.4046886003651203E-4</v>
      </c>
      <c r="CV153" s="432">
        <v>9.4013091340429476E-4</v>
      </c>
      <c r="CW153" s="432">
        <v>1.951125206194008E-3</v>
      </c>
      <c r="CX153" s="432">
        <v>1.6835697110374004E-3</v>
      </c>
      <c r="CY153" s="432">
        <v>2.1801475125798653E-4</v>
      </c>
      <c r="CZ153" s="432">
        <v>1.8135696603076217E-2</v>
      </c>
      <c r="DA153" s="432">
        <v>1.5829345579984578E-4</v>
      </c>
      <c r="DB153" s="432">
        <v>1.2990407236018324E-4</v>
      </c>
      <c r="DC153" s="432">
        <v>2.1728821520545195E-4</v>
      </c>
      <c r="DD153" s="432">
        <v>6.8510786206553778E-4</v>
      </c>
      <c r="DE153" s="432">
        <v>8.5605584177089419E-4</v>
      </c>
      <c r="DF153" s="432">
        <v>5.6844473456149494E-4</v>
      </c>
      <c r="DG153" s="432">
        <v>4.9287205271748265E-3</v>
      </c>
      <c r="DH153" s="433">
        <v>3.343747018382696E-4</v>
      </c>
    </row>
    <row r="154" spans="1:112">
      <c r="A154" s="303">
        <v>31</v>
      </c>
      <c r="B154" s="88" t="s">
        <v>178</v>
      </c>
      <c r="C154" s="87" t="s">
        <v>179</v>
      </c>
      <c r="D154" s="431">
        <v>5.5989005605788829E-6</v>
      </c>
      <c r="E154" s="432">
        <v>2.3864475377161677E-6</v>
      </c>
      <c r="F154" s="432">
        <v>1.016280539228608E-5</v>
      </c>
      <c r="G154" s="432">
        <v>2.9367142489709734E-7</v>
      </c>
      <c r="H154" s="432">
        <v>9.3071117363041801E-6</v>
      </c>
      <c r="I154" s="432">
        <v>0</v>
      </c>
      <c r="J154" s="432">
        <v>2.4993748828825709E-5</v>
      </c>
      <c r="K154" s="432">
        <v>4.2580042079690136E-6</v>
      </c>
      <c r="L154" s="432">
        <v>3.292671005941514E-6</v>
      </c>
      <c r="M154" s="432">
        <v>4.8684202781859296E-6</v>
      </c>
      <c r="N154" s="432">
        <v>0</v>
      </c>
      <c r="O154" s="432">
        <v>5.3274147140538965E-6</v>
      </c>
      <c r="P154" s="432">
        <v>3.3961221144818009E-5</v>
      </c>
      <c r="Q154" s="432">
        <v>8.6636755375179262E-6</v>
      </c>
      <c r="R154" s="432">
        <v>3.2377406985579859E-5</v>
      </c>
      <c r="S154" s="432">
        <v>1.8385420155165634E-6</v>
      </c>
      <c r="T154" s="432">
        <v>1.1532896187551006E-5</v>
      </c>
      <c r="U154" s="432">
        <v>6.6252369648820149E-6</v>
      </c>
      <c r="V154" s="432">
        <v>1.4820709607431645E-5</v>
      </c>
      <c r="W154" s="432">
        <v>2.6881695554029557E-6</v>
      </c>
      <c r="X154" s="432">
        <v>2.7589451181051976E-7</v>
      </c>
      <c r="Y154" s="432">
        <v>6.1863764261066592E-7</v>
      </c>
      <c r="Z154" s="432">
        <v>6.8829281049586029E-7</v>
      </c>
      <c r="AA154" s="432">
        <v>3.4014289772474866E-6</v>
      </c>
      <c r="AB154" s="432">
        <v>1.6239193591459051E-6</v>
      </c>
      <c r="AC154" s="432">
        <v>6.2101885363152921E-6</v>
      </c>
      <c r="AD154" s="432">
        <v>1.9719436927941875E-7</v>
      </c>
      <c r="AE154" s="432">
        <v>1.1861756471503779E-5</v>
      </c>
      <c r="AF154" s="432">
        <v>1.0560884164931669E-5</v>
      </c>
      <c r="AG154" s="432">
        <v>1.2578814173265067E-5</v>
      </c>
      <c r="AH154" s="432">
        <v>0.13073799815824319</v>
      </c>
      <c r="AI154" s="432">
        <v>3.9245509902070775E-6</v>
      </c>
      <c r="AJ154" s="432">
        <v>3.6595537623543383E-6</v>
      </c>
      <c r="AK154" s="432">
        <v>1.0669395466234811E-5</v>
      </c>
      <c r="AL154" s="432">
        <v>9.7329216013329961E-6</v>
      </c>
      <c r="AM154" s="432">
        <v>1.2960086886049885E-5</v>
      </c>
      <c r="AN154" s="432">
        <v>4.7793105017591507E-6</v>
      </c>
      <c r="AO154" s="432">
        <v>2.6230175216081002E-5</v>
      </c>
      <c r="AP154" s="432">
        <v>5.7124894235766907E-6</v>
      </c>
      <c r="AQ154" s="432">
        <v>1.6851167915296232E-6</v>
      </c>
      <c r="AR154" s="432">
        <v>4.8644968847221336E-6</v>
      </c>
      <c r="AS154" s="432">
        <v>3.5969828936511704E-5</v>
      </c>
      <c r="AT154" s="432">
        <v>9.1167218598978338E-6</v>
      </c>
      <c r="AU154" s="432">
        <v>2.655630577052413E-6</v>
      </c>
      <c r="AV154" s="432">
        <v>9.9086733811753837E-6</v>
      </c>
      <c r="AW154" s="432">
        <v>3.0809201823841421E-5</v>
      </c>
      <c r="AX154" s="432">
        <v>9.7407841137815643E-6</v>
      </c>
      <c r="AY154" s="432">
        <v>9.3925948775873898E-6</v>
      </c>
      <c r="AZ154" s="432">
        <v>6.0452379831983798E-6</v>
      </c>
      <c r="BA154" s="432">
        <v>8.575382991793505E-7</v>
      </c>
      <c r="BB154" s="432">
        <v>3.9111407392292946E-6</v>
      </c>
      <c r="BC154" s="432">
        <v>3.5469669857946673E-6</v>
      </c>
      <c r="BD154" s="432">
        <v>4.1837843147591001E-6</v>
      </c>
      <c r="BE154" s="432">
        <v>3.116247170951454E-7</v>
      </c>
      <c r="BF154" s="432">
        <v>1.737467718118485E-6</v>
      </c>
      <c r="BG154" s="432">
        <v>1.8626692519788829E-5</v>
      </c>
      <c r="BH154" s="432">
        <v>1.8135620315537907E-5</v>
      </c>
      <c r="BI154" s="432">
        <v>1.1538179683726878E-6</v>
      </c>
      <c r="BJ154" s="432">
        <v>1.8773020047551153E-6</v>
      </c>
      <c r="BK154" s="432">
        <v>1.5290149414870756E-5</v>
      </c>
      <c r="BL154" s="432">
        <v>2.100740878844748E-5</v>
      </c>
      <c r="BM154" s="432">
        <v>1.9165276176776601E-5</v>
      </c>
      <c r="BN154" s="432">
        <v>1.06533210522951E-5</v>
      </c>
      <c r="BO154" s="432">
        <v>1.3204111186908355E-5</v>
      </c>
      <c r="BP154" s="432">
        <v>2.0704894104551187E-5</v>
      </c>
      <c r="BQ154" s="432">
        <v>1.3518062554150955E-5</v>
      </c>
      <c r="BR154" s="432">
        <v>2.1762913263204209E-5</v>
      </c>
      <c r="BS154" s="432">
        <v>3.7292306355229252E-6</v>
      </c>
      <c r="BT154" s="432">
        <v>4.7478562410944921E-4</v>
      </c>
      <c r="BU154" s="432">
        <v>3.347476972808723E-5</v>
      </c>
      <c r="BV154" s="432">
        <v>3.2144072032013813E-5</v>
      </c>
      <c r="BW154" s="432">
        <v>1.488187379928806E-5</v>
      </c>
      <c r="BX154" s="432">
        <v>2.4942158666550574E-5</v>
      </c>
      <c r="BY154" s="432">
        <v>2.1946518879584864E-5</v>
      </c>
      <c r="BZ154" s="432">
        <v>7.7085843997122514E-6</v>
      </c>
      <c r="CA154" s="432">
        <v>7.0134451566176509E-6</v>
      </c>
      <c r="CB154" s="432">
        <v>2.582053565715907E-6</v>
      </c>
      <c r="CC154" s="432">
        <v>3.6919650934568695E-5</v>
      </c>
      <c r="CD154" s="432">
        <v>4.5233250523840627E-6</v>
      </c>
      <c r="CE154" s="432">
        <v>1.7889144647031807E-5</v>
      </c>
      <c r="CF154" s="432">
        <v>3.2542491269732419E-6</v>
      </c>
      <c r="CG154" s="432">
        <v>5.8552943837245919E-6</v>
      </c>
      <c r="CH154" s="432">
        <v>7.3695110566703645E-6</v>
      </c>
      <c r="CI154" s="432">
        <v>1.3321011976518576E-5</v>
      </c>
      <c r="CJ154" s="432">
        <v>8.0380295971294429E-5</v>
      </c>
      <c r="CK154" s="432">
        <v>4.6781594546784833E-4</v>
      </c>
      <c r="CL154" s="432">
        <v>5.2972599368781434E-5</v>
      </c>
      <c r="CM154" s="432">
        <v>7.0709423813591198E-6</v>
      </c>
      <c r="CN154" s="432">
        <v>1.2264766197569828E-4</v>
      </c>
      <c r="CO154" s="432">
        <v>1.2186054990638294E-5</v>
      </c>
      <c r="CP154" s="432">
        <v>4.889584248802887E-5</v>
      </c>
      <c r="CQ154" s="432">
        <v>1.4776024904168595E-5</v>
      </c>
      <c r="CR154" s="432">
        <v>3.6506107375058551E-5</v>
      </c>
      <c r="CS154" s="432">
        <v>1.1125871256062057E-5</v>
      </c>
      <c r="CT154" s="432">
        <v>3.6545225594358396E-5</v>
      </c>
      <c r="CU154" s="432">
        <v>1.8631485459819596E-5</v>
      </c>
      <c r="CV154" s="432">
        <v>1.5185139456703131E-5</v>
      </c>
      <c r="CW154" s="432">
        <v>1.5434382058177046E-4</v>
      </c>
      <c r="CX154" s="432">
        <v>6.915758840654208E-5</v>
      </c>
      <c r="CY154" s="432">
        <v>2.3489361159609111E-5</v>
      </c>
      <c r="CZ154" s="432">
        <v>1.314025216447822E-5</v>
      </c>
      <c r="DA154" s="432">
        <v>1.7492083845307201E-5</v>
      </c>
      <c r="DB154" s="432">
        <v>8.2512393237984627E-6</v>
      </c>
      <c r="DC154" s="432">
        <v>1.0641372892828608E-5</v>
      </c>
      <c r="DD154" s="432">
        <v>5.740356983877406E-5</v>
      </c>
      <c r="DE154" s="432">
        <v>2.5346348700853485E-5</v>
      </c>
      <c r="DF154" s="432">
        <v>1.4385101892012219E-4</v>
      </c>
      <c r="DG154" s="432">
        <v>1.3269394773638859E-5</v>
      </c>
      <c r="DH154" s="433">
        <v>8.3410229561314459E-5</v>
      </c>
    </row>
    <row r="155" spans="1:112">
      <c r="A155" s="303">
        <v>32</v>
      </c>
      <c r="B155" s="88" t="s">
        <v>180</v>
      </c>
      <c r="C155" s="87" t="s">
        <v>181</v>
      </c>
      <c r="D155" s="431">
        <v>2.449369156607235E-5</v>
      </c>
      <c r="E155" s="432">
        <v>2.0074656993783071E-5</v>
      </c>
      <c r="F155" s="432">
        <v>6.7753286626212402E-5</v>
      </c>
      <c r="G155" s="432">
        <v>1.9350685714125431E-5</v>
      </c>
      <c r="H155" s="432">
        <v>1.6546462644466842E-5</v>
      </c>
      <c r="I155" s="432">
        <v>0</v>
      </c>
      <c r="J155" s="432">
        <v>7.9153130607356191E-6</v>
      </c>
      <c r="K155" s="432">
        <v>1.2144537571038441E-4</v>
      </c>
      <c r="L155" s="432">
        <v>1.7171471189756844E-3</v>
      </c>
      <c r="M155" s="432">
        <v>3.6027937781354089E-5</v>
      </c>
      <c r="N155" s="432">
        <v>0</v>
      </c>
      <c r="O155" s="432">
        <v>3.4540011465894245E-5</v>
      </c>
      <c r="P155" s="432">
        <v>5.2459727430855522E-5</v>
      </c>
      <c r="Q155" s="432">
        <v>2.3441143392236424E-5</v>
      </c>
      <c r="R155" s="432">
        <v>1.0174794405890795E-3</v>
      </c>
      <c r="S155" s="432">
        <v>4.9083544171310856E-6</v>
      </c>
      <c r="T155" s="432">
        <v>1.7748668281615704E-5</v>
      </c>
      <c r="U155" s="432">
        <v>2.4303830336097843E-5</v>
      </c>
      <c r="V155" s="432">
        <v>3.8403465292353452E-5</v>
      </c>
      <c r="W155" s="432">
        <v>1.5321296016005228E-4</v>
      </c>
      <c r="X155" s="432">
        <v>3.5864878870936171E-7</v>
      </c>
      <c r="Y155" s="432">
        <v>3.9058037595627889E-5</v>
      </c>
      <c r="Z155" s="432">
        <v>9.4062351426145127E-6</v>
      </c>
      <c r="AA155" s="432">
        <v>9.3413091431755066E-6</v>
      </c>
      <c r="AB155" s="432">
        <v>4.1377562738680686E-4</v>
      </c>
      <c r="AC155" s="432">
        <v>3.6272303189617441E-4</v>
      </c>
      <c r="AD155" s="432">
        <v>1.7064145526800924E-6</v>
      </c>
      <c r="AE155" s="432">
        <v>5.954442906459571E-6</v>
      </c>
      <c r="AF155" s="432">
        <v>7.0065256174763188E-4</v>
      </c>
      <c r="AG155" s="432">
        <v>1.459380440703208E-4</v>
      </c>
      <c r="AH155" s="432">
        <v>1.0621399475061024E-5</v>
      </c>
      <c r="AI155" s="432">
        <v>0.38285045115463484</v>
      </c>
      <c r="AJ155" s="432">
        <v>1.0884468870687181E-5</v>
      </c>
      <c r="AK155" s="432">
        <v>4.3963314966301617E-6</v>
      </c>
      <c r="AL155" s="432">
        <v>3.2621947040401374E-4</v>
      </c>
      <c r="AM155" s="432">
        <v>2.9838132131581221E-5</v>
      </c>
      <c r="AN155" s="432">
        <v>6.6180159119876267E-6</v>
      </c>
      <c r="AO155" s="432">
        <v>2.1791659987042606E-5</v>
      </c>
      <c r="AP155" s="432">
        <v>9.5743807778101991E-6</v>
      </c>
      <c r="AQ155" s="432">
        <v>6.8976719745415186E-6</v>
      </c>
      <c r="AR155" s="432">
        <v>2.730340634868179E-5</v>
      </c>
      <c r="AS155" s="432">
        <v>1.0003204381482584E-4</v>
      </c>
      <c r="AT155" s="432">
        <v>2.8579955439883711E-4</v>
      </c>
      <c r="AU155" s="432">
        <v>9.7323517510204113E-5</v>
      </c>
      <c r="AV155" s="432">
        <v>2.4802634920323776E-5</v>
      </c>
      <c r="AW155" s="432">
        <v>6.8364229152751777E-4</v>
      </c>
      <c r="AX155" s="432">
        <v>2.7241001637647836E-4</v>
      </c>
      <c r="AY155" s="432">
        <v>8.5698623307899394E-4</v>
      </c>
      <c r="AZ155" s="432">
        <v>6.5314034869441581E-5</v>
      </c>
      <c r="BA155" s="432">
        <v>9.1473597821594362E-5</v>
      </c>
      <c r="BB155" s="432">
        <v>4.9583778414690977E-5</v>
      </c>
      <c r="BC155" s="432">
        <v>5.7005125159159426E-4</v>
      </c>
      <c r="BD155" s="432">
        <v>5.4357311817131856E-5</v>
      </c>
      <c r="BE155" s="432">
        <v>1.0821893540910512E-5</v>
      </c>
      <c r="BF155" s="432">
        <v>2.7826604215070225E-4</v>
      </c>
      <c r="BG155" s="432">
        <v>1.1731671243228187E-3</v>
      </c>
      <c r="BH155" s="432">
        <v>5.8664008626721468E-5</v>
      </c>
      <c r="BI155" s="432">
        <v>1.894093957520187E-5</v>
      </c>
      <c r="BJ155" s="432">
        <v>1.0089548028095062E-3</v>
      </c>
      <c r="BK155" s="432">
        <v>6.7806044989914037E-4</v>
      </c>
      <c r="BL155" s="432">
        <v>4.1127640515022676E-4</v>
      </c>
      <c r="BM155" s="432">
        <v>3.9185497642798468E-5</v>
      </c>
      <c r="BN155" s="432">
        <v>1.4865916278789871E-3</v>
      </c>
      <c r="BO155" s="432">
        <v>1.5066365474984884E-3</v>
      </c>
      <c r="BP155" s="432">
        <v>8.7295872519178039E-4</v>
      </c>
      <c r="BQ155" s="432">
        <v>6.5857223012026289E-5</v>
      </c>
      <c r="BR155" s="432">
        <v>8.3528441245955915E-5</v>
      </c>
      <c r="BS155" s="432">
        <v>1.3442588864518948E-5</v>
      </c>
      <c r="BT155" s="432">
        <v>2.05021248857065E-5</v>
      </c>
      <c r="BU155" s="432">
        <v>1.0462088618061015E-4</v>
      </c>
      <c r="BV155" s="432">
        <v>9.3143138731378299E-5</v>
      </c>
      <c r="BW155" s="432">
        <v>2.388795262402916E-5</v>
      </c>
      <c r="BX155" s="432">
        <v>6.6461228976687545E-5</v>
      </c>
      <c r="BY155" s="432">
        <v>1.8326436060494507E-5</v>
      </c>
      <c r="BZ155" s="432">
        <v>1.2397413578586839E-5</v>
      </c>
      <c r="CA155" s="432">
        <v>1.3143098584086852E-5</v>
      </c>
      <c r="CB155" s="432">
        <v>5.6143349764142004E-6</v>
      </c>
      <c r="CC155" s="432">
        <v>5.4292007973143109E-5</v>
      </c>
      <c r="CD155" s="432">
        <v>2.8079267371376521E-5</v>
      </c>
      <c r="CE155" s="432">
        <v>3.0865516935084484E-4</v>
      </c>
      <c r="CF155" s="432">
        <v>9.153168913900801E-6</v>
      </c>
      <c r="CG155" s="432">
        <v>7.3896343110684272E-5</v>
      </c>
      <c r="CH155" s="432">
        <v>4.3930455010631733E-5</v>
      </c>
      <c r="CI155" s="432">
        <v>3.3559262948901953E-5</v>
      </c>
      <c r="CJ155" s="432">
        <v>1.1430709108356781E-5</v>
      </c>
      <c r="CK155" s="432">
        <v>2.5757622388263781E-5</v>
      </c>
      <c r="CL155" s="432">
        <v>3.720165206947361E-5</v>
      </c>
      <c r="CM155" s="432">
        <v>3.3125711214613331E-5</v>
      </c>
      <c r="CN155" s="432">
        <v>1.7923569491666763E-5</v>
      </c>
      <c r="CO155" s="432">
        <v>2.7476625346336504E-5</v>
      </c>
      <c r="CP155" s="432">
        <v>8.1251049364914038E-5</v>
      </c>
      <c r="CQ155" s="432">
        <v>1.4840086881495206E-4</v>
      </c>
      <c r="CR155" s="432">
        <v>4.1795058240051128E-4</v>
      </c>
      <c r="CS155" s="432">
        <v>2.4341684791631533E-4</v>
      </c>
      <c r="CT155" s="432">
        <v>1.4652173457671122E-3</v>
      </c>
      <c r="CU155" s="432">
        <v>1.3488853882707603E-4</v>
      </c>
      <c r="CV155" s="432">
        <v>1.3122696174638381E-4</v>
      </c>
      <c r="CW155" s="432">
        <v>1.0976242801689415E-4</v>
      </c>
      <c r="CX155" s="432">
        <v>1.2185167210858928E-4</v>
      </c>
      <c r="CY155" s="432">
        <v>3.1855958832337854E-5</v>
      </c>
      <c r="CZ155" s="432">
        <v>1.388023636948044E-3</v>
      </c>
      <c r="DA155" s="432">
        <v>1.9003744450293333E-5</v>
      </c>
      <c r="DB155" s="432">
        <v>3.860237749873516E-5</v>
      </c>
      <c r="DC155" s="432">
        <v>1.8600714162671168E-4</v>
      </c>
      <c r="DD155" s="432">
        <v>7.4662288763707672E-5</v>
      </c>
      <c r="DE155" s="432">
        <v>1.6684242905515444E-4</v>
      </c>
      <c r="DF155" s="432">
        <v>5.1583691580851306E-5</v>
      </c>
      <c r="DG155" s="432">
        <v>1.5790558848170798E-4</v>
      </c>
      <c r="DH155" s="433">
        <v>2.4782432781501721E-4</v>
      </c>
    </row>
    <row r="156" spans="1:112">
      <c r="A156" s="303">
        <v>33</v>
      </c>
      <c r="B156" s="88" t="s">
        <v>182</v>
      </c>
      <c r="C156" s="87" t="s">
        <v>183</v>
      </c>
      <c r="D156" s="431">
        <v>1.7085453907372259E-6</v>
      </c>
      <c r="E156" s="432">
        <v>1.3161736838094132E-6</v>
      </c>
      <c r="F156" s="432">
        <v>1.8829143357514034E-6</v>
      </c>
      <c r="G156" s="432">
        <v>9.2645402259375262E-8</v>
      </c>
      <c r="H156" s="432">
        <v>7.2609673463236275E-7</v>
      </c>
      <c r="I156" s="432">
        <v>0</v>
      </c>
      <c r="J156" s="432">
        <v>1.33040690171404E-6</v>
      </c>
      <c r="K156" s="432">
        <v>6.4246416437098329E-7</v>
      </c>
      <c r="L156" s="432">
        <v>7.2569941649377287E-7</v>
      </c>
      <c r="M156" s="432">
        <v>1.6898304161187795E-6</v>
      </c>
      <c r="N156" s="432">
        <v>0</v>
      </c>
      <c r="O156" s="432">
        <v>7.2793109782939559E-7</v>
      </c>
      <c r="P156" s="432">
        <v>2.4966076676610059E-7</v>
      </c>
      <c r="Q156" s="432">
        <v>1.0452601441499543E-6</v>
      </c>
      <c r="R156" s="432">
        <v>7.1934760547091563E-7</v>
      </c>
      <c r="S156" s="432">
        <v>8.9645329158883728E-7</v>
      </c>
      <c r="T156" s="432">
        <v>1.775285686579099E-6</v>
      </c>
      <c r="U156" s="432">
        <v>9.5589347295051948E-7</v>
      </c>
      <c r="V156" s="432">
        <v>2.0572238456645473E-6</v>
      </c>
      <c r="W156" s="432">
        <v>1.7538469635853021E-6</v>
      </c>
      <c r="X156" s="432">
        <v>4.0568445984497444E-8</v>
      </c>
      <c r="Y156" s="432">
        <v>4.7093409538670127E-7</v>
      </c>
      <c r="Z156" s="432">
        <v>7.5739128229077823E-7</v>
      </c>
      <c r="AA156" s="432">
        <v>1.9687687962815529E-6</v>
      </c>
      <c r="AB156" s="432">
        <v>2.8690236547767529E-7</v>
      </c>
      <c r="AC156" s="432">
        <v>1.7020608606136115E-6</v>
      </c>
      <c r="AD156" s="432">
        <v>2.0829624344512771E-7</v>
      </c>
      <c r="AE156" s="432">
        <v>4.399063389383523E-6</v>
      </c>
      <c r="AF156" s="432">
        <v>2.0185396547394834E-6</v>
      </c>
      <c r="AG156" s="432">
        <v>1.2449595581894482E-6</v>
      </c>
      <c r="AH156" s="432">
        <v>2.4139016961188966E-7</v>
      </c>
      <c r="AI156" s="432">
        <v>2.1904937458612471E-6</v>
      </c>
      <c r="AJ156" s="432">
        <v>0.17627926594225957</v>
      </c>
      <c r="AK156" s="432">
        <v>5.3043650994268713E-7</v>
      </c>
      <c r="AL156" s="432">
        <v>4.1444975621545267E-5</v>
      </c>
      <c r="AM156" s="432">
        <v>1.0641774147040613E-5</v>
      </c>
      <c r="AN156" s="432">
        <v>2.0184006097395775E-6</v>
      </c>
      <c r="AO156" s="432">
        <v>5.6015174333823105E-6</v>
      </c>
      <c r="AP156" s="432">
        <v>2.708819743631931E-6</v>
      </c>
      <c r="AQ156" s="432">
        <v>9.9535138541148476E-7</v>
      </c>
      <c r="AR156" s="432">
        <v>1.1146486867767232E-6</v>
      </c>
      <c r="AS156" s="432">
        <v>3.8164563347563869E-6</v>
      </c>
      <c r="AT156" s="432">
        <v>7.725689305170075E-6</v>
      </c>
      <c r="AU156" s="432">
        <v>1.2008931271806679E-6</v>
      </c>
      <c r="AV156" s="432">
        <v>1.0701926734126602E-6</v>
      </c>
      <c r="AW156" s="432">
        <v>8.2237658779727658E-7</v>
      </c>
      <c r="AX156" s="432">
        <v>5.4909147000216177E-7</v>
      </c>
      <c r="AY156" s="432">
        <v>1.3688453169978031E-6</v>
      </c>
      <c r="AZ156" s="432">
        <v>1.4094895707837603E-6</v>
      </c>
      <c r="BA156" s="432">
        <v>1.9729755399068679E-7</v>
      </c>
      <c r="BB156" s="432">
        <v>2.1790150264712074E-7</v>
      </c>
      <c r="BC156" s="432">
        <v>6.3802172134403904E-7</v>
      </c>
      <c r="BD156" s="432">
        <v>1.9492499939926299E-7</v>
      </c>
      <c r="BE156" s="432">
        <v>9.4872241784367403E-8</v>
      </c>
      <c r="BF156" s="432">
        <v>1.0188864668584576E-7</v>
      </c>
      <c r="BG156" s="432">
        <v>1.6043729263135533E-6</v>
      </c>
      <c r="BH156" s="432">
        <v>1.3258310212861058E-6</v>
      </c>
      <c r="BI156" s="432">
        <v>3.1821433261914279E-7</v>
      </c>
      <c r="BJ156" s="432">
        <v>4.8407594727741117E-7</v>
      </c>
      <c r="BK156" s="432">
        <v>2.347944683715994E-6</v>
      </c>
      <c r="BL156" s="432">
        <v>1.0360777917567713E-5</v>
      </c>
      <c r="BM156" s="432">
        <v>1.7137654073058892E-6</v>
      </c>
      <c r="BN156" s="432">
        <v>4.5958290051457918E-3</v>
      </c>
      <c r="BO156" s="432">
        <v>6.1868944819266289E-3</v>
      </c>
      <c r="BP156" s="432">
        <v>6.324608679542495E-3</v>
      </c>
      <c r="BQ156" s="432">
        <v>1.0401458283908243E-2</v>
      </c>
      <c r="BR156" s="432">
        <v>6.8759281363978486E-3</v>
      </c>
      <c r="BS156" s="432">
        <v>3.717776260074993E-6</v>
      </c>
      <c r="BT156" s="432">
        <v>2.2868787387099025E-5</v>
      </c>
      <c r="BU156" s="432">
        <v>2.880048244458053E-5</v>
      </c>
      <c r="BV156" s="432">
        <v>3.3831945190738464E-5</v>
      </c>
      <c r="BW156" s="432">
        <v>2.7768067156500052E-6</v>
      </c>
      <c r="BX156" s="432">
        <v>3.879118656952861E-6</v>
      </c>
      <c r="BY156" s="432">
        <v>2.7675327814380122E-6</v>
      </c>
      <c r="BZ156" s="432">
        <v>4.1235629713771484E-6</v>
      </c>
      <c r="CA156" s="432">
        <v>1.5946137269915042E-5</v>
      </c>
      <c r="CB156" s="432">
        <v>2.6663332438335471E-5</v>
      </c>
      <c r="CC156" s="432">
        <v>1.4633993809484968E-5</v>
      </c>
      <c r="CD156" s="432">
        <v>1.0788286641639605E-6</v>
      </c>
      <c r="CE156" s="432">
        <v>1.2695442342030888E-5</v>
      </c>
      <c r="CF156" s="432">
        <v>1.177754553093386E-6</v>
      </c>
      <c r="CG156" s="432">
        <v>1.8544407630702982E-6</v>
      </c>
      <c r="CH156" s="432">
        <v>7.842094558601621E-6</v>
      </c>
      <c r="CI156" s="432">
        <v>1.2078124357590086E-5</v>
      </c>
      <c r="CJ156" s="432">
        <v>1.8579267596556414E-6</v>
      </c>
      <c r="CK156" s="432">
        <v>5.2003337889962591E-6</v>
      </c>
      <c r="CL156" s="432">
        <v>1.1880578654194742E-5</v>
      </c>
      <c r="CM156" s="432">
        <v>1.058475160413437E-6</v>
      </c>
      <c r="CN156" s="432">
        <v>4.2772683850725201E-6</v>
      </c>
      <c r="CO156" s="432">
        <v>2.2545328185087225E-6</v>
      </c>
      <c r="CP156" s="432">
        <v>1.0966081479063827E-5</v>
      </c>
      <c r="CQ156" s="432">
        <v>7.2801142965318547E-6</v>
      </c>
      <c r="CR156" s="432">
        <v>7.9102550563719346E-6</v>
      </c>
      <c r="CS156" s="432">
        <v>2.6780811982748673E-6</v>
      </c>
      <c r="CT156" s="432">
        <v>2.9186489605005097E-6</v>
      </c>
      <c r="CU156" s="432">
        <v>4.773606773818705E-6</v>
      </c>
      <c r="CV156" s="432">
        <v>3.2604391196624576E-6</v>
      </c>
      <c r="CW156" s="432">
        <v>2.0017528320057328E-6</v>
      </c>
      <c r="CX156" s="432">
        <v>1.9834129435707642E-6</v>
      </c>
      <c r="CY156" s="432">
        <v>3.4167116892885831E-6</v>
      </c>
      <c r="CZ156" s="432">
        <v>1.8641147967001758E-6</v>
      </c>
      <c r="DA156" s="432">
        <v>1.6113732879118531E-6</v>
      </c>
      <c r="DB156" s="432">
        <v>6.0663638855457355E-7</v>
      </c>
      <c r="DC156" s="432">
        <v>1.8767672158902606E-6</v>
      </c>
      <c r="DD156" s="432">
        <v>4.6137118695581567E-6</v>
      </c>
      <c r="DE156" s="432">
        <v>3.4559413227186935E-6</v>
      </c>
      <c r="DF156" s="432">
        <v>3.8331074314118191E-6</v>
      </c>
      <c r="DG156" s="432">
        <v>3.4150391299661485E-6</v>
      </c>
      <c r="DH156" s="433">
        <v>5.7653850688664576E-5</v>
      </c>
    </row>
    <row r="157" spans="1:112">
      <c r="A157" s="303">
        <v>34</v>
      </c>
      <c r="B157" s="88" t="s">
        <v>184</v>
      </c>
      <c r="C157" s="87" t="s">
        <v>82</v>
      </c>
      <c r="D157" s="431">
        <v>1.7374833520532499E-5</v>
      </c>
      <c r="E157" s="432">
        <v>1.8659903809983213E-6</v>
      </c>
      <c r="F157" s="432">
        <v>2.1430628498970207E-6</v>
      </c>
      <c r="G157" s="432">
        <v>2.5994655910840466E-7</v>
      </c>
      <c r="H157" s="432">
        <v>7.2974712974028715E-7</v>
      </c>
      <c r="I157" s="432">
        <v>0</v>
      </c>
      <c r="J157" s="432">
        <v>4.8207272569014197E-7</v>
      </c>
      <c r="K157" s="432">
        <v>1.1326563675493184E-6</v>
      </c>
      <c r="L157" s="432">
        <v>6.4443516617924946E-6</v>
      </c>
      <c r="M157" s="432">
        <v>4.5009543539116545E-6</v>
      </c>
      <c r="N157" s="432">
        <v>0</v>
      </c>
      <c r="O157" s="432">
        <v>3.6325878118516226E-7</v>
      </c>
      <c r="P157" s="432">
        <v>1.5694699446097697E-7</v>
      </c>
      <c r="Q157" s="432">
        <v>8.9877905936919438E-7</v>
      </c>
      <c r="R157" s="432">
        <v>3.5288339823326669E-5</v>
      </c>
      <c r="S157" s="432">
        <v>2.8039238297658102E-7</v>
      </c>
      <c r="T157" s="432">
        <v>6.3389294391161371E-7</v>
      </c>
      <c r="U157" s="432">
        <v>9.3037370940916926E-7</v>
      </c>
      <c r="V157" s="432">
        <v>1.2560739559355093E-6</v>
      </c>
      <c r="W157" s="432">
        <v>5.3773747221866648E-6</v>
      </c>
      <c r="X157" s="432">
        <v>2.022611896061803E-8</v>
      </c>
      <c r="Y157" s="432">
        <v>2.7745334604596551E-7</v>
      </c>
      <c r="Z157" s="432">
        <v>2.0056043813971373E-7</v>
      </c>
      <c r="AA157" s="432">
        <v>4.5709493982716303E-7</v>
      </c>
      <c r="AB157" s="432">
        <v>2.4845347004970577E-7</v>
      </c>
      <c r="AC157" s="432">
        <v>8.1136360053333151E-7</v>
      </c>
      <c r="AD157" s="432">
        <v>1.0628638556306696E-7</v>
      </c>
      <c r="AE157" s="432">
        <v>3.27682047908536E-7</v>
      </c>
      <c r="AF157" s="432">
        <v>3.4993805571818334E-6</v>
      </c>
      <c r="AG157" s="432">
        <v>1.7066719940505966E-6</v>
      </c>
      <c r="AH157" s="432">
        <v>2.8201593720006739E-7</v>
      </c>
      <c r="AI157" s="432">
        <v>1.1437041143519518E-6</v>
      </c>
      <c r="AJ157" s="432">
        <v>1.7351128765970062E-6</v>
      </c>
      <c r="AK157" s="432">
        <v>8.6245942721644042E-2</v>
      </c>
      <c r="AL157" s="432">
        <v>1.0185933010315742E-6</v>
      </c>
      <c r="AM157" s="432">
        <v>1.9830252686375012E-6</v>
      </c>
      <c r="AN157" s="432">
        <v>4.7531531748267289E-7</v>
      </c>
      <c r="AO157" s="432">
        <v>1.8892801240559605E-6</v>
      </c>
      <c r="AP157" s="432">
        <v>9.5484239776961531E-7</v>
      </c>
      <c r="AQ157" s="432">
        <v>4.2233936490070729E-7</v>
      </c>
      <c r="AR157" s="432">
        <v>5.7334356540128476E-7</v>
      </c>
      <c r="AS157" s="432">
        <v>2.1625605428001917E-6</v>
      </c>
      <c r="AT157" s="432">
        <v>3.5817759335449668E-5</v>
      </c>
      <c r="AU157" s="432">
        <v>5.8382829281417852E-6</v>
      </c>
      <c r="AV157" s="432">
        <v>7.2840697167506407E-6</v>
      </c>
      <c r="AW157" s="432">
        <v>2.6147384749893894E-5</v>
      </c>
      <c r="AX157" s="432">
        <v>1.1883637289824914E-4</v>
      </c>
      <c r="AY157" s="432">
        <v>1.1444788145715562E-3</v>
      </c>
      <c r="AZ157" s="432">
        <v>1.0845781471793856E-4</v>
      </c>
      <c r="BA157" s="432">
        <v>5.0570516485053816E-6</v>
      </c>
      <c r="BB157" s="432">
        <v>2.2073736421422266E-5</v>
      </c>
      <c r="BC157" s="432">
        <v>1.6874348936884556E-5</v>
      </c>
      <c r="BD157" s="432">
        <v>1.7167351052045913E-5</v>
      </c>
      <c r="BE157" s="432">
        <v>5.0514235603963008E-6</v>
      </c>
      <c r="BF157" s="432">
        <v>1.1858883043661512E-6</v>
      </c>
      <c r="BG157" s="432">
        <v>1.2205982504329426E-5</v>
      </c>
      <c r="BH157" s="432">
        <v>2.4038631634730877E-5</v>
      </c>
      <c r="BI157" s="432">
        <v>5.7175217980726511E-7</v>
      </c>
      <c r="BJ157" s="432">
        <v>8.9477098582120372E-7</v>
      </c>
      <c r="BK157" s="432">
        <v>7.0362536066435819E-6</v>
      </c>
      <c r="BL157" s="432">
        <v>3.7625944377707909E-6</v>
      </c>
      <c r="BM157" s="432">
        <v>8.7885840609522406E-6</v>
      </c>
      <c r="BN157" s="432">
        <v>5.1319910144788372E-4</v>
      </c>
      <c r="BO157" s="432">
        <v>4.3417055647012437E-4</v>
      </c>
      <c r="BP157" s="432">
        <v>7.9726255959112441E-5</v>
      </c>
      <c r="BQ157" s="432">
        <v>2.4146033770609019E-5</v>
      </c>
      <c r="BR157" s="432">
        <v>3.9819283440473816E-5</v>
      </c>
      <c r="BS157" s="432">
        <v>9.5459324476220216E-7</v>
      </c>
      <c r="BT157" s="432">
        <v>2.1470513178250432E-6</v>
      </c>
      <c r="BU157" s="432">
        <v>5.5693042132414553E-6</v>
      </c>
      <c r="BV157" s="432">
        <v>2.4614591272159613E-5</v>
      </c>
      <c r="BW157" s="432">
        <v>3.7806137077010618E-6</v>
      </c>
      <c r="BX157" s="432">
        <v>7.4325540907166745E-6</v>
      </c>
      <c r="BY157" s="432">
        <v>1.4580307409729194E-6</v>
      </c>
      <c r="BZ157" s="432">
        <v>1.1386039647838593E-6</v>
      </c>
      <c r="CA157" s="432">
        <v>1.169876681550952E-6</v>
      </c>
      <c r="CB157" s="432">
        <v>6.7574771595344762E-7</v>
      </c>
      <c r="CC157" s="432">
        <v>2.7461647645949243E-6</v>
      </c>
      <c r="CD157" s="432">
        <v>2.3356514597786974E-6</v>
      </c>
      <c r="CE157" s="432">
        <v>1.6707616547002933E-5</v>
      </c>
      <c r="CF157" s="432">
        <v>2.2844310195697682E-6</v>
      </c>
      <c r="CG157" s="432">
        <v>1.2168125912816585E-6</v>
      </c>
      <c r="CH157" s="432">
        <v>1.9820702114452214E-6</v>
      </c>
      <c r="CI157" s="432">
        <v>3.1558928572703098E-6</v>
      </c>
      <c r="CJ157" s="432">
        <v>9.1624263484315637E-7</v>
      </c>
      <c r="CK157" s="432">
        <v>2.1754644098764336E-6</v>
      </c>
      <c r="CL157" s="432">
        <v>5.2948341764622521E-6</v>
      </c>
      <c r="CM157" s="432">
        <v>2.3771731837457326E-6</v>
      </c>
      <c r="CN157" s="432">
        <v>1.657913216092083E-6</v>
      </c>
      <c r="CO157" s="432">
        <v>3.9595293774415508E-6</v>
      </c>
      <c r="CP157" s="432">
        <v>9.7928306485492846E-6</v>
      </c>
      <c r="CQ157" s="432">
        <v>1.0067551471332641E-5</v>
      </c>
      <c r="CR157" s="432">
        <v>6.3424236008583422E-6</v>
      </c>
      <c r="CS157" s="432">
        <v>1.6267759298012796E-5</v>
      </c>
      <c r="CT157" s="432">
        <v>1.9472029915259346E-5</v>
      </c>
      <c r="CU157" s="432">
        <v>9.4361195169718765E-5</v>
      </c>
      <c r="CV157" s="432">
        <v>6.5230288415120695E-5</v>
      </c>
      <c r="CW157" s="432">
        <v>1.3163541596435034E-5</v>
      </c>
      <c r="CX157" s="432">
        <v>6.4228134282459823E-6</v>
      </c>
      <c r="CY157" s="432">
        <v>2.19292315943458E-6</v>
      </c>
      <c r="CZ157" s="432">
        <v>7.0564331046909785E-5</v>
      </c>
      <c r="DA157" s="432">
        <v>1.2567381211972436E-6</v>
      </c>
      <c r="DB157" s="432">
        <v>9.7793779702360971E-6</v>
      </c>
      <c r="DC157" s="432">
        <v>5.6042561694972194E-5</v>
      </c>
      <c r="DD157" s="432">
        <v>2.5980337923419016E-6</v>
      </c>
      <c r="DE157" s="432">
        <v>2.3896545595325209E-6</v>
      </c>
      <c r="DF157" s="432">
        <v>1.5132980875515442E-5</v>
      </c>
      <c r="DG157" s="432">
        <v>4.4083828155927947E-5</v>
      </c>
      <c r="DH157" s="433">
        <v>4.697780868269227E-5</v>
      </c>
    </row>
    <row r="158" spans="1:112">
      <c r="A158" s="303">
        <v>35</v>
      </c>
      <c r="B158" s="88" t="s">
        <v>185</v>
      </c>
      <c r="C158" s="87" t="s">
        <v>83</v>
      </c>
      <c r="D158" s="431">
        <v>3.9285972852875735E-4</v>
      </c>
      <c r="E158" s="432">
        <v>3.1532513506354453E-4</v>
      </c>
      <c r="F158" s="432">
        <v>4.9597106164424721E-4</v>
      </c>
      <c r="G158" s="432">
        <v>2.1943222087841386E-6</v>
      </c>
      <c r="H158" s="432">
        <v>2.5198843302352728E-5</v>
      </c>
      <c r="I158" s="432">
        <v>0</v>
      </c>
      <c r="J158" s="432">
        <v>4.2963867157157702E-6</v>
      </c>
      <c r="K158" s="432">
        <v>6.5559755884828959E-5</v>
      </c>
      <c r="L158" s="432">
        <v>3.0913864247142459E-5</v>
      </c>
      <c r="M158" s="432">
        <v>5.5770933602000846E-4</v>
      </c>
      <c r="N158" s="432">
        <v>0</v>
      </c>
      <c r="O158" s="432">
        <v>8.8380456283631525E-6</v>
      </c>
      <c r="P158" s="432">
        <v>2.3165827217459496E-6</v>
      </c>
      <c r="Q158" s="432">
        <v>2.2738187840061168E-5</v>
      </c>
      <c r="R158" s="432">
        <v>5.7085776111946079E-5</v>
      </c>
      <c r="S158" s="432">
        <v>5.0477696201180796E-5</v>
      </c>
      <c r="T158" s="432">
        <v>1.7436484432898212E-5</v>
      </c>
      <c r="U158" s="432">
        <v>1.0300689232138764E-5</v>
      </c>
      <c r="V158" s="432">
        <v>7.5596788814473014E-4</v>
      </c>
      <c r="W158" s="432">
        <v>1.2019597432055946E-3</v>
      </c>
      <c r="X158" s="432">
        <v>4.6566039316377869E-7</v>
      </c>
      <c r="Y158" s="432">
        <v>2.1342675011195766E-5</v>
      </c>
      <c r="Z158" s="432">
        <v>3.7650393666180221E-5</v>
      </c>
      <c r="AA158" s="432">
        <v>1.879461262910699E-5</v>
      </c>
      <c r="AB158" s="432">
        <v>4.777572427401506E-5</v>
      </c>
      <c r="AC158" s="432">
        <v>3.9689479633135528E-5</v>
      </c>
      <c r="AD158" s="432">
        <v>3.0065207839851595E-6</v>
      </c>
      <c r="AE158" s="432">
        <v>3.8639536248345687E-4</v>
      </c>
      <c r="AF158" s="432">
        <v>4.0317496811188021E-5</v>
      </c>
      <c r="AG158" s="432">
        <v>8.23456472157389E-5</v>
      </c>
      <c r="AH158" s="432">
        <v>8.4550056149324738E-6</v>
      </c>
      <c r="AI158" s="432">
        <v>1.1341024699060101E-3</v>
      </c>
      <c r="AJ158" s="432">
        <v>9.5136426915459977E-4</v>
      </c>
      <c r="AK158" s="432">
        <v>6.7711635683826614E-4</v>
      </c>
      <c r="AL158" s="432">
        <v>0.32296006753378986</v>
      </c>
      <c r="AM158" s="432">
        <v>7.4040154255160433E-3</v>
      </c>
      <c r="AN158" s="432">
        <v>8.1304273046263139E-4</v>
      </c>
      <c r="AO158" s="432">
        <v>2.9767764947977219E-3</v>
      </c>
      <c r="AP158" s="432">
        <v>3.3991032635697298E-4</v>
      </c>
      <c r="AQ158" s="432">
        <v>2.4255439018444173E-3</v>
      </c>
      <c r="AR158" s="432">
        <v>7.1080886771984677E-4</v>
      </c>
      <c r="AS158" s="432">
        <v>8.8115857582610874E-4</v>
      </c>
      <c r="AT158" s="432">
        <v>5.954575041082549E-4</v>
      </c>
      <c r="AU158" s="432">
        <v>6.1171233552428982E-4</v>
      </c>
      <c r="AV158" s="432">
        <v>8.1717452325916738E-4</v>
      </c>
      <c r="AW158" s="432">
        <v>1.7316731563945577E-4</v>
      </c>
      <c r="AX158" s="432">
        <v>6.6271300214817334E-4</v>
      </c>
      <c r="AY158" s="432">
        <v>2.8575273849138942E-4</v>
      </c>
      <c r="AZ158" s="432">
        <v>6.6593981129489058E-4</v>
      </c>
      <c r="BA158" s="432">
        <v>7.3582569185342048E-5</v>
      </c>
      <c r="BB158" s="432">
        <v>6.2496139122714399E-5</v>
      </c>
      <c r="BC158" s="432">
        <v>1.4218617541817042E-4</v>
      </c>
      <c r="BD158" s="432">
        <v>6.917594791007094E-5</v>
      </c>
      <c r="BE158" s="432">
        <v>2.7240022469126518E-5</v>
      </c>
      <c r="BF158" s="432">
        <v>6.3886357796424885E-5</v>
      </c>
      <c r="BG158" s="432">
        <v>4.6219983647159847E-4</v>
      </c>
      <c r="BH158" s="432">
        <v>6.4041361812841038E-4</v>
      </c>
      <c r="BI158" s="432">
        <v>5.6369884503317474E-5</v>
      </c>
      <c r="BJ158" s="432">
        <v>2.6624501372643504E-5</v>
      </c>
      <c r="BK158" s="432">
        <v>3.4373342439161163E-4</v>
      </c>
      <c r="BL158" s="432">
        <v>7.6501263781364649E-5</v>
      </c>
      <c r="BM158" s="432">
        <v>1.7733630281774574E-5</v>
      </c>
      <c r="BN158" s="432">
        <v>2.5217833374275647E-3</v>
      </c>
      <c r="BO158" s="432">
        <v>3.8623079583689837E-3</v>
      </c>
      <c r="BP158" s="432">
        <v>5.5246029666412262E-3</v>
      </c>
      <c r="BQ158" s="432">
        <v>1.8752911661817728E-3</v>
      </c>
      <c r="BR158" s="432">
        <v>4.1508160734471172E-3</v>
      </c>
      <c r="BS158" s="432">
        <v>1.3563304324190697E-5</v>
      </c>
      <c r="BT158" s="432">
        <v>5.4657591223535686E-5</v>
      </c>
      <c r="BU158" s="432">
        <v>1.7832331586371401E-3</v>
      </c>
      <c r="BV158" s="432">
        <v>5.1965333044508023E-5</v>
      </c>
      <c r="BW158" s="432">
        <v>3.0163152537757937E-5</v>
      </c>
      <c r="BX158" s="432">
        <v>3.5230294170386346E-5</v>
      </c>
      <c r="BY158" s="432">
        <v>1.4673495862516922E-5</v>
      </c>
      <c r="BZ158" s="432">
        <v>1.4229872668955989E-5</v>
      </c>
      <c r="CA158" s="432">
        <v>1.5891618805078773E-5</v>
      </c>
      <c r="CB158" s="432">
        <v>1.0924416582672925E-5</v>
      </c>
      <c r="CC158" s="432">
        <v>5.5224156290401416E-5</v>
      </c>
      <c r="CD158" s="432">
        <v>9.9955409367690175E-6</v>
      </c>
      <c r="CE158" s="432">
        <v>1.0221785677993803E-4</v>
      </c>
      <c r="CF158" s="432">
        <v>5.8052294785358842E-6</v>
      </c>
      <c r="CG158" s="432">
        <v>1.0669023264725679E-5</v>
      </c>
      <c r="CH158" s="432">
        <v>2.0345269329402194E-5</v>
      </c>
      <c r="CI158" s="432">
        <v>3.3399963352195192E-5</v>
      </c>
      <c r="CJ158" s="432">
        <v>1.278422219701259E-5</v>
      </c>
      <c r="CK158" s="432">
        <v>2.8085364687593535E-5</v>
      </c>
      <c r="CL158" s="432">
        <v>3.4277039056906266E-5</v>
      </c>
      <c r="CM158" s="432">
        <v>1.0937531050801858E-5</v>
      </c>
      <c r="CN158" s="432">
        <v>1.4398987646499059E-5</v>
      </c>
      <c r="CO158" s="432">
        <v>3.1585496896298952E-5</v>
      </c>
      <c r="CP158" s="432">
        <v>5.4552392006383736E-5</v>
      </c>
      <c r="CQ158" s="432">
        <v>3.5456661158438991E-4</v>
      </c>
      <c r="CR158" s="432">
        <v>5.4081515396140553E-5</v>
      </c>
      <c r="CS158" s="432">
        <v>4.4673362450750698E-5</v>
      </c>
      <c r="CT158" s="432">
        <v>4.0012905306738546E-5</v>
      </c>
      <c r="CU158" s="432">
        <v>3.4815492946965641E-5</v>
      </c>
      <c r="CV158" s="432">
        <v>3.9481544608556593E-5</v>
      </c>
      <c r="CW158" s="432">
        <v>2.203592965255468E-5</v>
      </c>
      <c r="CX158" s="432">
        <v>3.1283600936872927E-5</v>
      </c>
      <c r="CY158" s="432">
        <v>1.7514694259097686E-5</v>
      </c>
      <c r="CZ158" s="432">
        <v>2.9092041932924555E-4</v>
      </c>
      <c r="DA158" s="432">
        <v>1.0955218732729316E-5</v>
      </c>
      <c r="DB158" s="432">
        <v>6.7760732337523897E-6</v>
      </c>
      <c r="DC158" s="432">
        <v>4.469182909258515E-5</v>
      </c>
      <c r="DD158" s="432">
        <v>6.7376385353779702E-5</v>
      </c>
      <c r="DE158" s="432">
        <v>1.7047797714409655E-4</v>
      </c>
      <c r="DF158" s="432">
        <v>1.9080674729076244E-4</v>
      </c>
      <c r="DG158" s="432">
        <v>1.6606490519995873E-3</v>
      </c>
      <c r="DH158" s="433">
        <v>2.5071643599573214E-4</v>
      </c>
    </row>
    <row r="159" spans="1:112">
      <c r="A159" s="303">
        <v>36</v>
      </c>
      <c r="B159" s="88" t="s">
        <v>186</v>
      </c>
      <c r="C159" s="87" t="s">
        <v>187</v>
      </c>
      <c r="D159" s="431">
        <v>2.6383515664498174E-5</v>
      </c>
      <c r="E159" s="432">
        <v>2.3516761000992009E-5</v>
      </c>
      <c r="F159" s="432">
        <v>4.0815070478314328E-5</v>
      </c>
      <c r="G159" s="432">
        <v>5.2950909131761082E-6</v>
      </c>
      <c r="H159" s="432">
        <v>3.1006087955421491E-5</v>
      </c>
      <c r="I159" s="432">
        <v>0</v>
      </c>
      <c r="J159" s="432">
        <v>3.7535176609018228E-5</v>
      </c>
      <c r="K159" s="432">
        <v>2.8537712381246171E-5</v>
      </c>
      <c r="L159" s="432">
        <v>2.6988470502564325E-4</v>
      </c>
      <c r="M159" s="432">
        <v>3.4221276585329966E-5</v>
      </c>
      <c r="N159" s="432">
        <v>0</v>
      </c>
      <c r="O159" s="432">
        <v>7.9127301735301932E-6</v>
      </c>
      <c r="P159" s="432">
        <v>1.187167838489151E-5</v>
      </c>
      <c r="Q159" s="432">
        <v>8.4090047843306305E-5</v>
      </c>
      <c r="R159" s="432">
        <v>1.0369442230275777E-3</v>
      </c>
      <c r="S159" s="432">
        <v>7.9429603173510909E-6</v>
      </c>
      <c r="T159" s="432">
        <v>2.1165755085510883E-5</v>
      </c>
      <c r="U159" s="432">
        <v>1.4150137936985129E-5</v>
      </c>
      <c r="V159" s="432">
        <v>2.1504406393645189E-5</v>
      </c>
      <c r="W159" s="432">
        <v>1.178109630707606E-4</v>
      </c>
      <c r="X159" s="432">
        <v>4.9969254078594017E-7</v>
      </c>
      <c r="Y159" s="432">
        <v>1.5765079151372575E-5</v>
      </c>
      <c r="Z159" s="432">
        <v>9.3399971811237356E-6</v>
      </c>
      <c r="AA159" s="432">
        <v>1.0033873208989622E-5</v>
      </c>
      <c r="AB159" s="432">
        <v>2.2926371451645806E-5</v>
      </c>
      <c r="AC159" s="432">
        <v>4.3991231886547649E-5</v>
      </c>
      <c r="AD159" s="432">
        <v>4.0216530517292183E-6</v>
      </c>
      <c r="AE159" s="432">
        <v>8.9568661051830886E-6</v>
      </c>
      <c r="AF159" s="432">
        <v>1.4127834038875136E-4</v>
      </c>
      <c r="AG159" s="432">
        <v>4.0820266676018123E-4</v>
      </c>
      <c r="AH159" s="432">
        <v>3.2672572600488517E-5</v>
      </c>
      <c r="AI159" s="432">
        <v>9.5318192148115152E-5</v>
      </c>
      <c r="AJ159" s="432">
        <v>4.3700501270225171E-4</v>
      </c>
      <c r="AK159" s="432">
        <v>5.3834568858318306E-5</v>
      </c>
      <c r="AL159" s="432">
        <v>1.5440342259008693E-4</v>
      </c>
      <c r="AM159" s="432">
        <v>1.3597972115683814</v>
      </c>
      <c r="AN159" s="432">
        <v>0.14032298716491307</v>
      </c>
      <c r="AO159" s="432">
        <v>0.10429399732278104</v>
      </c>
      <c r="AP159" s="432">
        <v>5.7746496352700863E-2</v>
      </c>
      <c r="AQ159" s="432">
        <v>1.4387310728666567E-5</v>
      </c>
      <c r="AR159" s="432">
        <v>4.6482941969326128E-5</v>
      </c>
      <c r="AS159" s="432">
        <v>1.8799135576854715E-2</v>
      </c>
      <c r="AT159" s="432">
        <v>1.3426249722555812E-2</v>
      </c>
      <c r="AU159" s="432">
        <v>2.5225887886807948E-3</v>
      </c>
      <c r="AV159" s="432">
        <v>3.9277185658950142E-3</v>
      </c>
      <c r="AW159" s="432">
        <v>1.3602820512894189E-3</v>
      </c>
      <c r="AX159" s="432">
        <v>7.0025419081096317E-5</v>
      </c>
      <c r="AY159" s="432">
        <v>3.432088240012126E-4</v>
      </c>
      <c r="AZ159" s="432">
        <v>2.7187977941958773E-3</v>
      </c>
      <c r="BA159" s="432">
        <v>5.3897543614346371E-4</v>
      </c>
      <c r="BB159" s="432">
        <v>1.0449942385616824E-4</v>
      </c>
      <c r="BC159" s="432">
        <v>1.2901911060689561E-3</v>
      </c>
      <c r="BD159" s="432">
        <v>1.551896907891735E-4</v>
      </c>
      <c r="BE159" s="432">
        <v>4.2140086328156259E-5</v>
      </c>
      <c r="BF159" s="432">
        <v>5.1194489619953284E-4</v>
      </c>
      <c r="BG159" s="432">
        <v>7.3560056160169689E-3</v>
      </c>
      <c r="BH159" s="432">
        <v>4.8133087944281696E-3</v>
      </c>
      <c r="BI159" s="432">
        <v>1.5935591933963799E-3</v>
      </c>
      <c r="BJ159" s="432">
        <v>1.1299527782592894E-4</v>
      </c>
      <c r="BK159" s="432">
        <v>7.5172267577548945E-3</v>
      </c>
      <c r="BL159" s="432">
        <v>1.3204176324899136E-4</v>
      </c>
      <c r="BM159" s="432">
        <v>3.8797300528468832E-5</v>
      </c>
      <c r="BN159" s="432">
        <v>3.927532854083364E-3</v>
      </c>
      <c r="BO159" s="432">
        <v>5.431308533199241E-3</v>
      </c>
      <c r="BP159" s="432">
        <v>4.4434681334939189E-3</v>
      </c>
      <c r="BQ159" s="432">
        <v>3.6763259531567491E-3</v>
      </c>
      <c r="BR159" s="432">
        <v>7.0058985177253999E-3</v>
      </c>
      <c r="BS159" s="432">
        <v>1.6992744111504167E-5</v>
      </c>
      <c r="BT159" s="432">
        <v>5.1289393140452447E-5</v>
      </c>
      <c r="BU159" s="432">
        <v>1.461379257583965E-4</v>
      </c>
      <c r="BV159" s="432">
        <v>6.6156174951989373E-5</v>
      </c>
      <c r="BW159" s="432">
        <v>5.8479446314380358E-5</v>
      </c>
      <c r="BX159" s="432">
        <v>4.2625178428108686E-5</v>
      </c>
      <c r="BY159" s="432">
        <v>2.0979930628505255E-5</v>
      </c>
      <c r="BZ159" s="432">
        <v>1.5668523394018155E-5</v>
      </c>
      <c r="CA159" s="432">
        <v>2.3884572761784348E-5</v>
      </c>
      <c r="CB159" s="432">
        <v>1.598280367729071E-5</v>
      </c>
      <c r="CC159" s="432">
        <v>4.1271743484313529E-4</v>
      </c>
      <c r="CD159" s="432">
        <v>3.4317366678229633E-5</v>
      </c>
      <c r="CE159" s="432">
        <v>3.3077199163428559E-4</v>
      </c>
      <c r="CF159" s="432">
        <v>2.2430623251943558E-5</v>
      </c>
      <c r="CG159" s="432">
        <v>3.6357475909476051E-5</v>
      </c>
      <c r="CH159" s="432">
        <v>4.8537655127518247E-5</v>
      </c>
      <c r="CI159" s="432">
        <v>1.473442188017772E-4</v>
      </c>
      <c r="CJ159" s="432">
        <v>1.3039136115124246E-5</v>
      </c>
      <c r="CK159" s="432">
        <v>3.4952149191984166E-5</v>
      </c>
      <c r="CL159" s="432">
        <v>3.9326109052905055E-5</v>
      </c>
      <c r="CM159" s="432">
        <v>2.9723125725787E-5</v>
      </c>
      <c r="CN159" s="432">
        <v>2.1875080504515489E-5</v>
      </c>
      <c r="CO159" s="432">
        <v>2.3279519258059417E-5</v>
      </c>
      <c r="CP159" s="432">
        <v>9.9125185300427248E-5</v>
      </c>
      <c r="CQ159" s="432">
        <v>2.7353241761037046E-5</v>
      </c>
      <c r="CR159" s="432">
        <v>3.9824205734578669E-5</v>
      </c>
      <c r="CS159" s="432">
        <v>4.4729017692272701E-5</v>
      </c>
      <c r="CT159" s="432">
        <v>3.9414396304587744E-5</v>
      </c>
      <c r="CU159" s="432">
        <v>4.2267747075172843E-5</v>
      </c>
      <c r="CV159" s="432">
        <v>3.4534915893416242E-5</v>
      </c>
      <c r="CW159" s="432">
        <v>5.9854645611782656E-5</v>
      </c>
      <c r="CX159" s="432">
        <v>1.3124226818220989E-4</v>
      </c>
      <c r="CY159" s="432">
        <v>2.0386669643894583E-5</v>
      </c>
      <c r="CZ159" s="432">
        <v>1.3710887712115574E-3</v>
      </c>
      <c r="DA159" s="432">
        <v>1.7930948055143308E-5</v>
      </c>
      <c r="DB159" s="432">
        <v>6.8427851161644791E-6</v>
      </c>
      <c r="DC159" s="432">
        <v>4.862855776831169E-5</v>
      </c>
      <c r="DD159" s="432">
        <v>7.1573148035664538E-5</v>
      </c>
      <c r="DE159" s="432">
        <v>3.167519094819724E-5</v>
      </c>
      <c r="DF159" s="432">
        <v>8.682147892049674E-5</v>
      </c>
      <c r="DG159" s="432">
        <v>1.0530953127481405E-4</v>
      </c>
      <c r="DH159" s="433">
        <v>3.363416806003044E-4</v>
      </c>
    </row>
    <row r="160" spans="1:112">
      <c r="A160" s="303">
        <v>37</v>
      </c>
      <c r="B160" s="88" t="s">
        <v>188</v>
      </c>
      <c r="C160" s="87" t="s">
        <v>189</v>
      </c>
      <c r="D160" s="431">
        <v>4.820073022726868E-5</v>
      </c>
      <c r="E160" s="432">
        <v>4.3607439872148245E-5</v>
      </c>
      <c r="F160" s="432">
        <v>6.9539619187372788E-5</v>
      </c>
      <c r="G160" s="432">
        <v>8.8197061944138593E-6</v>
      </c>
      <c r="H160" s="432">
        <v>5.4371832798510178E-5</v>
      </c>
      <c r="I160" s="432">
        <v>0</v>
      </c>
      <c r="J160" s="432">
        <v>6.5504116023104984E-5</v>
      </c>
      <c r="K160" s="432">
        <v>5.5854424907146188E-5</v>
      </c>
      <c r="L160" s="432">
        <v>5.5526675535642433E-4</v>
      </c>
      <c r="M160" s="432">
        <v>6.4987886645320172E-5</v>
      </c>
      <c r="N160" s="432">
        <v>0</v>
      </c>
      <c r="O160" s="432">
        <v>1.403843525285612E-5</v>
      </c>
      <c r="P160" s="432">
        <v>2.3125945719213132E-5</v>
      </c>
      <c r="Q160" s="432">
        <v>1.6672881325457021E-4</v>
      </c>
      <c r="R160" s="432">
        <v>1.9869362448249345E-3</v>
      </c>
      <c r="S160" s="432">
        <v>1.5029647533037291E-5</v>
      </c>
      <c r="T160" s="432">
        <v>4.0971753857040328E-5</v>
      </c>
      <c r="U160" s="432">
        <v>2.6185877985387041E-5</v>
      </c>
      <c r="V160" s="432">
        <v>3.4204206903156168E-5</v>
      </c>
      <c r="W160" s="432">
        <v>1.4909235559628427E-4</v>
      </c>
      <c r="X160" s="432">
        <v>8.7008709313048788E-7</v>
      </c>
      <c r="Y160" s="432">
        <v>3.0936389665434905E-5</v>
      </c>
      <c r="Z160" s="432">
        <v>1.8130216218347128E-5</v>
      </c>
      <c r="AA160" s="432">
        <v>1.8521108503682636E-5</v>
      </c>
      <c r="AB160" s="432">
        <v>4.6071318136785152E-5</v>
      </c>
      <c r="AC160" s="432">
        <v>8.8988593846017508E-5</v>
      </c>
      <c r="AD160" s="432">
        <v>7.5854381994456296E-6</v>
      </c>
      <c r="AE160" s="432">
        <v>1.6448670494374773E-5</v>
      </c>
      <c r="AF160" s="432">
        <v>2.7321860023498925E-4</v>
      </c>
      <c r="AG160" s="432">
        <v>8.1259994140675507E-4</v>
      </c>
      <c r="AH160" s="432">
        <v>6.2605045008327578E-5</v>
      </c>
      <c r="AI160" s="432">
        <v>1.8979002567933486E-4</v>
      </c>
      <c r="AJ160" s="432">
        <v>8.5228459491567675E-4</v>
      </c>
      <c r="AK160" s="432">
        <v>6.9762581546159197E-5</v>
      </c>
      <c r="AL160" s="432">
        <v>2.8948942543301546E-4</v>
      </c>
      <c r="AM160" s="432">
        <v>6.9587744379918392E-5</v>
      </c>
      <c r="AN160" s="432">
        <v>0.27633819150266609</v>
      </c>
      <c r="AO160" s="432">
        <v>1.3365289748089995E-2</v>
      </c>
      <c r="AP160" s="432">
        <v>0.10637967214744373</v>
      </c>
      <c r="AQ160" s="432">
        <v>2.7390701693875466E-5</v>
      </c>
      <c r="AR160" s="432">
        <v>7.9487537503441014E-5</v>
      </c>
      <c r="AS160" s="432">
        <v>3.5393283435426394E-2</v>
      </c>
      <c r="AT160" s="432">
        <v>2.7746704650596813E-2</v>
      </c>
      <c r="AU160" s="432">
        <v>4.0554931231028485E-3</v>
      </c>
      <c r="AV160" s="432">
        <v>6.2802775326519294E-3</v>
      </c>
      <c r="AW160" s="432">
        <v>2.3351029710259748E-3</v>
      </c>
      <c r="AX160" s="432">
        <v>1.3712504230562958E-4</v>
      </c>
      <c r="AY160" s="432">
        <v>6.5865904380527909E-4</v>
      </c>
      <c r="AZ160" s="432">
        <v>4.9871539889808697E-3</v>
      </c>
      <c r="BA160" s="432">
        <v>1.1342546255794375E-3</v>
      </c>
      <c r="BB160" s="432">
        <v>1.7671989641228662E-4</v>
      </c>
      <c r="BC160" s="432">
        <v>2.5669253509749642E-3</v>
      </c>
      <c r="BD160" s="432">
        <v>2.8925536895094215E-4</v>
      </c>
      <c r="BE160" s="432">
        <v>7.6290362328854924E-5</v>
      </c>
      <c r="BF160" s="432">
        <v>8.9991213835938504E-4</v>
      </c>
      <c r="BG160" s="432">
        <v>1.4148407110068359E-2</v>
      </c>
      <c r="BH160" s="432">
        <v>6.3172169867531701E-3</v>
      </c>
      <c r="BI160" s="432">
        <v>2.8977667023077224E-3</v>
      </c>
      <c r="BJ160" s="432">
        <v>1.318180432924926E-4</v>
      </c>
      <c r="BK160" s="432">
        <v>1.0983936978567489E-2</v>
      </c>
      <c r="BL160" s="432">
        <v>2.4390297467353825E-4</v>
      </c>
      <c r="BM160" s="432">
        <v>6.6881051930742366E-5</v>
      </c>
      <c r="BN160" s="432">
        <v>7.5846380355801268E-3</v>
      </c>
      <c r="BO160" s="432">
        <v>1.0486047144838586E-2</v>
      </c>
      <c r="BP160" s="432">
        <v>9.7112663161221073E-3</v>
      </c>
      <c r="BQ160" s="432">
        <v>7.2280972817339428E-3</v>
      </c>
      <c r="BR160" s="432">
        <v>1.1984429980393856E-2</v>
      </c>
      <c r="BS160" s="432">
        <v>2.9043686980029828E-5</v>
      </c>
      <c r="BT160" s="432">
        <v>1.0055426437593967E-4</v>
      </c>
      <c r="BU160" s="432">
        <v>2.4886002212131617E-4</v>
      </c>
      <c r="BV160" s="432">
        <v>1.1058269020378388E-4</v>
      </c>
      <c r="BW160" s="432">
        <v>1.1221403250834589E-4</v>
      </c>
      <c r="BX160" s="432">
        <v>8.0231764632743283E-5</v>
      </c>
      <c r="BY160" s="432">
        <v>3.6046483186832288E-5</v>
      </c>
      <c r="BZ160" s="432">
        <v>2.7608033840469845E-5</v>
      </c>
      <c r="CA160" s="432">
        <v>4.5412847943176271E-5</v>
      </c>
      <c r="CB160" s="432">
        <v>3.1949686245611791E-5</v>
      </c>
      <c r="CC160" s="432">
        <v>6.1854984270056095E-4</v>
      </c>
      <c r="CD160" s="432">
        <v>5.8601295604885036E-5</v>
      </c>
      <c r="CE160" s="432">
        <v>5.2621256355133729E-4</v>
      </c>
      <c r="CF160" s="432">
        <v>4.2186717240813419E-5</v>
      </c>
      <c r="CG160" s="432">
        <v>6.1782718313903244E-5</v>
      </c>
      <c r="CH160" s="432">
        <v>9.2942291829544476E-5</v>
      </c>
      <c r="CI160" s="432">
        <v>2.8422363244988956E-4</v>
      </c>
      <c r="CJ160" s="432">
        <v>2.2498938938171463E-5</v>
      </c>
      <c r="CK160" s="432">
        <v>6.3865067399355085E-5</v>
      </c>
      <c r="CL160" s="432">
        <v>6.9744052341932128E-5</v>
      </c>
      <c r="CM160" s="432">
        <v>4.9949625533052642E-5</v>
      </c>
      <c r="CN160" s="432">
        <v>3.8823724784561582E-5</v>
      </c>
      <c r="CO160" s="432">
        <v>4.198637872072698E-5</v>
      </c>
      <c r="CP160" s="432">
        <v>1.8286590543763857E-4</v>
      </c>
      <c r="CQ160" s="432">
        <v>4.9195670373938597E-5</v>
      </c>
      <c r="CR160" s="432">
        <v>6.8461260141421676E-5</v>
      </c>
      <c r="CS160" s="432">
        <v>8.0344032664220777E-5</v>
      </c>
      <c r="CT160" s="432">
        <v>6.6129893055014071E-5</v>
      </c>
      <c r="CU160" s="432">
        <v>7.6381202217643007E-5</v>
      </c>
      <c r="CV160" s="432">
        <v>6.197005572397382E-5</v>
      </c>
      <c r="CW160" s="432">
        <v>1.1208005305007484E-4</v>
      </c>
      <c r="CX160" s="432">
        <v>2.1012876273930012E-4</v>
      </c>
      <c r="CY160" s="432">
        <v>3.5674633337156039E-5</v>
      </c>
      <c r="CZ160" s="432">
        <v>2.1102174723025709E-3</v>
      </c>
      <c r="DA160" s="432">
        <v>3.1464477699240918E-5</v>
      </c>
      <c r="DB160" s="432">
        <v>1.2420570466181283E-5</v>
      </c>
      <c r="DC160" s="432">
        <v>9.311742398110589E-5</v>
      </c>
      <c r="DD160" s="432">
        <v>1.3507800793796093E-4</v>
      </c>
      <c r="DE160" s="432">
        <v>5.5202739881012981E-5</v>
      </c>
      <c r="DF160" s="432">
        <v>1.6180818051113319E-4</v>
      </c>
      <c r="DG160" s="432">
        <v>1.9051997813113194E-4</v>
      </c>
      <c r="DH160" s="433">
        <v>5.8468714999431717E-4</v>
      </c>
    </row>
    <row r="161" spans="1:112">
      <c r="A161" s="303">
        <v>38</v>
      </c>
      <c r="B161" s="88" t="s">
        <v>190</v>
      </c>
      <c r="C161" s="87" t="s">
        <v>191</v>
      </c>
      <c r="D161" s="431">
        <v>1.6320372988404736E-5</v>
      </c>
      <c r="E161" s="432">
        <v>1.3809095898850971E-5</v>
      </c>
      <c r="F161" s="432">
        <v>3.8797439675918498E-5</v>
      </c>
      <c r="G161" s="432">
        <v>5.6002277133796209E-6</v>
      </c>
      <c r="H161" s="432">
        <v>3.3006500513072417E-5</v>
      </c>
      <c r="I161" s="432">
        <v>0</v>
      </c>
      <c r="J161" s="432">
        <v>3.121592013110677E-5</v>
      </c>
      <c r="K161" s="432">
        <v>9.5543366702809621E-6</v>
      </c>
      <c r="L161" s="432">
        <v>3.2914047243693336E-5</v>
      </c>
      <c r="M161" s="432">
        <v>1.5384153373992357E-5</v>
      </c>
      <c r="N161" s="432">
        <v>0</v>
      </c>
      <c r="O161" s="432">
        <v>5.0839321622710702E-6</v>
      </c>
      <c r="P161" s="432">
        <v>2.1713415734886294E-6</v>
      </c>
      <c r="Q161" s="432">
        <v>1.5116891355269831E-5</v>
      </c>
      <c r="R161" s="432">
        <v>8.2114152523229568E-5</v>
      </c>
      <c r="S161" s="432">
        <v>3.627205400665938E-6</v>
      </c>
      <c r="T161" s="432">
        <v>8.0531577253471218E-6</v>
      </c>
      <c r="U161" s="432">
        <v>7.8399565600699068E-6</v>
      </c>
      <c r="V161" s="432">
        <v>1.6528522738975663E-5</v>
      </c>
      <c r="W161" s="432">
        <v>1.7134952311978104E-5</v>
      </c>
      <c r="X161" s="432">
        <v>3.9826264429514453E-7</v>
      </c>
      <c r="Y161" s="432">
        <v>4.7020404717198289E-6</v>
      </c>
      <c r="Z161" s="432">
        <v>3.1765033831143025E-6</v>
      </c>
      <c r="AA161" s="432">
        <v>5.7236947751747202E-6</v>
      </c>
      <c r="AB161" s="432">
        <v>4.5824739505350922E-6</v>
      </c>
      <c r="AC161" s="432">
        <v>6.6854952698848634E-6</v>
      </c>
      <c r="AD161" s="432">
        <v>2.167955934839429E-6</v>
      </c>
      <c r="AE161" s="432">
        <v>5.8710638502307186E-6</v>
      </c>
      <c r="AF161" s="432">
        <v>2.2821497480223974E-5</v>
      </c>
      <c r="AG161" s="432">
        <v>3.0120303784255926E-5</v>
      </c>
      <c r="AH161" s="432">
        <v>1.4876343122138393E-5</v>
      </c>
      <c r="AI161" s="432">
        <v>2.3161299239874203E-5</v>
      </c>
      <c r="AJ161" s="432">
        <v>2.2877427584253748E-5</v>
      </c>
      <c r="AK161" s="432">
        <v>1.0723179535072018E-4</v>
      </c>
      <c r="AL161" s="432">
        <v>6.9114373148189108E-5</v>
      </c>
      <c r="AM161" s="432">
        <v>3.0095770170437454E-5</v>
      </c>
      <c r="AN161" s="432">
        <v>6.954083971931425E-6</v>
      </c>
      <c r="AO161" s="432">
        <v>0.51164550156797872</v>
      </c>
      <c r="AP161" s="432">
        <v>1.1890716028569415E-5</v>
      </c>
      <c r="AQ161" s="432">
        <v>6.4908374723660819E-6</v>
      </c>
      <c r="AR161" s="432">
        <v>9.7241416184084187E-6</v>
      </c>
      <c r="AS161" s="432">
        <v>5.2471984601078049E-3</v>
      </c>
      <c r="AT161" s="432">
        <v>1.3888376198481001E-3</v>
      </c>
      <c r="AU161" s="432">
        <v>3.3134583287048737E-3</v>
      </c>
      <c r="AV161" s="432">
        <v>5.0718486050850961E-3</v>
      </c>
      <c r="AW161" s="432">
        <v>1.3581759061426168E-3</v>
      </c>
      <c r="AX161" s="432">
        <v>1.6233679238647541E-5</v>
      </c>
      <c r="AY161" s="432">
        <v>6.7414407674757046E-5</v>
      </c>
      <c r="AZ161" s="432">
        <v>1.8483691317686853E-3</v>
      </c>
      <c r="BA161" s="432">
        <v>6.9074262520589492E-5</v>
      </c>
      <c r="BB161" s="432">
        <v>8.8359740226985311E-5</v>
      </c>
      <c r="BC161" s="432">
        <v>5.4975006589946072E-5</v>
      </c>
      <c r="BD161" s="432">
        <v>6.6064237352925979E-5</v>
      </c>
      <c r="BE161" s="432">
        <v>2.5735150359561932E-5</v>
      </c>
      <c r="BF161" s="432">
        <v>3.7883820651682387E-4</v>
      </c>
      <c r="BG161" s="432">
        <v>4.1909270172592701E-3</v>
      </c>
      <c r="BH161" s="432">
        <v>9.4740335151796001E-3</v>
      </c>
      <c r="BI161" s="432">
        <v>1.9487241250257159E-3</v>
      </c>
      <c r="BJ161" s="432">
        <v>4.7124051905089314E-4</v>
      </c>
      <c r="BK161" s="432">
        <v>1.1097364879910374E-2</v>
      </c>
      <c r="BL161" s="432">
        <v>6.1650961853152635E-5</v>
      </c>
      <c r="BM161" s="432">
        <v>3.5095658619842145E-5</v>
      </c>
      <c r="BN161" s="432">
        <v>5.3853641959912839E-4</v>
      </c>
      <c r="BO161" s="432">
        <v>7.8423430175215102E-4</v>
      </c>
      <c r="BP161" s="432">
        <v>8.0402990289936502E-4</v>
      </c>
      <c r="BQ161" s="432">
        <v>7.7919317365095339E-4</v>
      </c>
      <c r="BR161" s="432">
        <v>5.4674622165061717E-3</v>
      </c>
      <c r="BS161" s="432">
        <v>1.6828239354731872E-5</v>
      </c>
      <c r="BT161" s="432">
        <v>2.1293521356052179E-5</v>
      </c>
      <c r="BU161" s="432">
        <v>1.4532365810896594E-4</v>
      </c>
      <c r="BV161" s="432">
        <v>6.4592823156760251E-5</v>
      </c>
      <c r="BW161" s="432">
        <v>2.5652984776302765E-5</v>
      </c>
      <c r="BX161" s="432">
        <v>2.2294614803725274E-5</v>
      </c>
      <c r="BY161" s="432">
        <v>1.8380683146826892E-5</v>
      </c>
      <c r="BZ161" s="432">
        <v>1.2614122603975493E-5</v>
      </c>
      <c r="CA161" s="432">
        <v>1.2142021217261163E-5</v>
      </c>
      <c r="CB161" s="432">
        <v>5.3408522256317746E-6</v>
      </c>
      <c r="CC161" s="432">
        <v>5.7460821287264507E-4</v>
      </c>
      <c r="CD161" s="432">
        <v>3.2445753646239428E-5</v>
      </c>
      <c r="CE161" s="432">
        <v>4.1376784619686632E-4</v>
      </c>
      <c r="CF161" s="432">
        <v>1.4908732001455934E-5</v>
      </c>
      <c r="CG161" s="432">
        <v>4.2928490329993899E-5</v>
      </c>
      <c r="CH161" s="432">
        <v>2.2205188579978071E-5</v>
      </c>
      <c r="CI161" s="432">
        <v>3.5102947944361215E-5</v>
      </c>
      <c r="CJ161" s="432">
        <v>1.1972891461108681E-5</v>
      </c>
      <c r="CK161" s="432">
        <v>2.2521492224784942E-5</v>
      </c>
      <c r="CL161" s="432">
        <v>3.1751234128018095E-5</v>
      </c>
      <c r="CM161" s="432">
        <v>2.9259956213418121E-5</v>
      </c>
      <c r="CN161" s="432">
        <v>1.7168644410309347E-5</v>
      </c>
      <c r="CO161" s="432">
        <v>1.5958341028170959E-5</v>
      </c>
      <c r="CP161" s="432">
        <v>6.3858466770434693E-5</v>
      </c>
      <c r="CQ161" s="432">
        <v>1.9248018304244408E-5</v>
      </c>
      <c r="CR161" s="432">
        <v>3.3988174167212228E-5</v>
      </c>
      <c r="CS161" s="432">
        <v>3.3468612399676907E-5</v>
      </c>
      <c r="CT161" s="432">
        <v>3.7585931329001082E-5</v>
      </c>
      <c r="CU161" s="432">
        <v>2.7669783093950395E-5</v>
      </c>
      <c r="CV161" s="432">
        <v>2.4604413260833876E-5</v>
      </c>
      <c r="CW161" s="432">
        <v>2.8944380770570706E-5</v>
      </c>
      <c r="CX161" s="432">
        <v>1.6065910792305437E-4</v>
      </c>
      <c r="CY161" s="432">
        <v>1.699024035425309E-5</v>
      </c>
      <c r="CZ161" s="432">
        <v>1.9009297649229965E-3</v>
      </c>
      <c r="DA161" s="432">
        <v>1.4416877482644028E-5</v>
      </c>
      <c r="DB161" s="432">
        <v>4.4795919671277551E-6</v>
      </c>
      <c r="DC161" s="432">
        <v>2.2032490550036293E-5</v>
      </c>
      <c r="DD161" s="432">
        <v>3.6405648367723871E-5</v>
      </c>
      <c r="DE161" s="432">
        <v>2.6286155782170599E-5</v>
      </c>
      <c r="DF161" s="432">
        <v>3.3371825846003612E-5</v>
      </c>
      <c r="DG161" s="432">
        <v>6.8706191326100337E-5</v>
      </c>
      <c r="DH161" s="433">
        <v>2.1925546880533661E-4</v>
      </c>
    </row>
    <row r="162" spans="1:112">
      <c r="A162" s="303">
        <v>39</v>
      </c>
      <c r="B162" s="88" t="s">
        <v>192</v>
      </c>
      <c r="C162" s="87" t="s">
        <v>193</v>
      </c>
      <c r="D162" s="431">
        <v>3.7262580762827874E-5</v>
      </c>
      <c r="E162" s="432">
        <v>3.821156278334118E-5</v>
      </c>
      <c r="F162" s="432">
        <v>6.4833921945476309E-5</v>
      </c>
      <c r="G162" s="432">
        <v>8.3928891521993087E-6</v>
      </c>
      <c r="H162" s="432">
        <v>5.1040842072926517E-5</v>
      </c>
      <c r="I162" s="432">
        <v>0</v>
      </c>
      <c r="J162" s="432">
        <v>4.7769999317934334E-5</v>
      </c>
      <c r="K162" s="432">
        <v>5.0301421286368636E-5</v>
      </c>
      <c r="L162" s="432">
        <v>4.969136618400889E-4</v>
      </c>
      <c r="M162" s="432">
        <v>5.5994865490841646E-5</v>
      </c>
      <c r="N162" s="432">
        <v>0</v>
      </c>
      <c r="O162" s="432">
        <v>1.0724401720676211E-5</v>
      </c>
      <c r="P162" s="432">
        <v>9.0208544841165356E-6</v>
      </c>
      <c r="Q162" s="432">
        <v>1.095750789268251E-4</v>
      </c>
      <c r="R162" s="432">
        <v>4.6655003332131753E-3</v>
      </c>
      <c r="S162" s="432">
        <v>1.3470223725158623E-5</v>
      </c>
      <c r="T162" s="432">
        <v>3.6379200820459192E-5</v>
      </c>
      <c r="U162" s="432">
        <v>2.1971727434099251E-5</v>
      </c>
      <c r="V162" s="432">
        <v>3.70130973318918E-5</v>
      </c>
      <c r="W162" s="432">
        <v>2.2446144093884812E-4</v>
      </c>
      <c r="X162" s="432">
        <v>8.5418210359629647E-7</v>
      </c>
      <c r="Y162" s="432">
        <v>2.8961930032354914E-5</v>
      </c>
      <c r="Z162" s="432">
        <v>1.6827447459624993E-5</v>
      </c>
      <c r="AA162" s="432">
        <v>1.6669215318849355E-5</v>
      </c>
      <c r="AB162" s="432">
        <v>4.1858568662816771E-5</v>
      </c>
      <c r="AC162" s="432">
        <v>8.234090069202052E-5</v>
      </c>
      <c r="AD162" s="432">
        <v>7.0838626773142823E-6</v>
      </c>
      <c r="AE162" s="432">
        <v>1.5398633384423324E-5</v>
      </c>
      <c r="AF162" s="432">
        <v>7.9276303132235328E-5</v>
      </c>
      <c r="AG162" s="432">
        <v>3.0124220929028363E-4</v>
      </c>
      <c r="AH162" s="432">
        <v>5.4074741397152253E-5</v>
      </c>
      <c r="AI162" s="432">
        <v>1.8827321268505794E-4</v>
      </c>
      <c r="AJ162" s="432">
        <v>4.4525269105389774E-4</v>
      </c>
      <c r="AK162" s="432">
        <v>1.2193080466039758E-4</v>
      </c>
      <c r="AL162" s="432">
        <v>4.6437183286968429E-4</v>
      </c>
      <c r="AM162" s="432">
        <v>7.9129870273187167E-5</v>
      </c>
      <c r="AN162" s="432">
        <v>1.5642747127132263E-5</v>
      </c>
      <c r="AO162" s="432">
        <v>5.0410357966334011E-4</v>
      </c>
      <c r="AP162" s="432">
        <v>0.6974865603368402</v>
      </c>
      <c r="AQ162" s="432">
        <v>2.5909983642051043E-5</v>
      </c>
      <c r="AR162" s="432">
        <v>2.624029542015554E-4</v>
      </c>
      <c r="AS162" s="432">
        <v>4.229776754584591E-2</v>
      </c>
      <c r="AT162" s="432">
        <v>2.4873459855726292E-2</v>
      </c>
      <c r="AU162" s="432">
        <v>4.5470066108508917E-3</v>
      </c>
      <c r="AV162" s="432">
        <v>4.57583161790089E-3</v>
      </c>
      <c r="AW162" s="432">
        <v>2.3506675293911011E-3</v>
      </c>
      <c r="AX162" s="432">
        <v>1.3007047566160752E-4</v>
      </c>
      <c r="AY162" s="432">
        <v>1.0814619906007687E-3</v>
      </c>
      <c r="AZ162" s="432">
        <v>2.9421148557559028E-3</v>
      </c>
      <c r="BA162" s="432">
        <v>1.7031659154698859E-3</v>
      </c>
      <c r="BB162" s="432">
        <v>7.4490970999514463E-5</v>
      </c>
      <c r="BC162" s="432">
        <v>1.2559949983841504E-3</v>
      </c>
      <c r="BD162" s="432">
        <v>3.0003339032956951E-4</v>
      </c>
      <c r="BE162" s="432">
        <v>7.2485128162090811E-5</v>
      </c>
      <c r="BF162" s="432">
        <v>4.6486104529149409E-4</v>
      </c>
      <c r="BG162" s="432">
        <v>5.4029172641671805E-3</v>
      </c>
      <c r="BH162" s="432">
        <v>5.9487371201928079E-3</v>
      </c>
      <c r="BI162" s="432">
        <v>3.1331921438936478E-3</v>
      </c>
      <c r="BJ162" s="432">
        <v>1.9912005118069714E-5</v>
      </c>
      <c r="BK162" s="432">
        <v>1.8949585021747241E-2</v>
      </c>
      <c r="BL162" s="432">
        <v>2.788247130091663E-4</v>
      </c>
      <c r="BM162" s="432">
        <v>6.1721129116265288E-5</v>
      </c>
      <c r="BN162" s="432">
        <v>2.9005594038382125E-3</v>
      </c>
      <c r="BO162" s="432">
        <v>5.6321995003434542E-3</v>
      </c>
      <c r="BP162" s="432">
        <v>6.7071254089457284E-3</v>
      </c>
      <c r="BQ162" s="432">
        <v>1.8966750904127506E-3</v>
      </c>
      <c r="BR162" s="432">
        <v>2.9252539888533703E-3</v>
      </c>
      <c r="BS162" s="432">
        <v>2.7293421592806321E-5</v>
      </c>
      <c r="BT162" s="432">
        <v>8.238343014111679E-5</v>
      </c>
      <c r="BU162" s="432">
        <v>2.3511470090374241E-4</v>
      </c>
      <c r="BV162" s="432">
        <v>1.1068312353902735E-4</v>
      </c>
      <c r="BW162" s="432">
        <v>1.0489834136862788E-4</v>
      </c>
      <c r="BX162" s="432">
        <v>7.3734673284071869E-5</v>
      </c>
      <c r="BY162" s="432">
        <v>4.2276855641314698E-5</v>
      </c>
      <c r="BZ162" s="432">
        <v>2.5298846402342251E-5</v>
      </c>
      <c r="CA162" s="432">
        <v>4.1690000051053829E-5</v>
      </c>
      <c r="CB162" s="432">
        <v>2.5513157696430334E-5</v>
      </c>
      <c r="CC162" s="432">
        <v>9.9880545979747219E-4</v>
      </c>
      <c r="CD162" s="432">
        <v>5.4534220897992E-5</v>
      </c>
      <c r="CE162" s="432">
        <v>5.1233415545805456E-4</v>
      </c>
      <c r="CF162" s="432">
        <v>3.9221431956932411E-5</v>
      </c>
      <c r="CG162" s="432">
        <v>3.6296902625187416E-5</v>
      </c>
      <c r="CH162" s="432">
        <v>8.5116882969818276E-5</v>
      </c>
      <c r="CI162" s="432">
        <v>1.0664059269397964E-4</v>
      </c>
      <c r="CJ162" s="432">
        <v>2.1620945086723886E-5</v>
      </c>
      <c r="CK162" s="432">
        <v>6.7973634797959039E-5</v>
      </c>
      <c r="CL162" s="432">
        <v>6.4767488627788972E-5</v>
      </c>
      <c r="CM162" s="432">
        <v>5.642510102601318E-5</v>
      </c>
      <c r="CN162" s="432">
        <v>4.0952811483672369E-5</v>
      </c>
      <c r="CO162" s="432">
        <v>4.3467236150769318E-5</v>
      </c>
      <c r="CP162" s="432">
        <v>1.844521935414169E-4</v>
      </c>
      <c r="CQ162" s="432">
        <v>4.8055942635974736E-5</v>
      </c>
      <c r="CR162" s="432">
        <v>7.5077399053264255E-5</v>
      </c>
      <c r="CS162" s="432">
        <v>8.1529937957919678E-5</v>
      </c>
      <c r="CT162" s="432">
        <v>6.5587044236882123E-5</v>
      </c>
      <c r="CU162" s="432">
        <v>8.6258211281046843E-5</v>
      </c>
      <c r="CV162" s="432">
        <v>6.6456928155328963E-5</v>
      </c>
      <c r="CW162" s="432">
        <v>1.3377440927782994E-4</v>
      </c>
      <c r="CX162" s="432">
        <v>2.1622435641006232E-4</v>
      </c>
      <c r="CY162" s="432">
        <v>3.5282353007892549E-5</v>
      </c>
      <c r="CZ162" s="432">
        <v>2.2040773447745778E-3</v>
      </c>
      <c r="DA162" s="432">
        <v>3.4384893933368384E-5</v>
      </c>
      <c r="DB162" s="432">
        <v>1.1199554313950854E-5</v>
      </c>
      <c r="DC162" s="432">
        <v>8.8375381273883891E-5</v>
      </c>
      <c r="DD162" s="432">
        <v>1.2608557864211931E-4</v>
      </c>
      <c r="DE162" s="432">
        <v>6.134305022583674E-5</v>
      </c>
      <c r="DF162" s="432">
        <v>1.427591724727759E-4</v>
      </c>
      <c r="DG162" s="432">
        <v>1.950053284046917E-4</v>
      </c>
      <c r="DH162" s="433">
        <v>3.1996533862838978E-4</v>
      </c>
    </row>
    <row r="163" spans="1:112">
      <c r="A163" s="303">
        <v>40</v>
      </c>
      <c r="B163" s="88" t="s">
        <v>194</v>
      </c>
      <c r="C163" s="87" t="s">
        <v>195</v>
      </c>
      <c r="D163" s="431">
        <v>9.7314339563141006E-6</v>
      </c>
      <c r="E163" s="432">
        <v>8.2038881839497606E-6</v>
      </c>
      <c r="F163" s="432">
        <v>1.9454927011912668E-5</v>
      </c>
      <c r="G163" s="432">
        <v>1.6672003377223967E-6</v>
      </c>
      <c r="H163" s="432">
        <v>6.3335227340250248E-6</v>
      </c>
      <c r="I163" s="432">
        <v>0</v>
      </c>
      <c r="J163" s="432">
        <v>6.4959452627866742E-6</v>
      </c>
      <c r="K163" s="432">
        <v>2.672933729631923E-5</v>
      </c>
      <c r="L163" s="432">
        <v>7.1638978445100557E-5</v>
      </c>
      <c r="M163" s="432">
        <v>1.6111362563212758E-5</v>
      </c>
      <c r="N163" s="432">
        <v>0</v>
      </c>
      <c r="O163" s="432">
        <v>7.1197245431884153E-6</v>
      </c>
      <c r="P163" s="432">
        <v>2.0043065246172744E-6</v>
      </c>
      <c r="Q163" s="432">
        <v>2.2961519341887555E-5</v>
      </c>
      <c r="R163" s="432">
        <v>1.0592277814872145E-4</v>
      </c>
      <c r="S163" s="432">
        <v>5.2705372422912328E-6</v>
      </c>
      <c r="T163" s="432">
        <v>9.9442230640457519E-6</v>
      </c>
      <c r="U163" s="432">
        <v>-6.9084300229033975E-6</v>
      </c>
      <c r="V163" s="432">
        <v>7.7811852435238042E-5</v>
      </c>
      <c r="W163" s="432">
        <v>1.5883495291263072E-3</v>
      </c>
      <c r="X163" s="432">
        <v>4.9062295198574925E-7</v>
      </c>
      <c r="Y163" s="432">
        <v>4.1768304942108224E-5</v>
      </c>
      <c r="Z163" s="432">
        <v>8.875730127995202E-6</v>
      </c>
      <c r="AA163" s="432">
        <v>9.4067190395569888E-6</v>
      </c>
      <c r="AB163" s="432">
        <v>1.2805718915212168E-5</v>
      </c>
      <c r="AC163" s="432">
        <v>8.8798744995636564E-5</v>
      </c>
      <c r="AD163" s="432">
        <v>1.1041745315139802E-6</v>
      </c>
      <c r="AE163" s="432">
        <v>3.3782630390577632E-6</v>
      </c>
      <c r="AF163" s="432">
        <v>8.4858644950584197E-5</v>
      </c>
      <c r="AG163" s="432">
        <v>8.1796179281343773E-5</v>
      </c>
      <c r="AH163" s="432">
        <v>1.1648418716391426E-5</v>
      </c>
      <c r="AI163" s="432">
        <v>1.9989549483340167E-4</v>
      </c>
      <c r="AJ163" s="432">
        <v>1.1764673286400556E-5</v>
      </c>
      <c r="AK163" s="432">
        <v>4.5584507165311917E-4</v>
      </c>
      <c r="AL163" s="432">
        <v>6.8735986526568735E-4</v>
      </c>
      <c r="AM163" s="432">
        <v>1.8926568318805516E-3</v>
      </c>
      <c r="AN163" s="432">
        <v>6.9752855248972757E-4</v>
      </c>
      <c r="AO163" s="432">
        <v>3.8827897455710725E-4</v>
      </c>
      <c r="AP163" s="432">
        <v>2.525581390773261E-4</v>
      </c>
      <c r="AQ163" s="432">
        <v>0.1608388741432504</v>
      </c>
      <c r="AR163" s="432">
        <v>2.4596044176671474E-2</v>
      </c>
      <c r="AS163" s="432">
        <v>1.0625886547468398E-3</v>
      </c>
      <c r="AT163" s="432">
        <v>2.3354970668871891E-3</v>
      </c>
      <c r="AU163" s="432">
        <v>3.2851200332717555E-4</v>
      </c>
      <c r="AV163" s="432">
        <v>2.9559203749341274E-4</v>
      </c>
      <c r="AW163" s="432">
        <v>6.0066528341159162E-4</v>
      </c>
      <c r="AX163" s="432">
        <v>5.8309366976767125E-4</v>
      </c>
      <c r="AY163" s="432">
        <v>1.1760326580250089E-3</v>
      </c>
      <c r="AZ163" s="432">
        <v>1.5815430610305694E-3</v>
      </c>
      <c r="BA163" s="432">
        <v>1.286499455134375E-4</v>
      </c>
      <c r="BB163" s="432">
        <v>1.0170926653484285E-4</v>
      </c>
      <c r="BC163" s="432">
        <v>5.3071850518500593E-4</v>
      </c>
      <c r="BD163" s="432">
        <v>1.8167842407433422E-4</v>
      </c>
      <c r="BE163" s="432">
        <v>2.7932871440465124E-5</v>
      </c>
      <c r="BF163" s="432">
        <v>7.7091553308674212E-5</v>
      </c>
      <c r="BG163" s="432">
        <v>7.2452486157699415E-4</v>
      </c>
      <c r="BH163" s="432">
        <v>1.6140204156749626E-3</v>
      </c>
      <c r="BI163" s="432">
        <v>7.0638717891673486E-5</v>
      </c>
      <c r="BJ163" s="432">
        <v>1.0736899196859717E-4</v>
      </c>
      <c r="BK163" s="432">
        <v>3.8289564960903097E-4</v>
      </c>
      <c r="BL163" s="432">
        <v>2.8383102486560942E-4</v>
      </c>
      <c r="BM163" s="432">
        <v>1.2011195102286266E-5</v>
      </c>
      <c r="BN163" s="432">
        <v>2.8045688000033248E-4</v>
      </c>
      <c r="BO163" s="432">
        <v>4.5087250023689255E-4</v>
      </c>
      <c r="BP163" s="432">
        <v>5.5282867032592855E-4</v>
      </c>
      <c r="BQ163" s="432">
        <v>1.8654505683861122E-4</v>
      </c>
      <c r="BR163" s="432">
        <v>6.4937415784799995E-4</v>
      </c>
      <c r="BS163" s="432">
        <v>6.8120285098397291E-6</v>
      </c>
      <c r="BT163" s="432">
        <v>1.2403594392660108E-5</v>
      </c>
      <c r="BU163" s="432">
        <v>6.2037328072569602E-5</v>
      </c>
      <c r="BV163" s="432">
        <v>3.1166966616978719E-5</v>
      </c>
      <c r="BW163" s="432">
        <v>1.3832387105418017E-5</v>
      </c>
      <c r="BX163" s="432">
        <v>1.1616134737475773E-5</v>
      </c>
      <c r="BY163" s="432">
        <v>5.9030420472117394E-6</v>
      </c>
      <c r="BZ163" s="432">
        <v>5.2728861277659483E-6</v>
      </c>
      <c r="CA163" s="432">
        <v>5.9935276185283337E-6</v>
      </c>
      <c r="CB163" s="432">
        <v>3.6339856317157025E-6</v>
      </c>
      <c r="CC163" s="432">
        <v>2.8970378590842702E-5</v>
      </c>
      <c r="CD163" s="432">
        <v>9.9383648181221452E-6</v>
      </c>
      <c r="CE163" s="432">
        <v>1.0151106215922488E-4</v>
      </c>
      <c r="CF163" s="432">
        <v>4.2113969739314143E-6</v>
      </c>
      <c r="CG163" s="432">
        <v>1.1858896242091613E-5</v>
      </c>
      <c r="CH163" s="432">
        <v>1.2891300799760452E-5</v>
      </c>
      <c r="CI163" s="432">
        <v>1.6825747667335533E-5</v>
      </c>
      <c r="CJ163" s="432">
        <v>4.1987038489107676E-6</v>
      </c>
      <c r="CK163" s="432">
        <v>1.0387699422993645E-5</v>
      </c>
      <c r="CL163" s="432">
        <v>1.8827192856946661E-5</v>
      </c>
      <c r="CM163" s="432">
        <v>1.1291159958121533E-5</v>
      </c>
      <c r="CN163" s="432">
        <v>7.2311704361872165E-6</v>
      </c>
      <c r="CO163" s="432">
        <v>3.5040683381311571E-5</v>
      </c>
      <c r="CP163" s="432">
        <v>2.8999664891071364E-5</v>
      </c>
      <c r="CQ163" s="432">
        <v>9.8574154484549744E-6</v>
      </c>
      <c r="CR163" s="432">
        <v>4.1990534511388224E-5</v>
      </c>
      <c r="CS163" s="432">
        <v>6.0016605445417382E-5</v>
      </c>
      <c r="CT163" s="432">
        <v>3.1840433550835274E-5</v>
      </c>
      <c r="CU163" s="432">
        <v>1.8237013509950701E-5</v>
      </c>
      <c r="CV163" s="432">
        <v>2.1036078974068299E-5</v>
      </c>
      <c r="CW163" s="432">
        <v>1.8368319684592584E-5</v>
      </c>
      <c r="CX163" s="432">
        <v>4.2107308161652827E-5</v>
      </c>
      <c r="CY163" s="432">
        <v>1.2173971731325765E-5</v>
      </c>
      <c r="CZ163" s="432">
        <v>4.4213066385623355E-4</v>
      </c>
      <c r="DA163" s="432">
        <v>7.1775108720381969E-6</v>
      </c>
      <c r="DB163" s="432">
        <v>3.5633687835505032E-6</v>
      </c>
      <c r="DC163" s="432">
        <v>1.829057949141352E-5</v>
      </c>
      <c r="DD163" s="432">
        <v>3.807883635407818E-5</v>
      </c>
      <c r="DE163" s="432">
        <v>1.2210689378142909E-5</v>
      </c>
      <c r="DF163" s="432">
        <v>2.6182819123041329E-5</v>
      </c>
      <c r="DG163" s="432">
        <v>1.3858722967641799E-4</v>
      </c>
      <c r="DH163" s="433">
        <v>1.6109687967788387E-4</v>
      </c>
    </row>
    <row r="164" spans="1:112">
      <c r="A164" s="303">
        <v>41</v>
      </c>
      <c r="B164" s="88" t="s">
        <v>196</v>
      </c>
      <c r="C164" s="87" t="s">
        <v>197</v>
      </c>
      <c r="D164" s="431">
        <v>2.9305765693998638E-5</v>
      </c>
      <c r="E164" s="432">
        <v>3.0860577045142422E-5</v>
      </c>
      <c r="F164" s="432">
        <v>6.6276446781708364E-5</v>
      </c>
      <c r="G164" s="432">
        <v>7.8370369964975976E-6</v>
      </c>
      <c r="H164" s="432">
        <v>2.2598781272822078E-5</v>
      </c>
      <c r="I164" s="432">
        <v>0</v>
      </c>
      <c r="J164" s="432">
        <v>2.9366818716442585E-5</v>
      </c>
      <c r="K164" s="432">
        <v>2.0099088119282353E-4</v>
      </c>
      <c r="L164" s="432">
        <v>3.7870899168019375E-4</v>
      </c>
      <c r="M164" s="432">
        <v>6.1490941575926869E-5</v>
      </c>
      <c r="N164" s="432">
        <v>0</v>
      </c>
      <c r="O164" s="432">
        <v>8.9843020909704239E-6</v>
      </c>
      <c r="P164" s="432">
        <v>5.6661577313459953E-6</v>
      </c>
      <c r="Q164" s="432">
        <v>1.3884790946745227E-4</v>
      </c>
      <c r="R164" s="432">
        <v>6.683199932156638E-4</v>
      </c>
      <c r="S164" s="432">
        <v>8.8062622418076252E-6</v>
      </c>
      <c r="T164" s="432">
        <v>5.1156082338100079E-5</v>
      </c>
      <c r="U164" s="432">
        <v>2.686294680513178E-4</v>
      </c>
      <c r="V164" s="432">
        <v>3.1015358938338728E-5</v>
      </c>
      <c r="W164" s="432">
        <v>1.5432833476022046E-4</v>
      </c>
      <c r="X164" s="432">
        <v>6.2345057983700823E-7</v>
      </c>
      <c r="Y164" s="432">
        <v>1.2727768098293152E-5</v>
      </c>
      <c r="Z164" s="432">
        <v>7.9233619637819253E-6</v>
      </c>
      <c r="AA164" s="432">
        <v>1.1399593458561384E-5</v>
      </c>
      <c r="AB164" s="432">
        <v>4.7131008948968241E-5</v>
      </c>
      <c r="AC164" s="432">
        <v>9.183453758481705E-5</v>
      </c>
      <c r="AD164" s="432">
        <v>5.196539181690391E-6</v>
      </c>
      <c r="AE164" s="432">
        <v>9.9245117332048241E-6</v>
      </c>
      <c r="AF164" s="432">
        <v>2.8245901761941557E-4</v>
      </c>
      <c r="AG164" s="432">
        <v>3.4716794043912236E-4</v>
      </c>
      <c r="AH164" s="432">
        <v>7.2530751605075593E-5</v>
      </c>
      <c r="AI164" s="432">
        <v>1.492858626794138E-4</v>
      </c>
      <c r="AJ164" s="432">
        <v>3.168951175739849E-5</v>
      </c>
      <c r="AK164" s="432">
        <v>5.2592910333908096E-5</v>
      </c>
      <c r="AL164" s="432">
        <v>2.9641635265681405E-4</v>
      </c>
      <c r="AM164" s="432">
        <v>5.0308301676657437E-5</v>
      </c>
      <c r="AN164" s="432">
        <v>9.0157980866479426E-5</v>
      </c>
      <c r="AO164" s="432">
        <v>1.1287714357653167E-4</v>
      </c>
      <c r="AP164" s="432">
        <v>4.8415267905857983E-5</v>
      </c>
      <c r="AQ164" s="432">
        <v>1.3672095070962149E-4</v>
      </c>
      <c r="AR164" s="432">
        <v>0.25584584048855885</v>
      </c>
      <c r="AS164" s="432">
        <v>9.2147043674165405E-3</v>
      </c>
      <c r="AT164" s="432">
        <v>7.9957785494892668E-3</v>
      </c>
      <c r="AU164" s="432">
        <v>2.8039623536448748E-3</v>
      </c>
      <c r="AV164" s="432">
        <v>1.9700960104512863E-3</v>
      </c>
      <c r="AW164" s="432">
        <v>2.7846261962053715E-3</v>
      </c>
      <c r="AX164" s="432">
        <v>8.2780492007507984E-4</v>
      </c>
      <c r="AY164" s="432">
        <v>3.7833692692418128E-3</v>
      </c>
      <c r="AZ164" s="432">
        <v>6.3083378051732907E-3</v>
      </c>
      <c r="BA164" s="432">
        <v>9.9763714262905657E-4</v>
      </c>
      <c r="BB164" s="432">
        <v>6.2058378274598193E-4</v>
      </c>
      <c r="BC164" s="432">
        <v>1.4749772582557431E-3</v>
      </c>
      <c r="BD164" s="432">
        <v>1.1630226516871108E-3</v>
      </c>
      <c r="BE164" s="432">
        <v>1.7637678678982156E-4</v>
      </c>
      <c r="BF164" s="432">
        <v>3.9855906996255652E-4</v>
      </c>
      <c r="BG164" s="432">
        <v>5.2396745974209085E-3</v>
      </c>
      <c r="BH164" s="432">
        <v>7.3818323918211724E-3</v>
      </c>
      <c r="BI164" s="432">
        <v>5.6003721273037866E-4</v>
      </c>
      <c r="BJ164" s="432">
        <v>1.1379287974237283E-3</v>
      </c>
      <c r="BK164" s="432">
        <v>2.2656238705328203E-3</v>
      </c>
      <c r="BL164" s="432">
        <v>4.2417704781165045E-4</v>
      </c>
      <c r="BM164" s="432">
        <v>5.1269283920952998E-5</v>
      </c>
      <c r="BN164" s="432">
        <v>2.1840617551240125E-3</v>
      </c>
      <c r="BO164" s="432">
        <v>3.4246385778153939E-3</v>
      </c>
      <c r="BP164" s="432">
        <v>3.9668816515377034E-3</v>
      </c>
      <c r="BQ164" s="432">
        <v>1.4560039742128881E-3</v>
      </c>
      <c r="BR164" s="432">
        <v>6.0295428389211571E-3</v>
      </c>
      <c r="BS164" s="432">
        <v>4.1580114010301144E-5</v>
      </c>
      <c r="BT164" s="432">
        <v>4.8327219594373887E-5</v>
      </c>
      <c r="BU164" s="432">
        <v>2.3612476937174577E-4</v>
      </c>
      <c r="BV164" s="432">
        <v>9.0254405206029856E-5</v>
      </c>
      <c r="BW164" s="432">
        <v>5.5287424713620204E-5</v>
      </c>
      <c r="BX164" s="432">
        <v>4.8664088895630928E-5</v>
      </c>
      <c r="BY164" s="432">
        <v>2.8863147698081834E-5</v>
      </c>
      <c r="BZ164" s="432">
        <v>2.1151910085359434E-5</v>
      </c>
      <c r="CA164" s="432">
        <v>2.499786261628558E-5</v>
      </c>
      <c r="CB164" s="432">
        <v>1.3758904653814294E-5</v>
      </c>
      <c r="CC164" s="432">
        <v>1.5140303014811576E-4</v>
      </c>
      <c r="CD164" s="432">
        <v>4.4770754070013605E-5</v>
      </c>
      <c r="CE164" s="432">
        <v>5.1422613425798202E-4</v>
      </c>
      <c r="CF164" s="432">
        <v>2.0470341529614335E-5</v>
      </c>
      <c r="CG164" s="432">
        <v>8.5366388235510644E-5</v>
      </c>
      <c r="CH164" s="432">
        <v>4.6518328286082303E-5</v>
      </c>
      <c r="CI164" s="432">
        <v>6.9042422451655154E-5</v>
      </c>
      <c r="CJ164" s="432">
        <v>2.0962964525294588E-5</v>
      </c>
      <c r="CK164" s="432">
        <v>4.4828147611822042E-5</v>
      </c>
      <c r="CL164" s="432">
        <v>7.1514091019094761E-5</v>
      </c>
      <c r="CM164" s="432">
        <v>4.9627430759702421E-5</v>
      </c>
      <c r="CN164" s="432">
        <v>3.1833624832682114E-5</v>
      </c>
      <c r="CO164" s="432">
        <v>1.1924839604851468E-4</v>
      </c>
      <c r="CP164" s="432">
        <v>1.403019966775655E-4</v>
      </c>
      <c r="CQ164" s="432">
        <v>3.4947666951854316E-5</v>
      </c>
      <c r="CR164" s="432">
        <v>1.1011224588880607E-4</v>
      </c>
      <c r="CS164" s="432">
        <v>5.1371064092643119E-4</v>
      </c>
      <c r="CT164" s="432">
        <v>6.1867462248184495E-5</v>
      </c>
      <c r="CU164" s="432">
        <v>9.221395827209734E-5</v>
      </c>
      <c r="CV164" s="432">
        <v>1.4180722303738967E-4</v>
      </c>
      <c r="CW164" s="432">
        <v>1.0892758829142261E-4</v>
      </c>
      <c r="CX164" s="432">
        <v>2.0538961356626279E-4</v>
      </c>
      <c r="CY164" s="432">
        <v>5.2816443699486979E-5</v>
      </c>
      <c r="CZ164" s="432">
        <v>2.2888554866277006E-3</v>
      </c>
      <c r="DA164" s="432">
        <v>3.3829278218626479E-5</v>
      </c>
      <c r="DB164" s="432">
        <v>2.5152923877758235E-5</v>
      </c>
      <c r="DC164" s="432">
        <v>1.0968940101262502E-4</v>
      </c>
      <c r="DD164" s="432">
        <v>2.0086164266876634E-4</v>
      </c>
      <c r="DE164" s="432">
        <v>4.8113225969324373E-5</v>
      </c>
      <c r="DF164" s="432">
        <v>1.3358171363835855E-4</v>
      </c>
      <c r="DG164" s="432">
        <v>5.5935835660951951E-4</v>
      </c>
      <c r="DH164" s="433">
        <v>3.0239499136940399E-4</v>
      </c>
    </row>
    <row r="165" spans="1:112">
      <c r="A165" s="303">
        <v>42</v>
      </c>
      <c r="B165" s="88" t="s">
        <v>198</v>
      </c>
      <c r="C165" s="87" t="s">
        <v>199</v>
      </c>
      <c r="D165" s="431">
        <v>1.5093306960726014E-5</v>
      </c>
      <c r="E165" s="432">
        <v>1.1629143949912918E-5</v>
      </c>
      <c r="F165" s="432">
        <v>1.7667084036739114E-5</v>
      </c>
      <c r="G165" s="432">
        <v>9.910948100311536E-7</v>
      </c>
      <c r="H165" s="432">
        <v>3.2041672700692805E-5</v>
      </c>
      <c r="I165" s="432">
        <v>0</v>
      </c>
      <c r="J165" s="432">
        <v>5.4469408596418583E-6</v>
      </c>
      <c r="K165" s="432">
        <v>6.2561916983595321E-6</v>
      </c>
      <c r="L165" s="432">
        <v>1.5201674943283884E-5</v>
      </c>
      <c r="M165" s="432">
        <v>1.0644824497062517E-5</v>
      </c>
      <c r="N165" s="432">
        <v>0</v>
      </c>
      <c r="O165" s="432">
        <v>6.6093159525643279E-6</v>
      </c>
      <c r="P165" s="432">
        <v>2.813387782833621E-6</v>
      </c>
      <c r="Q165" s="432">
        <v>1.9105223828437085E-5</v>
      </c>
      <c r="R165" s="432">
        <v>1.4917366985425735E-4</v>
      </c>
      <c r="S165" s="432">
        <v>8.0734704802354069E-6</v>
      </c>
      <c r="T165" s="432">
        <v>1.60365404729561E-5</v>
      </c>
      <c r="U165" s="432">
        <v>8.5354651867479584E-6</v>
      </c>
      <c r="V165" s="432">
        <v>1.716222488573259E-5</v>
      </c>
      <c r="W165" s="432">
        <v>1.6080833315739683E-5</v>
      </c>
      <c r="X165" s="432">
        <v>3.7079160389310523E-7</v>
      </c>
      <c r="Y165" s="432">
        <v>4.7345821084726641E-6</v>
      </c>
      <c r="Z165" s="432">
        <v>6.9203311296402927E-6</v>
      </c>
      <c r="AA165" s="432">
        <v>1.7081284124844828E-5</v>
      </c>
      <c r="AB165" s="432">
        <v>3.0829796285356253E-6</v>
      </c>
      <c r="AC165" s="432">
        <v>6.164733551273351E-6</v>
      </c>
      <c r="AD165" s="432">
        <v>1.39281449313072E-6</v>
      </c>
      <c r="AE165" s="432">
        <v>6.5645987161479129E-6</v>
      </c>
      <c r="AF165" s="432">
        <v>1.8642274328002431E-5</v>
      </c>
      <c r="AG165" s="432">
        <v>1.5787570143719271E-5</v>
      </c>
      <c r="AH165" s="432">
        <v>3.1867870664011459E-6</v>
      </c>
      <c r="AI165" s="432">
        <v>1.9510646013247685E-5</v>
      </c>
      <c r="AJ165" s="432">
        <v>3.1844705113809763E-5</v>
      </c>
      <c r="AK165" s="432">
        <v>4.9917751359438288E-6</v>
      </c>
      <c r="AL165" s="432">
        <v>2.237499496053613E-5</v>
      </c>
      <c r="AM165" s="432">
        <v>8.364132241021858E-5</v>
      </c>
      <c r="AN165" s="432">
        <v>1.6605658758175956E-5</v>
      </c>
      <c r="AO165" s="432">
        <v>5.207679972220169E-5</v>
      </c>
      <c r="AP165" s="432">
        <v>2.2314289081688932E-5</v>
      </c>
      <c r="AQ165" s="432">
        <v>6.4575875134061571E-6</v>
      </c>
      <c r="AR165" s="432">
        <v>9.6970243894636615E-6</v>
      </c>
      <c r="AS165" s="432">
        <v>0.59630582863762649</v>
      </c>
      <c r="AT165" s="432">
        <v>5.0888323097178154E-4</v>
      </c>
      <c r="AU165" s="432">
        <v>6.7623562543059294E-5</v>
      </c>
      <c r="AV165" s="432">
        <v>5.31433264844134E-5</v>
      </c>
      <c r="AW165" s="432">
        <v>1.632466413510756E-5</v>
      </c>
      <c r="AX165" s="432">
        <v>5.8488123399723055E-6</v>
      </c>
      <c r="AY165" s="432">
        <v>2.0792117232547997E-5</v>
      </c>
      <c r="AZ165" s="432">
        <v>1.8368865842626089E-5</v>
      </c>
      <c r="BA165" s="432">
        <v>3.0217717232714199E-6</v>
      </c>
      <c r="BB165" s="432">
        <v>2.9976082328949713E-6</v>
      </c>
      <c r="BC165" s="432">
        <v>7.930167635138796E-6</v>
      </c>
      <c r="BD165" s="432">
        <v>7.1675347158384087E-6</v>
      </c>
      <c r="BE165" s="432">
        <v>1.592095165561235E-6</v>
      </c>
      <c r="BF165" s="432">
        <v>1.2290333923629812E-6</v>
      </c>
      <c r="BG165" s="432">
        <v>1.8863651689732122E-5</v>
      </c>
      <c r="BH165" s="432">
        <v>1.6678434452358859E-5</v>
      </c>
      <c r="BI165" s="432">
        <v>2.8632768157796693E-4</v>
      </c>
      <c r="BJ165" s="432">
        <v>4.5362411485061281E-6</v>
      </c>
      <c r="BK165" s="432">
        <v>1.239177831762343E-3</v>
      </c>
      <c r="BL165" s="432">
        <v>5.8087220510955203E-4</v>
      </c>
      <c r="BM165" s="432">
        <v>2.3038114894148376E-5</v>
      </c>
      <c r="BN165" s="432">
        <v>2.9495795421751559E-2</v>
      </c>
      <c r="BO165" s="432">
        <v>6.7060735019555201E-2</v>
      </c>
      <c r="BP165" s="432">
        <v>5.8789914787936687E-2</v>
      </c>
      <c r="BQ165" s="432">
        <v>1.8381559982582285E-2</v>
      </c>
      <c r="BR165" s="432">
        <v>3.6280316645599983E-2</v>
      </c>
      <c r="BS165" s="432">
        <v>3.2903078682128697E-5</v>
      </c>
      <c r="BT165" s="432">
        <v>1.9279935554941967E-4</v>
      </c>
      <c r="BU165" s="432">
        <v>2.5650600171786423E-4</v>
      </c>
      <c r="BV165" s="432">
        <v>4.1789389587146685E-5</v>
      </c>
      <c r="BW165" s="432">
        <v>2.4227390674805864E-5</v>
      </c>
      <c r="BX165" s="432">
        <v>3.4178599410152939E-5</v>
      </c>
      <c r="BY165" s="432">
        <v>2.4840259027917089E-5</v>
      </c>
      <c r="BZ165" s="432">
        <v>3.4824665426231665E-5</v>
      </c>
      <c r="CA165" s="432">
        <v>1.4404801147300199E-4</v>
      </c>
      <c r="CB165" s="432">
        <v>8.1993349988726679E-5</v>
      </c>
      <c r="CC165" s="432">
        <v>2.009065606861193E-4</v>
      </c>
      <c r="CD165" s="432">
        <v>9.2788222342992796E-6</v>
      </c>
      <c r="CE165" s="432">
        <v>1.406347083251272E-4</v>
      </c>
      <c r="CF165" s="432">
        <v>6.0560999629158234E-5</v>
      </c>
      <c r="CG165" s="432">
        <v>1.7681619804988084E-5</v>
      </c>
      <c r="CH165" s="432">
        <v>6.8640366700293455E-5</v>
      </c>
      <c r="CI165" s="432">
        <v>1.0768922493715917E-4</v>
      </c>
      <c r="CJ165" s="432">
        <v>1.6606984130571083E-5</v>
      </c>
      <c r="CK165" s="432">
        <v>4.6227061831804565E-5</v>
      </c>
      <c r="CL165" s="432">
        <v>1.0487303791095854E-4</v>
      </c>
      <c r="CM165" s="432">
        <v>1.3958047410106147E-5</v>
      </c>
      <c r="CN165" s="432">
        <v>3.9775178880362276E-5</v>
      </c>
      <c r="CO165" s="432">
        <v>2.2593768105049771E-5</v>
      </c>
      <c r="CP165" s="432">
        <v>9.1144791821059912E-5</v>
      </c>
      <c r="CQ165" s="432">
        <v>6.1702273989216121E-5</v>
      </c>
      <c r="CR165" s="432">
        <v>3.561602644447254E-5</v>
      </c>
      <c r="CS165" s="432">
        <v>2.3724372152602475E-5</v>
      </c>
      <c r="CT165" s="432">
        <v>2.2319639654820415E-5</v>
      </c>
      <c r="CU165" s="432">
        <v>4.1985790578308438E-5</v>
      </c>
      <c r="CV165" s="432">
        <v>3.0119020481316917E-5</v>
      </c>
      <c r="CW165" s="432">
        <v>2.261079696066633E-5</v>
      </c>
      <c r="CX165" s="432">
        <v>6.9422002780432447E-5</v>
      </c>
      <c r="CY165" s="432">
        <v>3.1953437903020808E-5</v>
      </c>
      <c r="CZ165" s="432">
        <v>1.216976064128379E-4</v>
      </c>
      <c r="DA165" s="432">
        <v>1.6405728031372689E-5</v>
      </c>
      <c r="DB165" s="432">
        <v>4.4695739493009845E-6</v>
      </c>
      <c r="DC165" s="432">
        <v>1.6347271063630375E-5</v>
      </c>
      <c r="DD165" s="432">
        <v>3.8597319327725249E-5</v>
      </c>
      <c r="DE165" s="432">
        <v>3.23644433255739E-5</v>
      </c>
      <c r="DF165" s="432">
        <v>3.5416704461094196E-5</v>
      </c>
      <c r="DG165" s="432">
        <v>1.0108326379688937E-4</v>
      </c>
      <c r="DH165" s="433">
        <v>1.471971249231988E-4</v>
      </c>
    </row>
    <row r="166" spans="1:112">
      <c r="A166" s="303">
        <v>43</v>
      </c>
      <c r="B166" s="88" t="s">
        <v>200</v>
      </c>
      <c r="C166" s="87" t="s">
        <v>201</v>
      </c>
      <c r="D166" s="431">
        <v>4.8809607298664292E-4</v>
      </c>
      <c r="E166" s="432">
        <v>5.9111579369097549E-4</v>
      </c>
      <c r="F166" s="432">
        <v>4.7689248035554779E-4</v>
      </c>
      <c r="G166" s="432">
        <v>6.5628288202570386E-5</v>
      </c>
      <c r="H166" s="432">
        <v>3.2218030598905639E-4</v>
      </c>
      <c r="I166" s="432">
        <v>0</v>
      </c>
      <c r="J166" s="432">
        <v>9.1721147091166212E-4</v>
      </c>
      <c r="K166" s="432">
        <v>1.0285701192839327E-3</v>
      </c>
      <c r="L166" s="432">
        <v>1.2437544015618052E-2</v>
      </c>
      <c r="M166" s="432">
        <v>9.9982565569174892E-4</v>
      </c>
      <c r="N166" s="432">
        <v>0</v>
      </c>
      <c r="O166" s="432">
        <v>9.7013346897088299E-5</v>
      </c>
      <c r="P166" s="432">
        <v>1.5915252264737896E-4</v>
      </c>
      <c r="Q166" s="432">
        <v>2.1920436913614536E-3</v>
      </c>
      <c r="R166" s="432">
        <v>7.1256031171930976E-3</v>
      </c>
      <c r="S166" s="432">
        <v>2.1408105093570341E-4</v>
      </c>
      <c r="T166" s="432">
        <v>6.3624779330902898E-4</v>
      </c>
      <c r="U166" s="432">
        <v>2.8637738935692077E-4</v>
      </c>
      <c r="V166" s="432">
        <v>2.7236455347495482E-4</v>
      </c>
      <c r="W166" s="432">
        <v>2.7075427234354802E-3</v>
      </c>
      <c r="X166" s="432">
        <v>9.9557569413613163E-6</v>
      </c>
      <c r="Y166" s="432">
        <v>6.0603430692993978E-4</v>
      </c>
      <c r="Z166" s="432">
        <v>3.2428263345560298E-4</v>
      </c>
      <c r="AA166" s="432">
        <v>2.2084320400859555E-4</v>
      </c>
      <c r="AB166" s="432">
        <v>9.5360151186805412E-4</v>
      </c>
      <c r="AC166" s="432">
        <v>1.9210093041707892E-3</v>
      </c>
      <c r="AD166" s="432">
        <v>1.2398418255141672E-4</v>
      </c>
      <c r="AE166" s="432">
        <v>2.2127369167221139E-4</v>
      </c>
      <c r="AF166" s="432">
        <v>8.1629235870914999E-4</v>
      </c>
      <c r="AG166" s="432">
        <v>7.1221908947652112E-3</v>
      </c>
      <c r="AH166" s="432">
        <v>1.29286049588833E-3</v>
      </c>
      <c r="AI166" s="432">
        <v>3.7004127263252609E-3</v>
      </c>
      <c r="AJ166" s="432">
        <v>1.290872056621719E-3</v>
      </c>
      <c r="AK166" s="432">
        <v>1.0909309058079616E-3</v>
      </c>
      <c r="AL166" s="432">
        <v>1.8879113835386747E-3</v>
      </c>
      <c r="AM166" s="432">
        <v>4.7504392872436789E-4</v>
      </c>
      <c r="AN166" s="432">
        <v>1.1117184109109305E-4</v>
      </c>
      <c r="AO166" s="432">
        <v>4.5362231985616695E-3</v>
      </c>
      <c r="AP166" s="432">
        <v>2.6835511281706229E-4</v>
      </c>
      <c r="AQ166" s="432">
        <v>4.2935021071989103E-4</v>
      </c>
      <c r="AR166" s="432">
        <v>5.1873865940479653E-4</v>
      </c>
      <c r="AS166" s="432">
        <v>1.8992478711437347E-2</v>
      </c>
      <c r="AT166" s="432">
        <v>0.63307070232902274</v>
      </c>
      <c r="AU166" s="432">
        <v>4.5626795427967225E-3</v>
      </c>
      <c r="AV166" s="432">
        <v>7.4767040910247978E-3</v>
      </c>
      <c r="AW166" s="432">
        <v>1.2121156960750961E-2</v>
      </c>
      <c r="AX166" s="432">
        <v>1.7231983343933032E-3</v>
      </c>
      <c r="AY166" s="432">
        <v>5.5188289934848976E-3</v>
      </c>
      <c r="AZ166" s="432">
        <v>9.5081510912070257E-3</v>
      </c>
      <c r="BA166" s="432">
        <v>1.6645494344430273E-3</v>
      </c>
      <c r="BB166" s="432">
        <v>1.2562283478649834E-3</v>
      </c>
      <c r="BC166" s="432">
        <v>3.9565349173339591E-3</v>
      </c>
      <c r="BD166" s="432">
        <v>1.4079210719615037E-3</v>
      </c>
      <c r="BE166" s="432">
        <v>1.0459276566769221E-3</v>
      </c>
      <c r="BF166" s="432">
        <v>4.4749116658957211E-4</v>
      </c>
      <c r="BG166" s="432">
        <v>6.675955297785573E-3</v>
      </c>
      <c r="BH166" s="432">
        <v>6.7585712175703564E-3</v>
      </c>
      <c r="BI166" s="432">
        <v>2.3201461081991748E-3</v>
      </c>
      <c r="BJ166" s="432">
        <v>2.6691388543569603E-4</v>
      </c>
      <c r="BK166" s="432">
        <v>5.7072080204530889E-3</v>
      </c>
      <c r="BL166" s="432">
        <v>1.5841844814804193E-3</v>
      </c>
      <c r="BM166" s="432">
        <v>5.4151512362772688E-4</v>
      </c>
      <c r="BN166" s="432">
        <v>1.3024580023687818E-2</v>
      </c>
      <c r="BO166" s="432">
        <v>1.6041031483634175E-2</v>
      </c>
      <c r="BP166" s="432">
        <v>4.9549561405628967E-2</v>
      </c>
      <c r="BQ166" s="432">
        <v>5.8996983087160294E-3</v>
      </c>
      <c r="BR166" s="432">
        <v>5.6428518798843606E-3</v>
      </c>
      <c r="BS166" s="432">
        <v>1.6895569458185333E-4</v>
      </c>
      <c r="BT166" s="432">
        <v>1.1831709813333517E-3</v>
      </c>
      <c r="BU166" s="432">
        <v>1.3133291674582079E-3</v>
      </c>
      <c r="BV166" s="432">
        <v>5.7607578663930296E-4</v>
      </c>
      <c r="BW166" s="432">
        <v>1.8504788573576369E-3</v>
      </c>
      <c r="BX166" s="432">
        <v>1.1185375155147539E-3</v>
      </c>
      <c r="BY166" s="432">
        <v>2.0425632444552618E-4</v>
      </c>
      <c r="BZ166" s="432">
        <v>1.4954124498122646E-4</v>
      </c>
      <c r="CA166" s="432">
        <v>3.4138436934458006E-4</v>
      </c>
      <c r="CB166" s="432">
        <v>3.3747011232202617E-4</v>
      </c>
      <c r="CC166" s="432">
        <v>7.3101921592391944E-4</v>
      </c>
      <c r="CD166" s="432">
        <v>5.0567583951934556E-4</v>
      </c>
      <c r="CE166" s="432">
        <v>1.9215759253252776E-3</v>
      </c>
      <c r="CF166" s="432">
        <v>3.5987555839961974E-4</v>
      </c>
      <c r="CG166" s="432">
        <v>2.9325128863799709E-4</v>
      </c>
      <c r="CH166" s="432">
        <v>1.3119861636849493E-3</v>
      </c>
      <c r="CI166" s="432">
        <v>1.3381438768764902E-3</v>
      </c>
      <c r="CJ166" s="432">
        <v>1.4594395241114663E-4</v>
      </c>
      <c r="CK166" s="432">
        <v>6.5982223896237063E-4</v>
      </c>
      <c r="CL166" s="432">
        <v>3.7814322256530804E-4</v>
      </c>
      <c r="CM166" s="432">
        <v>2.9529989442695492E-4</v>
      </c>
      <c r="CN166" s="432">
        <v>2.8387558356645504E-4</v>
      </c>
      <c r="CO166" s="432">
        <v>3.837301059085818E-4</v>
      </c>
      <c r="CP166" s="432">
        <v>2.3454747194318767E-3</v>
      </c>
      <c r="CQ166" s="432">
        <v>3.0269853635188023E-4</v>
      </c>
      <c r="CR166" s="432">
        <v>4.5114566489149084E-4</v>
      </c>
      <c r="CS166" s="432">
        <v>7.6540845908722654E-4</v>
      </c>
      <c r="CT166" s="432">
        <v>4.0977744608442439E-4</v>
      </c>
      <c r="CU166" s="432">
        <v>7.072306141550752E-4</v>
      </c>
      <c r="CV166" s="432">
        <v>6.6571932113698284E-4</v>
      </c>
      <c r="CW166" s="432">
        <v>1.4443360250256383E-3</v>
      </c>
      <c r="CX166" s="432">
        <v>1.0350237119448264E-3</v>
      </c>
      <c r="CY166" s="432">
        <v>2.2803723159301492E-4</v>
      </c>
      <c r="CZ166" s="432">
        <v>6.2961709615058483E-3</v>
      </c>
      <c r="DA166" s="432">
        <v>2.4777642293346647E-4</v>
      </c>
      <c r="DB166" s="432">
        <v>1.4564236620445581E-4</v>
      </c>
      <c r="DC166" s="432">
        <v>1.7134370977020617E-3</v>
      </c>
      <c r="DD166" s="432">
        <v>2.0953924948200497E-3</v>
      </c>
      <c r="DE166" s="432">
        <v>3.2962367856748776E-4</v>
      </c>
      <c r="DF166" s="432">
        <v>2.5737343720064385E-3</v>
      </c>
      <c r="DG166" s="432">
        <v>1.7235466464290907E-3</v>
      </c>
      <c r="DH166" s="433">
        <v>1.9288439541104744E-3</v>
      </c>
    </row>
    <row r="167" spans="1:112">
      <c r="A167" s="303">
        <v>44</v>
      </c>
      <c r="B167" s="88" t="s">
        <v>202</v>
      </c>
      <c r="C167" s="87" t="s">
        <v>0</v>
      </c>
      <c r="D167" s="431">
        <v>9.8135781912157195E-5</v>
      </c>
      <c r="E167" s="432">
        <v>7.9477463200401793E-5</v>
      </c>
      <c r="F167" s="432">
        <v>2.1259015212626297E-4</v>
      </c>
      <c r="G167" s="432">
        <v>3.5773066668301282E-5</v>
      </c>
      <c r="H167" s="432">
        <v>3.8014142703657199E-5</v>
      </c>
      <c r="I167" s="432">
        <v>0</v>
      </c>
      <c r="J167" s="432">
        <v>1.006993123398729E-4</v>
      </c>
      <c r="K167" s="432">
        <v>4.6055650258939229E-5</v>
      </c>
      <c r="L167" s="432">
        <v>4.3292303854101065E-5</v>
      </c>
      <c r="M167" s="432">
        <v>6.6294072021377034E-5</v>
      </c>
      <c r="N167" s="432">
        <v>0</v>
      </c>
      <c r="O167" s="432">
        <v>3.1024652452348631E-5</v>
      </c>
      <c r="P167" s="432">
        <v>1.0499531267810276E-5</v>
      </c>
      <c r="Q167" s="432">
        <v>6.7107474535623232E-5</v>
      </c>
      <c r="R167" s="432">
        <v>5.4984204608636176E-4</v>
      </c>
      <c r="S167" s="432">
        <v>1.8846526338620582E-5</v>
      </c>
      <c r="T167" s="432">
        <v>3.6459182875510868E-5</v>
      </c>
      <c r="U167" s="432">
        <v>4.1416843679717795E-5</v>
      </c>
      <c r="V167" s="432">
        <v>1.0514713451057811E-4</v>
      </c>
      <c r="W167" s="432">
        <v>7.3899791003293686E-5</v>
      </c>
      <c r="X167" s="432">
        <v>2.4578899685632704E-6</v>
      </c>
      <c r="Y167" s="432">
        <v>2.2564475784003205E-5</v>
      </c>
      <c r="Z167" s="432">
        <v>1.4885819832343391E-5</v>
      </c>
      <c r="AA167" s="432">
        <v>3.1114747192078122E-5</v>
      </c>
      <c r="AB167" s="432">
        <v>1.5778394185995701E-5</v>
      </c>
      <c r="AC167" s="432">
        <v>1.7146288271977366E-5</v>
      </c>
      <c r="AD167" s="432">
        <v>1.2313404566533424E-5</v>
      </c>
      <c r="AE167" s="432">
        <v>3.3323338068102341E-5</v>
      </c>
      <c r="AF167" s="432">
        <v>1.3929280741780179E-4</v>
      </c>
      <c r="AG167" s="432">
        <v>9.4791055972628856E-5</v>
      </c>
      <c r="AH167" s="432">
        <v>1.4249477041230196E-5</v>
      </c>
      <c r="AI167" s="432">
        <v>2.9460233840053652E-4</v>
      </c>
      <c r="AJ167" s="432">
        <v>5.0643489426957149E-5</v>
      </c>
      <c r="AK167" s="432">
        <v>1.3144614657154902E-4</v>
      </c>
      <c r="AL167" s="432">
        <v>2.0659316615618194E-4</v>
      </c>
      <c r="AM167" s="432">
        <v>1.499025523666794E-4</v>
      </c>
      <c r="AN167" s="432">
        <v>3.7525170589667044E-5</v>
      </c>
      <c r="AO167" s="432">
        <v>3.8239496734250768E-4</v>
      </c>
      <c r="AP167" s="432">
        <v>5.2500730545991067E-5</v>
      </c>
      <c r="AQ167" s="432">
        <v>3.1409647589376977E-5</v>
      </c>
      <c r="AR167" s="432">
        <v>5.2303557418882106E-5</v>
      </c>
      <c r="AS167" s="432">
        <v>3.2162993649589795E-4</v>
      </c>
      <c r="AT167" s="432">
        <v>3.2675943884993841E-4</v>
      </c>
      <c r="AU167" s="432">
        <v>0.25471181251375347</v>
      </c>
      <c r="AV167" s="432">
        <v>3.2066180211665005E-3</v>
      </c>
      <c r="AW167" s="432">
        <v>2.1876348834842319E-3</v>
      </c>
      <c r="AX167" s="432">
        <v>1.3672951603088364E-4</v>
      </c>
      <c r="AY167" s="432">
        <v>2.0595882237886394E-4</v>
      </c>
      <c r="AZ167" s="432">
        <v>1.5924586315975249E-3</v>
      </c>
      <c r="BA167" s="432">
        <v>4.9988923557172976E-4</v>
      </c>
      <c r="BB167" s="432">
        <v>7.9405619627612311E-5</v>
      </c>
      <c r="BC167" s="432">
        <v>3.5010589104858332E-5</v>
      </c>
      <c r="BD167" s="432">
        <v>8.8992577876503151E-5</v>
      </c>
      <c r="BE167" s="432">
        <v>1.8609496722329044E-5</v>
      </c>
      <c r="BF167" s="432">
        <v>1.1080048027922811E-4</v>
      </c>
      <c r="BG167" s="432">
        <v>1.3506812477745735E-3</v>
      </c>
      <c r="BH167" s="432">
        <v>2.5905048763633677E-3</v>
      </c>
      <c r="BI167" s="432">
        <v>7.9449714152632171E-4</v>
      </c>
      <c r="BJ167" s="432">
        <v>1.1412569410627312E-4</v>
      </c>
      <c r="BK167" s="432">
        <v>3.8116468055765878E-3</v>
      </c>
      <c r="BL167" s="432">
        <v>2.578886434865802E-5</v>
      </c>
      <c r="BM167" s="432">
        <v>2.1760176174619018E-4</v>
      </c>
      <c r="BN167" s="432">
        <v>1.1419337120651557E-3</v>
      </c>
      <c r="BO167" s="432">
        <v>4.2190759228101435E-3</v>
      </c>
      <c r="BP167" s="432">
        <v>4.8073374552781397E-4</v>
      </c>
      <c r="BQ167" s="432">
        <v>1.3206780384355458E-3</v>
      </c>
      <c r="BR167" s="432">
        <v>2.0581329355160495E-3</v>
      </c>
      <c r="BS167" s="432">
        <v>1.037146763106016E-4</v>
      </c>
      <c r="BT167" s="432">
        <v>8.3599483331451478E-5</v>
      </c>
      <c r="BU167" s="432">
        <v>3.8470658774242858E-3</v>
      </c>
      <c r="BV167" s="432">
        <v>3.8304357740589129E-4</v>
      </c>
      <c r="BW167" s="432">
        <v>1.0383856994533288E-4</v>
      </c>
      <c r="BX167" s="432">
        <v>1.2137424895588975E-4</v>
      </c>
      <c r="BY167" s="432">
        <v>8.1247543392705645E-5</v>
      </c>
      <c r="BZ167" s="432">
        <v>6.668341022005962E-5</v>
      </c>
      <c r="CA167" s="432">
        <v>5.0782064620084616E-5</v>
      </c>
      <c r="CB167" s="432">
        <v>1.06049720108443E-5</v>
      </c>
      <c r="CC167" s="432">
        <v>3.5410598350063479E-4</v>
      </c>
      <c r="CD167" s="432">
        <v>2.0488470098234724E-4</v>
      </c>
      <c r="CE167" s="432">
        <v>2.81468058158388E-3</v>
      </c>
      <c r="CF167" s="432">
        <v>2.3259357363019258E-5</v>
      </c>
      <c r="CG167" s="432">
        <v>1.3740244533660102E-4</v>
      </c>
      <c r="CH167" s="432">
        <v>1.2231445474154631E-4</v>
      </c>
      <c r="CI167" s="432">
        <v>2.457041176272986E-4</v>
      </c>
      <c r="CJ167" s="432">
        <v>7.3432248056891702E-5</v>
      </c>
      <c r="CK167" s="432">
        <v>1.339024299450165E-4</v>
      </c>
      <c r="CL167" s="432">
        <v>1.6516186389941629E-4</v>
      </c>
      <c r="CM167" s="432">
        <v>1.904773716130311E-4</v>
      </c>
      <c r="CN167" s="432">
        <v>9.6414388599042798E-5</v>
      </c>
      <c r="CO167" s="432">
        <v>8.6168184788810127E-5</v>
      </c>
      <c r="CP167" s="432">
        <v>3.4486571386525426E-4</v>
      </c>
      <c r="CQ167" s="432">
        <v>1.0583592533621238E-4</v>
      </c>
      <c r="CR167" s="432">
        <v>2.0929544243432067E-4</v>
      </c>
      <c r="CS167" s="432">
        <v>1.1501191052517235E-4</v>
      </c>
      <c r="CT167" s="432">
        <v>1.9192324776242688E-4</v>
      </c>
      <c r="CU167" s="432">
        <v>1.2517143681581506E-4</v>
      </c>
      <c r="CV167" s="432">
        <v>1.1641664521169144E-4</v>
      </c>
      <c r="CW167" s="432">
        <v>1.4553963165498415E-4</v>
      </c>
      <c r="CX167" s="432">
        <v>1.0635832630071817E-3</v>
      </c>
      <c r="CY167" s="432">
        <v>9.7212884349190669E-5</v>
      </c>
      <c r="CZ167" s="432">
        <v>1.3000802500029857E-2</v>
      </c>
      <c r="DA167" s="432">
        <v>1.0161789030122719E-4</v>
      </c>
      <c r="DB167" s="432">
        <v>2.3368091872095202E-5</v>
      </c>
      <c r="DC167" s="432">
        <v>8.0396086149238412E-5</v>
      </c>
      <c r="DD167" s="432">
        <v>2.3284628614962262E-4</v>
      </c>
      <c r="DE167" s="432">
        <v>1.432274377039952E-4</v>
      </c>
      <c r="DF167" s="432">
        <v>1.2659738952946835E-4</v>
      </c>
      <c r="DG167" s="432">
        <v>1.2156566827156182E-4</v>
      </c>
      <c r="DH167" s="433">
        <v>9.8469306014494285E-5</v>
      </c>
    </row>
    <row r="168" spans="1:112">
      <c r="A168" s="303">
        <v>45</v>
      </c>
      <c r="B168" s="88" t="s">
        <v>203</v>
      </c>
      <c r="C168" s="87" t="s">
        <v>1</v>
      </c>
      <c r="D168" s="431">
        <v>1.9041702056307768E-4</v>
      </c>
      <c r="E168" s="432">
        <v>1.4861389351991747E-4</v>
      </c>
      <c r="F168" s="432">
        <v>3.7643359678710527E-4</v>
      </c>
      <c r="G168" s="432">
        <v>7.5910864661153898E-5</v>
      </c>
      <c r="H168" s="432">
        <v>5.9005973037606321E-5</v>
      </c>
      <c r="I168" s="432">
        <v>0</v>
      </c>
      <c r="J168" s="432">
        <v>1.6482501708662973E-4</v>
      </c>
      <c r="K168" s="432">
        <v>8.492755818505541E-5</v>
      </c>
      <c r="L168" s="432">
        <v>7.6018001276825559E-5</v>
      </c>
      <c r="M168" s="432">
        <v>1.2474444339796931E-4</v>
      </c>
      <c r="N168" s="432">
        <v>0</v>
      </c>
      <c r="O168" s="432">
        <v>5.6429098401834429E-5</v>
      </c>
      <c r="P168" s="432">
        <v>1.9663731138656316E-5</v>
      </c>
      <c r="Q168" s="432">
        <v>1.2970822278809621E-4</v>
      </c>
      <c r="R168" s="432">
        <v>8.1937320510288908E-5</v>
      </c>
      <c r="S168" s="432">
        <v>3.2649090550898152E-5</v>
      </c>
      <c r="T168" s="432">
        <v>6.924968202299132E-5</v>
      </c>
      <c r="U168" s="432">
        <v>8.4821033273892532E-5</v>
      </c>
      <c r="V168" s="432">
        <v>1.9122478767660155E-4</v>
      </c>
      <c r="W168" s="432">
        <v>1.3464403855869899E-4</v>
      </c>
      <c r="X168" s="432">
        <v>4.5997810931051391E-6</v>
      </c>
      <c r="Y168" s="432">
        <v>4.0915758999605547E-5</v>
      </c>
      <c r="Z168" s="432">
        <v>2.598128200656776E-5</v>
      </c>
      <c r="AA168" s="432">
        <v>5.4185811869674967E-5</v>
      </c>
      <c r="AB168" s="432">
        <v>2.8455031876808245E-5</v>
      </c>
      <c r="AC168" s="432">
        <v>2.7925703909861705E-5</v>
      </c>
      <c r="AD168" s="432">
        <v>2.4455313898038539E-5</v>
      </c>
      <c r="AE168" s="432">
        <v>6.5207041919022264E-5</v>
      </c>
      <c r="AF168" s="432">
        <v>7.2296147469225376E-4</v>
      </c>
      <c r="AG168" s="432">
        <v>1.854800445889196E-4</v>
      </c>
      <c r="AH168" s="432">
        <v>2.9928920071372706E-5</v>
      </c>
      <c r="AI168" s="432">
        <v>2.0881127436501505E-4</v>
      </c>
      <c r="AJ168" s="432">
        <v>9.592447170282098E-5</v>
      </c>
      <c r="AK168" s="432">
        <v>1.6735677570993716E-4</v>
      </c>
      <c r="AL168" s="432">
        <v>3.6156179233678526E-4</v>
      </c>
      <c r="AM168" s="432">
        <v>2.803858661632715E-4</v>
      </c>
      <c r="AN168" s="432">
        <v>6.8675578857065419E-5</v>
      </c>
      <c r="AO168" s="432">
        <v>5.2876039322915732E-4</v>
      </c>
      <c r="AP168" s="432">
        <v>1.8918184303049862E-4</v>
      </c>
      <c r="AQ168" s="432">
        <v>7.0932161466577377E-5</v>
      </c>
      <c r="AR168" s="432">
        <v>1.2815262973484007E-4</v>
      </c>
      <c r="AS168" s="432">
        <v>2.1995499567805825E-4</v>
      </c>
      <c r="AT168" s="432">
        <v>3.6872779671092733E-4</v>
      </c>
      <c r="AU168" s="432">
        <v>6.4473182094902507E-4</v>
      </c>
      <c r="AV168" s="432">
        <v>0.35012359725587244</v>
      </c>
      <c r="AW168" s="432">
        <v>4.7228453297465801E-4</v>
      </c>
      <c r="AX168" s="432">
        <v>3.612917446120282E-4</v>
      </c>
      <c r="AY168" s="432">
        <v>3.1149523062608465E-4</v>
      </c>
      <c r="AZ168" s="432">
        <v>4.9649922651161195E-4</v>
      </c>
      <c r="BA168" s="432">
        <v>6.8241479549397736E-5</v>
      </c>
      <c r="BB168" s="432">
        <v>1.0599862914049455E-4</v>
      </c>
      <c r="BC168" s="432">
        <v>7.4298736049978697E-5</v>
      </c>
      <c r="BD168" s="432">
        <v>5.7257929294474703E-5</v>
      </c>
      <c r="BE168" s="432">
        <v>2.8156883838567946E-5</v>
      </c>
      <c r="BF168" s="432">
        <v>3.4386622120893672E-5</v>
      </c>
      <c r="BG168" s="432">
        <v>4.2773219512642056E-4</v>
      </c>
      <c r="BH168" s="432">
        <v>5.0597124259976561E-4</v>
      </c>
      <c r="BI168" s="432">
        <v>1.1612769250814989E-4</v>
      </c>
      <c r="BJ168" s="432">
        <v>6.1590948817397316E-5</v>
      </c>
      <c r="BK168" s="432">
        <v>9.2073112751047954E-4</v>
      </c>
      <c r="BL168" s="432">
        <v>3.7063168095624558E-5</v>
      </c>
      <c r="BM168" s="432">
        <v>3.9836524872874645E-4</v>
      </c>
      <c r="BN168" s="432">
        <v>2.7018750069322914E-4</v>
      </c>
      <c r="BO168" s="432">
        <v>3.674813470369741E-4</v>
      </c>
      <c r="BP168" s="432">
        <v>5.0358146122763856E-4</v>
      </c>
      <c r="BQ168" s="432">
        <v>5.1589558829904364E-4</v>
      </c>
      <c r="BR168" s="432">
        <v>4.6194881682949017E-4</v>
      </c>
      <c r="BS168" s="432">
        <v>1.991410906028346E-4</v>
      </c>
      <c r="BT168" s="432">
        <v>1.5333599275482674E-4</v>
      </c>
      <c r="BU168" s="432">
        <v>1.0315445040158292E-3</v>
      </c>
      <c r="BV168" s="432">
        <v>6.6892990611745946E-4</v>
      </c>
      <c r="BW168" s="432">
        <v>1.8359691988607856E-4</v>
      </c>
      <c r="BX168" s="432">
        <v>2.0641234229006611E-4</v>
      </c>
      <c r="BY168" s="432">
        <v>1.4014250935613301E-4</v>
      </c>
      <c r="BZ168" s="432">
        <v>1.1140842618036937E-4</v>
      </c>
      <c r="CA168" s="432">
        <v>8.98184058344255E-5</v>
      </c>
      <c r="CB168" s="432">
        <v>1.8091472204226065E-5</v>
      </c>
      <c r="CC168" s="432">
        <v>1.8924450165469861E-4</v>
      </c>
      <c r="CD168" s="432">
        <v>3.939237900140813E-4</v>
      </c>
      <c r="CE168" s="432">
        <v>5.3862599688632405E-3</v>
      </c>
      <c r="CF168" s="432">
        <v>4.2741583986722867E-5</v>
      </c>
      <c r="CG168" s="432">
        <v>2.302028334890161E-4</v>
      </c>
      <c r="CH168" s="432">
        <v>1.9925881752003142E-4</v>
      </c>
      <c r="CI168" s="432">
        <v>3.2891674268638934E-4</v>
      </c>
      <c r="CJ168" s="432">
        <v>1.2170614565402439E-4</v>
      </c>
      <c r="CK168" s="432">
        <v>2.1534206247095651E-4</v>
      </c>
      <c r="CL168" s="432">
        <v>2.9656607847862345E-4</v>
      </c>
      <c r="CM168" s="432">
        <v>3.6089364063589599E-4</v>
      </c>
      <c r="CN168" s="432">
        <v>1.7630567601719296E-4</v>
      </c>
      <c r="CO168" s="432">
        <v>1.4503867801402186E-4</v>
      </c>
      <c r="CP168" s="432">
        <v>5.1805532957513467E-4</v>
      </c>
      <c r="CQ168" s="432">
        <v>1.4432956815789791E-4</v>
      </c>
      <c r="CR168" s="432">
        <v>3.6546078006468311E-4</v>
      </c>
      <c r="CS168" s="432">
        <v>1.3789866610741821E-4</v>
      </c>
      <c r="CT168" s="432">
        <v>3.2344911414098373E-4</v>
      </c>
      <c r="CU168" s="432">
        <v>1.8254427179237797E-4</v>
      </c>
      <c r="CV168" s="432">
        <v>1.6194545638630408E-4</v>
      </c>
      <c r="CW168" s="432">
        <v>2.5344276645375299E-4</v>
      </c>
      <c r="CX168" s="432">
        <v>2.0798409772414253E-3</v>
      </c>
      <c r="CY168" s="432">
        <v>1.7721168610084788E-4</v>
      </c>
      <c r="CZ168" s="432">
        <v>2.5285240762179924E-2</v>
      </c>
      <c r="DA168" s="432">
        <v>1.4556952282767808E-4</v>
      </c>
      <c r="DB168" s="432">
        <v>3.5138485825356285E-5</v>
      </c>
      <c r="DC168" s="432">
        <v>1.173270293168051E-4</v>
      </c>
      <c r="DD168" s="432">
        <v>3.4602711542731067E-4</v>
      </c>
      <c r="DE168" s="432">
        <v>2.3583589943215473E-4</v>
      </c>
      <c r="DF168" s="432">
        <v>2.0331680081208379E-4</v>
      </c>
      <c r="DG168" s="432">
        <v>1.4742940894659312E-4</v>
      </c>
      <c r="DH168" s="433">
        <v>1.6161493460206813E-4</v>
      </c>
    </row>
    <row r="169" spans="1:112">
      <c r="A169" s="303">
        <v>46</v>
      </c>
      <c r="B169" s="88" t="s">
        <v>204</v>
      </c>
      <c r="C169" s="87" t="s">
        <v>2</v>
      </c>
      <c r="D169" s="431">
        <v>9.419969735099765E-5</v>
      </c>
      <c r="E169" s="432">
        <v>1.0053677581345982E-4</v>
      </c>
      <c r="F169" s="432">
        <v>2.0471976426462636E-3</v>
      </c>
      <c r="G169" s="432">
        <v>2.4473469631263404E-5</v>
      </c>
      <c r="H169" s="432">
        <v>3.3111259101162165E-5</v>
      </c>
      <c r="I169" s="432">
        <v>0</v>
      </c>
      <c r="J169" s="432">
        <v>3.8309634957916834E-5</v>
      </c>
      <c r="K169" s="432">
        <v>4.4863684381127731E-5</v>
      </c>
      <c r="L169" s="432">
        <v>3.2800296365436435E-5</v>
      </c>
      <c r="M169" s="432">
        <v>7.8607213536032255E-5</v>
      </c>
      <c r="N169" s="432">
        <v>0</v>
      </c>
      <c r="O169" s="432">
        <v>2.510680356137632E-5</v>
      </c>
      <c r="P169" s="432">
        <v>1.082374392986075E-5</v>
      </c>
      <c r="Q169" s="432">
        <v>5.0548308173217208E-5</v>
      </c>
      <c r="R169" s="432">
        <v>2.3552252156373978E-5</v>
      </c>
      <c r="S169" s="432">
        <v>1.7683633684023982E-5</v>
      </c>
      <c r="T169" s="432">
        <v>4.2879214026937368E-5</v>
      </c>
      <c r="U169" s="432">
        <v>4.2149783831177799E-5</v>
      </c>
      <c r="V169" s="432">
        <v>7.3248923394828347E-5</v>
      </c>
      <c r="W169" s="432">
        <v>4.9602782910180408E-5</v>
      </c>
      <c r="X169" s="432">
        <v>1.6481431102396968E-6</v>
      </c>
      <c r="Y169" s="432">
        <v>1.5477388465577307E-5</v>
      </c>
      <c r="Z169" s="432">
        <v>1.1508348850642616E-5</v>
      </c>
      <c r="AA169" s="432">
        <v>2.4068703059229979E-5</v>
      </c>
      <c r="AB169" s="432">
        <v>1.1779045431174615E-5</v>
      </c>
      <c r="AC169" s="432">
        <v>1.4570658263431073E-5</v>
      </c>
      <c r="AD169" s="432">
        <v>9.0792879211069838E-6</v>
      </c>
      <c r="AE169" s="432">
        <v>2.4750425191023834E-5</v>
      </c>
      <c r="AF169" s="432">
        <v>5.7272171121622524E-5</v>
      </c>
      <c r="AG169" s="432">
        <v>6.9791365704149997E-5</v>
      </c>
      <c r="AH169" s="432">
        <v>1.5544275587559672E-5</v>
      </c>
      <c r="AI169" s="432">
        <v>4.5426906659851568E-5</v>
      </c>
      <c r="AJ169" s="432">
        <v>3.3914359932970799E-5</v>
      </c>
      <c r="AK169" s="432">
        <v>1.3202125453249211E-5</v>
      </c>
      <c r="AL169" s="432">
        <v>6.2438262113599286E-5</v>
      </c>
      <c r="AM169" s="432">
        <v>1.0035359975281946E-4</v>
      </c>
      <c r="AN169" s="432">
        <v>2.6066353382989264E-5</v>
      </c>
      <c r="AO169" s="432">
        <v>7.2551779903084703E-5</v>
      </c>
      <c r="AP169" s="432">
        <v>6.0972215414435149E-5</v>
      </c>
      <c r="AQ169" s="432">
        <v>2.3068489311583619E-5</v>
      </c>
      <c r="AR169" s="432">
        <v>3.8481911918687081E-5</v>
      </c>
      <c r="AS169" s="432">
        <v>9.0599061516883307E-5</v>
      </c>
      <c r="AT169" s="432">
        <v>7.6834438460906339E-5</v>
      </c>
      <c r="AU169" s="432">
        <v>3.5222256529457251E-4</v>
      </c>
      <c r="AV169" s="432">
        <v>6.088767741339393E-4</v>
      </c>
      <c r="AW169" s="432">
        <v>0.32917355143874283</v>
      </c>
      <c r="AX169" s="432">
        <v>4.0081500413286768E-5</v>
      </c>
      <c r="AY169" s="432">
        <v>3.480031434005019E-5</v>
      </c>
      <c r="AZ169" s="432">
        <v>2.2078340603374436E-4</v>
      </c>
      <c r="BA169" s="432">
        <v>9.1476593515008685E-6</v>
      </c>
      <c r="BB169" s="432">
        <v>3.8153812659953137E-5</v>
      </c>
      <c r="BC169" s="432">
        <v>2.6027730956383644E-5</v>
      </c>
      <c r="BD169" s="432">
        <v>4.9363547579021366E-5</v>
      </c>
      <c r="BE169" s="432">
        <v>3.6019171547967314E-5</v>
      </c>
      <c r="BF169" s="432">
        <v>1.4366692984527388E-5</v>
      </c>
      <c r="BG169" s="432">
        <v>1.7600049433753813E-4</v>
      </c>
      <c r="BH169" s="432">
        <v>1.9987046423537656E-4</v>
      </c>
      <c r="BI169" s="432">
        <v>5.7619162577782249E-5</v>
      </c>
      <c r="BJ169" s="432">
        <v>9.5630076546929552E-5</v>
      </c>
      <c r="BK169" s="432">
        <v>9.6428675104412239E-5</v>
      </c>
      <c r="BL169" s="432">
        <v>3.4062631379177395E-5</v>
      </c>
      <c r="BM169" s="432">
        <v>1.6782078529079051E-4</v>
      </c>
      <c r="BN169" s="432">
        <v>1.7691319930501247E-4</v>
      </c>
      <c r="BO169" s="432">
        <v>3.8707885905051547E-4</v>
      </c>
      <c r="BP169" s="432">
        <v>1.8281970604708251E-4</v>
      </c>
      <c r="BQ169" s="432">
        <v>2.2497107439128038E-4</v>
      </c>
      <c r="BR169" s="432">
        <v>1.9398877861104237E-4</v>
      </c>
      <c r="BS169" s="432">
        <v>6.7435365008922441E-5</v>
      </c>
      <c r="BT169" s="432">
        <v>6.7180824159594835E-5</v>
      </c>
      <c r="BU169" s="432">
        <v>3.6122841746003378E-4</v>
      </c>
      <c r="BV169" s="432">
        <v>2.6439957778410806E-4</v>
      </c>
      <c r="BW169" s="432">
        <v>4.9032429439531454E-4</v>
      </c>
      <c r="BX169" s="432">
        <v>1.7526317350996832E-4</v>
      </c>
      <c r="BY169" s="432">
        <v>8.5474161881034607E-5</v>
      </c>
      <c r="BZ169" s="432">
        <v>5.7739432436319464E-5</v>
      </c>
      <c r="CA169" s="432">
        <v>4.476175771156187E-5</v>
      </c>
      <c r="CB169" s="432">
        <v>1.0106318999804844E-5</v>
      </c>
      <c r="CC169" s="432">
        <v>7.5085965467418947E-5</v>
      </c>
      <c r="CD169" s="432">
        <v>1.3500858840221694E-4</v>
      </c>
      <c r="CE169" s="432">
        <v>1.7839842245388235E-3</v>
      </c>
      <c r="CF169" s="432">
        <v>2.1318527144772567E-5</v>
      </c>
      <c r="CG169" s="432">
        <v>1.0821005321282753E-4</v>
      </c>
      <c r="CH169" s="432">
        <v>1.3007765209346951E-4</v>
      </c>
      <c r="CI169" s="432">
        <v>1.6330939412515129E-4</v>
      </c>
      <c r="CJ169" s="432">
        <v>9.3013691021010133E-5</v>
      </c>
      <c r="CK169" s="432">
        <v>1.2582530925461051E-4</v>
      </c>
      <c r="CL169" s="432">
        <v>2.0784259660303211E-4</v>
      </c>
      <c r="CM169" s="432">
        <v>1.3786387993144035E-4</v>
      </c>
      <c r="CN169" s="432">
        <v>1.2072938227135764E-4</v>
      </c>
      <c r="CO169" s="432">
        <v>3.2954127762678217E-4</v>
      </c>
      <c r="CP169" s="432">
        <v>8.394079208015469E-4</v>
      </c>
      <c r="CQ169" s="432">
        <v>7.0562308954794168E-5</v>
      </c>
      <c r="CR169" s="432">
        <v>1.7662560996474947E-4</v>
      </c>
      <c r="CS169" s="432">
        <v>4.6461727676133215E-3</v>
      </c>
      <c r="CT169" s="432">
        <v>1.8658859671768749E-3</v>
      </c>
      <c r="CU169" s="432">
        <v>1.0589268715964751E-3</v>
      </c>
      <c r="CV169" s="432">
        <v>8.5500242398456794E-4</v>
      </c>
      <c r="CW169" s="432">
        <v>1.3450397608319209E-4</v>
      </c>
      <c r="CX169" s="432">
        <v>1.0728350200071477E-3</v>
      </c>
      <c r="CY169" s="432">
        <v>1.3436852621240294E-4</v>
      </c>
      <c r="CZ169" s="432">
        <v>7.9032963666459781E-3</v>
      </c>
      <c r="DA169" s="432">
        <v>1.3178468144789174E-4</v>
      </c>
      <c r="DB169" s="432">
        <v>1.8345271420694535E-5</v>
      </c>
      <c r="DC169" s="432">
        <v>6.8557830982757419E-5</v>
      </c>
      <c r="DD169" s="432">
        <v>1.63409945951421E-4</v>
      </c>
      <c r="DE169" s="432">
        <v>1.1021379545070073E-3</v>
      </c>
      <c r="DF169" s="432">
        <v>2.4222091849394119E-4</v>
      </c>
      <c r="DG169" s="432">
        <v>8.2537065746551407E-3</v>
      </c>
      <c r="DH169" s="433">
        <v>1.3797416865151351E-4</v>
      </c>
    </row>
    <row r="170" spans="1:112">
      <c r="A170" s="303">
        <v>47</v>
      </c>
      <c r="B170" s="88" t="s">
        <v>205</v>
      </c>
      <c r="C170" s="87" t="s">
        <v>206</v>
      </c>
      <c r="D170" s="431">
        <v>3.6659453358340638E-5</v>
      </c>
      <c r="E170" s="432">
        <v>2.9855960419496005E-5</v>
      </c>
      <c r="F170" s="432">
        <v>1.1782940360997256E-4</v>
      </c>
      <c r="G170" s="432">
        <v>1.3330651984520391E-5</v>
      </c>
      <c r="H170" s="432">
        <v>1.2512223591896571E-5</v>
      </c>
      <c r="I170" s="432">
        <v>0</v>
      </c>
      <c r="J170" s="432">
        <v>2.1855617362603462E-5</v>
      </c>
      <c r="K170" s="432">
        <v>1.6369933450666344E-5</v>
      </c>
      <c r="L170" s="432">
        <v>1.594136742871364E-5</v>
      </c>
      <c r="M170" s="432">
        <v>2.4825049766233872E-5</v>
      </c>
      <c r="N170" s="432">
        <v>0</v>
      </c>
      <c r="O170" s="432">
        <v>1.1001039030722222E-5</v>
      </c>
      <c r="P170" s="432">
        <v>3.8096197554280207E-6</v>
      </c>
      <c r="Q170" s="432">
        <v>2.4358253244035032E-5</v>
      </c>
      <c r="R170" s="432">
        <v>1.0231888485249692E-5</v>
      </c>
      <c r="S170" s="432">
        <v>6.4551388925056027E-6</v>
      </c>
      <c r="T170" s="432">
        <v>1.2846093762629146E-5</v>
      </c>
      <c r="U170" s="432">
        <v>1.5715582986357399E-5</v>
      </c>
      <c r="V170" s="432">
        <v>3.6473598823282513E-5</v>
      </c>
      <c r="W170" s="432">
        <v>2.614623405650281E-5</v>
      </c>
      <c r="X170" s="432">
        <v>8.8808821827007227E-7</v>
      </c>
      <c r="Y170" s="432">
        <v>8.0181527135664953E-6</v>
      </c>
      <c r="Z170" s="432">
        <v>5.1123019772481858E-6</v>
      </c>
      <c r="AA170" s="432">
        <v>1.0491279221617848E-5</v>
      </c>
      <c r="AB170" s="432">
        <v>5.3595968934244668E-6</v>
      </c>
      <c r="AC170" s="432">
        <v>5.5275196345421518E-6</v>
      </c>
      <c r="AD170" s="432">
        <v>4.4374286529357514E-6</v>
      </c>
      <c r="AE170" s="432">
        <v>1.176048725709137E-5</v>
      </c>
      <c r="AF170" s="432">
        <v>2.5791669155426237E-5</v>
      </c>
      <c r="AG170" s="432">
        <v>3.5367965001639993E-5</v>
      </c>
      <c r="AH170" s="432">
        <v>5.2690335009276475E-6</v>
      </c>
      <c r="AI170" s="432">
        <v>2.0046682779568419E-5</v>
      </c>
      <c r="AJ170" s="432">
        <v>1.7801140065436291E-5</v>
      </c>
      <c r="AK170" s="432">
        <v>6.5005901525397869E-6</v>
      </c>
      <c r="AL170" s="432">
        <v>3.1013410308424995E-5</v>
      </c>
      <c r="AM170" s="432">
        <v>5.2055710122144222E-5</v>
      </c>
      <c r="AN170" s="432">
        <v>1.3096445995839384E-5</v>
      </c>
      <c r="AO170" s="432">
        <v>3.7279986038070483E-5</v>
      </c>
      <c r="AP170" s="432">
        <v>1.9356399813630681E-5</v>
      </c>
      <c r="AQ170" s="432">
        <v>1.1125924281509366E-5</v>
      </c>
      <c r="AR170" s="432">
        <v>1.8150941401166562E-5</v>
      </c>
      <c r="AS170" s="432">
        <v>4.5121036028054743E-5</v>
      </c>
      <c r="AT170" s="432">
        <v>1.9142585725440682E-4</v>
      </c>
      <c r="AU170" s="432">
        <v>1.664714200846897E-4</v>
      </c>
      <c r="AV170" s="432">
        <v>5.5771434809352531E-4</v>
      </c>
      <c r="AW170" s="432">
        <v>7.7757857725467621E-3</v>
      </c>
      <c r="AX170" s="432">
        <v>0.20298064515397649</v>
      </c>
      <c r="AY170" s="432">
        <v>2.6829060090502732E-3</v>
      </c>
      <c r="AZ170" s="432">
        <v>3.6658584649990043E-3</v>
      </c>
      <c r="BA170" s="432">
        <v>3.3703226107445776E-3</v>
      </c>
      <c r="BB170" s="432">
        <v>5.0560023961768886E-3</v>
      </c>
      <c r="BC170" s="432">
        <v>2.3890976030940076E-3</v>
      </c>
      <c r="BD170" s="432">
        <v>3.2861756729223833E-3</v>
      </c>
      <c r="BE170" s="432">
        <v>2.164281955711458E-3</v>
      </c>
      <c r="BF170" s="432">
        <v>1.0332382410401634E-4</v>
      </c>
      <c r="BG170" s="432">
        <v>1.0860438912094345E-3</v>
      </c>
      <c r="BH170" s="432">
        <v>2.3787951334965233E-3</v>
      </c>
      <c r="BI170" s="432">
        <v>1.4346431656428251E-5</v>
      </c>
      <c r="BJ170" s="432">
        <v>3.2946451397580383E-4</v>
      </c>
      <c r="BK170" s="432">
        <v>3.5195617472826035E-4</v>
      </c>
      <c r="BL170" s="432">
        <v>5.1789646263001625E-5</v>
      </c>
      <c r="BM170" s="432">
        <v>7.74728077601438E-5</v>
      </c>
      <c r="BN170" s="432">
        <v>8.6811009447466931E-5</v>
      </c>
      <c r="BO170" s="432">
        <v>1.199114382942153E-4</v>
      </c>
      <c r="BP170" s="432">
        <v>1.205868350264062E-4</v>
      </c>
      <c r="BQ170" s="432">
        <v>1.0755261514140238E-4</v>
      </c>
      <c r="BR170" s="432">
        <v>1.2147668805750457E-4</v>
      </c>
      <c r="BS170" s="432">
        <v>3.8473690876059835E-5</v>
      </c>
      <c r="BT170" s="432">
        <v>2.830878392710704E-5</v>
      </c>
      <c r="BU170" s="432">
        <v>1.7608317950499778E-4</v>
      </c>
      <c r="BV170" s="432">
        <v>1.3023955915474446E-4</v>
      </c>
      <c r="BW170" s="432">
        <v>4.7178106277457051E-5</v>
      </c>
      <c r="BX170" s="432">
        <v>4.3061546203687619E-5</v>
      </c>
      <c r="BY170" s="432">
        <v>2.8865194485605401E-5</v>
      </c>
      <c r="BZ170" s="432">
        <v>2.32003789488548E-5</v>
      </c>
      <c r="CA170" s="432">
        <v>1.8368916479257496E-5</v>
      </c>
      <c r="CB170" s="432">
        <v>3.7222564939235382E-6</v>
      </c>
      <c r="CC170" s="432">
        <v>4.6205862334988473E-5</v>
      </c>
      <c r="CD170" s="432">
        <v>7.6055199740989281E-5</v>
      </c>
      <c r="CE170" s="432">
        <v>1.0377476163238981E-3</v>
      </c>
      <c r="CF170" s="432">
        <v>6.8260728174550487E-6</v>
      </c>
      <c r="CG170" s="432">
        <v>5.9388729754835493E-5</v>
      </c>
      <c r="CH170" s="432">
        <v>3.6879683084401174E-5</v>
      </c>
      <c r="CI170" s="432">
        <v>6.0629670782907957E-5</v>
      </c>
      <c r="CJ170" s="432">
        <v>2.296188416878254E-5</v>
      </c>
      <c r="CK170" s="432">
        <v>4.4320250393773718E-5</v>
      </c>
      <c r="CL170" s="432">
        <v>6.9163746977204824E-5</v>
      </c>
      <c r="CM170" s="432">
        <v>7.2939717529982846E-5</v>
      </c>
      <c r="CN170" s="432">
        <v>3.6605997886593316E-5</v>
      </c>
      <c r="CO170" s="432">
        <v>4.4081539123177362E-5</v>
      </c>
      <c r="CP170" s="432">
        <v>1.2801603257810544E-4</v>
      </c>
      <c r="CQ170" s="432">
        <v>3.0080308140110233E-5</v>
      </c>
      <c r="CR170" s="432">
        <v>9.0420657820940411E-5</v>
      </c>
      <c r="CS170" s="432">
        <v>1.3469583185995762E-4</v>
      </c>
      <c r="CT170" s="432">
        <v>1.041745197481936E-4</v>
      </c>
      <c r="CU170" s="432">
        <v>5.9308021131552409E-5</v>
      </c>
      <c r="CV170" s="432">
        <v>5.059085677271529E-5</v>
      </c>
      <c r="CW170" s="432">
        <v>5.1114390204029202E-5</v>
      </c>
      <c r="CX170" s="432">
        <v>4.1082405326361515E-4</v>
      </c>
      <c r="CY170" s="432">
        <v>3.9826073588082914E-5</v>
      </c>
      <c r="CZ170" s="432">
        <v>4.8591194910736898E-3</v>
      </c>
      <c r="DA170" s="432">
        <v>3.2155865397497213E-5</v>
      </c>
      <c r="DB170" s="432">
        <v>6.9467863668138572E-6</v>
      </c>
      <c r="DC170" s="432">
        <v>2.3898129542883684E-5</v>
      </c>
      <c r="DD170" s="432">
        <v>6.8300511336537924E-5</v>
      </c>
      <c r="DE170" s="432">
        <v>7.1371934606000804E-5</v>
      </c>
      <c r="DF170" s="432">
        <v>4.1971645150741717E-5</v>
      </c>
      <c r="DG170" s="432">
        <v>3.1680315115571392E-4</v>
      </c>
      <c r="DH170" s="433">
        <v>3.605776168849051E-5</v>
      </c>
    </row>
    <row r="171" spans="1:112">
      <c r="A171" s="303">
        <v>48</v>
      </c>
      <c r="B171" s="88" t="s">
        <v>207</v>
      </c>
      <c r="C171" s="87" t="s">
        <v>208</v>
      </c>
      <c r="D171" s="431">
        <v>1.1838857041646513E-4</v>
      </c>
      <c r="E171" s="432">
        <v>9.8920928626811659E-5</v>
      </c>
      <c r="F171" s="432">
        <v>2.8165404484507855E-4</v>
      </c>
      <c r="G171" s="432">
        <v>4.4379192268932752E-5</v>
      </c>
      <c r="H171" s="432">
        <v>4.0882215128115381E-5</v>
      </c>
      <c r="I171" s="432">
        <v>0</v>
      </c>
      <c r="J171" s="432">
        <v>7.2916320607224232E-5</v>
      </c>
      <c r="K171" s="432">
        <v>5.8806304841095982E-5</v>
      </c>
      <c r="L171" s="432">
        <v>7.8900373116226196E-5</v>
      </c>
      <c r="M171" s="432">
        <v>8.3205712918828803E-5</v>
      </c>
      <c r="N171" s="432">
        <v>0</v>
      </c>
      <c r="O171" s="432">
        <v>3.7296330926898172E-5</v>
      </c>
      <c r="P171" s="432">
        <v>1.3953831586773636E-5</v>
      </c>
      <c r="Q171" s="432">
        <v>8.4273640768290422E-5</v>
      </c>
      <c r="R171" s="432">
        <v>4.9859583565444596E-5</v>
      </c>
      <c r="S171" s="432">
        <v>2.200254462983154E-5</v>
      </c>
      <c r="T171" s="432">
        <v>5.0152408214529471E-5</v>
      </c>
      <c r="U171" s="432">
        <v>1.4511728436926368E-4</v>
      </c>
      <c r="V171" s="432">
        <v>1.240304425724677E-4</v>
      </c>
      <c r="W171" s="432">
        <v>9.1381695093634477E-5</v>
      </c>
      <c r="X171" s="432">
        <v>2.8858980841559688E-6</v>
      </c>
      <c r="Y171" s="432">
        <v>2.6965764133357497E-5</v>
      </c>
      <c r="Z171" s="432">
        <v>1.7850643542177024E-5</v>
      </c>
      <c r="AA171" s="432">
        <v>3.5499635942175703E-5</v>
      </c>
      <c r="AB171" s="432">
        <v>2.1839006977477104E-5</v>
      </c>
      <c r="AC171" s="432">
        <v>2.4108368030326741E-5</v>
      </c>
      <c r="AD171" s="432">
        <v>1.465773043462379E-5</v>
      </c>
      <c r="AE171" s="432">
        <v>3.8305616532018323E-5</v>
      </c>
      <c r="AF171" s="432">
        <v>8.3735298763471276E-5</v>
      </c>
      <c r="AG171" s="432">
        <v>1.2889707230265605E-4</v>
      </c>
      <c r="AH171" s="432">
        <v>2.1309486915564084E-5</v>
      </c>
      <c r="AI171" s="432">
        <v>7.7235994140961408E-5</v>
      </c>
      <c r="AJ171" s="432">
        <v>6.063833318084279E-5</v>
      </c>
      <c r="AK171" s="432">
        <v>2.4037399199943867E-5</v>
      </c>
      <c r="AL171" s="432">
        <v>1.068430614892387E-4</v>
      </c>
      <c r="AM171" s="432">
        <v>1.6974814269182976E-4</v>
      </c>
      <c r="AN171" s="432">
        <v>4.2685325308016387E-5</v>
      </c>
      <c r="AO171" s="432">
        <v>1.2885762628427622E-4</v>
      </c>
      <c r="AP171" s="432">
        <v>6.810689087806388E-5</v>
      </c>
      <c r="AQ171" s="432">
        <v>3.7091551113894376E-5</v>
      </c>
      <c r="AR171" s="432">
        <v>6.3408775299174714E-5</v>
      </c>
      <c r="AS171" s="432">
        <v>1.7622566095512328E-4</v>
      </c>
      <c r="AT171" s="432">
        <v>1.7538601467735442E-3</v>
      </c>
      <c r="AU171" s="432">
        <v>1.0095491782859481E-3</v>
      </c>
      <c r="AV171" s="432">
        <v>6.9113682199437292E-4</v>
      </c>
      <c r="AW171" s="432">
        <v>2.7977518954012447E-3</v>
      </c>
      <c r="AX171" s="432">
        <v>5.0892142845859849E-3</v>
      </c>
      <c r="AY171" s="432">
        <v>0.27773453260959191</v>
      </c>
      <c r="AZ171" s="432">
        <v>2.674748479740923E-3</v>
      </c>
      <c r="BA171" s="432">
        <v>7.1336643549473207E-4</v>
      </c>
      <c r="BB171" s="432">
        <v>3.9621449720156979E-3</v>
      </c>
      <c r="BC171" s="432">
        <v>2.8906749435157145E-3</v>
      </c>
      <c r="BD171" s="432">
        <v>1.9483172244099127E-3</v>
      </c>
      <c r="BE171" s="432">
        <v>9.4452618554481758E-4</v>
      </c>
      <c r="BF171" s="432">
        <v>1.2056163347195885E-4</v>
      </c>
      <c r="BG171" s="432">
        <v>1.2879242750859254E-3</v>
      </c>
      <c r="BH171" s="432">
        <v>2.5565427346027742E-3</v>
      </c>
      <c r="BI171" s="432">
        <v>4.6529196516621065E-5</v>
      </c>
      <c r="BJ171" s="432">
        <v>8.3535332165759368E-5</v>
      </c>
      <c r="BK171" s="432">
        <v>5.4856295195676564E-4</v>
      </c>
      <c r="BL171" s="432">
        <v>4.7796204772152578E-5</v>
      </c>
      <c r="BM171" s="432">
        <v>2.52456439468548E-4</v>
      </c>
      <c r="BN171" s="432">
        <v>4.003733702516788E-4</v>
      </c>
      <c r="BO171" s="432">
        <v>4.181396307670775E-4</v>
      </c>
      <c r="BP171" s="432">
        <v>4.6987236512330667E-4</v>
      </c>
      <c r="BQ171" s="432">
        <v>3.5115417844247098E-4</v>
      </c>
      <c r="BR171" s="432">
        <v>3.2627827873083875E-4</v>
      </c>
      <c r="BS171" s="432">
        <v>1.2430647159775734E-4</v>
      </c>
      <c r="BT171" s="432">
        <v>1.0057541546670705E-4</v>
      </c>
      <c r="BU171" s="432">
        <v>5.9915249420066394E-4</v>
      </c>
      <c r="BV171" s="432">
        <v>4.4932982993523208E-4</v>
      </c>
      <c r="BW171" s="432">
        <v>1.4454505078911065E-4</v>
      </c>
      <c r="BX171" s="432">
        <v>1.7032819034916953E-4</v>
      </c>
      <c r="BY171" s="432">
        <v>1.4452561131779898E-4</v>
      </c>
      <c r="BZ171" s="432">
        <v>9.3694335699012318E-5</v>
      </c>
      <c r="CA171" s="432">
        <v>7.4466910229213889E-5</v>
      </c>
      <c r="CB171" s="432">
        <v>1.6965297673545082E-5</v>
      </c>
      <c r="CC171" s="432">
        <v>1.4374433303340731E-4</v>
      </c>
      <c r="CD171" s="432">
        <v>2.4958799857680995E-4</v>
      </c>
      <c r="CE171" s="432">
        <v>3.295438239291652E-3</v>
      </c>
      <c r="CF171" s="432">
        <v>2.9631579695791242E-5</v>
      </c>
      <c r="CG171" s="432">
        <v>1.5217821280713221E-4</v>
      </c>
      <c r="CH171" s="432">
        <v>1.3438413839606604E-4</v>
      </c>
      <c r="CI171" s="432">
        <v>2.2727640551185044E-4</v>
      </c>
      <c r="CJ171" s="432">
        <v>1.1912055472506793E-4</v>
      </c>
      <c r="CK171" s="432">
        <v>2.6528582126892361E-4</v>
      </c>
      <c r="CL171" s="432">
        <v>9.0999829920400735E-4</v>
      </c>
      <c r="CM171" s="432">
        <v>4.4843788692805215E-4</v>
      </c>
      <c r="CN171" s="432">
        <v>2.4661476858197777E-4</v>
      </c>
      <c r="CO171" s="432">
        <v>8.0535848788601668E-4</v>
      </c>
      <c r="CP171" s="432">
        <v>7.3909046951114402E-4</v>
      </c>
      <c r="CQ171" s="432">
        <v>1.2250086117563972E-4</v>
      </c>
      <c r="CR171" s="432">
        <v>1.2336843142509407E-3</v>
      </c>
      <c r="CS171" s="432">
        <v>1.4234055044439872E-4</v>
      </c>
      <c r="CT171" s="432">
        <v>2.4605666537534199E-4</v>
      </c>
      <c r="CU171" s="432">
        <v>1.7702487301158126E-4</v>
      </c>
      <c r="CV171" s="432">
        <v>1.6907317724783422E-4</v>
      </c>
      <c r="CW171" s="432">
        <v>2.2356859570001774E-4</v>
      </c>
      <c r="CX171" s="432">
        <v>1.2727923034469349E-3</v>
      </c>
      <c r="CY171" s="432">
        <v>3.7387569873428622E-4</v>
      </c>
      <c r="CZ171" s="432">
        <v>1.536971015022541E-2</v>
      </c>
      <c r="DA171" s="432">
        <v>1.2833028462840726E-4</v>
      </c>
      <c r="DB171" s="432">
        <v>2.5840126087121148E-5</v>
      </c>
      <c r="DC171" s="432">
        <v>8.9692228709281082E-5</v>
      </c>
      <c r="DD171" s="432">
        <v>2.6967930405753137E-4</v>
      </c>
      <c r="DE171" s="432">
        <v>1.8515137190596749E-4</v>
      </c>
      <c r="DF171" s="432">
        <v>1.7264616622564137E-4</v>
      </c>
      <c r="DG171" s="432">
        <v>1.0142860864224494E-2</v>
      </c>
      <c r="DH171" s="433">
        <v>1.6078156783150011E-4</v>
      </c>
    </row>
    <row r="172" spans="1:112">
      <c r="A172" s="303">
        <v>49</v>
      </c>
      <c r="B172" s="88" t="s">
        <v>209</v>
      </c>
      <c r="C172" s="87" t="s">
        <v>210</v>
      </c>
      <c r="D172" s="431">
        <v>7.6305413767774934E-5</v>
      </c>
      <c r="E172" s="432">
        <v>6.4411675192141323E-5</v>
      </c>
      <c r="F172" s="432">
        <v>1.656555596803541E-4</v>
      </c>
      <c r="G172" s="432">
        <v>2.8172718105366302E-5</v>
      </c>
      <c r="H172" s="432">
        <v>9.455976189414215E-5</v>
      </c>
      <c r="I172" s="432">
        <v>0</v>
      </c>
      <c r="J172" s="432">
        <v>5.2242358298847655E-5</v>
      </c>
      <c r="K172" s="432">
        <v>3.392363526066471E-5</v>
      </c>
      <c r="L172" s="432">
        <v>2.8449627984799431E-5</v>
      </c>
      <c r="M172" s="432">
        <v>5.0883604199152129E-5</v>
      </c>
      <c r="N172" s="432">
        <v>0</v>
      </c>
      <c r="O172" s="432">
        <v>2.310078982723443E-5</v>
      </c>
      <c r="P172" s="432">
        <v>7.713852230103452E-6</v>
      </c>
      <c r="Q172" s="432">
        <v>5.3903907539787422E-5</v>
      </c>
      <c r="R172" s="432">
        <v>3.7542076387848962E-5</v>
      </c>
      <c r="S172" s="432">
        <v>1.351032955790989E-5</v>
      </c>
      <c r="T172" s="432">
        <v>2.6277872022213661E-5</v>
      </c>
      <c r="U172" s="432">
        <v>3.0682720203675738E-5</v>
      </c>
      <c r="V172" s="432">
        <v>7.7046592291807133E-5</v>
      </c>
      <c r="W172" s="432">
        <v>5.4467952545387448E-5</v>
      </c>
      <c r="X172" s="432">
        <v>1.8825387571905124E-6</v>
      </c>
      <c r="Y172" s="432">
        <v>1.6770947072412163E-5</v>
      </c>
      <c r="Z172" s="432">
        <v>1.0751881899492377E-5</v>
      </c>
      <c r="AA172" s="432">
        <v>2.2282715517853596E-5</v>
      </c>
      <c r="AB172" s="432">
        <v>1.0791969198205858E-5</v>
      </c>
      <c r="AC172" s="432">
        <v>1.0778870501285386E-5</v>
      </c>
      <c r="AD172" s="432">
        <v>9.3316497960880774E-6</v>
      </c>
      <c r="AE172" s="432">
        <v>2.4821996536937824E-5</v>
      </c>
      <c r="AF172" s="432">
        <v>5.890186591326638E-5</v>
      </c>
      <c r="AG172" s="432">
        <v>7.1822630487429834E-5</v>
      </c>
      <c r="AH172" s="432">
        <v>1.0270457699514773E-5</v>
      </c>
      <c r="AI172" s="432">
        <v>4.3553813318268143E-5</v>
      </c>
      <c r="AJ172" s="432">
        <v>3.8007302877929839E-5</v>
      </c>
      <c r="AK172" s="432">
        <v>1.5073181795897766E-5</v>
      </c>
      <c r="AL172" s="432">
        <v>6.7009580912484736E-5</v>
      </c>
      <c r="AM172" s="432">
        <v>1.1262699751061033E-4</v>
      </c>
      <c r="AN172" s="432">
        <v>2.8015222713186975E-5</v>
      </c>
      <c r="AO172" s="432">
        <v>8.1942273331503856E-5</v>
      </c>
      <c r="AP172" s="432">
        <v>4.0398849884615126E-5</v>
      </c>
      <c r="AQ172" s="432">
        <v>2.3465363260895397E-5</v>
      </c>
      <c r="AR172" s="432">
        <v>3.8729168278153457E-5</v>
      </c>
      <c r="AS172" s="432">
        <v>3.5056219690024612E-4</v>
      </c>
      <c r="AT172" s="432">
        <v>1.6904969334566785E-4</v>
      </c>
      <c r="AU172" s="432">
        <v>2.7572098368413905E-3</v>
      </c>
      <c r="AV172" s="432">
        <v>2.9443989086477924E-3</v>
      </c>
      <c r="AW172" s="432">
        <v>2.2813686042086642E-3</v>
      </c>
      <c r="AX172" s="432">
        <v>3.6833380908801176E-5</v>
      </c>
      <c r="AY172" s="432">
        <v>1.631519287980803E-4</v>
      </c>
      <c r="AZ172" s="432">
        <v>0.41383612376641382</v>
      </c>
      <c r="BA172" s="432">
        <v>6.0593675458058872E-4</v>
      </c>
      <c r="BB172" s="432">
        <v>4.9192048113271426E-4</v>
      </c>
      <c r="BC172" s="432">
        <v>7.959696493553129E-4</v>
      </c>
      <c r="BD172" s="432">
        <v>2.3131500469625492E-4</v>
      </c>
      <c r="BE172" s="432">
        <v>2.0552737628055654E-4</v>
      </c>
      <c r="BF172" s="432">
        <v>9.8807626793792234E-4</v>
      </c>
      <c r="BG172" s="432">
        <v>7.4953616390812947E-3</v>
      </c>
      <c r="BH172" s="432">
        <v>1.1118451698045958E-2</v>
      </c>
      <c r="BI172" s="432">
        <v>6.4033283409501308E-4</v>
      </c>
      <c r="BJ172" s="432">
        <v>1.872229208066632E-4</v>
      </c>
      <c r="BK172" s="432">
        <v>2.7247859371155379E-3</v>
      </c>
      <c r="BL172" s="432">
        <v>1.4480604169719515E-5</v>
      </c>
      <c r="BM172" s="432">
        <v>1.616720802990521E-4</v>
      </c>
      <c r="BN172" s="432">
        <v>5.9609144846653798E-4</v>
      </c>
      <c r="BO172" s="432">
        <v>1.6659988992845972E-3</v>
      </c>
      <c r="BP172" s="432">
        <v>1.6914966728199267E-3</v>
      </c>
      <c r="BQ172" s="432">
        <v>7.8538047351308998E-4</v>
      </c>
      <c r="BR172" s="432">
        <v>2.0412579707289307E-3</v>
      </c>
      <c r="BS172" s="432">
        <v>8.214185622675341E-5</v>
      </c>
      <c r="BT172" s="432">
        <v>6.3243683160695729E-5</v>
      </c>
      <c r="BU172" s="432">
        <v>4.0670659350189694E-4</v>
      </c>
      <c r="BV172" s="432">
        <v>2.7543953921149852E-4</v>
      </c>
      <c r="BW172" s="432">
        <v>7.8743808043306164E-5</v>
      </c>
      <c r="BX172" s="432">
        <v>8.3984858264598593E-5</v>
      </c>
      <c r="BY172" s="432">
        <v>5.8592904808208871E-5</v>
      </c>
      <c r="BZ172" s="432">
        <v>4.6570212152881711E-5</v>
      </c>
      <c r="CA172" s="432">
        <v>3.8825085567539316E-5</v>
      </c>
      <c r="CB172" s="432">
        <v>9.4306855234299881E-6</v>
      </c>
      <c r="CC172" s="432">
        <v>2.2072755081602893E-4</v>
      </c>
      <c r="CD172" s="432">
        <v>1.5987508842154412E-4</v>
      </c>
      <c r="CE172" s="432">
        <v>2.2033964699682863E-3</v>
      </c>
      <c r="CF172" s="432">
        <v>1.649769071564476E-5</v>
      </c>
      <c r="CG172" s="432">
        <v>9.7961647095816932E-5</v>
      </c>
      <c r="CH172" s="432">
        <v>8.1322072795926451E-5</v>
      </c>
      <c r="CI172" s="432">
        <v>1.2293890131356521E-4</v>
      </c>
      <c r="CJ172" s="432">
        <v>4.5044920481376692E-5</v>
      </c>
      <c r="CK172" s="432">
        <v>8.9309620705526889E-5</v>
      </c>
      <c r="CL172" s="432">
        <v>1.2514959647917689E-4</v>
      </c>
      <c r="CM172" s="432">
        <v>1.4620684985503613E-4</v>
      </c>
      <c r="CN172" s="432">
        <v>7.1747995128518003E-5</v>
      </c>
      <c r="CO172" s="432">
        <v>6.1525097561119561E-5</v>
      </c>
      <c r="CP172" s="432">
        <v>2.218016611976146E-4</v>
      </c>
      <c r="CQ172" s="432">
        <v>6.1323132534321607E-5</v>
      </c>
      <c r="CR172" s="432">
        <v>1.4879595741820742E-4</v>
      </c>
      <c r="CS172" s="432">
        <v>8.5731726065849909E-5</v>
      </c>
      <c r="CT172" s="432">
        <v>1.4385304684159958E-4</v>
      </c>
      <c r="CU172" s="432">
        <v>8.1722437139678921E-5</v>
      </c>
      <c r="CV172" s="432">
        <v>7.1527437559311085E-5</v>
      </c>
      <c r="CW172" s="432">
        <v>1.0396807672739111E-4</v>
      </c>
      <c r="CX172" s="432">
        <v>8.4169627177501825E-4</v>
      </c>
      <c r="CY172" s="432">
        <v>7.2832864571383761E-5</v>
      </c>
      <c r="CZ172" s="432">
        <v>1.0321076831608189E-2</v>
      </c>
      <c r="DA172" s="432">
        <v>5.9587598401723027E-5</v>
      </c>
      <c r="DB172" s="432">
        <v>1.434024147973245E-5</v>
      </c>
      <c r="DC172" s="432">
        <v>4.8291756967506799E-5</v>
      </c>
      <c r="DD172" s="432">
        <v>1.4148091777433993E-4</v>
      </c>
      <c r="DE172" s="432">
        <v>1.0254313763753017E-4</v>
      </c>
      <c r="DF172" s="432">
        <v>8.41932221175744E-5</v>
      </c>
      <c r="DG172" s="432">
        <v>1.0379690983235383E-4</v>
      </c>
      <c r="DH172" s="433">
        <v>8.1676995116833982E-5</v>
      </c>
    </row>
    <row r="173" spans="1:112">
      <c r="A173" s="303">
        <v>50</v>
      </c>
      <c r="B173" s="88" t="s">
        <v>211</v>
      </c>
      <c r="C173" s="87" t="s">
        <v>212</v>
      </c>
      <c r="D173" s="431">
        <v>5.9101394280595005E-6</v>
      </c>
      <c r="E173" s="432">
        <v>4.7599149639768443E-6</v>
      </c>
      <c r="F173" s="432">
        <v>1.2027385869869711E-5</v>
      </c>
      <c r="G173" s="432">
        <v>2.190937173856818E-6</v>
      </c>
      <c r="H173" s="432">
        <v>1.8597760809990415E-6</v>
      </c>
      <c r="I173" s="432">
        <v>0</v>
      </c>
      <c r="J173" s="432">
        <v>3.5375810401631666E-6</v>
      </c>
      <c r="K173" s="432">
        <v>2.6467114656099264E-6</v>
      </c>
      <c r="L173" s="432">
        <v>2.1516134864857983E-6</v>
      </c>
      <c r="M173" s="432">
        <v>4.0498171180934042E-6</v>
      </c>
      <c r="N173" s="432">
        <v>0</v>
      </c>
      <c r="O173" s="432">
        <v>1.7995686985003666E-6</v>
      </c>
      <c r="P173" s="432">
        <v>6.1424190951132495E-7</v>
      </c>
      <c r="Q173" s="432">
        <v>3.9128572866141731E-6</v>
      </c>
      <c r="R173" s="432">
        <v>1.2336981738977494E-6</v>
      </c>
      <c r="S173" s="432">
        <v>1.0483650456386983E-6</v>
      </c>
      <c r="T173" s="432">
        <v>2.0738555435854361E-6</v>
      </c>
      <c r="U173" s="432">
        <v>2.4319654538801817E-6</v>
      </c>
      <c r="V173" s="432">
        <v>6.0719938141313344E-6</v>
      </c>
      <c r="W173" s="432">
        <v>4.2061214278589051E-6</v>
      </c>
      <c r="X173" s="432">
        <v>1.4638633589510259E-7</v>
      </c>
      <c r="Y173" s="432">
        <v>1.2925161995994786E-6</v>
      </c>
      <c r="Z173" s="432">
        <v>8.2781554530470051E-7</v>
      </c>
      <c r="AA173" s="432">
        <v>1.7289298164080137E-6</v>
      </c>
      <c r="AB173" s="432">
        <v>8.6315583715260351E-7</v>
      </c>
      <c r="AC173" s="432">
        <v>8.5012838376402071E-7</v>
      </c>
      <c r="AD173" s="432">
        <v>7.2342980841509586E-7</v>
      </c>
      <c r="AE173" s="432">
        <v>1.9447105794031683E-6</v>
      </c>
      <c r="AF173" s="432">
        <v>4.1272396110039428E-6</v>
      </c>
      <c r="AG173" s="432">
        <v>5.5478058593970076E-6</v>
      </c>
      <c r="AH173" s="432">
        <v>7.9544969508494523E-7</v>
      </c>
      <c r="AI173" s="432">
        <v>3.1274715095670102E-6</v>
      </c>
      <c r="AJ173" s="432">
        <v>2.901871244808299E-6</v>
      </c>
      <c r="AK173" s="432">
        <v>9.835617331764901E-7</v>
      </c>
      <c r="AL173" s="432">
        <v>4.974988200933649E-6</v>
      </c>
      <c r="AM173" s="432">
        <v>8.6478868653601914E-6</v>
      </c>
      <c r="AN173" s="432">
        <v>2.1678264910839663E-6</v>
      </c>
      <c r="AO173" s="432">
        <v>5.8997260358565114E-6</v>
      </c>
      <c r="AP173" s="432">
        <v>3.1440031998680543E-6</v>
      </c>
      <c r="AQ173" s="432">
        <v>1.8267616241301593E-6</v>
      </c>
      <c r="AR173" s="432">
        <v>2.9565506006999081E-6</v>
      </c>
      <c r="AS173" s="432">
        <v>6.1684101877190114E-6</v>
      </c>
      <c r="AT173" s="432">
        <v>5.4302969229834874E-6</v>
      </c>
      <c r="AU173" s="432">
        <v>2.8234927913322969E-6</v>
      </c>
      <c r="AV173" s="432">
        <v>2.6515773737400435E-6</v>
      </c>
      <c r="AW173" s="432">
        <v>3.5918860394200061E-6</v>
      </c>
      <c r="AX173" s="432">
        <v>2.1642899151465271E-6</v>
      </c>
      <c r="AY173" s="432">
        <v>2.5494044535978689E-6</v>
      </c>
      <c r="AZ173" s="432">
        <v>2.933192199622052E-6</v>
      </c>
      <c r="BA173" s="432">
        <v>9.4698002803863895E-2</v>
      </c>
      <c r="BB173" s="432">
        <v>6.4562686981000508E-7</v>
      </c>
      <c r="BC173" s="432">
        <v>1.5081808205442671E-6</v>
      </c>
      <c r="BD173" s="432">
        <v>4.0322378644041849E-7</v>
      </c>
      <c r="BE173" s="432">
        <v>3.0325501694307738E-7</v>
      </c>
      <c r="BF173" s="432">
        <v>3.9709153761719043E-7</v>
      </c>
      <c r="BG173" s="432">
        <v>4.9154011879762975E-6</v>
      </c>
      <c r="BH173" s="432">
        <v>4.8094842722388463E-6</v>
      </c>
      <c r="BI173" s="432">
        <v>2.2519296903398778E-6</v>
      </c>
      <c r="BJ173" s="432">
        <v>1.1842392707552103E-6</v>
      </c>
      <c r="BK173" s="432">
        <v>6.165596417644965E-5</v>
      </c>
      <c r="BL173" s="432">
        <v>9.8935366680887587E-7</v>
      </c>
      <c r="BM173" s="432">
        <v>1.3801058244515297E-5</v>
      </c>
      <c r="BN173" s="432">
        <v>4.3775656207086135E-4</v>
      </c>
      <c r="BO173" s="432">
        <v>2.5420207844037093E-4</v>
      </c>
      <c r="BP173" s="432">
        <v>1.3851251496869881E-5</v>
      </c>
      <c r="BQ173" s="432">
        <v>1.4469757386169325E-5</v>
      </c>
      <c r="BR173" s="432">
        <v>1.4315400988636092E-5</v>
      </c>
      <c r="BS173" s="432">
        <v>6.3544031290057568E-6</v>
      </c>
      <c r="BT173" s="432">
        <v>4.8251677712424649E-6</v>
      </c>
      <c r="BU173" s="432">
        <v>2.8618993777708802E-5</v>
      </c>
      <c r="BV173" s="432">
        <v>2.1434913424263136E-5</v>
      </c>
      <c r="BW173" s="432">
        <v>6.0144755034977974E-6</v>
      </c>
      <c r="BX173" s="432">
        <v>6.7465456490585965E-6</v>
      </c>
      <c r="BY173" s="432">
        <v>4.8400744137616036E-6</v>
      </c>
      <c r="BZ173" s="432">
        <v>3.8375409611436415E-6</v>
      </c>
      <c r="CA173" s="432">
        <v>3.1032511484893786E-6</v>
      </c>
      <c r="CB173" s="432">
        <v>6.4760607881840564E-7</v>
      </c>
      <c r="CC173" s="432">
        <v>7.7820061030553824E-6</v>
      </c>
      <c r="CD173" s="432">
        <v>1.48228070964829E-5</v>
      </c>
      <c r="CE173" s="432">
        <v>1.7107166298098133E-4</v>
      </c>
      <c r="CF173" s="432">
        <v>1.1246916150867516E-6</v>
      </c>
      <c r="CG173" s="432">
        <v>7.5973336739010895E-6</v>
      </c>
      <c r="CH173" s="432">
        <v>5.9531137239938751E-6</v>
      </c>
      <c r="CI173" s="432">
        <v>1.2843180105962434E-5</v>
      </c>
      <c r="CJ173" s="432">
        <v>3.885562754879237E-6</v>
      </c>
      <c r="CK173" s="432">
        <v>7.5550929998565218E-6</v>
      </c>
      <c r="CL173" s="432">
        <v>1.4796218220114298E-5</v>
      </c>
      <c r="CM173" s="432">
        <v>1.1841765300361247E-5</v>
      </c>
      <c r="CN173" s="432">
        <v>6.4243242365497132E-6</v>
      </c>
      <c r="CO173" s="432">
        <v>3.5976622562330832E-5</v>
      </c>
      <c r="CP173" s="432">
        <v>6.6767543989945327E-5</v>
      </c>
      <c r="CQ173" s="432">
        <v>4.8093422553852089E-6</v>
      </c>
      <c r="CR173" s="432">
        <v>1.1950089124808996E-5</v>
      </c>
      <c r="CS173" s="432">
        <v>4.4071935851106842E-6</v>
      </c>
      <c r="CT173" s="432">
        <v>1.0480164244405888E-5</v>
      </c>
      <c r="CU173" s="432">
        <v>6.1935628703293057E-6</v>
      </c>
      <c r="CV173" s="432">
        <v>5.3367190543148794E-6</v>
      </c>
      <c r="CW173" s="432">
        <v>8.7064795145249864E-6</v>
      </c>
      <c r="CX173" s="432">
        <v>7.1271465849669376E-5</v>
      </c>
      <c r="CY173" s="432">
        <v>1.0907506647413995E-5</v>
      </c>
      <c r="CZ173" s="432">
        <v>7.980597220704277E-4</v>
      </c>
      <c r="DA173" s="432">
        <v>6.3987046650250295E-6</v>
      </c>
      <c r="DB173" s="432">
        <v>1.1561257990870633E-6</v>
      </c>
      <c r="DC173" s="432">
        <v>3.8079817396890822E-6</v>
      </c>
      <c r="DD173" s="432">
        <v>1.1197007743523451E-5</v>
      </c>
      <c r="DE173" s="432">
        <v>2.3517852826106137E-5</v>
      </c>
      <c r="DF173" s="432">
        <v>7.3429449924796546E-6</v>
      </c>
      <c r="DG173" s="432">
        <v>3.4776484356490852E-6</v>
      </c>
      <c r="DH173" s="433">
        <v>1.0939036925545049E-5</v>
      </c>
    </row>
    <row r="174" spans="1:112">
      <c r="A174" s="303">
        <v>51</v>
      </c>
      <c r="B174" s="88" t="s">
        <v>213</v>
      </c>
      <c r="C174" s="87" t="s">
        <v>214</v>
      </c>
      <c r="D174" s="431">
        <v>2.5962296363942411E-6</v>
      </c>
      <c r="E174" s="432">
        <v>2.0798602606129135E-6</v>
      </c>
      <c r="F174" s="432">
        <v>5.632285450952341E-6</v>
      </c>
      <c r="G174" s="432">
        <v>9.57155997197756E-7</v>
      </c>
      <c r="H174" s="432">
        <v>1.1195076404012889E-6</v>
      </c>
      <c r="I174" s="432">
        <v>0</v>
      </c>
      <c r="J174" s="432">
        <v>1.5930222935179824E-6</v>
      </c>
      <c r="K174" s="432">
        <v>1.1798241298016488E-6</v>
      </c>
      <c r="L174" s="432">
        <v>9.4438403660951148E-7</v>
      </c>
      <c r="M174" s="432">
        <v>1.8293199362310449E-6</v>
      </c>
      <c r="N174" s="432">
        <v>0</v>
      </c>
      <c r="O174" s="432">
        <v>7.9299477832772158E-7</v>
      </c>
      <c r="P174" s="432">
        <v>2.7733967174493445E-7</v>
      </c>
      <c r="Q174" s="432">
        <v>1.7192545958070684E-6</v>
      </c>
      <c r="R174" s="432">
        <v>6.4636159692756269E-7</v>
      </c>
      <c r="S174" s="432">
        <v>4.6574847815359877E-7</v>
      </c>
      <c r="T174" s="432">
        <v>9.2986977458820692E-7</v>
      </c>
      <c r="U174" s="432">
        <v>1.1081847279366571E-6</v>
      </c>
      <c r="V174" s="432">
        <v>2.6443721256707527E-6</v>
      </c>
      <c r="W174" s="432">
        <v>1.8613002824111445E-6</v>
      </c>
      <c r="X174" s="432">
        <v>6.3990426175607125E-8</v>
      </c>
      <c r="Y174" s="432">
        <v>5.6971349233594369E-7</v>
      </c>
      <c r="Z174" s="432">
        <v>3.6912837971427384E-7</v>
      </c>
      <c r="AA174" s="432">
        <v>7.7312571780322087E-7</v>
      </c>
      <c r="AB174" s="432">
        <v>3.7822496142788807E-7</v>
      </c>
      <c r="AC174" s="432">
        <v>3.7650442728385168E-7</v>
      </c>
      <c r="AD174" s="432">
        <v>3.2092764713369556E-7</v>
      </c>
      <c r="AE174" s="432">
        <v>8.4975305367192769E-7</v>
      </c>
      <c r="AF174" s="432">
        <v>2.3063258992963534E-6</v>
      </c>
      <c r="AG174" s="432">
        <v>2.4574896701109827E-6</v>
      </c>
      <c r="AH174" s="432">
        <v>3.640520478282835E-7</v>
      </c>
      <c r="AI174" s="432">
        <v>1.5760023732483014E-6</v>
      </c>
      <c r="AJ174" s="432">
        <v>1.3060164791870651E-6</v>
      </c>
      <c r="AK174" s="432">
        <v>5.5348349680656185E-7</v>
      </c>
      <c r="AL174" s="432">
        <v>2.405246745643559E-6</v>
      </c>
      <c r="AM174" s="432">
        <v>3.8339748398365271E-6</v>
      </c>
      <c r="AN174" s="432">
        <v>9.6101904122457377E-7</v>
      </c>
      <c r="AO174" s="432">
        <v>2.930835791132594E-6</v>
      </c>
      <c r="AP174" s="432">
        <v>1.4869743887953501E-6</v>
      </c>
      <c r="AQ174" s="432">
        <v>8.0824294023057302E-7</v>
      </c>
      <c r="AR174" s="432">
        <v>1.3303363629387208E-6</v>
      </c>
      <c r="AS174" s="432">
        <v>2.867508863700579E-6</v>
      </c>
      <c r="AT174" s="432">
        <v>2.6363695239443625E-6</v>
      </c>
      <c r="AU174" s="432">
        <v>2.5106649896090092E-5</v>
      </c>
      <c r="AV174" s="432">
        <v>2.8138943559925821E-4</v>
      </c>
      <c r="AW174" s="432">
        <v>6.0302142438808015E-5</v>
      </c>
      <c r="AX174" s="432">
        <v>5.3977725601948911E-6</v>
      </c>
      <c r="AY174" s="432">
        <v>1.4355741874004252E-6</v>
      </c>
      <c r="AZ174" s="432">
        <v>1.3667475963729172E-4</v>
      </c>
      <c r="BA174" s="432">
        <v>5.5932594928035921E-7</v>
      </c>
      <c r="BB174" s="432">
        <v>0.10030204722228861</v>
      </c>
      <c r="BC174" s="432">
        <v>9.9075584535395403E-7</v>
      </c>
      <c r="BD174" s="432">
        <v>8.627480915548743E-6</v>
      </c>
      <c r="BE174" s="432">
        <v>7.7636093035118233E-7</v>
      </c>
      <c r="BF174" s="432">
        <v>6.6486988393510531E-7</v>
      </c>
      <c r="BG174" s="432">
        <v>5.1379354154491814E-6</v>
      </c>
      <c r="BH174" s="432">
        <v>6.5427507406432121E-6</v>
      </c>
      <c r="BI174" s="432">
        <v>2.9779576452453467E-5</v>
      </c>
      <c r="BJ174" s="432">
        <v>6.4909670098606224E-7</v>
      </c>
      <c r="BK174" s="432">
        <v>1.2473969565141475E-5</v>
      </c>
      <c r="BL174" s="432">
        <v>4.1132202183045967E-7</v>
      </c>
      <c r="BM174" s="432">
        <v>5.6153461830771518E-6</v>
      </c>
      <c r="BN174" s="432">
        <v>1.114665213882819E-5</v>
      </c>
      <c r="BO174" s="432">
        <v>2.6911009259504097E-5</v>
      </c>
      <c r="BP174" s="432">
        <v>1.0981079902258824E-5</v>
      </c>
      <c r="BQ174" s="432">
        <v>4.2276895822566144E-5</v>
      </c>
      <c r="BR174" s="432">
        <v>7.5980153325475012E-5</v>
      </c>
      <c r="BS174" s="432">
        <v>2.8163581098687181E-6</v>
      </c>
      <c r="BT174" s="432">
        <v>2.2577280011586546E-6</v>
      </c>
      <c r="BU174" s="432">
        <v>1.3559119027471348E-5</v>
      </c>
      <c r="BV174" s="432">
        <v>9.5415500672159422E-6</v>
      </c>
      <c r="BW174" s="432">
        <v>2.8717079951120547E-6</v>
      </c>
      <c r="BX174" s="432">
        <v>3.2070052180657167E-6</v>
      </c>
      <c r="BY174" s="432">
        <v>2.3238854192456544E-6</v>
      </c>
      <c r="BZ174" s="432">
        <v>1.9787429707359039E-6</v>
      </c>
      <c r="CA174" s="432">
        <v>1.5607767504228182E-6</v>
      </c>
      <c r="CB174" s="432">
        <v>3.4275498429471431E-7</v>
      </c>
      <c r="CC174" s="432">
        <v>4.5694955546089301E-6</v>
      </c>
      <c r="CD174" s="432">
        <v>5.4655454296329995E-6</v>
      </c>
      <c r="CE174" s="432">
        <v>7.4252455286780356E-5</v>
      </c>
      <c r="CF174" s="432">
        <v>6.5964949115152145E-7</v>
      </c>
      <c r="CG174" s="432">
        <v>3.1653625917304335E-6</v>
      </c>
      <c r="CH174" s="432">
        <v>2.986951148448563E-6</v>
      </c>
      <c r="CI174" s="432">
        <v>4.7995682539923742E-6</v>
      </c>
      <c r="CJ174" s="432">
        <v>1.5774680194223796E-6</v>
      </c>
      <c r="CK174" s="432">
        <v>3.5617791637654758E-6</v>
      </c>
      <c r="CL174" s="432">
        <v>4.6339476385678509E-6</v>
      </c>
      <c r="CM174" s="432">
        <v>6.1300800021683021E-6</v>
      </c>
      <c r="CN174" s="432">
        <v>2.8496448741237546E-6</v>
      </c>
      <c r="CO174" s="432">
        <v>2.2288774929433906E-6</v>
      </c>
      <c r="CP174" s="432">
        <v>5.8754298124514137E-5</v>
      </c>
      <c r="CQ174" s="432">
        <v>2.2527132267194092E-6</v>
      </c>
      <c r="CR174" s="432">
        <v>5.3962074156053054E-6</v>
      </c>
      <c r="CS174" s="432">
        <v>8.9236790420473066E-6</v>
      </c>
      <c r="CT174" s="432">
        <v>5.0620820006351613E-6</v>
      </c>
      <c r="CU174" s="432">
        <v>2.9636455955530882E-6</v>
      </c>
      <c r="CV174" s="432">
        <v>2.5334333582322482E-6</v>
      </c>
      <c r="CW174" s="432">
        <v>3.7787057287518196E-6</v>
      </c>
      <c r="CX174" s="432">
        <v>2.861795090620595E-5</v>
      </c>
      <c r="CY174" s="432">
        <v>2.7890095246729259E-6</v>
      </c>
      <c r="CZ174" s="432">
        <v>3.4783814525672039E-4</v>
      </c>
      <c r="DA174" s="432">
        <v>7.0093969426133386E-6</v>
      </c>
      <c r="DB174" s="432">
        <v>4.9999984700323286E-7</v>
      </c>
      <c r="DC174" s="432">
        <v>1.6924974035339703E-6</v>
      </c>
      <c r="DD174" s="432">
        <v>4.9684699009368231E-6</v>
      </c>
      <c r="DE174" s="432">
        <v>3.5122342708664266E-6</v>
      </c>
      <c r="DF174" s="432">
        <v>2.7780493229729265E-6</v>
      </c>
      <c r="DG174" s="432">
        <v>3.0254434346997124E-6</v>
      </c>
      <c r="DH174" s="433">
        <v>8.0945523938490844E-6</v>
      </c>
    </row>
    <row r="175" spans="1:112">
      <c r="A175" s="303">
        <v>52</v>
      </c>
      <c r="B175" s="88" t="s">
        <v>215</v>
      </c>
      <c r="C175" s="87" t="s">
        <v>216</v>
      </c>
      <c r="D175" s="431">
        <v>2.0028665887047977E-5</v>
      </c>
      <c r="E175" s="432">
        <v>1.9881156260295256E-5</v>
      </c>
      <c r="F175" s="432">
        <v>3.4561703979338863E-5</v>
      </c>
      <c r="G175" s="432">
        <v>5.1246438111810099E-6</v>
      </c>
      <c r="H175" s="432">
        <v>5.1442100474586387E-5</v>
      </c>
      <c r="I175" s="432">
        <v>0</v>
      </c>
      <c r="J175" s="432">
        <v>1.3437621097132869E-5</v>
      </c>
      <c r="K175" s="432">
        <v>8.8670423220277742E-6</v>
      </c>
      <c r="L175" s="432">
        <v>8.2872844448061256E-6</v>
      </c>
      <c r="M175" s="432">
        <v>1.5763485801146013E-5</v>
      </c>
      <c r="N175" s="432">
        <v>0</v>
      </c>
      <c r="O175" s="432">
        <v>5.0176919517904592E-6</v>
      </c>
      <c r="P175" s="432">
        <v>2.079762538698561E-6</v>
      </c>
      <c r="Q175" s="432">
        <v>1.0505609716046843E-5</v>
      </c>
      <c r="R175" s="432">
        <v>4.3152746771816676E-5</v>
      </c>
      <c r="S175" s="432">
        <v>3.4711074844682793E-6</v>
      </c>
      <c r="T175" s="432">
        <v>7.7886276649078692E-6</v>
      </c>
      <c r="U175" s="432">
        <v>9.7905021383929026E-6</v>
      </c>
      <c r="V175" s="432">
        <v>1.5526383671101058E-5</v>
      </c>
      <c r="W175" s="432">
        <v>1.0903062005894333E-5</v>
      </c>
      <c r="X175" s="432">
        <v>3.5933939126876647E-7</v>
      </c>
      <c r="Y175" s="432">
        <v>3.3842419682408588E-6</v>
      </c>
      <c r="Z175" s="432">
        <v>2.474036173074634E-6</v>
      </c>
      <c r="AA175" s="432">
        <v>5.2962396150163948E-6</v>
      </c>
      <c r="AB175" s="432">
        <v>2.867885059685656E-6</v>
      </c>
      <c r="AC175" s="432">
        <v>3.1237508546075563E-6</v>
      </c>
      <c r="AD175" s="432">
        <v>1.9045823037578899E-6</v>
      </c>
      <c r="AE175" s="432">
        <v>5.1490825059650576E-6</v>
      </c>
      <c r="AF175" s="432">
        <v>1.4518997369149911E-5</v>
      </c>
      <c r="AG175" s="432">
        <v>1.5455379053924947E-5</v>
      </c>
      <c r="AH175" s="432">
        <v>2.9067528680940825E-6</v>
      </c>
      <c r="AI175" s="432">
        <v>1.0431145158295944E-5</v>
      </c>
      <c r="AJ175" s="432">
        <v>7.8367422423969827E-6</v>
      </c>
      <c r="AK175" s="432">
        <v>2.9386913469340987E-6</v>
      </c>
      <c r="AL175" s="432">
        <v>2.0721843111520622E-5</v>
      </c>
      <c r="AM175" s="432">
        <v>2.464175887716836E-5</v>
      </c>
      <c r="AN175" s="432">
        <v>6.1542912781109457E-6</v>
      </c>
      <c r="AO175" s="432">
        <v>1.7255714951938147E-5</v>
      </c>
      <c r="AP175" s="432">
        <v>1.1287203597382181E-5</v>
      </c>
      <c r="AQ175" s="432">
        <v>4.967235266048675E-6</v>
      </c>
      <c r="AR175" s="432">
        <v>8.0658528132481764E-6</v>
      </c>
      <c r="AS175" s="432">
        <v>2.0897428483056734E-5</v>
      </c>
      <c r="AT175" s="432">
        <v>9.050774757866353E-5</v>
      </c>
      <c r="AU175" s="432">
        <v>8.9492630209057645E-5</v>
      </c>
      <c r="AV175" s="432">
        <v>7.4605420542906578E-5</v>
      </c>
      <c r="AW175" s="432">
        <v>4.9179715256936045E-4</v>
      </c>
      <c r="AX175" s="432">
        <v>9.7018775741643769E-4</v>
      </c>
      <c r="AY175" s="432">
        <v>6.6253801427732179E-4</v>
      </c>
      <c r="AZ175" s="432">
        <v>7.9332292736812213E-4</v>
      </c>
      <c r="BA175" s="432">
        <v>2.5755480741174923E-4</v>
      </c>
      <c r="BB175" s="432">
        <v>1.0621467089594944E-4</v>
      </c>
      <c r="BC175" s="432">
        <v>0.23334984772906073</v>
      </c>
      <c r="BD175" s="432">
        <v>2.4841774485213149E-4</v>
      </c>
      <c r="BE175" s="432">
        <v>3.0399528365734724E-5</v>
      </c>
      <c r="BF175" s="432">
        <v>2.7721416681780248E-4</v>
      </c>
      <c r="BG175" s="432">
        <v>1.9259155547344492E-3</v>
      </c>
      <c r="BH175" s="432">
        <v>7.1820866870170102E-4</v>
      </c>
      <c r="BI175" s="432">
        <v>4.8970647263853965E-5</v>
      </c>
      <c r="BJ175" s="432">
        <v>6.1744725909394593E-6</v>
      </c>
      <c r="BK175" s="432">
        <v>1.8079783273956822E-3</v>
      </c>
      <c r="BL175" s="432">
        <v>4.1508374398104346E-5</v>
      </c>
      <c r="BM175" s="432">
        <v>3.3880865640758036E-5</v>
      </c>
      <c r="BN175" s="432">
        <v>8.9952156462860746E-4</v>
      </c>
      <c r="BO175" s="432">
        <v>1.3829093537353063E-3</v>
      </c>
      <c r="BP175" s="432">
        <v>9.1519414399202049E-4</v>
      </c>
      <c r="BQ175" s="432">
        <v>3.2568023855758928E-4</v>
      </c>
      <c r="BR175" s="432">
        <v>4.6082915618956351E-4</v>
      </c>
      <c r="BS175" s="432">
        <v>1.5810319817676055E-5</v>
      </c>
      <c r="BT175" s="432">
        <v>1.9057923940457817E-5</v>
      </c>
      <c r="BU175" s="432">
        <v>1.3290120858900996E-4</v>
      </c>
      <c r="BV175" s="432">
        <v>5.5802573460214582E-5</v>
      </c>
      <c r="BW175" s="432">
        <v>6.094967987327524E-5</v>
      </c>
      <c r="BX175" s="432">
        <v>5.3642473148926268E-5</v>
      </c>
      <c r="BY175" s="432">
        <v>1.7018948852399052E-5</v>
      </c>
      <c r="BZ175" s="432">
        <v>2.3696089659380839E-5</v>
      </c>
      <c r="CA175" s="432">
        <v>1.6611069594301026E-5</v>
      </c>
      <c r="CB175" s="432">
        <v>4.2886822820896517E-6</v>
      </c>
      <c r="CC175" s="432">
        <v>1.898986273910718E-4</v>
      </c>
      <c r="CD175" s="432">
        <v>3.3157554924911294E-5</v>
      </c>
      <c r="CE175" s="432">
        <v>4.2617746202337016E-4</v>
      </c>
      <c r="CF175" s="432">
        <v>1.2287639478623896E-5</v>
      </c>
      <c r="CG175" s="432">
        <v>3.3588290354708576E-5</v>
      </c>
      <c r="CH175" s="432">
        <v>2.4005593650162667E-5</v>
      </c>
      <c r="CI175" s="432">
        <v>1.2796851734611574E-4</v>
      </c>
      <c r="CJ175" s="432">
        <v>1.1515947346678738E-5</v>
      </c>
      <c r="CK175" s="432">
        <v>2.444182483623595E-5</v>
      </c>
      <c r="CL175" s="432">
        <v>1.5704065983321961E-4</v>
      </c>
      <c r="CM175" s="432">
        <v>3.6052611996553573E-5</v>
      </c>
      <c r="CN175" s="432">
        <v>2.9591682280691832E-5</v>
      </c>
      <c r="CO175" s="432">
        <v>9.9099801980038742E-5</v>
      </c>
      <c r="CP175" s="432">
        <v>1.1023398921996769E-4</v>
      </c>
      <c r="CQ175" s="432">
        <v>1.4136865379460209E-4</v>
      </c>
      <c r="CR175" s="432">
        <v>4.4634962157965056E-5</v>
      </c>
      <c r="CS175" s="432">
        <v>3.1251865190342482E-5</v>
      </c>
      <c r="CT175" s="432">
        <v>6.8862646874558739E-5</v>
      </c>
      <c r="CU175" s="432">
        <v>2.2304953244093563E-5</v>
      </c>
      <c r="CV175" s="432">
        <v>1.9163315533750637E-5</v>
      </c>
      <c r="CW175" s="432">
        <v>2.5290245109695016E-5</v>
      </c>
      <c r="CX175" s="432">
        <v>1.5185926136014973E-4</v>
      </c>
      <c r="CY175" s="432">
        <v>5.5608843552057511E-5</v>
      </c>
      <c r="CZ175" s="432">
        <v>1.7383741505212875E-3</v>
      </c>
      <c r="DA175" s="432">
        <v>3.200461836384836E-5</v>
      </c>
      <c r="DB175" s="432">
        <v>6.4621031782203978E-6</v>
      </c>
      <c r="DC175" s="432">
        <v>1.9737882626360556E-5</v>
      </c>
      <c r="DD175" s="432">
        <v>3.6948088062695827E-5</v>
      </c>
      <c r="DE175" s="432">
        <v>9.8514152356904232E-5</v>
      </c>
      <c r="DF175" s="432">
        <v>3.823941638999638E-5</v>
      </c>
      <c r="DG175" s="432">
        <v>6.0903781513301789E-5</v>
      </c>
      <c r="DH175" s="433">
        <v>1.3891648562152742E-4</v>
      </c>
    </row>
    <row r="176" spans="1:112">
      <c r="A176" s="303">
        <v>53</v>
      </c>
      <c r="B176" s="88" t="s">
        <v>217</v>
      </c>
      <c r="C176" s="87" t="s">
        <v>218</v>
      </c>
      <c r="D176" s="431">
        <v>2.0727321393942865E-6</v>
      </c>
      <c r="E176" s="432">
        <v>2.3034255601970404E-6</v>
      </c>
      <c r="F176" s="432">
        <v>9.2415246963671043E-6</v>
      </c>
      <c r="G176" s="432">
        <v>4.848945357641497E-7</v>
      </c>
      <c r="H176" s="432">
        <v>3.5738319160838805E-6</v>
      </c>
      <c r="I176" s="432">
        <v>0</v>
      </c>
      <c r="J176" s="432">
        <v>8.7216466960437669E-7</v>
      </c>
      <c r="K176" s="432">
        <v>2.2694781632113399E-6</v>
      </c>
      <c r="L176" s="432">
        <v>3.0390842351623626E-6</v>
      </c>
      <c r="M176" s="432">
        <v>3.292948104570657E-6</v>
      </c>
      <c r="N176" s="432">
        <v>0</v>
      </c>
      <c r="O176" s="432">
        <v>8.8581375735685412E-7</v>
      </c>
      <c r="P176" s="432">
        <v>4.9898225520970017E-7</v>
      </c>
      <c r="Q176" s="432">
        <v>1.594858074334968E-6</v>
      </c>
      <c r="R176" s="432">
        <v>1.3085787887020376E-6</v>
      </c>
      <c r="S176" s="432">
        <v>7.0518600467262292E-7</v>
      </c>
      <c r="T176" s="432">
        <v>1.9381812739321776E-6</v>
      </c>
      <c r="U176" s="432">
        <v>1.847394718497491E-6</v>
      </c>
      <c r="V176" s="432">
        <v>2.255696562073643E-6</v>
      </c>
      <c r="W176" s="432">
        <v>1.4058916108698489E-6</v>
      </c>
      <c r="X176" s="432">
        <v>4.5395049067881766E-8</v>
      </c>
      <c r="Y176" s="432">
        <v>4.9184977700986194E-7</v>
      </c>
      <c r="Z176" s="432">
        <v>3.9782789060780901E-7</v>
      </c>
      <c r="AA176" s="432">
        <v>8.5836912047586185E-7</v>
      </c>
      <c r="AB176" s="432">
        <v>1.6053745205489231E-6</v>
      </c>
      <c r="AC176" s="432">
        <v>7.9205133704881841E-7</v>
      </c>
      <c r="AD176" s="432">
        <v>3.7074123955055494E-7</v>
      </c>
      <c r="AE176" s="432">
        <v>7.7905260410252381E-7</v>
      </c>
      <c r="AF176" s="432">
        <v>2.300382453420256E-6</v>
      </c>
      <c r="AG176" s="432">
        <v>3.4333390172297304E-6</v>
      </c>
      <c r="AH176" s="432">
        <v>1.3977827114642476E-6</v>
      </c>
      <c r="AI176" s="432">
        <v>2.4049736810183044E-6</v>
      </c>
      <c r="AJ176" s="432">
        <v>1.1689343468316743E-6</v>
      </c>
      <c r="AK176" s="432">
        <v>4.9886400136197102E-7</v>
      </c>
      <c r="AL176" s="432">
        <v>2.791242265682664E-6</v>
      </c>
      <c r="AM176" s="432">
        <v>3.1704156676384629E-6</v>
      </c>
      <c r="AN176" s="432">
        <v>8.2317361109456572E-7</v>
      </c>
      <c r="AO176" s="432">
        <v>2.5356973875459687E-6</v>
      </c>
      <c r="AP176" s="432">
        <v>2.6790163501390484E-6</v>
      </c>
      <c r="AQ176" s="432">
        <v>8.1532332646917522E-7</v>
      </c>
      <c r="AR176" s="432">
        <v>1.2800866362840583E-6</v>
      </c>
      <c r="AS176" s="432">
        <v>8.9647008097748096E-6</v>
      </c>
      <c r="AT176" s="432">
        <v>3.4918193128115155E-6</v>
      </c>
      <c r="AU176" s="432">
        <v>3.3601201593177751E-5</v>
      </c>
      <c r="AV176" s="432">
        <v>7.2073726280101407E-6</v>
      </c>
      <c r="AW176" s="432">
        <v>2.7413592039755114E-6</v>
      </c>
      <c r="AX176" s="432">
        <v>2.6513093402381771E-6</v>
      </c>
      <c r="AY176" s="432">
        <v>2.0204234566482802E-6</v>
      </c>
      <c r="AZ176" s="432">
        <v>3.7852056371151425E-6</v>
      </c>
      <c r="BA176" s="432">
        <v>4.618518593028068E-7</v>
      </c>
      <c r="BB176" s="432">
        <v>9.5938088606139357E-7</v>
      </c>
      <c r="BC176" s="432">
        <v>1.2185849147712771E-6</v>
      </c>
      <c r="BD176" s="432">
        <v>7.9538082261998447E-2</v>
      </c>
      <c r="BE176" s="432">
        <v>3.1520103119180505E-7</v>
      </c>
      <c r="BF176" s="432">
        <v>9.2229372898998993E-5</v>
      </c>
      <c r="BG176" s="432">
        <v>5.0416478592724297E-4</v>
      </c>
      <c r="BH176" s="432">
        <v>4.5468850294364255E-6</v>
      </c>
      <c r="BI176" s="432">
        <v>3.718626479891525E-5</v>
      </c>
      <c r="BJ176" s="432">
        <v>1.3736893904549115E-6</v>
      </c>
      <c r="BK176" s="432">
        <v>4.961966027999914E-5</v>
      </c>
      <c r="BL176" s="432">
        <v>9.6928716163516236E-7</v>
      </c>
      <c r="BM176" s="432">
        <v>1.3774972586338998E-5</v>
      </c>
      <c r="BN176" s="432">
        <v>7.6628665551672258E-5</v>
      </c>
      <c r="BO176" s="432">
        <v>1.6602008223902333E-4</v>
      </c>
      <c r="BP176" s="432">
        <v>4.7447550233160814E-5</v>
      </c>
      <c r="BQ176" s="432">
        <v>2.0746695499248246E-4</v>
      </c>
      <c r="BR176" s="432">
        <v>2.4400421636320345E-4</v>
      </c>
      <c r="BS176" s="432">
        <v>2.2786957472517291E-6</v>
      </c>
      <c r="BT176" s="432">
        <v>4.7624684723209642E-6</v>
      </c>
      <c r="BU176" s="432">
        <v>1.4255730769164116E-5</v>
      </c>
      <c r="BV176" s="432">
        <v>8.4727846426919145E-6</v>
      </c>
      <c r="BW176" s="432">
        <v>2.4210088074125518E-5</v>
      </c>
      <c r="BX176" s="432">
        <v>2.1804250169890876E-5</v>
      </c>
      <c r="BY176" s="432">
        <v>1.4344550194652923E-5</v>
      </c>
      <c r="BZ176" s="432">
        <v>2.3925755533936282E-5</v>
      </c>
      <c r="CA176" s="432">
        <v>1.4124634293392795E-5</v>
      </c>
      <c r="CB176" s="432">
        <v>1.5354828134555788E-6</v>
      </c>
      <c r="CC176" s="432">
        <v>1.4451263673979243E-5</v>
      </c>
      <c r="CD176" s="432">
        <v>1.0714901141743294E-5</v>
      </c>
      <c r="CE176" s="432">
        <v>3.3990696717426805E-5</v>
      </c>
      <c r="CF176" s="432">
        <v>3.9173471595643173E-6</v>
      </c>
      <c r="CG176" s="432">
        <v>4.9072132802431341E-6</v>
      </c>
      <c r="CH176" s="432">
        <v>7.4013969954379975E-6</v>
      </c>
      <c r="CI176" s="432">
        <v>1.2658293310822619E-5</v>
      </c>
      <c r="CJ176" s="432">
        <v>2.6613093097775953E-6</v>
      </c>
      <c r="CK176" s="432">
        <v>8.544696517687444E-6</v>
      </c>
      <c r="CL176" s="432">
        <v>2.0778527846742156E-5</v>
      </c>
      <c r="CM176" s="432">
        <v>2.9730402926447793E-5</v>
      </c>
      <c r="CN176" s="432">
        <v>8.6526740009406113E-6</v>
      </c>
      <c r="CO176" s="432">
        <v>2.0960150130140567E-5</v>
      </c>
      <c r="CP176" s="432">
        <v>8.179939740798134E-5</v>
      </c>
      <c r="CQ176" s="432">
        <v>5.6039800142815586E-6</v>
      </c>
      <c r="CR176" s="432">
        <v>2.4449783444236913E-5</v>
      </c>
      <c r="CS176" s="432">
        <v>7.1200702308124313E-6</v>
      </c>
      <c r="CT176" s="432">
        <v>5.6369626386398637E-6</v>
      </c>
      <c r="CU176" s="432">
        <v>6.6847187173735819E-6</v>
      </c>
      <c r="CV176" s="432">
        <v>3.9042151788360194E-6</v>
      </c>
      <c r="CW176" s="432">
        <v>1.0652984197281523E-5</v>
      </c>
      <c r="CX176" s="432">
        <v>2.0536855344906578E-5</v>
      </c>
      <c r="CY176" s="432">
        <v>2.7586428140056431E-5</v>
      </c>
      <c r="CZ176" s="432">
        <v>1.2929625298373727E-4</v>
      </c>
      <c r="DA176" s="432">
        <v>4.1410630828199226E-5</v>
      </c>
      <c r="DB176" s="432">
        <v>7.826643513799414E-7</v>
      </c>
      <c r="DC176" s="432">
        <v>1.0777978740017182E-5</v>
      </c>
      <c r="DD176" s="432">
        <v>6.7197344680125745E-6</v>
      </c>
      <c r="DE176" s="432">
        <v>2.2411971364657695E-5</v>
      </c>
      <c r="DF176" s="432">
        <v>6.0664360839362888E-6</v>
      </c>
      <c r="DG176" s="432">
        <v>6.9526969339971942E-6</v>
      </c>
      <c r="DH176" s="433">
        <v>1.1541108130990319E-5</v>
      </c>
    </row>
    <row r="177" spans="1:112">
      <c r="A177" s="303">
        <v>54</v>
      </c>
      <c r="B177" s="88" t="s">
        <v>219</v>
      </c>
      <c r="C177" s="87" t="s">
        <v>220</v>
      </c>
      <c r="D177" s="431">
        <v>9.2773802614000661E-7</v>
      </c>
      <c r="E177" s="432">
        <v>9.0900578105140961E-7</v>
      </c>
      <c r="F177" s="432">
        <v>2.4215462174914488E-6</v>
      </c>
      <c r="G177" s="432">
        <v>3.0585388964750256E-7</v>
      </c>
      <c r="H177" s="432">
        <v>3.4511686215912256E-7</v>
      </c>
      <c r="I177" s="432">
        <v>0</v>
      </c>
      <c r="J177" s="432">
        <v>6.4830686712620275E-7</v>
      </c>
      <c r="K177" s="432">
        <v>4.7560873629497724E-7</v>
      </c>
      <c r="L177" s="432">
        <v>4.5057907843463727E-7</v>
      </c>
      <c r="M177" s="432">
        <v>6.9378431432099562E-7</v>
      </c>
      <c r="N177" s="432">
        <v>0</v>
      </c>
      <c r="O177" s="432">
        <v>3.0413973972846313E-7</v>
      </c>
      <c r="P177" s="432">
        <v>1.1516599022757264E-7</v>
      </c>
      <c r="Q177" s="432">
        <v>7.194026430999915E-7</v>
      </c>
      <c r="R177" s="432">
        <v>3.0825646911196673E-7</v>
      </c>
      <c r="S177" s="432">
        <v>1.8008805232014356E-7</v>
      </c>
      <c r="T177" s="432">
        <v>4.4565432163887214E-7</v>
      </c>
      <c r="U177" s="432">
        <v>6.943649288566596E-7</v>
      </c>
      <c r="V177" s="432">
        <v>8.8735160721217219E-7</v>
      </c>
      <c r="W177" s="432">
        <v>6.9879734096897474E-7</v>
      </c>
      <c r="X177" s="432">
        <v>2.0654612908344111E-8</v>
      </c>
      <c r="Y177" s="432">
        <v>1.7660014179316757E-7</v>
      </c>
      <c r="Z177" s="432">
        <v>1.2024509551048685E-7</v>
      </c>
      <c r="AA177" s="432">
        <v>2.7700778878254223E-7</v>
      </c>
      <c r="AB177" s="432">
        <v>1.4083201022637695E-7</v>
      </c>
      <c r="AC177" s="432">
        <v>1.6028967205695414E-7</v>
      </c>
      <c r="AD177" s="432">
        <v>9.2710268460299826E-8</v>
      </c>
      <c r="AE177" s="432">
        <v>4.6775014354401165E-7</v>
      </c>
      <c r="AF177" s="432">
        <v>7.1729556345693795E-7</v>
      </c>
      <c r="AG177" s="432">
        <v>9.1876126885498881E-7</v>
      </c>
      <c r="AH177" s="432">
        <v>1.5265954610289186E-7</v>
      </c>
      <c r="AI177" s="432">
        <v>5.5769240243725158E-7</v>
      </c>
      <c r="AJ177" s="432">
        <v>4.902276708215563E-7</v>
      </c>
      <c r="AK177" s="432">
        <v>1.509492134507517E-7</v>
      </c>
      <c r="AL177" s="432">
        <v>8.761669942683738E-7</v>
      </c>
      <c r="AM177" s="432">
        <v>1.3646841773798014E-6</v>
      </c>
      <c r="AN177" s="432">
        <v>3.4799859554490946E-7</v>
      </c>
      <c r="AO177" s="432">
        <v>1.0218892724327146E-6</v>
      </c>
      <c r="AP177" s="432">
        <v>7.5156325381581325E-7</v>
      </c>
      <c r="AQ177" s="432">
        <v>3.3648083065720662E-7</v>
      </c>
      <c r="AR177" s="432">
        <v>4.9774022983097473E-7</v>
      </c>
      <c r="AS177" s="432">
        <v>9.8957086512878681E-7</v>
      </c>
      <c r="AT177" s="432">
        <v>9.7032538574090196E-7</v>
      </c>
      <c r="AU177" s="432">
        <v>5.2441875650275976E-7</v>
      </c>
      <c r="AV177" s="432">
        <v>1.8311371739255448E-6</v>
      </c>
      <c r="AW177" s="432">
        <v>5.7483728409752687E-7</v>
      </c>
      <c r="AX177" s="432">
        <v>4.8821074200715906E-7</v>
      </c>
      <c r="AY177" s="432">
        <v>4.8447059809300882E-7</v>
      </c>
      <c r="AZ177" s="432">
        <v>8.2287641118112378E-7</v>
      </c>
      <c r="BA177" s="432">
        <v>1.0226612847853376E-7</v>
      </c>
      <c r="BB177" s="432">
        <v>1.2598256049534679E-7</v>
      </c>
      <c r="BC177" s="432">
        <v>6.5265575751854228E-7</v>
      </c>
      <c r="BD177" s="432">
        <v>3.0165128175595006E-7</v>
      </c>
      <c r="BE177" s="432">
        <v>4.0833523594283605E-2</v>
      </c>
      <c r="BF177" s="432">
        <v>8.3340277381652336E-8</v>
      </c>
      <c r="BG177" s="432">
        <v>9.9562495706813072E-7</v>
      </c>
      <c r="BH177" s="432">
        <v>9.149944793635456E-7</v>
      </c>
      <c r="BI177" s="432">
        <v>1.7216876383738302E-7</v>
      </c>
      <c r="BJ177" s="432">
        <v>6.7274864827464027E-7</v>
      </c>
      <c r="BK177" s="432">
        <v>1.8162352433032282E-6</v>
      </c>
      <c r="BL177" s="432">
        <v>2.0788214266432214E-7</v>
      </c>
      <c r="BM177" s="432">
        <v>6.6449045154638277E-6</v>
      </c>
      <c r="BN177" s="432">
        <v>2.5683038302961695E-6</v>
      </c>
      <c r="BO177" s="432">
        <v>4.021515811820577E-6</v>
      </c>
      <c r="BP177" s="432">
        <v>2.9881281782268309E-6</v>
      </c>
      <c r="BQ177" s="432">
        <v>5.5491704881360689E-6</v>
      </c>
      <c r="BR177" s="432">
        <v>7.4889954413636428E-6</v>
      </c>
      <c r="BS177" s="432">
        <v>8.547817139995604E-7</v>
      </c>
      <c r="BT177" s="432">
        <v>1.3962222429164328E-6</v>
      </c>
      <c r="BU177" s="432">
        <v>3.7847558024850802E-6</v>
      </c>
      <c r="BV177" s="432">
        <v>3.305505030957618E-6</v>
      </c>
      <c r="BW177" s="432">
        <v>1.6348418377788339E-6</v>
      </c>
      <c r="BX177" s="432">
        <v>1.9767701276260501E-6</v>
      </c>
      <c r="BY177" s="432">
        <v>1.4918463008865327E-6</v>
      </c>
      <c r="BZ177" s="432">
        <v>7.9098640991336978E-7</v>
      </c>
      <c r="CA177" s="432">
        <v>7.2110085508419888E-7</v>
      </c>
      <c r="CB177" s="432">
        <v>1.591639901895718E-7</v>
      </c>
      <c r="CC177" s="432">
        <v>1.0304596578826695E-6</v>
      </c>
      <c r="CD177" s="432">
        <v>1.8159232799631111E-6</v>
      </c>
      <c r="CE177" s="432">
        <v>3.1181162397565534E-5</v>
      </c>
      <c r="CF177" s="432">
        <v>2.9611630065588843E-7</v>
      </c>
      <c r="CG177" s="432">
        <v>4.7127795343673485E-6</v>
      </c>
      <c r="CH177" s="432">
        <v>1.1574074478223715E-6</v>
      </c>
      <c r="CI177" s="432">
        <v>2.0268276375785142E-6</v>
      </c>
      <c r="CJ177" s="432">
        <v>1.1027516855666655E-6</v>
      </c>
      <c r="CK177" s="432">
        <v>5.1655128427694131E-6</v>
      </c>
      <c r="CL177" s="432">
        <v>7.1145283132639498E-6</v>
      </c>
      <c r="CM177" s="432">
        <v>2.2241855485080265E-6</v>
      </c>
      <c r="CN177" s="432">
        <v>3.7084593695082567E-6</v>
      </c>
      <c r="CO177" s="432">
        <v>1.348726452167358E-6</v>
      </c>
      <c r="CP177" s="432">
        <v>3.4477073812543729E-6</v>
      </c>
      <c r="CQ177" s="432">
        <v>8.8848926721984176E-7</v>
      </c>
      <c r="CR177" s="432">
        <v>1.8296765184506613E-6</v>
      </c>
      <c r="CS177" s="432">
        <v>1.2908049897029259E-6</v>
      </c>
      <c r="CT177" s="432">
        <v>2.5644481422678478E-6</v>
      </c>
      <c r="CU177" s="432">
        <v>1.499355125628181E-6</v>
      </c>
      <c r="CV177" s="432">
        <v>2.6843331163449526E-6</v>
      </c>
      <c r="CW177" s="432">
        <v>1.6288807702798462E-6</v>
      </c>
      <c r="CX177" s="432">
        <v>1.041437744642713E-4</v>
      </c>
      <c r="CY177" s="432">
        <v>2.3987034693736845E-6</v>
      </c>
      <c r="CZ177" s="432">
        <v>8.7235241684926928E-5</v>
      </c>
      <c r="DA177" s="432">
        <v>1.5267469439714946E-6</v>
      </c>
      <c r="DB177" s="432">
        <v>2.7614572306358697E-7</v>
      </c>
      <c r="DC177" s="432">
        <v>6.9035678624342576E-7</v>
      </c>
      <c r="DD177" s="432">
        <v>1.9438638211781112E-6</v>
      </c>
      <c r="DE177" s="432">
        <v>1.5073028233904042E-6</v>
      </c>
      <c r="DF177" s="432">
        <v>1.3323459283528171E-6</v>
      </c>
      <c r="DG177" s="432">
        <v>7.5382632787235234E-7</v>
      </c>
      <c r="DH177" s="433">
        <v>1.2050393709389015E-6</v>
      </c>
    </row>
    <row r="178" spans="1:112">
      <c r="A178" s="303">
        <v>55</v>
      </c>
      <c r="B178" s="88" t="s">
        <v>221</v>
      </c>
      <c r="C178" s="87" t="s">
        <v>222</v>
      </c>
      <c r="D178" s="431">
        <v>0</v>
      </c>
      <c r="E178" s="432">
        <v>0</v>
      </c>
      <c r="F178" s="432">
        <v>0</v>
      </c>
      <c r="G178" s="432">
        <v>0</v>
      </c>
      <c r="H178" s="432">
        <v>0</v>
      </c>
      <c r="I178" s="432">
        <v>0</v>
      </c>
      <c r="J178" s="432">
        <v>0</v>
      </c>
      <c r="K178" s="432">
        <v>0</v>
      </c>
      <c r="L178" s="432">
        <v>0</v>
      </c>
      <c r="M178" s="432">
        <v>0</v>
      </c>
      <c r="N178" s="432">
        <v>0</v>
      </c>
      <c r="O178" s="432">
        <v>0</v>
      </c>
      <c r="P178" s="432">
        <v>0</v>
      </c>
      <c r="Q178" s="432">
        <v>0</v>
      </c>
      <c r="R178" s="432">
        <v>0</v>
      </c>
      <c r="S178" s="432">
        <v>0</v>
      </c>
      <c r="T178" s="432">
        <v>0</v>
      </c>
      <c r="U178" s="432">
        <v>0</v>
      </c>
      <c r="V178" s="432">
        <v>0</v>
      </c>
      <c r="W178" s="432">
        <v>0</v>
      </c>
      <c r="X178" s="432">
        <v>0</v>
      </c>
      <c r="Y178" s="432">
        <v>0</v>
      </c>
      <c r="Z178" s="432">
        <v>0</v>
      </c>
      <c r="AA178" s="432">
        <v>0</v>
      </c>
      <c r="AB178" s="432">
        <v>0</v>
      </c>
      <c r="AC178" s="432">
        <v>0</v>
      </c>
      <c r="AD178" s="432">
        <v>0</v>
      </c>
      <c r="AE178" s="432">
        <v>0</v>
      </c>
      <c r="AF178" s="432">
        <v>0</v>
      </c>
      <c r="AG178" s="432">
        <v>0</v>
      </c>
      <c r="AH178" s="432">
        <v>0</v>
      </c>
      <c r="AI178" s="432">
        <v>0</v>
      </c>
      <c r="AJ178" s="432">
        <v>0</v>
      </c>
      <c r="AK178" s="432">
        <v>0</v>
      </c>
      <c r="AL178" s="432">
        <v>0</v>
      </c>
      <c r="AM178" s="432">
        <v>0</v>
      </c>
      <c r="AN178" s="432">
        <v>0</v>
      </c>
      <c r="AO178" s="432">
        <v>0</v>
      </c>
      <c r="AP178" s="432">
        <v>0</v>
      </c>
      <c r="AQ178" s="432">
        <v>0</v>
      </c>
      <c r="AR178" s="432">
        <v>0</v>
      </c>
      <c r="AS178" s="432">
        <v>0</v>
      </c>
      <c r="AT178" s="432">
        <v>0</v>
      </c>
      <c r="AU178" s="432">
        <v>0</v>
      </c>
      <c r="AV178" s="432">
        <v>0</v>
      </c>
      <c r="AW178" s="432">
        <v>0</v>
      </c>
      <c r="AX178" s="432">
        <v>0</v>
      </c>
      <c r="AY178" s="432">
        <v>0</v>
      </c>
      <c r="AZ178" s="432">
        <v>0</v>
      </c>
      <c r="BA178" s="432">
        <v>0</v>
      </c>
      <c r="BB178" s="432">
        <v>0</v>
      </c>
      <c r="BC178" s="432">
        <v>0</v>
      </c>
      <c r="BD178" s="432">
        <v>0</v>
      </c>
      <c r="BE178" s="432">
        <v>0</v>
      </c>
      <c r="BF178" s="432">
        <v>6.4818350561335114E-2</v>
      </c>
      <c r="BG178" s="432">
        <v>0</v>
      </c>
      <c r="BH178" s="432">
        <v>0</v>
      </c>
      <c r="BI178" s="432">
        <v>0</v>
      </c>
      <c r="BJ178" s="432">
        <v>0</v>
      </c>
      <c r="BK178" s="432">
        <v>0</v>
      </c>
      <c r="BL178" s="432">
        <v>0</v>
      </c>
      <c r="BM178" s="432">
        <v>0</v>
      </c>
      <c r="BN178" s="432">
        <v>0</v>
      </c>
      <c r="BO178" s="432">
        <v>0</v>
      </c>
      <c r="BP178" s="432">
        <v>0</v>
      </c>
      <c r="BQ178" s="432">
        <v>0</v>
      </c>
      <c r="BR178" s="432">
        <v>0</v>
      </c>
      <c r="BS178" s="432">
        <v>0</v>
      </c>
      <c r="BT178" s="432">
        <v>0</v>
      </c>
      <c r="BU178" s="432">
        <v>0</v>
      </c>
      <c r="BV178" s="432">
        <v>0</v>
      </c>
      <c r="BW178" s="432">
        <v>0</v>
      </c>
      <c r="BX178" s="432">
        <v>0</v>
      </c>
      <c r="BY178" s="432">
        <v>0</v>
      </c>
      <c r="BZ178" s="432">
        <v>0</v>
      </c>
      <c r="CA178" s="432">
        <v>0</v>
      </c>
      <c r="CB178" s="432">
        <v>0</v>
      </c>
      <c r="CC178" s="432">
        <v>0</v>
      </c>
      <c r="CD178" s="432">
        <v>0</v>
      </c>
      <c r="CE178" s="432">
        <v>0</v>
      </c>
      <c r="CF178" s="432">
        <v>0</v>
      </c>
      <c r="CG178" s="432">
        <v>0</v>
      </c>
      <c r="CH178" s="432">
        <v>0</v>
      </c>
      <c r="CI178" s="432">
        <v>0</v>
      </c>
      <c r="CJ178" s="432">
        <v>0</v>
      </c>
      <c r="CK178" s="432">
        <v>0</v>
      </c>
      <c r="CL178" s="432">
        <v>0</v>
      </c>
      <c r="CM178" s="432">
        <v>0</v>
      </c>
      <c r="CN178" s="432">
        <v>0</v>
      </c>
      <c r="CO178" s="432">
        <v>0</v>
      </c>
      <c r="CP178" s="432">
        <v>0</v>
      </c>
      <c r="CQ178" s="432">
        <v>0</v>
      </c>
      <c r="CR178" s="432">
        <v>0</v>
      </c>
      <c r="CS178" s="432">
        <v>0</v>
      </c>
      <c r="CT178" s="432">
        <v>0</v>
      </c>
      <c r="CU178" s="432">
        <v>0</v>
      </c>
      <c r="CV178" s="432">
        <v>0</v>
      </c>
      <c r="CW178" s="432">
        <v>0</v>
      </c>
      <c r="CX178" s="432">
        <v>0</v>
      </c>
      <c r="CY178" s="432">
        <v>0</v>
      </c>
      <c r="CZ178" s="432">
        <v>0</v>
      </c>
      <c r="DA178" s="432">
        <v>0</v>
      </c>
      <c r="DB178" s="432">
        <v>0</v>
      </c>
      <c r="DC178" s="432">
        <v>0</v>
      </c>
      <c r="DD178" s="432">
        <v>0</v>
      </c>
      <c r="DE178" s="432">
        <v>0</v>
      </c>
      <c r="DF178" s="432">
        <v>0</v>
      </c>
      <c r="DG178" s="432">
        <v>0</v>
      </c>
      <c r="DH178" s="433">
        <v>0</v>
      </c>
    </row>
    <row r="179" spans="1:112">
      <c r="A179" s="303">
        <v>56</v>
      </c>
      <c r="B179" s="88" t="s">
        <v>223</v>
      </c>
      <c r="C179" s="87" t="s">
        <v>224</v>
      </c>
      <c r="D179" s="431">
        <v>1.7918079537436279E-5</v>
      </c>
      <c r="E179" s="432">
        <v>1.4207930350777977E-5</v>
      </c>
      <c r="F179" s="432">
        <v>3.5963478130746192E-5</v>
      </c>
      <c r="G179" s="432">
        <v>6.6513836254753343E-6</v>
      </c>
      <c r="H179" s="432">
        <v>5.4505929669757176E-6</v>
      </c>
      <c r="I179" s="432">
        <v>0</v>
      </c>
      <c r="J179" s="432">
        <v>1.0720500426625215E-5</v>
      </c>
      <c r="K179" s="432">
        <v>7.8007549077928372E-6</v>
      </c>
      <c r="L179" s="432">
        <v>6.1947857221108529E-6</v>
      </c>
      <c r="M179" s="432">
        <v>1.1986567034175651E-5</v>
      </c>
      <c r="N179" s="432">
        <v>0</v>
      </c>
      <c r="O179" s="432">
        <v>5.4079798243148271E-6</v>
      </c>
      <c r="P179" s="432">
        <v>1.7922963772137982E-6</v>
      </c>
      <c r="Q179" s="432">
        <v>1.1776591645811579E-5</v>
      </c>
      <c r="R179" s="432">
        <v>3.5691252290648372E-6</v>
      </c>
      <c r="S179" s="432">
        <v>3.1214317844985462E-6</v>
      </c>
      <c r="T179" s="432">
        <v>6.0228985783910388E-6</v>
      </c>
      <c r="U179" s="432">
        <v>7.1074022946412615E-6</v>
      </c>
      <c r="V179" s="432">
        <v>1.8094920716689864E-5</v>
      </c>
      <c r="W179" s="432">
        <v>1.2697086026817216E-5</v>
      </c>
      <c r="X179" s="432">
        <v>4.4240936933382012E-7</v>
      </c>
      <c r="Y179" s="432">
        <v>3.9170663996876441E-6</v>
      </c>
      <c r="Z179" s="432">
        <v>2.4861724531430058E-6</v>
      </c>
      <c r="AA179" s="432">
        <v>5.1787301902160702E-6</v>
      </c>
      <c r="AB179" s="432">
        <v>2.4738036271631102E-6</v>
      </c>
      <c r="AC179" s="432">
        <v>2.4235640621990467E-6</v>
      </c>
      <c r="AD179" s="432">
        <v>2.1851745260401989E-6</v>
      </c>
      <c r="AE179" s="432">
        <v>5.8050569298960512E-6</v>
      </c>
      <c r="AF179" s="432">
        <v>1.2132341034323387E-5</v>
      </c>
      <c r="AG179" s="432">
        <v>1.6646718763322911E-5</v>
      </c>
      <c r="AH179" s="432">
        <v>2.3360811554922179E-6</v>
      </c>
      <c r="AI179" s="432">
        <v>9.2593725356169117E-6</v>
      </c>
      <c r="AJ179" s="432">
        <v>8.7193447964583956E-6</v>
      </c>
      <c r="AK179" s="432">
        <v>2.9347712285617324E-6</v>
      </c>
      <c r="AL179" s="432">
        <v>1.4940817941197247E-5</v>
      </c>
      <c r="AM179" s="432">
        <v>2.6052826013700927E-5</v>
      </c>
      <c r="AN179" s="432">
        <v>6.5353970302945783E-6</v>
      </c>
      <c r="AO179" s="432">
        <v>1.7710325115663474E-5</v>
      </c>
      <c r="AP179" s="432">
        <v>9.2604860577678458E-6</v>
      </c>
      <c r="AQ179" s="432">
        <v>5.4670307555787482E-6</v>
      </c>
      <c r="AR179" s="432">
        <v>8.8851128583818828E-6</v>
      </c>
      <c r="AS179" s="432">
        <v>1.8507654694381554E-5</v>
      </c>
      <c r="AT179" s="432">
        <v>1.6254017361726759E-5</v>
      </c>
      <c r="AU179" s="432">
        <v>8.4704963082526761E-6</v>
      </c>
      <c r="AV179" s="432">
        <v>7.8800427715388546E-6</v>
      </c>
      <c r="AW179" s="432">
        <v>1.0789638079764125E-5</v>
      </c>
      <c r="AX179" s="432">
        <v>6.4550120646900775E-6</v>
      </c>
      <c r="AY179" s="432">
        <v>7.5964529000607855E-6</v>
      </c>
      <c r="AZ179" s="432">
        <v>8.6458998892907403E-6</v>
      </c>
      <c r="BA179" s="432">
        <v>1.3573241447052185E-6</v>
      </c>
      <c r="BB179" s="432">
        <v>1.9109524522576499E-6</v>
      </c>
      <c r="BC179" s="432">
        <v>4.3790779565744893E-6</v>
      </c>
      <c r="BD179" s="432">
        <v>1.1751362388602837E-6</v>
      </c>
      <c r="BE179" s="432">
        <v>8.9187023243498445E-7</v>
      </c>
      <c r="BF179" s="432">
        <v>1.1711961185945765E-6</v>
      </c>
      <c r="BG179" s="432">
        <v>0.79105299504758375</v>
      </c>
      <c r="BH179" s="432">
        <v>1.4317646283257425E-5</v>
      </c>
      <c r="BI179" s="432">
        <v>1.3742808814207201E-6</v>
      </c>
      <c r="BJ179" s="432">
        <v>3.42761696995201E-6</v>
      </c>
      <c r="BK179" s="432">
        <v>1.1120458989234397E-5</v>
      </c>
      <c r="BL179" s="432">
        <v>2.6867305047351113E-6</v>
      </c>
      <c r="BM179" s="432">
        <v>3.7958369608424688E-5</v>
      </c>
      <c r="BN179" s="432">
        <v>2.374385975642737E-5</v>
      </c>
      <c r="BO179" s="432">
        <v>3.1599504446954172E-5</v>
      </c>
      <c r="BP179" s="432">
        <v>4.1431482671187697E-5</v>
      </c>
      <c r="BQ179" s="432">
        <v>4.2345186025569957E-5</v>
      </c>
      <c r="BR179" s="432">
        <v>4.1938015170836562E-5</v>
      </c>
      <c r="BS179" s="432">
        <v>1.9296888996764227E-5</v>
      </c>
      <c r="BT179" s="432">
        <v>1.395555823713239E-5</v>
      </c>
      <c r="BU179" s="432">
        <v>8.6169532513492809E-5</v>
      </c>
      <c r="BV179" s="432">
        <v>6.4618930909304093E-5</v>
      </c>
      <c r="BW179" s="432">
        <v>1.7565669034892521E-5</v>
      </c>
      <c r="BX179" s="432">
        <v>1.9404227882790694E-5</v>
      </c>
      <c r="BY179" s="432">
        <v>1.334062522354785E-5</v>
      </c>
      <c r="BZ179" s="432">
        <v>1.0820382548052837E-5</v>
      </c>
      <c r="CA179" s="432">
        <v>8.7133775098039087E-6</v>
      </c>
      <c r="CB179" s="432">
        <v>1.8376205429350288E-6</v>
      </c>
      <c r="CC179" s="432">
        <v>1.3797274695444124E-5</v>
      </c>
      <c r="CD179" s="432">
        <v>3.7844151062960215E-5</v>
      </c>
      <c r="CE179" s="432">
        <v>5.2007359018859712E-4</v>
      </c>
      <c r="CF179" s="432">
        <v>3.1328311317097309E-6</v>
      </c>
      <c r="CG179" s="432">
        <v>2.0964296508751814E-5</v>
      </c>
      <c r="CH179" s="432">
        <v>1.7362036372034546E-5</v>
      </c>
      <c r="CI179" s="432">
        <v>2.8025930603283385E-5</v>
      </c>
      <c r="CJ179" s="432">
        <v>1.0297073258951101E-5</v>
      </c>
      <c r="CK179" s="432">
        <v>2.0548925511378619E-5</v>
      </c>
      <c r="CL179" s="432">
        <v>2.8685929649224566E-5</v>
      </c>
      <c r="CM179" s="432">
        <v>3.4421867473613058E-5</v>
      </c>
      <c r="CN179" s="432">
        <v>1.6577163522563326E-5</v>
      </c>
      <c r="CO179" s="432">
        <v>1.3715149409488774E-5</v>
      </c>
      <c r="CP179" s="432">
        <v>2.0099949408582951E-4</v>
      </c>
      <c r="CQ179" s="432">
        <v>1.3990878070605751E-5</v>
      </c>
      <c r="CR179" s="432">
        <v>3.4740437730979308E-5</v>
      </c>
      <c r="CS179" s="432">
        <v>1.2635483550608665E-5</v>
      </c>
      <c r="CT179" s="432">
        <v>3.1109036054649144E-5</v>
      </c>
      <c r="CU179" s="432">
        <v>1.7517070908993038E-5</v>
      </c>
      <c r="CV179" s="432">
        <v>1.53802732935916E-5</v>
      </c>
      <c r="CW179" s="432">
        <v>2.419307374511052E-5</v>
      </c>
      <c r="CX179" s="432">
        <v>1.9848767946944394E-4</v>
      </c>
      <c r="CY179" s="432">
        <v>1.6817097693999071E-5</v>
      </c>
      <c r="CZ179" s="432">
        <v>2.4458418778418732E-3</v>
      </c>
      <c r="DA179" s="432">
        <v>1.3726699319290817E-5</v>
      </c>
      <c r="DB179" s="432">
        <v>3.3242549126001834E-6</v>
      </c>
      <c r="DC179" s="432">
        <v>1.1062909507351339E-5</v>
      </c>
      <c r="DD179" s="432">
        <v>3.3006738204131201E-5</v>
      </c>
      <c r="DE179" s="432">
        <v>2.2247142211907054E-5</v>
      </c>
      <c r="DF179" s="432">
        <v>1.7963375841635013E-5</v>
      </c>
      <c r="DG179" s="432">
        <v>9.8830505938141927E-6</v>
      </c>
      <c r="DH179" s="433">
        <v>3.221937460323735E-5</v>
      </c>
    </row>
    <row r="180" spans="1:112">
      <c r="A180" s="303">
        <v>57</v>
      </c>
      <c r="B180" s="88" t="s">
        <v>225</v>
      </c>
      <c r="C180" s="87" t="s">
        <v>226</v>
      </c>
      <c r="D180" s="431">
        <v>8.3216296966704155E-4</v>
      </c>
      <c r="E180" s="432">
        <v>6.59344403470206E-4</v>
      </c>
      <c r="F180" s="432">
        <v>1.6746885796713252E-3</v>
      </c>
      <c r="G180" s="432">
        <v>3.0913171169879422E-4</v>
      </c>
      <c r="H180" s="432">
        <v>2.5164765739059159E-4</v>
      </c>
      <c r="I180" s="432">
        <v>0</v>
      </c>
      <c r="J180" s="432">
        <v>5.0000666534322051E-4</v>
      </c>
      <c r="K180" s="432">
        <v>3.6303009901371755E-4</v>
      </c>
      <c r="L180" s="432">
        <v>2.8801043639276871E-4</v>
      </c>
      <c r="M180" s="432">
        <v>5.4936096714629863E-4</v>
      </c>
      <c r="N180" s="432">
        <v>0</v>
      </c>
      <c r="O180" s="432">
        <v>2.5220417014694711E-4</v>
      </c>
      <c r="P180" s="432">
        <v>8.3869756294594014E-5</v>
      </c>
      <c r="Q180" s="432">
        <v>5.4717070826895621E-4</v>
      </c>
      <c r="R180" s="432">
        <v>1.6707507492856952E-4</v>
      </c>
      <c r="S180" s="432">
        <v>1.4533766279414235E-4</v>
      </c>
      <c r="T180" s="432">
        <v>2.8293733467850109E-4</v>
      </c>
      <c r="U180" s="432">
        <v>3.3358333071229016E-4</v>
      </c>
      <c r="V180" s="432">
        <v>8.4123533945356711E-4</v>
      </c>
      <c r="W180" s="432">
        <v>5.8949670446358253E-4</v>
      </c>
      <c r="X180" s="432">
        <v>2.0623194704213678E-5</v>
      </c>
      <c r="Y180" s="432">
        <v>1.823089215769251E-4</v>
      </c>
      <c r="Z180" s="432">
        <v>1.159681069396771E-4</v>
      </c>
      <c r="AA180" s="432">
        <v>2.3934840470591408E-4</v>
      </c>
      <c r="AB180" s="432">
        <v>1.1648789060145581E-4</v>
      </c>
      <c r="AC180" s="432">
        <v>1.1346176050851972E-4</v>
      </c>
      <c r="AD180" s="432">
        <v>1.0179270107812829E-4</v>
      </c>
      <c r="AE180" s="432">
        <v>2.6974896872646509E-4</v>
      </c>
      <c r="AF180" s="432">
        <v>5.6759629083556686E-4</v>
      </c>
      <c r="AG180" s="432">
        <v>7.7369147340066921E-4</v>
      </c>
      <c r="AH180" s="432">
        <v>1.092870273173466E-4</v>
      </c>
      <c r="AI180" s="432">
        <v>4.281511730395517E-4</v>
      </c>
      <c r="AJ180" s="432">
        <v>4.0462934592407697E-4</v>
      </c>
      <c r="AK180" s="432">
        <v>1.3697310082182431E-4</v>
      </c>
      <c r="AL180" s="432">
        <v>6.9546014007475785E-4</v>
      </c>
      <c r="AM180" s="432">
        <v>1.2033377074915387E-3</v>
      </c>
      <c r="AN180" s="432">
        <v>3.020982380638946E-4</v>
      </c>
      <c r="AO180" s="432">
        <v>8.176208986025638E-4</v>
      </c>
      <c r="AP180" s="432">
        <v>4.2678979180925885E-4</v>
      </c>
      <c r="AQ180" s="432">
        <v>2.5361273739853775E-4</v>
      </c>
      <c r="AR180" s="432">
        <v>4.1307735962812679E-4</v>
      </c>
      <c r="AS180" s="432">
        <v>8.6792609709533089E-4</v>
      </c>
      <c r="AT180" s="432">
        <v>7.5552321858981782E-4</v>
      </c>
      <c r="AU180" s="432">
        <v>3.9333477103378517E-4</v>
      </c>
      <c r="AV180" s="432">
        <v>3.9905006684718997E-4</v>
      </c>
      <c r="AW180" s="432">
        <v>5.0298793680855726E-4</v>
      </c>
      <c r="AX180" s="432">
        <v>3.0263153786542389E-4</v>
      </c>
      <c r="AY180" s="432">
        <v>3.5492557517537691E-4</v>
      </c>
      <c r="AZ180" s="432">
        <v>4.0141170517551841E-4</v>
      </c>
      <c r="BA180" s="432">
        <v>6.3717237274389982E-5</v>
      </c>
      <c r="BB180" s="432">
        <v>9.0261970800049827E-5</v>
      </c>
      <c r="BC180" s="432">
        <v>2.0255762839936024E-4</v>
      </c>
      <c r="BD180" s="432">
        <v>5.6730647638234078E-5</v>
      </c>
      <c r="BE180" s="432">
        <v>4.2069264102256774E-5</v>
      </c>
      <c r="BF180" s="432">
        <v>3.4419740870663768E-2</v>
      </c>
      <c r="BG180" s="432">
        <v>0.38184151389940912</v>
      </c>
      <c r="BH180" s="432">
        <v>0.90357144425781954</v>
      </c>
      <c r="BI180" s="432">
        <v>6.3284679743962614E-5</v>
      </c>
      <c r="BJ180" s="432">
        <v>1.5913276382345772E-4</v>
      </c>
      <c r="BK180" s="432">
        <v>7.2843586286779227E-2</v>
      </c>
      <c r="BL180" s="432">
        <v>1.256287136288427E-4</v>
      </c>
      <c r="BM180" s="432">
        <v>1.7675955998130758E-3</v>
      </c>
      <c r="BN180" s="432">
        <v>1.0987610801217506E-3</v>
      </c>
      <c r="BO180" s="432">
        <v>1.4632765062553455E-3</v>
      </c>
      <c r="BP180" s="432">
        <v>1.9194444737734965E-3</v>
      </c>
      <c r="BQ180" s="432">
        <v>1.9718421822021719E-3</v>
      </c>
      <c r="BR180" s="432">
        <v>1.9472824884985832E-3</v>
      </c>
      <c r="BS180" s="432">
        <v>8.9419277830298893E-4</v>
      </c>
      <c r="BT180" s="432">
        <v>6.3406590797432849E-4</v>
      </c>
      <c r="BU180" s="432">
        <v>3.9855269150328113E-3</v>
      </c>
      <c r="BV180" s="432">
        <v>3.0334017372424093E-3</v>
      </c>
      <c r="BW180" s="432">
        <v>8.3210387351033909E-4</v>
      </c>
      <c r="BX180" s="432">
        <v>9.0468021989239069E-4</v>
      </c>
      <c r="BY180" s="432">
        <v>6.5006641907498948E-4</v>
      </c>
      <c r="BZ180" s="432">
        <v>5.0049805524038805E-4</v>
      </c>
      <c r="CA180" s="432">
        <v>3.9980147799874023E-4</v>
      </c>
      <c r="CB180" s="432">
        <v>8.1124662264970719E-5</v>
      </c>
      <c r="CC180" s="432">
        <v>4.2472545566659163E-3</v>
      </c>
      <c r="CD180" s="432">
        <v>1.7552304442822308E-3</v>
      </c>
      <c r="CE180" s="432">
        <v>2.4266070775856755E-2</v>
      </c>
      <c r="CF180" s="432">
        <v>1.4402192801702123E-4</v>
      </c>
      <c r="CG180" s="432">
        <v>9.7186833885696123E-4</v>
      </c>
      <c r="CH180" s="432">
        <v>8.0037483655233995E-4</v>
      </c>
      <c r="CI180" s="432">
        <v>1.295826350605564E-3</v>
      </c>
      <c r="CJ180" s="432">
        <v>4.8506388300737765E-4</v>
      </c>
      <c r="CK180" s="432">
        <v>9.6028075702155589E-4</v>
      </c>
      <c r="CL180" s="432">
        <v>1.3341797444499442E-3</v>
      </c>
      <c r="CM180" s="432">
        <v>1.601841655290509E-3</v>
      </c>
      <c r="CN180" s="432">
        <v>7.7407066194549762E-4</v>
      </c>
      <c r="CO180" s="432">
        <v>6.4100157569730253E-4</v>
      </c>
      <c r="CP180" s="432">
        <v>2.4171693930810853E-3</v>
      </c>
      <c r="CQ180" s="432">
        <v>6.5275824939681096E-4</v>
      </c>
      <c r="CR180" s="432">
        <v>1.6190762347400535E-3</v>
      </c>
      <c r="CS180" s="432">
        <v>5.9236638160076562E-4</v>
      </c>
      <c r="CT180" s="432">
        <v>1.4463884438236645E-3</v>
      </c>
      <c r="CU180" s="432">
        <v>8.089435944693248E-4</v>
      </c>
      <c r="CV180" s="432">
        <v>7.1399968399960369E-4</v>
      </c>
      <c r="CW180" s="432">
        <v>1.1353998371472893E-3</v>
      </c>
      <c r="CX180" s="432">
        <v>9.2183753518469674E-3</v>
      </c>
      <c r="CY180" s="432">
        <v>7.8440517431267059E-4</v>
      </c>
      <c r="CZ180" s="432">
        <v>0.1135967762248446</v>
      </c>
      <c r="DA180" s="432">
        <v>6.4189789216742208E-4</v>
      </c>
      <c r="DB180" s="432">
        <v>1.5519639544021136E-4</v>
      </c>
      <c r="DC180" s="432">
        <v>5.1830336565962152E-4</v>
      </c>
      <c r="DD180" s="432">
        <v>1.5373439687013889E-3</v>
      </c>
      <c r="DE180" s="432">
        <v>1.0392351750925675E-3</v>
      </c>
      <c r="DF180" s="432">
        <v>8.5015611482020653E-4</v>
      </c>
      <c r="DG180" s="432">
        <v>4.6494617308758896E-4</v>
      </c>
      <c r="DH180" s="433">
        <v>7.4808146896168258E-4</v>
      </c>
    </row>
    <row r="181" spans="1:112">
      <c r="A181" s="303">
        <v>58</v>
      </c>
      <c r="B181" s="88" t="s">
        <v>227</v>
      </c>
      <c r="C181" s="87" t="s">
        <v>228</v>
      </c>
      <c r="D181" s="431">
        <v>5.1467987793379673E-7</v>
      </c>
      <c r="E181" s="432">
        <v>1.819395895952796E-6</v>
      </c>
      <c r="F181" s="432">
        <v>5.1751045665732557E-7</v>
      </c>
      <c r="G181" s="432">
        <v>7.8683452940771849E-8</v>
      </c>
      <c r="H181" s="432">
        <v>9.0270419113298319E-4</v>
      </c>
      <c r="I181" s="432">
        <v>0</v>
      </c>
      <c r="J181" s="432">
        <v>6.176692943599524E-7</v>
      </c>
      <c r="K181" s="432">
        <v>5.7769924425870424E-6</v>
      </c>
      <c r="L181" s="432">
        <v>4.4784252230577726E-7</v>
      </c>
      <c r="M181" s="432">
        <v>3.583944700800334E-6</v>
      </c>
      <c r="N181" s="432">
        <v>0</v>
      </c>
      <c r="O181" s="432">
        <v>1.2198978633032174E-7</v>
      </c>
      <c r="P181" s="432">
        <v>4.0763344368458772E-8</v>
      </c>
      <c r="Q181" s="432">
        <v>4.7439572677859938E-7</v>
      </c>
      <c r="R181" s="432">
        <v>1.9517839294751434E-7</v>
      </c>
      <c r="S181" s="432">
        <v>3.538314834568159E-7</v>
      </c>
      <c r="T181" s="432">
        <v>4.8987876102527832E-7</v>
      </c>
      <c r="U181" s="432">
        <v>2.472282918625838E-7</v>
      </c>
      <c r="V181" s="432">
        <v>1.5102310985689583E-6</v>
      </c>
      <c r="W181" s="432">
        <v>6.2354270889774572E-7</v>
      </c>
      <c r="X181" s="432">
        <v>4.6487180414259901E-8</v>
      </c>
      <c r="Y181" s="432">
        <v>1.7056454498319969E-7</v>
      </c>
      <c r="Z181" s="432">
        <v>1.8320094267686824E-7</v>
      </c>
      <c r="AA181" s="432">
        <v>4.3610521191721185E-7</v>
      </c>
      <c r="AB181" s="432">
        <v>9.4238132365288083E-8</v>
      </c>
      <c r="AC181" s="432">
        <v>2.157611597610137E-7</v>
      </c>
      <c r="AD181" s="432">
        <v>1.1036305273125424E-6</v>
      </c>
      <c r="AE181" s="432">
        <v>2.430208205042898E-6</v>
      </c>
      <c r="AF181" s="432">
        <v>2.7178052430372718E-7</v>
      </c>
      <c r="AG181" s="432">
        <v>2.961297827389742E-7</v>
      </c>
      <c r="AH181" s="432">
        <v>1.4591904292363849E-7</v>
      </c>
      <c r="AI181" s="432">
        <v>7.4352404229145983E-7</v>
      </c>
      <c r="AJ181" s="432">
        <v>7.3255878669688998E-7</v>
      </c>
      <c r="AK181" s="432">
        <v>1.7793034502164504E-7</v>
      </c>
      <c r="AL181" s="432">
        <v>8.2208414849920662E-7</v>
      </c>
      <c r="AM181" s="432">
        <v>4.638536206670518E-6</v>
      </c>
      <c r="AN181" s="432">
        <v>7.5959819258764658E-7</v>
      </c>
      <c r="AO181" s="432">
        <v>2.1722969424555882E-6</v>
      </c>
      <c r="AP181" s="432">
        <v>2.1100583693147447E-6</v>
      </c>
      <c r="AQ181" s="432">
        <v>9.939756747041605E-7</v>
      </c>
      <c r="AR181" s="432">
        <v>6.183189709173862E-7</v>
      </c>
      <c r="AS181" s="432">
        <v>1.1012790548999102E-6</v>
      </c>
      <c r="AT181" s="432">
        <v>8.5527134271725004E-7</v>
      </c>
      <c r="AU181" s="432">
        <v>2.2242141016280136E-7</v>
      </c>
      <c r="AV181" s="432">
        <v>2.9562961511247352E-7</v>
      </c>
      <c r="AW181" s="432">
        <v>2.0925628044246223E-7</v>
      </c>
      <c r="AX181" s="432">
        <v>1.0298802257544798E-7</v>
      </c>
      <c r="AY181" s="432">
        <v>1.6154567219808454E-7</v>
      </c>
      <c r="AZ181" s="432">
        <v>3.1568835004063433E-7</v>
      </c>
      <c r="BA181" s="432">
        <v>6.1499280153176098E-8</v>
      </c>
      <c r="BB181" s="432">
        <v>3.5526762089611475E-8</v>
      </c>
      <c r="BC181" s="432">
        <v>1.5986273892127868E-7</v>
      </c>
      <c r="BD181" s="432">
        <v>3.7243269131281843E-8</v>
      </c>
      <c r="BE181" s="432">
        <v>1.805639806342514E-8</v>
      </c>
      <c r="BF181" s="432">
        <v>1.149109692706005E-7</v>
      </c>
      <c r="BG181" s="432">
        <v>1.4391210232222983E-6</v>
      </c>
      <c r="BH181" s="432">
        <v>7.5346528560601748E-7</v>
      </c>
      <c r="BI181" s="432">
        <v>9.7732503928301934E-2</v>
      </c>
      <c r="BJ181" s="432">
        <v>7.3827431921205563E-8</v>
      </c>
      <c r="BK181" s="432">
        <v>7.9150035639931503E-7</v>
      </c>
      <c r="BL181" s="432">
        <v>2.4111591976992044E-7</v>
      </c>
      <c r="BM181" s="432">
        <v>4.9604965504784543E-5</v>
      </c>
      <c r="BN181" s="432">
        <v>1.0165020227385984E-6</v>
      </c>
      <c r="BO181" s="432">
        <v>9.5232716843368198E-7</v>
      </c>
      <c r="BP181" s="432">
        <v>9.9371858103007398E-7</v>
      </c>
      <c r="BQ181" s="432">
        <v>1.3882402617709194E-6</v>
      </c>
      <c r="BR181" s="432">
        <v>1.6463094011040469E-6</v>
      </c>
      <c r="BS181" s="432">
        <v>1.1546786675595505E-6</v>
      </c>
      <c r="BT181" s="432">
        <v>2.9943409322739725E-6</v>
      </c>
      <c r="BU181" s="432">
        <v>8.2461149576550433E-7</v>
      </c>
      <c r="BV181" s="432">
        <v>7.9585334754454132E-7</v>
      </c>
      <c r="BW181" s="432">
        <v>4.2985849262648928E-7</v>
      </c>
      <c r="BX181" s="432">
        <v>4.3404958681496389E-7</v>
      </c>
      <c r="BY181" s="432">
        <v>2.6185552781630361E-7</v>
      </c>
      <c r="BZ181" s="432">
        <v>2.2436622463728184E-7</v>
      </c>
      <c r="CA181" s="432">
        <v>1.8537391327406276E-7</v>
      </c>
      <c r="CB181" s="432">
        <v>1.0849634185785534E-7</v>
      </c>
      <c r="CC181" s="432">
        <v>1.6610005251744834E-6</v>
      </c>
      <c r="CD181" s="432">
        <v>1.0344508583919792E-6</v>
      </c>
      <c r="CE181" s="432">
        <v>7.1491205145281932E-6</v>
      </c>
      <c r="CF181" s="432">
        <v>4.5853008267827852E-4</v>
      </c>
      <c r="CG181" s="432">
        <v>3.8624293416410533E-6</v>
      </c>
      <c r="CH181" s="432">
        <v>2.9044359220870215E-7</v>
      </c>
      <c r="CI181" s="432">
        <v>2.8606046321495813E-5</v>
      </c>
      <c r="CJ181" s="432">
        <v>1.037382835886091E-6</v>
      </c>
      <c r="CK181" s="432">
        <v>2.9144562812449283E-7</v>
      </c>
      <c r="CL181" s="432">
        <v>4.1980813333127644E-7</v>
      </c>
      <c r="CM181" s="432">
        <v>2.7530078938445241E-7</v>
      </c>
      <c r="CN181" s="432">
        <v>1.8324380854935054E-7</v>
      </c>
      <c r="CO181" s="432">
        <v>3.8826978820685439E-7</v>
      </c>
      <c r="CP181" s="432">
        <v>7.07412327394105E-5</v>
      </c>
      <c r="CQ181" s="432">
        <v>4.0608793708265372E-6</v>
      </c>
      <c r="CR181" s="432">
        <v>1.0036858198789319E-6</v>
      </c>
      <c r="CS181" s="432">
        <v>5.0210704475444638E-7</v>
      </c>
      <c r="CT181" s="432">
        <v>3.8070255744425361E-7</v>
      </c>
      <c r="CU181" s="432">
        <v>1.1817002620658131E-6</v>
      </c>
      <c r="CV181" s="432">
        <v>1.9604091637686559E-6</v>
      </c>
      <c r="CW181" s="432">
        <v>3.3521823576995508E-7</v>
      </c>
      <c r="CX181" s="432">
        <v>8.0649758054865187E-7</v>
      </c>
      <c r="CY181" s="432">
        <v>2.6969494464276742E-7</v>
      </c>
      <c r="CZ181" s="432">
        <v>7.1402965190078179E-7</v>
      </c>
      <c r="DA181" s="432">
        <v>2.4505480598375889E-7</v>
      </c>
      <c r="DB181" s="432">
        <v>6.5471685014887884E-7</v>
      </c>
      <c r="DC181" s="432">
        <v>4.075046209767196E-6</v>
      </c>
      <c r="DD181" s="432">
        <v>4.7671964262956176E-7</v>
      </c>
      <c r="DE181" s="432">
        <v>1.3454103824017831E-6</v>
      </c>
      <c r="DF181" s="432">
        <v>8.5725102197237289E-7</v>
      </c>
      <c r="DG181" s="432">
        <v>1.6160475557551016E-6</v>
      </c>
      <c r="DH181" s="433">
        <v>8.434476188632133E-6</v>
      </c>
    </row>
    <row r="182" spans="1:112">
      <c r="A182" s="303">
        <v>59</v>
      </c>
      <c r="B182" s="88">
        <v>355</v>
      </c>
      <c r="C182" s="87" t="s">
        <v>534</v>
      </c>
      <c r="D182" s="431">
        <v>2.8861559573545352E-6</v>
      </c>
      <c r="E182" s="432">
        <v>3.6123749314954793E-6</v>
      </c>
      <c r="F182" s="432">
        <v>3.0766780027036509E-5</v>
      </c>
      <c r="G182" s="432">
        <v>3.642179278270316E-7</v>
      </c>
      <c r="H182" s="432">
        <v>3.2608746793465785E-6</v>
      </c>
      <c r="I182" s="432">
        <v>0</v>
      </c>
      <c r="J182" s="432">
        <v>3.4840341383378937E-6</v>
      </c>
      <c r="K182" s="432">
        <v>3.6037922849096317E-6</v>
      </c>
      <c r="L182" s="432">
        <v>3.2335743744216812E-6</v>
      </c>
      <c r="M182" s="432">
        <v>7.6115120029021325E-6</v>
      </c>
      <c r="N182" s="432">
        <v>0</v>
      </c>
      <c r="O182" s="432">
        <v>3.7462177488358557E-6</v>
      </c>
      <c r="P182" s="432">
        <v>2.132362416841449E-6</v>
      </c>
      <c r="Q182" s="432">
        <v>3.5828914712738094E-6</v>
      </c>
      <c r="R182" s="432">
        <v>5.4714572470798486E-6</v>
      </c>
      <c r="S182" s="432">
        <v>1.7767123370299007E-6</v>
      </c>
      <c r="T182" s="432">
        <v>7.1010878811831658E-6</v>
      </c>
      <c r="U182" s="432">
        <v>9.7814305013034746E-6</v>
      </c>
      <c r="V182" s="432">
        <v>4.8388983626902168E-6</v>
      </c>
      <c r="W182" s="432">
        <v>2.6333507998499213E-6</v>
      </c>
      <c r="X182" s="432">
        <v>1.1951723819419325E-7</v>
      </c>
      <c r="Y182" s="432">
        <v>1.0909550840917372E-6</v>
      </c>
      <c r="Z182" s="432">
        <v>1.385440943244695E-6</v>
      </c>
      <c r="AA182" s="432">
        <v>2.6095854216001545E-6</v>
      </c>
      <c r="AB182" s="432">
        <v>6.934615045221981E-6</v>
      </c>
      <c r="AC182" s="432">
        <v>2.5284978080110687E-6</v>
      </c>
      <c r="AD182" s="432">
        <v>8.2228263400258562E-7</v>
      </c>
      <c r="AE182" s="432">
        <v>1.7362818771479803E-6</v>
      </c>
      <c r="AF182" s="432">
        <v>7.1837217100408707E-6</v>
      </c>
      <c r="AG182" s="432">
        <v>8.5618383410230749E-6</v>
      </c>
      <c r="AH182" s="432">
        <v>2.7447580342671478E-6</v>
      </c>
      <c r="AI182" s="432">
        <v>6.966949254215001E-6</v>
      </c>
      <c r="AJ182" s="432">
        <v>2.6776692753217284E-6</v>
      </c>
      <c r="AK182" s="432">
        <v>1.2715691634553559E-6</v>
      </c>
      <c r="AL182" s="432">
        <v>5.0735934281595856E-6</v>
      </c>
      <c r="AM182" s="432">
        <v>5.9786050620149711E-6</v>
      </c>
      <c r="AN182" s="432">
        <v>2.2917832281410161E-6</v>
      </c>
      <c r="AO182" s="432">
        <v>6.2231367488630712E-6</v>
      </c>
      <c r="AP182" s="432">
        <v>6.4843881073039945E-6</v>
      </c>
      <c r="AQ182" s="432">
        <v>1.1949422822349189E-6</v>
      </c>
      <c r="AR182" s="432">
        <v>3.0185722308037242E-6</v>
      </c>
      <c r="AS182" s="432">
        <v>1.3202608687998816E-5</v>
      </c>
      <c r="AT182" s="432">
        <v>9.8823623082406172E-6</v>
      </c>
      <c r="AU182" s="432">
        <v>5.4275282079196589E-6</v>
      </c>
      <c r="AV182" s="432">
        <v>6.4998132656086509E-6</v>
      </c>
      <c r="AW182" s="432">
        <v>5.1581624446161866E-6</v>
      </c>
      <c r="AX182" s="432">
        <v>2.3163981078472362E-6</v>
      </c>
      <c r="AY182" s="432">
        <v>3.4502960528024827E-6</v>
      </c>
      <c r="AZ182" s="432">
        <v>6.7631120630551087E-6</v>
      </c>
      <c r="BA182" s="432">
        <v>2.0821014300705251E-6</v>
      </c>
      <c r="BB182" s="432">
        <v>3.033712444919066E-6</v>
      </c>
      <c r="BC182" s="432">
        <v>5.8245623419665364E-6</v>
      </c>
      <c r="BD182" s="432">
        <v>1.2544155585983156E-6</v>
      </c>
      <c r="BE182" s="432">
        <v>7.2070526067671703E-7</v>
      </c>
      <c r="BF182" s="432">
        <v>7.0258361731297817E-7</v>
      </c>
      <c r="BG182" s="432">
        <v>8.4970736877494076E-6</v>
      </c>
      <c r="BH182" s="432">
        <v>8.6406511202108306E-6</v>
      </c>
      <c r="BI182" s="432">
        <v>1.0022897706856078E-6</v>
      </c>
      <c r="BJ182" s="432">
        <v>0.23364267080289483</v>
      </c>
      <c r="BK182" s="432">
        <v>8.9235559887532389E-6</v>
      </c>
      <c r="BL182" s="432">
        <v>1.7033757467607414E-6</v>
      </c>
      <c r="BM182" s="432">
        <v>7.0387500273889071E-6</v>
      </c>
      <c r="BN182" s="432">
        <v>1.1168095544986987E-5</v>
      </c>
      <c r="BO182" s="432">
        <v>1.1876155181915941E-5</v>
      </c>
      <c r="BP182" s="432">
        <v>1.6222577729482951E-5</v>
      </c>
      <c r="BQ182" s="432">
        <v>1.1597094692593043E-5</v>
      </c>
      <c r="BR182" s="432">
        <v>1.0934635656570975E-5</v>
      </c>
      <c r="BS182" s="432">
        <v>2.3930702548931707E-6</v>
      </c>
      <c r="BT182" s="432">
        <v>8.8017292475784437E-6</v>
      </c>
      <c r="BU182" s="432">
        <v>2.5633032659200658E-5</v>
      </c>
      <c r="BV182" s="432">
        <v>5.0812838170526001E-5</v>
      </c>
      <c r="BW182" s="432">
        <v>5.3193198350979939E-5</v>
      </c>
      <c r="BX182" s="432">
        <v>1.926865873707591E-5</v>
      </c>
      <c r="BY182" s="432">
        <v>1.8915311767859841E-5</v>
      </c>
      <c r="BZ182" s="432">
        <v>8.6136121970773291E-6</v>
      </c>
      <c r="CA182" s="432">
        <v>6.7622426197900902E-6</v>
      </c>
      <c r="CB182" s="432">
        <v>2.3941621037902429E-6</v>
      </c>
      <c r="CC182" s="432">
        <v>1.8164258304200458E-5</v>
      </c>
      <c r="CD182" s="432">
        <v>7.3600117257031829E-6</v>
      </c>
      <c r="CE182" s="432">
        <v>4.2646403529971961E-5</v>
      </c>
      <c r="CF182" s="432">
        <v>6.3188259033189808E-6</v>
      </c>
      <c r="CG182" s="432">
        <v>1.1683768038594063E-2</v>
      </c>
      <c r="CH182" s="432">
        <v>8.1994164895494175E-6</v>
      </c>
      <c r="CI182" s="432">
        <v>2.502384621910624E-4</v>
      </c>
      <c r="CJ182" s="432">
        <v>2.7214510156119284E-4</v>
      </c>
      <c r="CK182" s="432">
        <v>2.9481714016036096E-5</v>
      </c>
      <c r="CL182" s="432">
        <v>6.1164074045683104E-5</v>
      </c>
      <c r="CM182" s="432">
        <v>4.1985593090841994E-5</v>
      </c>
      <c r="CN182" s="432">
        <v>2.2772961915348496E-5</v>
      </c>
      <c r="CO182" s="432">
        <v>1.0935116841384631E-4</v>
      </c>
      <c r="CP182" s="432">
        <v>4.6990556256206725E-4</v>
      </c>
      <c r="CQ182" s="432">
        <v>3.3104817832687836E-5</v>
      </c>
      <c r="CR182" s="432">
        <v>3.0135730815531408E-5</v>
      </c>
      <c r="CS182" s="432">
        <v>1.6988683848624552E-5</v>
      </c>
      <c r="CT182" s="432">
        <v>8.704032098070431E-6</v>
      </c>
      <c r="CU182" s="432">
        <v>8.7832980094343061E-6</v>
      </c>
      <c r="CV182" s="432">
        <v>8.4563842785011741E-6</v>
      </c>
      <c r="CW182" s="432">
        <v>4.5017165979941366E-5</v>
      </c>
      <c r="CX182" s="432">
        <v>1.9651288025063478E-5</v>
      </c>
      <c r="CY182" s="432">
        <v>5.2374359881830252E-5</v>
      </c>
      <c r="CZ182" s="432">
        <v>1.3736238130943741E-5</v>
      </c>
      <c r="DA182" s="432">
        <v>2.6358695999200216E-5</v>
      </c>
      <c r="DB182" s="432">
        <v>3.7163585973127963E-6</v>
      </c>
      <c r="DC182" s="432">
        <v>8.4391353241769266E-6</v>
      </c>
      <c r="DD182" s="432">
        <v>2.4163002302105967E-5</v>
      </c>
      <c r="DE182" s="432">
        <v>2.4281080664676646E-5</v>
      </c>
      <c r="DF182" s="432">
        <v>1.7691123692411115E-5</v>
      </c>
      <c r="DG182" s="432">
        <v>1.4102685929358519E-5</v>
      </c>
      <c r="DH182" s="433">
        <v>8.8430324477486321E-5</v>
      </c>
    </row>
    <row r="183" spans="1:112">
      <c r="A183" s="303">
        <v>60</v>
      </c>
      <c r="B183" s="88" t="s">
        <v>229</v>
      </c>
      <c r="C183" s="87" t="s">
        <v>230</v>
      </c>
      <c r="D183" s="431">
        <v>6.0008977802821261E-5</v>
      </c>
      <c r="E183" s="432">
        <v>5.4203681457622423E-5</v>
      </c>
      <c r="F183" s="432">
        <v>1.5088017223880424E-4</v>
      </c>
      <c r="G183" s="432">
        <v>2.1919262534263617E-5</v>
      </c>
      <c r="H183" s="432">
        <v>3.2463730798406488E-5</v>
      </c>
      <c r="I183" s="432">
        <v>0</v>
      </c>
      <c r="J183" s="432">
        <v>4.2148090043586665E-5</v>
      </c>
      <c r="K183" s="432">
        <v>4.2473587373544109E-5</v>
      </c>
      <c r="L183" s="432">
        <v>3.3954836916010812E-5</v>
      </c>
      <c r="M183" s="432">
        <v>6.7631775490460805E-5</v>
      </c>
      <c r="N183" s="432">
        <v>0</v>
      </c>
      <c r="O183" s="432">
        <v>3.1390861341778205E-5</v>
      </c>
      <c r="P183" s="432">
        <v>1.4787612971069899E-5</v>
      </c>
      <c r="Q183" s="432">
        <v>4.9055709191810519E-5</v>
      </c>
      <c r="R183" s="432">
        <v>3.1427878843835199E-5</v>
      </c>
      <c r="S183" s="432">
        <v>2.3116345910483535E-5</v>
      </c>
      <c r="T183" s="432">
        <v>6.9129026259257255E-5</v>
      </c>
      <c r="U183" s="432">
        <v>6.7085400947777352E-5</v>
      </c>
      <c r="V183" s="432">
        <v>8.2660265410077323E-5</v>
      </c>
      <c r="W183" s="432">
        <v>5.0911711398372672E-5</v>
      </c>
      <c r="X183" s="432">
        <v>2.2458706516808784E-6</v>
      </c>
      <c r="Y183" s="432">
        <v>1.8553724710139813E-5</v>
      </c>
      <c r="Z183" s="432">
        <v>1.9190752157682981E-5</v>
      </c>
      <c r="AA183" s="432">
        <v>2.8732633255483342E-5</v>
      </c>
      <c r="AB183" s="432">
        <v>2.6247267683585446E-5</v>
      </c>
      <c r="AC183" s="432">
        <v>2.2060040584300557E-5</v>
      </c>
      <c r="AD183" s="432">
        <v>1.0789767774291493E-5</v>
      </c>
      <c r="AE183" s="432">
        <v>2.7156765239980577E-5</v>
      </c>
      <c r="AF183" s="432">
        <v>9.8862666547621869E-5</v>
      </c>
      <c r="AG183" s="432">
        <v>7.8978886624640177E-5</v>
      </c>
      <c r="AH183" s="432">
        <v>1.9230376238239539E-5</v>
      </c>
      <c r="AI183" s="432">
        <v>6.6482935194595082E-5</v>
      </c>
      <c r="AJ183" s="432">
        <v>3.593533866419488E-5</v>
      </c>
      <c r="AK183" s="432">
        <v>2.066776819784887E-5</v>
      </c>
      <c r="AL183" s="432">
        <v>9.9546606381359105E-5</v>
      </c>
      <c r="AM183" s="432">
        <v>1.1729165446769308E-4</v>
      </c>
      <c r="AN183" s="432">
        <v>3.1097678833304398E-5</v>
      </c>
      <c r="AO183" s="432">
        <v>8.2287225596651176E-5</v>
      </c>
      <c r="AP183" s="432">
        <v>5.4163196946206451E-5</v>
      </c>
      <c r="AQ183" s="432">
        <v>2.402282490940068E-5</v>
      </c>
      <c r="AR183" s="432">
        <v>4.4960514574072659E-5</v>
      </c>
      <c r="AS183" s="432">
        <v>1.6269494298588817E-4</v>
      </c>
      <c r="AT183" s="432">
        <v>9.1864916541257359E-5</v>
      </c>
      <c r="AU183" s="432">
        <v>4.2786743052887991E-5</v>
      </c>
      <c r="AV183" s="432">
        <v>5.7487410311371834E-5</v>
      </c>
      <c r="AW183" s="432">
        <v>5.7869481207840364E-5</v>
      </c>
      <c r="AX183" s="432">
        <v>4.8967065556431242E-5</v>
      </c>
      <c r="AY183" s="432">
        <v>5.3112925621475134E-5</v>
      </c>
      <c r="AZ183" s="432">
        <v>5.5591653123297622E-5</v>
      </c>
      <c r="BA183" s="432">
        <v>1.2130100594228308E-5</v>
      </c>
      <c r="BB183" s="432">
        <v>2.2401028894056548E-5</v>
      </c>
      <c r="BC183" s="432">
        <v>2.4823258697754834E-5</v>
      </c>
      <c r="BD183" s="432">
        <v>2.5976935274594198E-5</v>
      </c>
      <c r="BE183" s="432">
        <v>1.0019761882314987E-5</v>
      </c>
      <c r="BF183" s="432">
        <v>6.4379714945450244E-6</v>
      </c>
      <c r="BG183" s="432">
        <v>7.3038329137777404E-5</v>
      </c>
      <c r="BH183" s="432">
        <v>7.1996701240453407E-5</v>
      </c>
      <c r="BI183" s="432">
        <v>9.3375108564463114E-6</v>
      </c>
      <c r="BJ183" s="432">
        <v>1.9297102689026416E-5</v>
      </c>
      <c r="BK183" s="432">
        <v>0.68068922449045277</v>
      </c>
      <c r="BL183" s="432">
        <v>1.5912331709932941E-5</v>
      </c>
      <c r="BM183" s="432">
        <v>1.8773425676624065E-4</v>
      </c>
      <c r="BN183" s="432">
        <v>1.4853584396525417E-4</v>
      </c>
      <c r="BO183" s="432">
        <v>1.8491084148584009E-4</v>
      </c>
      <c r="BP183" s="432">
        <v>2.1394747766205854E-4</v>
      </c>
      <c r="BQ183" s="432">
        <v>1.9883930088530048E-4</v>
      </c>
      <c r="BR183" s="432">
        <v>1.8038162843025572E-4</v>
      </c>
      <c r="BS183" s="432">
        <v>6.6734377085359169E-5</v>
      </c>
      <c r="BT183" s="432">
        <v>7.9076198609263489E-5</v>
      </c>
      <c r="BU183" s="432">
        <v>3.5962211549375641E-4</v>
      </c>
      <c r="BV183" s="432">
        <v>6.2540835611650178E-4</v>
      </c>
      <c r="BW183" s="432">
        <v>2.5959497464147217E-4</v>
      </c>
      <c r="BX183" s="432">
        <v>1.3821587371119965E-4</v>
      </c>
      <c r="BY183" s="432">
        <v>3.6794990234643077E-4</v>
      </c>
      <c r="BZ183" s="432">
        <v>8.9489046188954743E-5</v>
      </c>
      <c r="CA183" s="432">
        <v>6.2667125131174453E-5</v>
      </c>
      <c r="CB183" s="432">
        <v>3.3256202454289845E-5</v>
      </c>
      <c r="CC183" s="432">
        <v>3.4135621898377162E-2</v>
      </c>
      <c r="CD183" s="432">
        <v>1.3192158790355501E-4</v>
      </c>
      <c r="CE183" s="432">
        <v>1.4788572478857639E-3</v>
      </c>
      <c r="CF183" s="432">
        <v>4.1529501270618738E-5</v>
      </c>
      <c r="CG183" s="432">
        <v>8.8123893368369431E-5</v>
      </c>
      <c r="CH183" s="432">
        <v>1.0713084117323895E-4</v>
      </c>
      <c r="CI183" s="432">
        <v>1.8041176511055624E-4</v>
      </c>
      <c r="CJ183" s="432">
        <v>1.126620335946526E-4</v>
      </c>
      <c r="CK183" s="432">
        <v>1.6833073206371055E-4</v>
      </c>
      <c r="CL183" s="432">
        <v>2.3693849327226265E-4</v>
      </c>
      <c r="CM183" s="432">
        <v>1.2928195842154181E-4</v>
      </c>
      <c r="CN183" s="432">
        <v>1.2848832100818106E-4</v>
      </c>
      <c r="CO183" s="432">
        <v>1.0551108321554441E-4</v>
      </c>
      <c r="CP183" s="432">
        <v>6.8178785865787689E-4</v>
      </c>
      <c r="CQ183" s="432">
        <v>1.9012985624391023E-4</v>
      </c>
      <c r="CR183" s="432">
        <v>2.2008413164582619E-4</v>
      </c>
      <c r="CS183" s="432">
        <v>1.2126251527776626E-4</v>
      </c>
      <c r="CT183" s="432">
        <v>2.0676216586689551E-4</v>
      </c>
      <c r="CU183" s="432">
        <v>1.0998036143747763E-4</v>
      </c>
      <c r="CV183" s="432">
        <v>8.6750036739635254E-5</v>
      </c>
      <c r="CW183" s="432">
        <v>2.0888941990255042E-4</v>
      </c>
      <c r="CX183" s="432">
        <v>5.7909579571183221E-4</v>
      </c>
      <c r="CY183" s="432">
        <v>1.1072349998803047E-4</v>
      </c>
      <c r="CZ183" s="432">
        <v>6.6469587184212605E-3</v>
      </c>
      <c r="DA183" s="432">
        <v>1.0444075674093344E-4</v>
      </c>
      <c r="DB183" s="432">
        <v>1.9858637671788435E-5</v>
      </c>
      <c r="DC183" s="432">
        <v>9.5945038749461177E-5</v>
      </c>
      <c r="DD183" s="432">
        <v>2.0513448676422573E-4</v>
      </c>
      <c r="DE183" s="432">
        <v>1.3176006021820867E-4</v>
      </c>
      <c r="DF183" s="432">
        <v>2.502170458601758E-4</v>
      </c>
      <c r="DG183" s="432">
        <v>1.1311958982088587E-4</v>
      </c>
      <c r="DH183" s="433">
        <v>3.5391830221851263E-4</v>
      </c>
    </row>
    <row r="184" spans="1:112">
      <c r="A184" s="303">
        <v>61</v>
      </c>
      <c r="B184" s="88" t="s">
        <v>231</v>
      </c>
      <c r="C184" s="87" t="s">
        <v>3</v>
      </c>
      <c r="D184" s="431">
        <v>1.3205350064353158E-5</v>
      </c>
      <c r="E184" s="432">
        <v>1.8747119080024828E-5</v>
      </c>
      <c r="F184" s="432">
        <v>7.3264409643100374E-5</v>
      </c>
      <c r="G184" s="432">
        <v>5.8567241440752645E-6</v>
      </c>
      <c r="H184" s="432">
        <v>1.3009995398239495E-4</v>
      </c>
      <c r="I184" s="432">
        <v>0</v>
      </c>
      <c r="J184" s="432">
        <v>1.7731133551831934E-5</v>
      </c>
      <c r="K184" s="432">
        <v>2.55444972862419E-5</v>
      </c>
      <c r="L184" s="432">
        <v>8.1392343659455639E-5</v>
      </c>
      <c r="M184" s="432">
        <v>1.8221307255153805E-5</v>
      </c>
      <c r="N184" s="432">
        <v>0</v>
      </c>
      <c r="O184" s="432">
        <v>1.3660861312084641E-5</v>
      </c>
      <c r="P184" s="432">
        <v>1.0232102194695709E-4</v>
      </c>
      <c r="Q184" s="432">
        <v>6.5043881942625058E-5</v>
      </c>
      <c r="R184" s="432">
        <v>1.9752711404163534E-4</v>
      </c>
      <c r="S184" s="432">
        <v>1.0110811043587782E-5</v>
      </c>
      <c r="T184" s="432">
        <v>2.2407354870553903E-5</v>
      </c>
      <c r="U184" s="432">
        <v>1.865286398384754E-5</v>
      </c>
      <c r="V184" s="432">
        <v>1.8525860352539526E-5</v>
      </c>
      <c r="W184" s="432">
        <v>1.189049035599139E-5</v>
      </c>
      <c r="X184" s="432">
        <v>2.7674510697372353E-7</v>
      </c>
      <c r="Y184" s="432">
        <v>1.291640854012008E-5</v>
      </c>
      <c r="Z184" s="432">
        <v>5.0332269379630029E-6</v>
      </c>
      <c r="AA184" s="432">
        <v>7.3107179393862454E-6</v>
      </c>
      <c r="AB184" s="432">
        <v>6.9749947986267698E-6</v>
      </c>
      <c r="AC184" s="432">
        <v>1.4321804853670794E-5</v>
      </c>
      <c r="AD184" s="432">
        <v>1.3133242450886218E-6</v>
      </c>
      <c r="AE184" s="432">
        <v>7.7804697074384274E-6</v>
      </c>
      <c r="AF184" s="432">
        <v>2.4361462683931264E-5</v>
      </c>
      <c r="AG184" s="432">
        <v>3.0891517516165527E-5</v>
      </c>
      <c r="AH184" s="432">
        <v>5.7827884265685828E-5</v>
      </c>
      <c r="AI184" s="432">
        <v>1.6139344647705592E-4</v>
      </c>
      <c r="AJ184" s="432">
        <v>1.0388439202283577E-5</v>
      </c>
      <c r="AK184" s="432">
        <v>3.9796507176850976E-5</v>
      </c>
      <c r="AL184" s="432">
        <v>8.3852080133284349E-5</v>
      </c>
      <c r="AM184" s="432">
        <v>1.991676265198616E-5</v>
      </c>
      <c r="AN184" s="432">
        <v>4.0951796364278139E-5</v>
      </c>
      <c r="AO184" s="432">
        <v>1.6899396333943431E-4</v>
      </c>
      <c r="AP184" s="432">
        <v>3.5919702295180499E-5</v>
      </c>
      <c r="AQ184" s="432">
        <v>4.8696962928091755E-6</v>
      </c>
      <c r="AR184" s="432">
        <v>4.9961914920669762E-5</v>
      </c>
      <c r="AS184" s="432">
        <v>2.8527288576605852E-5</v>
      </c>
      <c r="AT184" s="432">
        <v>2.829192970082313E-5</v>
      </c>
      <c r="AU184" s="432">
        <v>1.5268469529258732E-5</v>
      </c>
      <c r="AV184" s="432">
        <v>1.3494674534035261E-4</v>
      </c>
      <c r="AW184" s="432">
        <v>4.655481150854881E-5</v>
      </c>
      <c r="AX184" s="432">
        <v>1.6648479255393594E-5</v>
      </c>
      <c r="AY184" s="432">
        <v>4.1673455763058355E-5</v>
      </c>
      <c r="AZ184" s="432">
        <v>4.9538471714327734E-5</v>
      </c>
      <c r="BA184" s="432">
        <v>5.3096236358558245E-6</v>
      </c>
      <c r="BB184" s="432">
        <v>2.4127883230057926E-5</v>
      </c>
      <c r="BC184" s="432">
        <v>2.839458057066177E-5</v>
      </c>
      <c r="BD184" s="432">
        <v>1.6847200442606255E-5</v>
      </c>
      <c r="BE184" s="432">
        <v>5.5460687713592559E-6</v>
      </c>
      <c r="BF184" s="432">
        <v>7.1697552049244408E-6</v>
      </c>
      <c r="BG184" s="432">
        <v>8.2902214906142862E-5</v>
      </c>
      <c r="BH184" s="432">
        <v>6.9704380480303644E-5</v>
      </c>
      <c r="BI184" s="432">
        <v>7.744364920370525E-6</v>
      </c>
      <c r="BJ184" s="432">
        <v>9.9388454106247662E-6</v>
      </c>
      <c r="BK184" s="432">
        <v>7.9753712603108744E-5</v>
      </c>
      <c r="BL184" s="432">
        <v>8.8036832311901472E-2</v>
      </c>
      <c r="BM184" s="432">
        <v>5.9108008545011104E-5</v>
      </c>
      <c r="BN184" s="432">
        <v>2.441213793243299E-4</v>
      </c>
      <c r="BO184" s="432">
        <v>1.2453737747115156E-4</v>
      </c>
      <c r="BP184" s="432">
        <v>5.182316432786225E-4</v>
      </c>
      <c r="BQ184" s="432">
        <v>4.0269312244410285E-4</v>
      </c>
      <c r="BR184" s="432">
        <v>3.901830777672919E-4</v>
      </c>
      <c r="BS184" s="432">
        <v>9.5319736565704577E-6</v>
      </c>
      <c r="BT184" s="432">
        <v>3.1839976404930349E-5</v>
      </c>
      <c r="BU184" s="432">
        <v>1.7591707557690876E-4</v>
      </c>
      <c r="BV184" s="432">
        <v>1.4562700516959536E-4</v>
      </c>
      <c r="BW184" s="432">
        <v>6.9574141973847468E-5</v>
      </c>
      <c r="BX184" s="432">
        <v>9.8795078084313367E-5</v>
      </c>
      <c r="BY184" s="432">
        <v>1.0666350605695284E-4</v>
      </c>
      <c r="BZ184" s="432">
        <v>5.915372138722101E-5</v>
      </c>
      <c r="CA184" s="432">
        <v>4.3947401482527072E-5</v>
      </c>
      <c r="CB184" s="432">
        <v>1.0636906686260738E-5</v>
      </c>
      <c r="CC184" s="432">
        <v>6.2162535857646659E-5</v>
      </c>
      <c r="CD184" s="432">
        <v>3.028945106325407E-5</v>
      </c>
      <c r="CE184" s="432">
        <v>1.4187730407304848E-4</v>
      </c>
      <c r="CF184" s="432">
        <v>2.0827026163629547E-5</v>
      </c>
      <c r="CG184" s="432">
        <v>5.066299522781237E-5</v>
      </c>
      <c r="CH184" s="432">
        <v>6.0346839342797245E-5</v>
      </c>
      <c r="CI184" s="432">
        <v>1.1038472466315223E-4</v>
      </c>
      <c r="CJ184" s="432">
        <v>7.1745817079960899E-5</v>
      </c>
      <c r="CK184" s="432">
        <v>2.3587196904641792E-4</v>
      </c>
      <c r="CL184" s="432">
        <v>2.9472648330386593E-4</v>
      </c>
      <c r="CM184" s="432">
        <v>4.8843167836974818E-4</v>
      </c>
      <c r="CN184" s="432">
        <v>1.3401267880215018E-4</v>
      </c>
      <c r="CO184" s="432">
        <v>4.8352561833970832E-4</v>
      </c>
      <c r="CP184" s="432">
        <v>2.0242790683118998E-4</v>
      </c>
      <c r="CQ184" s="432">
        <v>2.9377798133214071E-4</v>
      </c>
      <c r="CR184" s="432">
        <v>8.496813785108027E-4</v>
      </c>
      <c r="CS184" s="432">
        <v>7.17669628575025E-5</v>
      </c>
      <c r="CT184" s="432">
        <v>1.1790746609075258E-4</v>
      </c>
      <c r="CU184" s="432">
        <v>4.053947988562824E-4</v>
      </c>
      <c r="CV184" s="432">
        <v>2.9083518678596417E-4</v>
      </c>
      <c r="CW184" s="432">
        <v>4.3595205036671311E-4</v>
      </c>
      <c r="CX184" s="432">
        <v>5.0687966105436208E-4</v>
      </c>
      <c r="CY184" s="432">
        <v>3.1238848711954796E-4</v>
      </c>
      <c r="CZ184" s="432">
        <v>1.6406502501681701E-4</v>
      </c>
      <c r="DA184" s="432">
        <v>3.2075311389333618E-4</v>
      </c>
      <c r="DB184" s="432">
        <v>2.9485469571921907E-5</v>
      </c>
      <c r="DC184" s="432">
        <v>1.3065523377388475E-4</v>
      </c>
      <c r="DD184" s="432">
        <v>3.8867301103080168E-4</v>
      </c>
      <c r="DE184" s="432">
        <v>4.6684772465372136E-4</v>
      </c>
      <c r="DF184" s="432">
        <v>7.1728158140191875E-4</v>
      </c>
      <c r="DG184" s="432">
        <v>1.296193079366449E-2</v>
      </c>
      <c r="DH184" s="433">
        <v>6.6574587832532233E-5</v>
      </c>
    </row>
    <row r="185" spans="1:112">
      <c r="A185" s="303">
        <v>62</v>
      </c>
      <c r="B185" s="88" t="s">
        <v>232</v>
      </c>
      <c r="C185" s="87" t="s">
        <v>233</v>
      </c>
      <c r="D185" s="431">
        <v>3.3059207978261627E-4</v>
      </c>
      <c r="E185" s="432">
        <v>1.3069556736377121E-3</v>
      </c>
      <c r="F185" s="432">
        <v>1.1304580756935076E-4</v>
      </c>
      <c r="G185" s="432">
        <v>4.0104810639287957E-4</v>
      </c>
      <c r="H185" s="432">
        <v>6.6071286279777511E-5</v>
      </c>
      <c r="I185" s="432">
        <v>0</v>
      </c>
      <c r="J185" s="432">
        <v>1.0312524942407186E-5</v>
      </c>
      <c r="K185" s="432">
        <v>7.7607493615742347E-5</v>
      </c>
      <c r="L185" s="432">
        <v>2.3612848778591052E-3</v>
      </c>
      <c r="M185" s="432">
        <v>7.2861634192738795E-4</v>
      </c>
      <c r="N185" s="432">
        <v>0</v>
      </c>
      <c r="O185" s="432">
        <v>8.9164538142761786E-5</v>
      </c>
      <c r="P185" s="432">
        <v>1.2370904505663394E-5</v>
      </c>
      <c r="Q185" s="432">
        <v>8.0703202280866572E-4</v>
      </c>
      <c r="R185" s="432">
        <v>1.0942764209570886E-4</v>
      </c>
      <c r="S185" s="432">
        <v>2.1250998639616562E-3</v>
      </c>
      <c r="T185" s="432">
        <v>3.3955675810645297E-4</v>
      </c>
      <c r="U185" s="432">
        <v>1.5726440735543311E-4</v>
      </c>
      <c r="V185" s="432">
        <v>1.4025980159882712E-2</v>
      </c>
      <c r="W185" s="432">
        <v>5.022477810052012E-4</v>
      </c>
      <c r="X185" s="432">
        <v>8.0493299007861423E-7</v>
      </c>
      <c r="Y185" s="432">
        <v>2.5970603181813174E-4</v>
      </c>
      <c r="Z185" s="432">
        <v>4.0322971901968239E-5</v>
      </c>
      <c r="AA185" s="432">
        <v>1.6451643937315599E-4</v>
      </c>
      <c r="AB185" s="432">
        <v>2.2888416936096344E-5</v>
      </c>
      <c r="AC185" s="432">
        <v>4.1651264621502599E-5</v>
      </c>
      <c r="AD185" s="432">
        <v>2.3800868024791408E-5</v>
      </c>
      <c r="AE185" s="432">
        <v>2.9335522244286838E-3</v>
      </c>
      <c r="AF185" s="432">
        <v>8.9029715636213046E-4</v>
      </c>
      <c r="AG185" s="432">
        <v>1.2763001653323143E-4</v>
      </c>
      <c r="AH185" s="432">
        <v>2.2763378940761001E-5</v>
      </c>
      <c r="AI185" s="432">
        <v>4.3627320700352131E-3</v>
      </c>
      <c r="AJ185" s="432">
        <v>4.1140467618770948E-4</v>
      </c>
      <c r="AK185" s="432">
        <v>1.2507892714177802E-3</v>
      </c>
      <c r="AL185" s="432">
        <v>6.5090660172158763E-4</v>
      </c>
      <c r="AM185" s="432">
        <v>2.4608013132236244E-2</v>
      </c>
      <c r="AN185" s="432">
        <v>3.6160499787126852E-3</v>
      </c>
      <c r="AO185" s="432">
        <v>5.3102288566322289E-3</v>
      </c>
      <c r="AP185" s="432">
        <v>1.5977605232374442E-3</v>
      </c>
      <c r="AQ185" s="432">
        <v>1.4518380618734041E-2</v>
      </c>
      <c r="AR185" s="432">
        <v>8.624581094088488E-3</v>
      </c>
      <c r="AS185" s="432">
        <v>8.8187310100057339E-4</v>
      </c>
      <c r="AT185" s="432">
        <v>1.0389478031016758E-3</v>
      </c>
      <c r="AU185" s="432">
        <v>2.0010660291494087E-4</v>
      </c>
      <c r="AV185" s="432">
        <v>2.2539014444770047E-4</v>
      </c>
      <c r="AW185" s="432">
        <v>1.9629092696658637E-4</v>
      </c>
      <c r="AX185" s="432">
        <v>1.0843469479864876E-4</v>
      </c>
      <c r="AY185" s="432">
        <v>2.668073115797198E-4</v>
      </c>
      <c r="AZ185" s="432">
        <v>4.1232839973346036E-4</v>
      </c>
      <c r="BA185" s="432">
        <v>6.0054088794368971E-5</v>
      </c>
      <c r="BB185" s="432">
        <v>3.2838720195712081E-5</v>
      </c>
      <c r="BC185" s="432">
        <v>1.6669838795371005E-4</v>
      </c>
      <c r="BD185" s="432">
        <v>5.6839785684702013E-5</v>
      </c>
      <c r="BE185" s="432">
        <v>1.2119403931238262E-5</v>
      </c>
      <c r="BF185" s="432">
        <v>5.3311472139141177E-5</v>
      </c>
      <c r="BG185" s="432">
        <v>6.2941211951377581E-4</v>
      </c>
      <c r="BH185" s="432">
        <v>8.9280970730677212E-4</v>
      </c>
      <c r="BI185" s="432">
        <v>8.1929370368959373E-5</v>
      </c>
      <c r="BJ185" s="432">
        <v>7.4853801559821145E-5</v>
      </c>
      <c r="BK185" s="432">
        <v>4.2789706645874655E-4</v>
      </c>
      <c r="BL185" s="432">
        <v>6.295814442377573E-5</v>
      </c>
      <c r="BM185" s="432">
        <v>1.0001624808111851</v>
      </c>
      <c r="BN185" s="432">
        <v>3.6673448990972739E-4</v>
      </c>
      <c r="BO185" s="432">
        <v>3.7420652051497929E-4</v>
      </c>
      <c r="BP185" s="432">
        <v>3.8669385529623614E-4</v>
      </c>
      <c r="BQ185" s="432">
        <v>6.1434909553443337E-4</v>
      </c>
      <c r="BR185" s="432">
        <v>5.4395247761622001E-4</v>
      </c>
      <c r="BS185" s="432">
        <v>2.3849040508529045E-3</v>
      </c>
      <c r="BT185" s="432">
        <v>5.3834664232096721E-3</v>
      </c>
      <c r="BU185" s="432">
        <v>2.0248092590890873E-4</v>
      </c>
      <c r="BV185" s="432">
        <v>2.1877426927670936E-4</v>
      </c>
      <c r="BW185" s="432">
        <v>2.791376953067269E-5</v>
      </c>
      <c r="BX185" s="432">
        <v>1.205870614938123E-4</v>
      </c>
      <c r="BY185" s="432">
        <v>3.0541899484640245E-5</v>
      </c>
      <c r="BZ185" s="432">
        <v>5.0931519661300967E-5</v>
      </c>
      <c r="CA185" s="432">
        <v>2.6917257499587977E-5</v>
      </c>
      <c r="CB185" s="432">
        <v>5.0165527321830841E-6</v>
      </c>
      <c r="CC185" s="432">
        <v>1.6941892042348681E-4</v>
      </c>
      <c r="CD185" s="432">
        <v>1.7162035081978995E-4</v>
      </c>
      <c r="CE185" s="432">
        <v>9.2178671787493564E-5</v>
      </c>
      <c r="CF185" s="432">
        <v>7.2335552505017194E-6</v>
      </c>
      <c r="CG185" s="432">
        <v>2.2138285556465789E-5</v>
      </c>
      <c r="CH185" s="432">
        <v>9.7555131000845544E-5</v>
      </c>
      <c r="CI185" s="432">
        <v>5.8339978235492507E-5</v>
      </c>
      <c r="CJ185" s="432">
        <v>4.1669059304997528E-5</v>
      </c>
      <c r="CK185" s="432">
        <v>5.0371786322339316E-5</v>
      </c>
      <c r="CL185" s="432">
        <v>5.181659946126913E-5</v>
      </c>
      <c r="CM185" s="432">
        <v>3.3047355839415195E-5</v>
      </c>
      <c r="CN185" s="432">
        <v>2.3255394406194932E-5</v>
      </c>
      <c r="CO185" s="432">
        <v>1.2562446813536304E-4</v>
      </c>
      <c r="CP185" s="432">
        <v>7.0933761212037719E-5</v>
      </c>
      <c r="CQ185" s="432">
        <v>9.1377422873852081E-5</v>
      </c>
      <c r="CR185" s="432">
        <v>6.3275127092888032E-5</v>
      </c>
      <c r="CS185" s="432">
        <v>6.7493537343767259E-5</v>
      </c>
      <c r="CT185" s="432">
        <v>8.6476615989803968E-5</v>
      </c>
      <c r="CU185" s="432">
        <v>9.6051637326760518E-5</v>
      </c>
      <c r="CV185" s="432">
        <v>9.4116899664033326E-5</v>
      </c>
      <c r="CW185" s="432">
        <v>4.6230932656852745E-5</v>
      </c>
      <c r="CX185" s="432">
        <v>3.5580061434787922E-5</v>
      </c>
      <c r="CY185" s="432">
        <v>5.0233127883972243E-5</v>
      </c>
      <c r="CZ185" s="432">
        <v>2.5626467239880598E-4</v>
      </c>
      <c r="DA185" s="432">
        <v>2.9582109024218272E-5</v>
      </c>
      <c r="DB185" s="432">
        <v>3.1492411852446464E-5</v>
      </c>
      <c r="DC185" s="432">
        <v>2.4349129801625285E-4</v>
      </c>
      <c r="DD185" s="432">
        <v>1.4525980523008954E-4</v>
      </c>
      <c r="DE185" s="432">
        <v>8.5822705042294206E-5</v>
      </c>
      <c r="DF185" s="432">
        <v>1.0483229864442703E-4</v>
      </c>
      <c r="DG185" s="432">
        <v>4.5772355544480364E-4</v>
      </c>
      <c r="DH185" s="433">
        <v>7.2123139808858813E-5</v>
      </c>
    </row>
    <row r="186" spans="1:112">
      <c r="A186" s="303">
        <v>63</v>
      </c>
      <c r="B186" s="88">
        <v>410</v>
      </c>
      <c r="C186" s="87" t="s">
        <v>542</v>
      </c>
      <c r="D186" s="431">
        <v>0</v>
      </c>
      <c r="E186" s="432">
        <v>0</v>
      </c>
      <c r="F186" s="432">
        <v>0</v>
      </c>
      <c r="G186" s="432">
        <v>0</v>
      </c>
      <c r="H186" s="432">
        <v>0</v>
      </c>
      <c r="I186" s="432">
        <v>0</v>
      </c>
      <c r="J186" s="432">
        <v>0</v>
      </c>
      <c r="K186" s="432">
        <v>0</v>
      </c>
      <c r="L186" s="432">
        <v>0</v>
      </c>
      <c r="M186" s="432">
        <v>0</v>
      </c>
      <c r="N186" s="432">
        <v>0</v>
      </c>
      <c r="O186" s="432">
        <v>0</v>
      </c>
      <c r="P186" s="432">
        <v>0</v>
      </c>
      <c r="Q186" s="432">
        <v>0</v>
      </c>
      <c r="R186" s="432">
        <v>0</v>
      </c>
      <c r="S186" s="432">
        <v>0</v>
      </c>
      <c r="T186" s="432">
        <v>0</v>
      </c>
      <c r="U186" s="432">
        <v>0</v>
      </c>
      <c r="V186" s="432">
        <v>0</v>
      </c>
      <c r="W186" s="432">
        <v>0</v>
      </c>
      <c r="X186" s="432">
        <v>0</v>
      </c>
      <c r="Y186" s="432">
        <v>0</v>
      </c>
      <c r="Z186" s="432">
        <v>0</v>
      </c>
      <c r="AA186" s="432">
        <v>0</v>
      </c>
      <c r="AB186" s="432">
        <v>0</v>
      </c>
      <c r="AC186" s="432">
        <v>0</v>
      </c>
      <c r="AD186" s="432">
        <v>0</v>
      </c>
      <c r="AE186" s="432">
        <v>0</v>
      </c>
      <c r="AF186" s="432">
        <v>0</v>
      </c>
      <c r="AG186" s="432">
        <v>0</v>
      </c>
      <c r="AH186" s="432">
        <v>0</v>
      </c>
      <c r="AI186" s="432">
        <v>0</v>
      </c>
      <c r="AJ186" s="432">
        <v>0</v>
      </c>
      <c r="AK186" s="432">
        <v>0</v>
      </c>
      <c r="AL186" s="432">
        <v>0</v>
      </c>
      <c r="AM186" s="432">
        <v>0</v>
      </c>
      <c r="AN186" s="432">
        <v>0</v>
      </c>
      <c r="AO186" s="432">
        <v>0</v>
      </c>
      <c r="AP186" s="432">
        <v>0</v>
      </c>
      <c r="AQ186" s="432">
        <v>0</v>
      </c>
      <c r="AR186" s="432">
        <v>0</v>
      </c>
      <c r="AS186" s="432">
        <v>0</v>
      </c>
      <c r="AT186" s="432">
        <v>0</v>
      </c>
      <c r="AU186" s="432">
        <v>0</v>
      </c>
      <c r="AV186" s="432">
        <v>0</v>
      </c>
      <c r="AW186" s="432">
        <v>0</v>
      </c>
      <c r="AX186" s="432">
        <v>0</v>
      </c>
      <c r="AY186" s="432">
        <v>0</v>
      </c>
      <c r="AZ186" s="432">
        <v>0</v>
      </c>
      <c r="BA186" s="432">
        <v>0</v>
      </c>
      <c r="BB186" s="432">
        <v>0</v>
      </c>
      <c r="BC186" s="432">
        <v>0</v>
      </c>
      <c r="BD186" s="432">
        <v>0</v>
      </c>
      <c r="BE186" s="432">
        <v>0</v>
      </c>
      <c r="BF186" s="432">
        <v>0</v>
      </c>
      <c r="BG186" s="432">
        <v>0</v>
      </c>
      <c r="BH186" s="432">
        <v>0</v>
      </c>
      <c r="BI186" s="432">
        <v>0</v>
      </c>
      <c r="BJ186" s="432">
        <v>0</v>
      </c>
      <c r="BK186" s="432">
        <v>0</v>
      </c>
      <c r="BL186" s="432">
        <v>0</v>
      </c>
      <c r="BM186" s="432">
        <v>0</v>
      </c>
      <c r="BN186" s="432">
        <v>1</v>
      </c>
      <c r="BO186" s="432">
        <v>0</v>
      </c>
      <c r="BP186" s="432">
        <v>0</v>
      </c>
      <c r="BQ186" s="432">
        <v>0</v>
      </c>
      <c r="BR186" s="432">
        <v>0</v>
      </c>
      <c r="BS186" s="432">
        <v>0</v>
      </c>
      <c r="BT186" s="432">
        <v>0</v>
      </c>
      <c r="BU186" s="432">
        <v>0</v>
      </c>
      <c r="BV186" s="432">
        <v>0</v>
      </c>
      <c r="BW186" s="432">
        <v>0</v>
      </c>
      <c r="BX186" s="432">
        <v>0</v>
      </c>
      <c r="BY186" s="432">
        <v>0</v>
      </c>
      <c r="BZ186" s="432">
        <v>0</v>
      </c>
      <c r="CA186" s="432">
        <v>0</v>
      </c>
      <c r="CB186" s="432">
        <v>0</v>
      </c>
      <c r="CC186" s="432">
        <v>0</v>
      </c>
      <c r="CD186" s="432">
        <v>0</v>
      </c>
      <c r="CE186" s="432">
        <v>0</v>
      </c>
      <c r="CF186" s="432">
        <v>0</v>
      </c>
      <c r="CG186" s="432">
        <v>0</v>
      </c>
      <c r="CH186" s="432">
        <v>0</v>
      </c>
      <c r="CI186" s="432">
        <v>0</v>
      </c>
      <c r="CJ186" s="432">
        <v>0</v>
      </c>
      <c r="CK186" s="432">
        <v>0</v>
      </c>
      <c r="CL186" s="432">
        <v>0</v>
      </c>
      <c r="CM186" s="432">
        <v>0</v>
      </c>
      <c r="CN186" s="432">
        <v>0</v>
      </c>
      <c r="CO186" s="432">
        <v>0</v>
      </c>
      <c r="CP186" s="432">
        <v>0</v>
      </c>
      <c r="CQ186" s="432">
        <v>0</v>
      </c>
      <c r="CR186" s="432">
        <v>0</v>
      </c>
      <c r="CS186" s="432">
        <v>0</v>
      </c>
      <c r="CT186" s="432">
        <v>0</v>
      </c>
      <c r="CU186" s="432">
        <v>0</v>
      </c>
      <c r="CV186" s="432">
        <v>0</v>
      </c>
      <c r="CW186" s="432">
        <v>0</v>
      </c>
      <c r="CX186" s="432">
        <v>0</v>
      </c>
      <c r="CY186" s="432">
        <v>0</v>
      </c>
      <c r="CZ186" s="432">
        <v>0</v>
      </c>
      <c r="DA186" s="432">
        <v>0</v>
      </c>
      <c r="DB186" s="432">
        <v>0</v>
      </c>
      <c r="DC186" s="432">
        <v>0</v>
      </c>
      <c r="DD186" s="432">
        <v>0</v>
      </c>
      <c r="DE186" s="432">
        <v>0</v>
      </c>
      <c r="DF186" s="432">
        <v>0</v>
      </c>
      <c r="DG186" s="432">
        <v>0</v>
      </c>
      <c r="DH186" s="433">
        <v>0</v>
      </c>
    </row>
    <row r="187" spans="1:112">
      <c r="A187" s="303">
        <v>64</v>
      </c>
      <c r="B187" s="88">
        <v>411</v>
      </c>
      <c r="C187" s="87" t="s">
        <v>544</v>
      </c>
      <c r="D187" s="431">
        <v>0</v>
      </c>
      <c r="E187" s="432">
        <v>0</v>
      </c>
      <c r="F187" s="432">
        <v>0</v>
      </c>
      <c r="G187" s="432">
        <v>0</v>
      </c>
      <c r="H187" s="432">
        <v>0</v>
      </c>
      <c r="I187" s="432">
        <v>0</v>
      </c>
      <c r="J187" s="432">
        <v>0</v>
      </c>
      <c r="K187" s="432">
        <v>0</v>
      </c>
      <c r="L187" s="432">
        <v>0</v>
      </c>
      <c r="M187" s="432">
        <v>0</v>
      </c>
      <c r="N187" s="432">
        <v>0</v>
      </c>
      <c r="O187" s="432">
        <v>0</v>
      </c>
      <c r="P187" s="432">
        <v>0</v>
      </c>
      <c r="Q187" s="432">
        <v>0</v>
      </c>
      <c r="R187" s="432">
        <v>0</v>
      </c>
      <c r="S187" s="432">
        <v>0</v>
      </c>
      <c r="T187" s="432">
        <v>0</v>
      </c>
      <c r="U187" s="432">
        <v>0</v>
      </c>
      <c r="V187" s="432">
        <v>0</v>
      </c>
      <c r="W187" s="432">
        <v>0</v>
      </c>
      <c r="X187" s="432">
        <v>0</v>
      </c>
      <c r="Y187" s="432">
        <v>0</v>
      </c>
      <c r="Z187" s="432">
        <v>0</v>
      </c>
      <c r="AA187" s="432">
        <v>0</v>
      </c>
      <c r="AB187" s="432">
        <v>0</v>
      </c>
      <c r="AC187" s="432">
        <v>0</v>
      </c>
      <c r="AD187" s="432">
        <v>0</v>
      </c>
      <c r="AE187" s="432">
        <v>0</v>
      </c>
      <c r="AF187" s="432">
        <v>0</v>
      </c>
      <c r="AG187" s="432">
        <v>0</v>
      </c>
      <c r="AH187" s="432">
        <v>0</v>
      </c>
      <c r="AI187" s="432">
        <v>0</v>
      </c>
      <c r="AJ187" s="432">
        <v>0</v>
      </c>
      <c r="AK187" s="432">
        <v>0</v>
      </c>
      <c r="AL187" s="432">
        <v>0</v>
      </c>
      <c r="AM187" s="432">
        <v>0</v>
      </c>
      <c r="AN187" s="432">
        <v>0</v>
      </c>
      <c r="AO187" s="432">
        <v>0</v>
      </c>
      <c r="AP187" s="432">
        <v>0</v>
      </c>
      <c r="AQ187" s="432">
        <v>0</v>
      </c>
      <c r="AR187" s="432">
        <v>0</v>
      </c>
      <c r="AS187" s="432">
        <v>0</v>
      </c>
      <c r="AT187" s="432">
        <v>0</v>
      </c>
      <c r="AU187" s="432">
        <v>0</v>
      </c>
      <c r="AV187" s="432">
        <v>0</v>
      </c>
      <c r="AW187" s="432">
        <v>0</v>
      </c>
      <c r="AX187" s="432">
        <v>0</v>
      </c>
      <c r="AY187" s="432">
        <v>0</v>
      </c>
      <c r="AZ187" s="432">
        <v>0</v>
      </c>
      <c r="BA187" s="432">
        <v>0</v>
      </c>
      <c r="BB187" s="432">
        <v>0</v>
      </c>
      <c r="BC187" s="432">
        <v>0</v>
      </c>
      <c r="BD187" s="432">
        <v>0</v>
      </c>
      <c r="BE187" s="432">
        <v>0</v>
      </c>
      <c r="BF187" s="432">
        <v>0</v>
      </c>
      <c r="BG187" s="432">
        <v>0</v>
      </c>
      <c r="BH187" s="432">
        <v>0</v>
      </c>
      <c r="BI187" s="432">
        <v>0</v>
      </c>
      <c r="BJ187" s="432">
        <v>0</v>
      </c>
      <c r="BK187" s="432">
        <v>0</v>
      </c>
      <c r="BL187" s="432">
        <v>0</v>
      </c>
      <c r="BM187" s="432">
        <v>0</v>
      </c>
      <c r="BN187" s="432">
        <v>0</v>
      </c>
      <c r="BO187" s="432">
        <v>1</v>
      </c>
      <c r="BP187" s="432">
        <v>0</v>
      </c>
      <c r="BQ187" s="432">
        <v>0</v>
      </c>
      <c r="BR187" s="432">
        <v>0</v>
      </c>
      <c r="BS187" s="432">
        <v>0</v>
      </c>
      <c r="BT187" s="432">
        <v>0</v>
      </c>
      <c r="BU187" s="432">
        <v>0</v>
      </c>
      <c r="BV187" s="432">
        <v>0</v>
      </c>
      <c r="BW187" s="432">
        <v>0</v>
      </c>
      <c r="BX187" s="432">
        <v>0</v>
      </c>
      <c r="BY187" s="432">
        <v>0</v>
      </c>
      <c r="BZ187" s="432">
        <v>0</v>
      </c>
      <c r="CA187" s="432">
        <v>0</v>
      </c>
      <c r="CB187" s="432">
        <v>0</v>
      </c>
      <c r="CC187" s="432">
        <v>0</v>
      </c>
      <c r="CD187" s="432">
        <v>0</v>
      </c>
      <c r="CE187" s="432">
        <v>0</v>
      </c>
      <c r="CF187" s="432">
        <v>0</v>
      </c>
      <c r="CG187" s="432">
        <v>0</v>
      </c>
      <c r="CH187" s="432">
        <v>0</v>
      </c>
      <c r="CI187" s="432">
        <v>0</v>
      </c>
      <c r="CJ187" s="432">
        <v>0</v>
      </c>
      <c r="CK187" s="432">
        <v>0</v>
      </c>
      <c r="CL187" s="432">
        <v>0</v>
      </c>
      <c r="CM187" s="432">
        <v>0</v>
      </c>
      <c r="CN187" s="432">
        <v>0</v>
      </c>
      <c r="CO187" s="432">
        <v>0</v>
      </c>
      <c r="CP187" s="432">
        <v>0</v>
      </c>
      <c r="CQ187" s="432">
        <v>0</v>
      </c>
      <c r="CR187" s="432">
        <v>0</v>
      </c>
      <c r="CS187" s="432">
        <v>0</v>
      </c>
      <c r="CT187" s="432">
        <v>0</v>
      </c>
      <c r="CU187" s="432">
        <v>0</v>
      </c>
      <c r="CV187" s="432">
        <v>0</v>
      </c>
      <c r="CW187" s="432">
        <v>0</v>
      </c>
      <c r="CX187" s="432">
        <v>0</v>
      </c>
      <c r="CY187" s="432">
        <v>0</v>
      </c>
      <c r="CZ187" s="432">
        <v>0</v>
      </c>
      <c r="DA187" s="432">
        <v>0</v>
      </c>
      <c r="DB187" s="432">
        <v>0</v>
      </c>
      <c r="DC187" s="432">
        <v>0</v>
      </c>
      <c r="DD187" s="432">
        <v>0</v>
      </c>
      <c r="DE187" s="432">
        <v>0</v>
      </c>
      <c r="DF187" s="432">
        <v>0</v>
      </c>
      <c r="DG187" s="432">
        <v>0</v>
      </c>
      <c r="DH187" s="433">
        <v>0</v>
      </c>
    </row>
    <row r="188" spans="1:112">
      <c r="A188" s="303">
        <v>65</v>
      </c>
      <c r="B188" s="88" t="s">
        <v>234</v>
      </c>
      <c r="C188" s="87" t="s">
        <v>235</v>
      </c>
      <c r="D188" s="431">
        <v>2.2417688547461109E-4</v>
      </c>
      <c r="E188" s="432">
        <v>1.6204936659270543E-4</v>
      </c>
      <c r="F188" s="432">
        <v>2.39521863717614E-4</v>
      </c>
      <c r="G188" s="432">
        <v>8.233655533541509E-6</v>
      </c>
      <c r="H188" s="432">
        <v>6.2090054974828926E-5</v>
      </c>
      <c r="I188" s="432">
        <v>0</v>
      </c>
      <c r="J188" s="432">
        <v>6.4236007646562961E-5</v>
      </c>
      <c r="K188" s="432">
        <v>7.2803805868426732E-5</v>
      </c>
      <c r="L188" s="432">
        <v>7.3075622599113826E-5</v>
      </c>
      <c r="M188" s="432">
        <v>1.1595792372762786E-4</v>
      </c>
      <c r="N188" s="432">
        <v>0</v>
      </c>
      <c r="O188" s="432">
        <v>1.0078444344835211E-4</v>
      </c>
      <c r="P188" s="432">
        <v>3.053091350792302E-5</v>
      </c>
      <c r="Q188" s="432">
        <v>7.1968463430496858E-5</v>
      </c>
      <c r="R188" s="432">
        <v>8.1694030567542117E-5</v>
      </c>
      <c r="S188" s="432">
        <v>1.2298885804703662E-4</v>
      </c>
      <c r="T188" s="432">
        <v>2.4360216613575778E-4</v>
      </c>
      <c r="U188" s="432">
        <v>1.2211907376631357E-4</v>
      </c>
      <c r="V188" s="432">
        <v>2.5754450840908589E-4</v>
      </c>
      <c r="W188" s="432">
        <v>2.1739936753472191E-4</v>
      </c>
      <c r="X188" s="432">
        <v>5.5445756445462528E-6</v>
      </c>
      <c r="Y188" s="432">
        <v>6.5778693124779E-5</v>
      </c>
      <c r="Z188" s="432">
        <v>1.0737472999276439E-4</v>
      </c>
      <c r="AA188" s="432">
        <v>2.7281520465647274E-4</v>
      </c>
      <c r="AB188" s="432">
        <v>3.4124063487973139E-5</v>
      </c>
      <c r="AC188" s="432">
        <v>7.2232164135985506E-5</v>
      </c>
      <c r="AD188" s="432">
        <v>1.7217998663752017E-5</v>
      </c>
      <c r="AE188" s="432">
        <v>9.3431341195929156E-5</v>
      </c>
      <c r="AF188" s="432">
        <v>2.7856157731769764E-4</v>
      </c>
      <c r="AG188" s="432">
        <v>1.4480753653206758E-4</v>
      </c>
      <c r="AH188" s="432">
        <v>2.5574113865110035E-5</v>
      </c>
      <c r="AI188" s="432">
        <v>2.3258810103994851E-4</v>
      </c>
      <c r="AJ188" s="432">
        <v>1.6475343473964528E-4</v>
      </c>
      <c r="AK188" s="432">
        <v>5.8615769755120207E-5</v>
      </c>
      <c r="AL188" s="432">
        <v>3.1305604754161228E-4</v>
      </c>
      <c r="AM188" s="432">
        <v>1.3476641030182479E-3</v>
      </c>
      <c r="AN188" s="432">
        <v>2.6030667117451259E-4</v>
      </c>
      <c r="AO188" s="432">
        <v>5.5789955948862149E-4</v>
      </c>
      <c r="AP188" s="432">
        <v>3.3737033746592942E-4</v>
      </c>
      <c r="AQ188" s="432">
        <v>9.2343023738189413E-5</v>
      </c>
      <c r="AR188" s="432">
        <v>1.3658806826829069E-4</v>
      </c>
      <c r="AS188" s="432">
        <v>4.3620946359417353E-4</v>
      </c>
      <c r="AT188" s="432">
        <v>3.1469875090667449E-4</v>
      </c>
      <c r="AU188" s="432">
        <v>8.3384601863315438E-5</v>
      </c>
      <c r="AV188" s="432">
        <v>1.0888049894361212E-4</v>
      </c>
      <c r="AW188" s="432">
        <v>8.7620908388809517E-5</v>
      </c>
      <c r="AX188" s="432">
        <v>6.2273532102726577E-5</v>
      </c>
      <c r="AY188" s="432">
        <v>1.8479263215419683E-4</v>
      </c>
      <c r="AZ188" s="432">
        <v>1.5057041707425389E-4</v>
      </c>
      <c r="BA188" s="432">
        <v>2.379579444799908E-5</v>
      </c>
      <c r="BB188" s="432">
        <v>2.6449169494961337E-5</v>
      </c>
      <c r="BC188" s="432">
        <v>6.4382493222672104E-5</v>
      </c>
      <c r="BD188" s="432">
        <v>2.3557471576904308E-5</v>
      </c>
      <c r="BE188" s="432">
        <v>1.0596170817847453E-5</v>
      </c>
      <c r="BF188" s="432">
        <v>1.1373938590334802E-5</v>
      </c>
      <c r="BG188" s="432">
        <v>1.8714472698813718E-4</v>
      </c>
      <c r="BH188" s="432">
        <v>1.4763021486688876E-4</v>
      </c>
      <c r="BI188" s="432">
        <v>3.0755302355102509E-5</v>
      </c>
      <c r="BJ188" s="432">
        <v>6.1365400890954608E-5</v>
      </c>
      <c r="BK188" s="432">
        <v>2.2386292964694918E-4</v>
      </c>
      <c r="BL188" s="432">
        <v>3.1830820445087687E-5</v>
      </c>
      <c r="BM188" s="432">
        <v>1.9589252589027241E-4</v>
      </c>
      <c r="BN188" s="432">
        <v>2.2679459052208612E-4</v>
      </c>
      <c r="BO188" s="432">
        <v>2.6736245992747023E-4</v>
      </c>
      <c r="BP188" s="432">
        <v>1.000337904435922</v>
      </c>
      <c r="BQ188" s="432">
        <v>2.1134754932684152E-4</v>
      </c>
      <c r="BR188" s="432">
        <v>1.8419499393480321E-4</v>
      </c>
      <c r="BS188" s="432">
        <v>5.2789392742697699E-4</v>
      </c>
      <c r="BT188" s="432">
        <v>3.1850033496567684E-3</v>
      </c>
      <c r="BU188" s="432">
        <v>4.1469043087523508E-3</v>
      </c>
      <c r="BV188" s="432">
        <v>5.5611951053495578E-4</v>
      </c>
      <c r="BW188" s="432">
        <v>3.2250816345384025E-4</v>
      </c>
      <c r="BX188" s="432">
        <v>5.0194452146967153E-4</v>
      </c>
      <c r="BY188" s="432">
        <v>3.5690805471971001E-4</v>
      </c>
      <c r="BZ188" s="432">
        <v>5.4366619418735635E-4</v>
      </c>
      <c r="CA188" s="432">
        <v>1.446996230570278E-3</v>
      </c>
      <c r="CB188" s="432">
        <v>1.2985875644077097E-3</v>
      </c>
      <c r="CC188" s="432">
        <v>2.0014785715230668E-3</v>
      </c>
      <c r="CD188" s="432">
        <v>9.780519994706409E-5</v>
      </c>
      <c r="CE188" s="432">
        <v>1.83474758656174E-3</v>
      </c>
      <c r="CF188" s="432">
        <v>1.2282396896458176E-4</v>
      </c>
      <c r="CG188" s="432">
        <v>2.2316685044616131E-4</v>
      </c>
      <c r="CH188" s="432">
        <v>1.0855563204568224E-3</v>
      </c>
      <c r="CI188" s="432">
        <v>1.6732488545045663E-3</v>
      </c>
      <c r="CJ188" s="432">
        <v>2.4797460655277522E-4</v>
      </c>
      <c r="CK188" s="432">
        <v>6.9237510504462367E-4</v>
      </c>
      <c r="CL188" s="432">
        <v>1.659533371336774E-3</v>
      </c>
      <c r="CM188" s="432">
        <v>1.3327952070413555E-4</v>
      </c>
      <c r="CN188" s="432">
        <v>6.0453420503782439E-4</v>
      </c>
      <c r="CO188" s="432">
        <v>2.9053838654461957E-4</v>
      </c>
      <c r="CP188" s="432">
        <v>1.3831640284391771E-3</v>
      </c>
      <c r="CQ188" s="432">
        <v>9.4871165093124183E-4</v>
      </c>
      <c r="CR188" s="432">
        <v>4.3898270236990012E-4</v>
      </c>
      <c r="CS188" s="432">
        <v>3.4923033966259022E-4</v>
      </c>
      <c r="CT188" s="432">
        <v>2.8655894348524546E-4</v>
      </c>
      <c r="CU188" s="432">
        <v>5.8814649106425773E-4</v>
      </c>
      <c r="CV188" s="432">
        <v>4.1554334323472703E-4</v>
      </c>
      <c r="CW188" s="432">
        <v>2.4881427828277181E-4</v>
      </c>
      <c r="CX188" s="432">
        <v>2.2971343819664831E-4</v>
      </c>
      <c r="CY188" s="432">
        <v>4.6862835893444788E-4</v>
      </c>
      <c r="CZ188" s="432">
        <v>2.1202036304156574E-4</v>
      </c>
      <c r="DA188" s="432">
        <v>2.0603562259987124E-4</v>
      </c>
      <c r="DB188" s="432">
        <v>6.3319189009182527E-5</v>
      </c>
      <c r="DC188" s="432">
        <v>2.1394213319804844E-4</v>
      </c>
      <c r="DD188" s="432">
        <v>5.2070990554180707E-4</v>
      </c>
      <c r="DE188" s="432">
        <v>4.5015080443675345E-4</v>
      </c>
      <c r="DF188" s="432">
        <v>4.3339501606499373E-4</v>
      </c>
      <c r="DG188" s="432">
        <v>2.1775953581113693E-4</v>
      </c>
      <c r="DH188" s="433">
        <v>2.4191487005106261E-4</v>
      </c>
    </row>
    <row r="189" spans="1:112">
      <c r="A189" s="303">
        <v>66</v>
      </c>
      <c r="B189" s="88" t="s">
        <v>236</v>
      </c>
      <c r="C189" s="87" t="s">
        <v>237</v>
      </c>
      <c r="D189" s="431">
        <v>0</v>
      </c>
      <c r="E189" s="432">
        <v>0</v>
      </c>
      <c r="F189" s="432">
        <v>0</v>
      </c>
      <c r="G189" s="432">
        <v>0</v>
      </c>
      <c r="H189" s="432">
        <v>0</v>
      </c>
      <c r="I189" s="432">
        <v>0</v>
      </c>
      <c r="J189" s="432">
        <v>0</v>
      </c>
      <c r="K189" s="432">
        <v>0</v>
      </c>
      <c r="L189" s="432">
        <v>0</v>
      </c>
      <c r="M189" s="432">
        <v>0</v>
      </c>
      <c r="N189" s="432">
        <v>0</v>
      </c>
      <c r="O189" s="432">
        <v>0</v>
      </c>
      <c r="P189" s="432">
        <v>0</v>
      </c>
      <c r="Q189" s="432">
        <v>0</v>
      </c>
      <c r="R189" s="432">
        <v>0</v>
      </c>
      <c r="S189" s="432">
        <v>0</v>
      </c>
      <c r="T189" s="432">
        <v>0</v>
      </c>
      <c r="U189" s="432">
        <v>0</v>
      </c>
      <c r="V189" s="432">
        <v>0</v>
      </c>
      <c r="W189" s="432">
        <v>0</v>
      </c>
      <c r="X189" s="432">
        <v>0</v>
      </c>
      <c r="Y189" s="432">
        <v>0</v>
      </c>
      <c r="Z189" s="432">
        <v>0</v>
      </c>
      <c r="AA189" s="432">
        <v>0</v>
      </c>
      <c r="AB189" s="432">
        <v>0</v>
      </c>
      <c r="AC189" s="432">
        <v>0</v>
      </c>
      <c r="AD189" s="432">
        <v>0</v>
      </c>
      <c r="AE189" s="432">
        <v>0</v>
      </c>
      <c r="AF189" s="432">
        <v>0</v>
      </c>
      <c r="AG189" s="432">
        <v>0</v>
      </c>
      <c r="AH189" s="432">
        <v>0</v>
      </c>
      <c r="AI189" s="432">
        <v>0</v>
      </c>
      <c r="AJ189" s="432">
        <v>0</v>
      </c>
      <c r="AK189" s="432">
        <v>0</v>
      </c>
      <c r="AL189" s="432">
        <v>0</v>
      </c>
      <c r="AM189" s="432">
        <v>0</v>
      </c>
      <c r="AN189" s="432">
        <v>0</v>
      </c>
      <c r="AO189" s="432">
        <v>0</v>
      </c>
      <c r="AP189" s="432">
        <v>0</v>
      </c>
      <c r="AQ189" s="432">
        <v>0</v>
      </c>
      <c r="AR189" s="432">
        <v>0</v>
      </c>
      <c r="AS189" s="432">
        <v>0</v>
      </c>
      <c r="AT189" s="432">
        <v>0</v>
      </c>
      <c r="AU189" s="432">
        <v>0</v>
      </c>
      <c r="AV189" s="432">
        <v>0</v>
      </c>
      <c r="AW189" s="432">
        <v>0</v>
      </c>
      <c r="AX189" s="432">
        <v>0</v>
      </c>
      <c r="AY189" s="432">
        <v>0</v>
      </c>
      <c r="AZ189" s="432">
        <v>0</v>
      </c>
      <c r="BA189" s="432">
        <v>0</v>
      </c>
      <c r="BB189" s="432">
        <v>0</v>
      </c>
      <c r="BC189" s="432">
        <v>0</v>
      </c>
      <c r="BD189" s="432">
        <v>0</v>
      </c>
      <c r="BE189" s="432">
        <v>0</v>
      </c>
      <c r="BF189" s="432">
        <v>0</v>
      </c>
      <c r="BG189" s="432">
        <v>0</v>
      </c>
      <c r="BH189" s="432">
        <v>0</v>
      </c>
      <c r="BI189" s="432">
        <v>0</v>
      </c>
      <c r="BJ189" s="432">
        <v>0</v>
      </c>
      <c r="BK189" s="432">
        <v>0</v>
      </c>
      <c r="BL189" s="432">
        <v>0</v>
      </c>
      <c r="BM189" s="432">
        <v>0</v>
      </c>
      <c r="BN189" s="432">
        <v>0</v>
      </c>
      <c r="BO189" s="432">
        <v>0</v>
      </c>
      <c r="BP189" s="432">
        <v>0</v>
      </c>
      <c r="BQ189" s="432">
        <v>1</v>
      </c>
      <c r="BR189" s="432">
        <v>0</v>
      </c>
      <c r="BS189" s="432">
        <v>0</v>
      </c>
      <c r="BT189" s="432">
        <v>0</v>
      </c>
      <c r="BU189" s="432">
        <v>0</v>
      </c>
      <c r="BV189" s="432">
        <v>0</v>
      </c>
      <c r="BW189" s="432">
        <v>0</v>
      </c>
      <c r="BX189" s="432">
        <v>0</v>
      </c>
      <c r="BY189" s="432">
        <v>0</v>
      </c>
      <c r="BZ189" s="432">
        <v>0</v>
      </c>
      <c r="CA189" s="432">
        <v>0</v>
      </c>
      <c r="CB189" s="432">
        <v>0</v>
      </c>
      <c r="CC189" s="432">
        <v>0</v>
      </c>
      <c r="CD189" s="432">
        <v>0</v>
      </c>
      <c r="CE189" s="432">
        <v>0</v>
      </c>
      <c r="CF189" s="432">
        <v>0</v>
      </c>
      <c r="CG189" s="432">
        <v>0</v>
      </c>
      <c r="CH189" s="432">
        <v>0</v>
      </c>
      <c r="CI189" s="432">
        <v>0</v>
      </c>
      <c r="CJ189" s="432">
        <v>0</v>
      </c>
      <c r="CK189" s="432">
        <v>0</v>
      </c>
      <c r="CL189" s="432">
        <v>0</v>
      </c>
      <c r="CM189" s="432">
        <v>0</v>
      </c>
      <c r="CN189" s="432">
        <v>0</v>
      </c>
      <c r="CO189" s="432">
        <v>0</v>
      </c>
      <c r="CP189" s="432">
        <v>0</v>
      </c>
      <c r="CQ189" s="432">
        <v>0</v>
      </c>
      <c r="CR189" s="432">
        <v>0</v>
      </c>
      <c r="CS189" s="432">
        <v>0</v>
      </c>
      <c r="CT189" s="432">
        <v>0</v>
      </c>
      <c r="CU189" s="432">
        <v>0</v>
      </c>
      <c r="CV189" s="432">
        <v>0</v>
      </c>
      <c r="CW189" s="432">
        <v>0</v>
      </c>
      <c r="CX189" s="432">
        <v>0</v>
      </c>
      <c r="CY189" s="432">
        <v>0</v>
      </c>
      <c r="CZ189" s="432">
        <v>0</v>
      </c>
      <c r="DA189" s="432">
        <v>0</v>
      </c>
      <c r="DB189" s="432">
        <v>0</v>
      </c>
      <c r="DC189" s="432">
        <v>0</v>
      </c>
      <c r="DD189" s="432">
        <v>0</v>
      </c>
      <c r="DE189" s="432">
        <v>0</v>
      </c>
      <c r="DF189" s="432">
        <v>0</v>
      </c>
      <c r="DG189" s="432">
        <v>0</v>
      </c>
      <c r="DH189" s="433">
        <v>0</v>
      </c>
    </row>
    <row r="190" spans="1:112">
      <c r="A190" s="303">
        <v>67</v>
      </c>
      <c r="B190" s="88" t="s">
        <v>238</v>
      </c>
      <c r="C190" s="87" t="s">
        <v>239</v>
      </c>
      <c r="D190" s="431">
        <v>0</v>
      </c>
      <c r="E190" s="432">
        <v>0</v>
      </c>
      <c r="F190" s="432">
        <v>0</v>
      </c>
      <c r="G190" s="432">
        <v>0</v>
      </c>
      <c r="H190" s="432">
        <v>0</v>
      </c>
      <c r="I190" s="432">
        <v>0</v>
      </c>
      <c r="J190" s="432">
        <v>0</v>
      </c>
      <c r="K190" s="432">
        <v>0</v>
      </c>
      <c r="L190" s="432">
        <v>0</v>
      </c>
      <c r="M190" s="432">
        <v>0</v>
      </c>
      <c r="N190" s="432">
        <v>0</v>
      </c>
      <c r="O190" s="432">
        <v>0</v>
      </c>
      <c r="P190" s="432">
        <v>0</v>
      </c>
      <c r="Q190" s="432">
        <v>0</v>
      </c>
      <c r="R190" s="432">
        <v>0</v>
      </c>
      <c r="S190" s="432">
        <v>0</v>
      </c>
      <c r="T190" s="432">
        <v>0</v>
      </c>
      <c r="U190" s="432">
        <v>0</v>
      </c>
      <c r="V190" s="432">
        <v>0</v>
      </c>
      <c r="W190" s="432">
        <v>0</v>
      </c>
      <c r="X190" s="432">
        <v>0</v>
      </c>
      <c r="Y190" s="432">
        <v>0</v>
      </c>
      <c r="Z190" s="432">
        <v>0</v>
      </c>
      <c r="AA190" s="432">
        <v>0</v>
      </c>
      <c r="AB190" s="432">
        <v>0</v>
      </c>
      <c r="AC190" s="432">
        <v>0</v>
      </c>
      <c r="AD190" s="432">
        <v>0</v>
      </c>
      <c r="AE190" s="432">
        <v>0</v>
      </c>
      <c r="AF190" s="432">
        <v>0</v>
      </c>
      <c r="AG190" s="432">
        <v>0</v>
      </c>
      <c r="AH190" s="432">
        <v>0</v>
      </c>
      <c r="AI190" s="432">
        <v>0</v>
      </c>
      <c r="AJ190" s="432">
        <v>0</v>
      </c>
      <c r="AK190" s="432">
        <v>0</v>
      </c>
      <c r="AL190" s="432">
        <v>0</v>
      </c>
      <c r="AM190" s="432">
        <v>0</v>
      </c>
      <c r="AN190" s="432">
        <v>0</v>
      </c>
      <c r="AO190" s="432">
        <v>0</v>
      </c>
      <c r="AP190" s="432">
        <v>0</v>
      </c>
      <c r="AQ190" s="432">
        <v>0</v>
      </c>
      <c r="AR190" s="432">
        <v>0</v>
      </c>
      <c r="AS190" s="432">
        <v>0</v>
      </c>
      <c r="AT190" s="432">
        <v>0</v>
      </c>
      <c r="AU190" s="432">
        <v>0</v>
      </c>
      <c r="AV190" s="432">
        <v>0</v>
      </c>
      <c r="AW190" s="432">
        <v>0</v>
      </c>
      <c r="AX190" s="432">
        <v>0</v>
      </c>
      <c r="AY190" s="432">
        <v>0</v>
      </c>
      <c r="AZ190" s="432">
        <v>0</v>
      </c>
      <c r="BA190" s="432">
        <v>0</v>
      </c>
      <c r="BB190" s="432">
        <v>0</v>
      </c>
      <c r="BC190" s="432">
        <v>0</v>
      </c>
      <c r="BD190" s="432">
        <v>0</v>
      </c>
      <c r="BE190" s="432">
        <v>0</v>
      </c>
      <c r="BF190" s="432">
        <v>0</v>
      </c>
      <c r="BG190" s="432">
        <v>0</v>
      </c>
      <c r="BH190" s="432">
        <v>0</v>
      </c>
      <c r="BI190" s="432">
        <v>0</v>
      </c>
      <c r="BJ190" s="432">
        <v>0</v>
      </c>
      <c r="BK190" s="432">
        <v>0</v>
      </c>
      <c r="BL190" s="432">
        <v>0</v>
      </c>
      <c r="BM190" s="432">
        <v>0</v>
      </c>
      <c r="BN190" s="432">
        <v>0</v>
      </c>
      <c r="BO190" s="432">
        <v>0</v>
      </c>
      <c r="BP190" s="432">
        <v>0</v>
      </c>
      <c r="BQ190" s="432">
        <v>0</v>
      </c>
      <c r="BR190" s="432">
        <v>1</v>
      </c>
      <c r="BS190" s="432">
        <v>0</v>
      </c>
      <c r="BT190" s="432">
        <v>0</v>
      </c>
      <c r="BU190" s="432">
        <v>0</v>
      </c>
      <c r="BV190" s="432">
        <v>0</v>
      </c>
      <c r="BW190" s="432">
        <v>0</v>
      </c>
      <c r="BX190" s="432">
        <v>0</v>
      </c>
      <c r="BY190" s="432">
        <v>0</v>
      </c>
      <c r="BZ190" s="432">
        <v>0</v>
      </c>
      <c r="CA190" s="432">
        <v>0</v>
      </c>
      <c r="CB190" s="432">
        <v>0</v>
      </c>
      <c r="CC190" s="432">
        <v>0</v>
      </c>
      <c r="CD190" s="432">
        <v>0</v>
      </c>
      <c r="CE190" s="432">
        <v>0</v>
      </c>
      <c r="CF190" s="432">
        <v>0</v>
      </c>
      <c r="CG190" s="432">
        <v>0</v>
      </c>
      <c r="CH190" s="432">
        <v>0</v>
      </c>
      <c r="CI190" s="432">
        <v>0</v>
      </c>
      <c r="CJ190" s="432">
        <v>0</v>
      </c>
      <c r="CK190" s="432">
        <v>0</v>
      </c>
      <c r="CL190" s="432">
        <v>0</v>
      </c>
      <c r="CM190" s="432">
        <v>0</v>
      </c>
      <c r="CN190" s="432">
        <v>0</v>
      </c>
      <c r="CO190" s="432">
        <v>0</v>
      </c>
      <c r="CP190" s="432">
        <v>0</v>
      </c>
      <c r="CQ190" s="432">
        <v>0</v>
      </c>
      <c r="CR190" s="432">
        <v>0</v>
      </c>
      <c r="CS190" s="432">
        <v>0</v>
      </c>
      <c r="CT190" s="432">
        <v>0</v>
      </c>
      <c r="CU190" s="432">
        <v>0</v>
      </c>
      <c r="CV190" s="432">
        <v>0</v>
      </c>
      <c r="CW190" s="432">
        <v>0</v>
      </c>
      <c r="CX190" s="432">
        <v>0</v>
      </c>
      <c r="CY190" s="432">
        <v>0</v>
      </c>
      <c r="CZ190" s="432">
        <v>0</v>
      </c>
      <c r="DA190" s="432">
        <v>0</v>
      </c>
      <c r="DB190" s="432">
        <v>0</v>
      </c>
      <c r="DC190" s="432">
        <v>0</v>
      </c>
      <c r="DD190" s="432">
        <v>0</v>
      </c>
      <c r="DE190" s="432">
        <v>0</v>
      </c>
      <c r="DF190" s="432">
        <v>0</v>
      </c>
      <c r="DG190" s="432">
        <v>0</v>
      </c>
      <c r="DH190" s="433">
        <v>0</v>
      </c>
    </row>
    <row r="191" spans="1:112">
      <c r="A191" s="303">
        <v>68</v>
      </c>
      <c r="B191" s="88" t="s">
        <v>240</v>
      </c>
      <c r="C191" s="87" t="s">
        <v>629</v>
      </c>
      <c r="D191" s="431">
        <v>2.266075978879711E-3</v>
      </c>
      <c r="E191" s="432">
        <v>2.3376415383656794E-3</v>
      </c>
      <c r="F191" s="432">
        <v>7.0296280071923574E-3</v>
      </c>
      <c r="G191" s="432">
        <v>1.9859176684673091E-4</v>
      </c>
      <c r="H191" s="432">
        <v>2.9627298808994717E-3</v>
      </c>
      <c r="I191" s="432">
        <v>0</v>
      </c>
      <c r="J191" s="432">
        <v>8.4370377755638539E-4</v>
      </c>
      <c r="K191" s="432">
        <v>1.77371137752871E-3</v>
      </c>
      <c r="L191" s="432">
        <v>1.2901194682202915E-3</v>
      </c>
      <c r="M191" s="432">
        <v>2.5600200078016709E-3</v>
      </c>
      <c r="N191" s="432">
        <v>0</v>
      </c>
      <c r="O191" s="432">
        <v>2.2380139252982816E-3</v>
      </c>
      <c r="P191" s="432">
        <v>6.2186644137491047E-4</v>
      </c>
      <c r="Q191" s="432">
        <v>2.0716667563605881E-3</v>
      </c>
      <c r="R191" s="432">
        <v>1.1456532096250456E-3</v>
      </c>
      <c r="S191" s="432">
        <v>3.700600550251152E-3</v>
      </c>
      <c r="T191" s="432">
        <v>2.7089465619315641E-3</v>
      </c>
      <c r="U191" s="432">
        <v>3.2780027323024929E-3</v>
      </c>
      <c r="V191" s="432">
        <v>8.0653692809962377E-3</v>
      </c>
      <c r="W191" s="432">
        <v>1.2322475916714062E-2</v>
      </c>
      <c r="X191" s="432">
        <v>4.6098340922874185E-5</v>
      </c>
      <c r="Y191" s="432">
        <v>1.2074714604255619E-3</v>
      </c>
      <c r="Z191" s="432">
        <v>7.129279464638548E-4</v>
      </c>
      <c r="AA191" s="432">
        <v>5.3425844416982319E-3</v>
      </c>
      <c r="AB191" s="432">
        <v>4.4661677703248788E-4</v>
      </c>
      <c r="AC191" s="432">
        <v>7.1495959001666219E-4</v>
      </c>
      <c r="AD191" s="432">
        <v>9.6675723750073907E-4</v>
      </c>
      <c r="AE191" s="432">
        <v>1.3267779420383754E-3</v>
      </c>
      <c r="AF191" s="432">
        <v>4.9807795241344523E-3</v>
      </c>
      <c r="AG191" s="432">
        <v>4.2265140592872806E-3</v>
      </c>
      <c r="AH191" s="432">
        <v>5.1437736908835113E-4</v>
      </c>
      <c r="AI191" s="432">
        <v>3.9238832700084153E-3</v>
      </c>
      <c r="AJ191" s="432">
        <v>2.3410671577664003E-3</v>
      </c>
      <c r="AK191" s="432">
        <v>1.0511504126548773E-3</v>
      </c>
      <c r="AL191" s="432">
        <v>5.1519260294130426E-3</v>
      </c>
      <c r="AM191" s="432">
        <v>2.8947878067743214E-2</v>
      </c>
      <c r="AN191" s="432">
        <v>5.7610450885550377E-3</v>
      </c>
      <c r="AO191" s="432">
        <v>2.1880648499322555E-2</v>
      </c>
      <c r="AP191" s="432">
        <v>5.5462086136688063E-3</v>
      </c>
      <c r="AQ191" s="432">
        <v>2.3866250974137289E-3</v>
      </c>
      <c r="AR191" s="432">
        <v>2.4265705652991901E-3</v>
      </c>
      <c r="AS191" s="432">
        <v>3.9863499594106422E-3</v>
      </c>
      <c r="AT191" s="432">
        <v>5.3140077818383553E-3</v>
      </c>
      <c r="AU191" s="432">
        <v>1.2670419337950829E-3</v>
      </c>
      <c r="AV191" s="432">
        <v>1.8960041527124405E-3</v>
      </c>
      <c r="AW191" s="432">
        <v>9.9387906107246439E-4</v>
      </c>
      <c r="AX191" s="432">
        <v>2.3051177796253514E-3</v>
      </c>
      <c r="AY191" s="432">
        <v>2.6954932227467622E-3</v>
      </c>
      <c r="AZ191" s="432">
        <v>1.5440967549531538E-3</v>
      </c>
      <c r="BA191" s="432">
        <v>3.585261003025561E-4</v>
      </c>
      <c r="BB191" s="432">
        <v>2.9658013917705758E-4</v>
      </c>
      <c r="BC191" s="432">
        <v>1.2956247804400221E-3</v>
      </c>
      <c r="BD191" s="432">
        <v>2.670431620828168E-4</v>
      </c>
      <c r="BE191" s="432">
        <v>1.5727714367754295E-4</v>
      </c>
      <c r="BF191" s="432">
        <v>3.2289794412926646E-4</v>
      </c>
      <c r="BG191" s="432">
        <v>3.5466202134126793E-3</v>
      </c>
      <c r="BH191" s="432">
        <v>4.2518517216737937E-3</v>
      </c>
      <c r="BI191" s="432">
        <v>7.5582807077760974E-4</v>
      </c>
      <c r="BJ191" s="432">
        <v>1.2647383251811063E-3</v>
      </c>
      <c r="BK191" s="432">
        <v>4.0042282804656553E-3</v>
      </c>
      <c r="BL191" s="432">
        <v>3.1206139253554929E-4</v>
      </c>
      <c r="BM191" s="432">
        <v>9.7358539892975268E-3</v>
      </c>
      <c r="BN191" s="432">
        <v>2.7122951442429479E-3</v>
      </c>
      <c r="BO191" s="432">
        <v>1.7835514713001267E-3</v>
      </c>
      <c r="BP191" s="432">
        <v>2.277668403015235E-3</v>
      </c>
      <c r="BQ191" s="432">
        <v>1.8453212064565585E-3</v>
      </c>
      <c r="BR191" s="432">
        <v>2.7736255218422834E-3</v>
      </c>
      <c r="BS191" s="432">
        <v>0.32200257100626639</v>
      </c>
      <c r="BT191" s="432">
        <v>5.5437816326444414E-3</v>
      </c>
      <c r="BU191" s="432">
        <v>1.6865410660509641E-2</v>
      </c>
      <c r="BV191" s="432">
        <v>2.353024367945029E-2</v>
      </c>
      <c r="BW191" s="432">
        <v>1.5624480442671363E-3</v>
      </c>
      <c r="BX191" s="432">
        <v>9.3251427892313884E-3</v>
      </c>
      <c r="BY191" s="432">
        <v>1.8216622106042952E-3</v>
      </c>
      <c r="BZ191" s="432">
        <v>4.6546168606562228E-3</v>
      </c>
      <c r="CA191" s="432">
        <v>2.4259752938949634E-3</v>
      </c>
      <c r="CB191" s="432">
        <v>2.0786592330816452E-4</v>
      </c>
      <c r="CC191" s="432">
        <v>1.8456654562143432E-2</v>
      </c>
      <c r="CD191" s="432">
        <v>8.6553371091028684E-4</v>
      </c>
      <c r="CE191" s="432">
        <v>3.0194241137782131E-3</v>
      </c>
      <c r="CF191" s="432">
        <v>3.550597309296057E-4</v>
      </c>
      <c r="CG191" s="432">
        <v>1.1027416268650596E-3</v>
      </c>
      <c r="CH191" s="432">
        <v>1.0660439951944807E-2</v>
      </c>
      <c r="CI191" s="432">
        <v>3.4998260345556298E-3</v>
      </c>
      <c r="CJ191" s="432">
        <v>2.2212989242527143E-3</v>
      </c>
      <c r="CK191" s="432">
        <v>4.1874764630503939E-3</v>
      </c>
      <c r="CL191" s="432">
        <v>2.6305593128777148E-3</v>
      </c>
      <c r="CM191" s="432">
        <v>1.0467472991321657E-3</v>
      </c>
      <c r="CN191" s="432">
        <v>1.3508336689400458E-3</v>
      </c>
      <c r="CO191" s="432">
        <v>1.7441758888857605E-3</v>
      </c>
      <c r="CP191" s="432">
        <v>4.3528256799662355E-3</v>
      </c>
      <c r="CQ191" s="432">
        <v>6.5939711833164164E-3</v>
      </c>
      <c r="CR191" s="432">
        <v>2.31868227656599E-3</v>
      </c>
      <c r="CS191" s="432">
        <v>3.1169403603169788E-3</v>
      </c>
      <c r="CT191" s="432">
        <v>4.2008146105485169E-3</v>
      </c>
      <c r="CU191" s="432">
        <v>5.0856728891315326E-3</v>
      </c>
      <c r="CV191" s="432">
        <v>4.5930879661197094E-3</v>
      </c>
      <c r="CW191" s="432">
        <v>1.5494568304157675E-3</v>
      </c>
      <c r="CX191" s="432">
        <v>1.3776569740544242E-3</v>
      </c>
      <c r="CY191" s="432">
        <v>2.2528107139227756E-3</v>
      </c>
      <c r="CZ191" s="432">
        <v>2.7316678077047617E-3</v>
      </c>
      <c r="DA191" s="432">
        <v>1.3835824333259215E-3</v>
      </c>
      <c r="DB191" s="432">
        <v>1.5370058628705991E-3</v>
      </c>
      <c r="DC191" s="432">
        <v>4.390831344581533E-3</v>
      </c>
      <c r="DD191" s="432">
        <v>1.0007143465859349E-2</v>
      </c>
      <c r="DE191" s="432">
        <v>8.0077126800361109E-3</v>
      </c>
      <c r="DF191" s="432">
        <v>6.1227777818787877E-3</v>
      </c>
      <c r="DG191" s="432">
        <v>2.8210724529589113E-3</v>
      </c>
      <c r="DH191" s="433">
        <v>1.794425481544674E-3</v>
      </c>
    </row>
    <row r="192" spans="1:112">
      <c r="A192" s="303">
        <v>69</v>
      </c>
      <c r="B192" s="88" t="s">
        <v>241</v>
      </c>
      <c r="C192" s="87" t="s">
        <v>242</v>
      </c>
      <c r="D192" s="431">
        <v>3.5435738341964474E-4</v>
      </c>
      <c r="E192" s="432">
        <v>3.7663212124872542E-4</v>
      </c>
      <c r="F192" s="432">
        <v>2.2549178270933191E-3</v>
      </c>
      <c r="G192" s="432">
        <v>4.8583422188472237E-5</v>
      </c>
      <c r="H192" s="432">
        <v>1.8019268233758338E-4</v>
      </c>
      <c r="I192" s="432">
        <v>0</v>
      </c>
      <c r="J192" s="432">
        <v>5.8929604553580338E-5</v>
      </c>
      <c r="K192" s="432">
        <v>1.7487690171053511E-3</v>
      </c>
      <c r="L192" s="432">
        <v>1.7103186174114715E-3</v>
      </c>
      <c r="M192" s="432">
        <v>1.0833078739954942E-3</v>
      </c>
      <c r="N192" s="432">
        <v>0</v>
      </c>
      <c r="O192" s="432">
        <v>2.4418681288636136E-3</v>
      </c>
      <c r="P192" s="432">
        <v>2.1619917964684577E-4</v>
      </c>
      <c r="Q192" s="432">
        <v>1.334086934730067E-4</v>
      </c>
      <c r="R192" s="432">
        <v>2.485756935303027E-4</v>
      </c>
      <c r="S192" s="432">
        <v>2.6786963551145233E-4</v>
      </c>
      <c r="T192" s="432">
        <v>6.5596123287617618E-4</v>
      </c>
      <c r="U192" s="432">
        <v>4.7153668738969382E-4</v>
      </c>
      <c r="V192" s="432">
        <v>7.5450608538434926E-3</v>
      </c>
      <c r="W192" s="432">
        <v>8.0493399229494952E-4</v>
      </c>
      <c r="X192" s="432">
        <v>3.8383302643686464E-6</v>
      </c>
      <c r="Y192" s="432">
        <v>2.9348517435250765E-4</v>
      </c>
      <c r="Z192" s="432">
        <v>3.1114883143164551E-4</v>
      </c>
      <c r="AA192" s="432">
        <v>4.286180594320048E-4</v>
      </c>
      <c r="AB192" s="432">
        <v>4.2188172137560338E-4</v>
      </c>
      <c r="AC192" s="432">
        <v>4.1434532467586306E-4</v>
      </c>
      <c r="AD192" s="432">
        <v>1.686873548704619E-5</v>
      </c>
      <c r="AE192" s="432">
        <v>1.9563181509304683E-4</v>
      </c>
      <c r="AF192" s="432">
        <v>2.9840231636984052E-3</v>
      </c>
      <c r="AG192" s="432">
        <v>2.8838924316331189E-3</v>
      </c>
      <c r="AH192" s="432">
        <v>1.4613310990769886E-4</v>
      </c>
      <c r="AI192" s="432">
        <v>2.4155090732719034E-3</v>
      </c>
      <c r="AJ192" s="432">
        <v>1.6914642159216955E-4</v>
      </c>
      <c r="AK192" s="432">
        <v>1.6723259402654125E-3</v>
      </c>
      <c r="AL192" s="432">
        <v>2.0678183228640722E-3</v>
      </c>
      <c r="AM192" s="432">
        <v>2.9363269091680442E-3</v>
      </c>
      <c r="AN192" s="432">
        <v>1.9725255459639118E-3</v>
      </c>
      <c r="AO192" s="432">
        <v>9.593569487856746E-3</v>
      </c>
      <c r="AP192" s="432">
        <v>1.188774477379738E-3</v>
      </c>
      <c r="AQ192" s="432">
        <v>2.0690895204054086E-4</v>
      </c>
      <c r="AR192" s="432">
        <v>1.0822862460671745E-3</v>
      </c>
      <c r="AS192" s="432">
        <v>2.0039074236754971E-3</v>
      </c>
      <c r="AT192" s="432">
        <v>3.3841798468829984E-3</v>
      </c>
      <c r="AU192" s="432">
        <v>6.0993556666865268E-4</v>
      </c>
      <c r="AV192" s="432">
        <v>6.5084948463300636E-4</v>
      </c>
      <c r="AW192" s="432">
        <v>6.8979712430287748E-4</v>
      </c>
      <c r="AX192" s="432">
        <v>6.1586863190542956E-4</v>
      </c>
      <c r="AY192" s="432">
        <v>5.5137925222031251E-4</v>
      </c>
      <c r="AZ192" s="432">
        <v>6.6479817102108008E-4</v>
      </c>
      <c r="BA192" s="432">
        <v>7.5849344475207526E-5</v>
      </c>
      <c r="BB192" s="432">
        <v>7.6048632777421567E-5</v>
      </c>
      <c r="BC192" s="432">
        <v>4.9473087844048949E-4</v>
      </c>
      <c r="BD192" s="432">
        <v>1.1654542599562626E-4</v>
      </c>
      <c r="BE192" s="432">
        <v>5.4460586088742897E-5</v>
      </c>
      <c r="BF192" s="432">
        <v>2.6046217591284255E-4</v>
      </c>
      <c r="BG192" s="432">
        <v>5.586753780492699E-3</v>
      </c>
      <c r="BH192" s="432">
        <v>3.6453926867893467E-3</v>
      </c>
      <c r="BI192" s="432">
        <v>4.2757385545353981E-4</v>
      </c>
      <c r="BJ192" s="432">
        <v>8.5654435354659206E-4</v>
      </c>
      <c r="BK192" s="432">
        <v>3.4849081528597311E-3</v>
      </c>
      <c r="BL192" s="432">
        <v>1.4649841535718003E-4</v>
      </c>
      <c r="BM192" s="432">
        <v>3.5178211554489172E-3</v>
      </c>
      <c r="BN192" s="432">
        <v>1.5244854326836919E-3</v>
      </c>
      <c r="BO192" s="432">
        <v>1.5439421633058207E-3</v>
      </c>
      <c r="BP192" s="432">
        <v>1.8980493159077715E-3</v>
      </c>
      <c r="BQ192" s="432">
        <v>1.1776232152257108E-3</v>
      </c>
      <c r="BR192" s="432">
        <v>1.226924392481653E-3</v>
      </c>
      <c r="BS192" s="432">
        <v>4.788585007296243E-4</v>
      </c>
      <c r="BT192" s="432">
        <v>1.0002567753446732</v>
      </c>
      <c r="BU192" s="432">
        <v>2.307837362931615E-3</v>
      </c>
      <c r="BV192" s="432">
        <v>4.0710169137813555E-3</v>
      </c>
      <c r="BW192" s="432">
        <v>8.9245556045988088E-4</v>
      </c>
      <c r="BX192" s="432">
        <v>6.6677081843716478E-3</v>
      </c>
      <c r="BY192" s="432">
        <v>9.9458294794003326E-4</v>
      </c>
      <c r="BZ192" s="432">
        <v>2.1163597500172631E-3</v>
      </c>
      <c r="CA192" s="432">
        <v>5.8818343302343269E-4</v>
      </c>
      <c r="CB192" s="432">
        <v>1.1121590417484731E-4</v>
      </c>
      <c r="CC192" s="432">
        <v>1.1514569242715132E-3</v>
      </c>
      <c r="CD192" s="432">
        <v>4.0955327857895846E-4</v>
      </c>
      <c r="CE192" s="432">
        <v>1.8375126655666384E-3</v>
      </c>
      <c r="CF192" s="432">
        <v>1.9690980802864003E-4</v>
      </c>
      <c r="CG192" s="432">
        <v>4.9099255060201428E-4</v>
      </c>
      <c r="CH192" s="432">
        <v>4.8742724177575514E-4</v>
      </c>
      <c r="CI192" s="432">
        <v>1.2725094403620535E-3</v>
      </c>
      <c r="CJ192" s="432">
        <v>1.1410925152067833E-3</v>
      </c>
      <c r="CK192" s="432">
        <v>1.3945599101922402E-3</v>
      </c>
      <c r="CL192" s="432">
        <v>1.2988585641888187E-3</v>
      </c>
      <c r="CM192" s="432">
        <v>5.3121222595241182E-4</v>
      </c>
      <c r="CN192" s="432">
        <v>8.4615020333310518E-4</v>
      </c>
      <c r="CO192" s="432">
        <v>6.5021721558990056E-4</v>
      </c>
      <c r="CP192" s="432">
        <v>3.5773418430355836E-3</v>
      </c>
      <c r="CQ192" s="432">
        <v>5.1162905201836235E-3</v>
      </c>
      <c r="CR192" s="432">
        <v>7.689183075798875E-4</v>
      </c>
      <c r="CS192" s="432">
        <v>2.2975274680112276E-3</v>
      </c>
      <c r="CT192" s="432">
        <v>3.3659691322718041E-3</v>
      </c>
      <c r="CU192" s="432">
        <v>6.1404981635885614E-3</v>
      </c>
      <c r="CV192" s="432">
        <v>5.9874917088579465E-3</v>
      </c>
      <c r="CW192" s="432">
        <v>1.6343584137135506E-3</v>
      </c>
      <c r="CX192" s="432">
        <v>6.1029273696271093E-4</v>
      </c>
      <c r="CY192" s="432">
        <v>7.6602316050272809E-4</v>
      </c>
      <c r="CZ192" s="432">
        <v>3.8655604927882968E-3</v>
      </c>
      <c r="DA192" s="432">
        <v>1.6683654180726238E-3</v>
      </c>
      <c r="DB192" s="432">
        <v>1.9731010721403012E-3</v>
      </c>
      <c r="DC192" s="432">
        <v>9.7598802113036502E-3</v>
      </c>
      <c r="DD192" s="432">
        <v>8.6009564406143036E-3</v>
      </c>
      <c r="DE192" s="432">
        <v>1.6856461941591415E-3</v>
      </c>
      <c r="DF192" s="432">
        <v>5.2852075658441E-3</v>
      </c>
      <c r="DG192" s="432">
        <v>1.1694703336434325E-3</v>
      </c>
      <c r="DH192" s="433">
        <v>6.9983773808070455E-4</v>
      </c>
    </row>
    <row r="193" spans="1:112">
      <c r="A193" s="303">
        <v>70</v>
      </c>
      <c r="B193" s="88" t="s">
        <v>243</v>
      </c>
      <c r="C193" s="87" t="s">
        <v>4</v>
      </c>
      <c r="D193" s="431">
        <v>4.8371366855760189E-4</v>
      </c>
      <c r="E193" s="432">
        <v>8.8460544401498548E-4</v>
      </c>
      <c r="F193" s="432">
        <v>2.244595062406202E-3</v>
      </c>
      <c r="G193" s="432">
        <v>6.9366859397822965E-5</v>
      </c>
      <c r="H193" s="432">
        <v>2.8597525148842394E-4</v>
      </c>
      <c r="I193" s="432">
        <v>0</v>
      </c>
      <c r="J193" s="432">
        <v>3.9166104475425089E-4</v>
      </c>
      <c r="K193" s="432">
        <v>9.5276176980628598E-4</v>
      </c>
      <c r="L193" s="432">
        <v>1.0371654224241961E-3</v>
      </c>
      <c r="M193" s="432">
        <v>4.8964156884137588E-4</v>
      </c>
      <c r="N193" s="432">
        <v>0</v>
      </c>
      <c r="O193" s="432">
        <v>5.8387211903355302E-4</v>
      </c>
      <c r="P193" s="432">
        <v>1.6623202510854474E-4</v>
      </c>
      <c r="Q193" s="432">
        <v>2.8179393637847965E-4</v>
      </c>
      <c r="R193" s="432">
        <v>2.3813978774897375E-4</v>
      </c>
      <c r="S193" s="432">
        <v>5.8330399574330267E-4</v>
      </c>
      <c r="T193" s="432">
        <v>7.6021583657188518E-4</v>
      </c>
      <c r="U193" s="432">
        <v>3.889728632349454E-4</v>
      </c>
      <c r="V193" s="432">
        <v>2.3048734225095836E-3</v>
      </c>
      <c r="W193" s="432">
        <v>1.2669940609093661E-3</v>
      </c>
      <c r="X193" s="432">
        <v>2.804449043190492E-5</v>
      </c>
      <c r="Y193" s="432">
        <v>4.1635507161761498E-4</v>
      </c>
      <c r="Z193" s="432">
        <v>4.1949530577999424E-4</v>
      </c>
      <c r="AA193" s="432">
        <v>1.0224949124149603E-3</v>
      </c>
      <c r="AB193" s="432">
        <v>4.2784599447061409E-4</v>
      </c>
      <c r="AC193" s="432">
        <v>2.0903159427555261E-4</v>
      </c>
      <c r="AD193" s="432">
        <v>1.5964071374246634E-4</v>
      </c>
      <c r="AE193" s="432">
        <v>5.4375358126767224E-4</v>
      </c>
      <c r="AF193" s="432">
        <v>7.4706531572128439E-4</v>
      </c>
      <c r="AG193" s="432">
        <v>4.5344018661642473E-4</v>
      </c>
      <c r="AH193" s="432">
        <v>1.4256320939663066E-4</v>
      </c>
      <c r="AI193" s="432">
        <v>9.3600477761656082E-4</v>
      </c>
      <c r="AJ193" s="432">
        <v>3.4721502512946687E-4</v>
      </c>
      <c r="AK193" s="432">
        <v>1.2324613337306807E-4</v>
      </c>
      <c r="AL193" s="432">
        <v>6.05813396568917E-4</v>
      </c>
      <c r="AM193" s="432">
        <v>7.5663464602834329E-4</v>
      </c>
      <c r="AN193" s="432">
        <v>5.5993011266796614E-4</v>
      </c>
      <c r="AO193" s="432">
        <v>6.6420921878815146E-4</v>
      </c>
      <c r="AP193" s="432">
        <v>5.2006386563461127E-4</v>
      </c>
      <c r="AQ193" s="432">
        <v>2.2150097055308583E-4</v>
      </c>
      <c r="AR193" s="432">
        <v>3.3623901420241534E-4</v>
      </c>
      <c r="AS193" s="432">
        <v>7.0216420953195019E-4</v>
      </c>
      <c r="AT193" s="432">
        <v>6.979434917412904E-4</v>
      </c>
      <c r="AU193" s="432">
        <v>2.7313753948817214E-4</v>
      </c>
      <c r="AV193" s="432">
        <v>3.7868894958320522E-4</v>
      </c>
      <c r="AW193" s="432">
        <v>4.1546809645823707E-4</v>
      </c>
      <c r="AX193" s="432">
        <v>4.8706357032625555E-4</v>
      </c>
      <c r="AY193" s="432">
        <v>5.0946017023508784E-4</v>
      </c>
      <c r="AZ193" s="432">
        <v>3.4385783113424198E-4</v>
      </c>
      <c r="BA193" s="432">
        <v>1.0205013024920987E-4</v>
      </c>
      <c r="BB193" s="432">
        <v>7.7517010074054814E-5</v>
      </c>
      <c r="BC193" s="432">
        <v>3.8200605770486633E-4</v>
      </c>
      <c r="BD193" s="432">
        <v>5.1735943146853644E-5</v>
      </c>
      <c r="BE193" s="432">
        <v>3.2959706575167089E-5</v>
      </c>
      <c r="BF193" s="432">
        <v>5.3350956882463201E-5</v>
      </c>
      <c r="BG193" s="432">
        <v>6.4185289531690812E-4</v>
      </c>
      <c r="BH193" s="432">
        <v>4.8940104711686281E-4</v>
      </c>
      <c r="BI193" s="432">
        <v>9.8178209734358415E-5</v>
      </c>
      <c r="BJ193" s="432">
        <v>1.0094636078802757E-4</v>
      </c>
      <c r="BK193" s="432">
        <v>7.1516206283331546E-4</v>
      </c>
      <c r="BL193" s="432">
        <v>1.2684149070049176E-4</v>
      </c>
      <c r="BM193" s="432">
        <v>3.8756750198785982E-3</v>
      </c>
      <c r="BN193" s="432">
        <v>1.3644748755636284E-3</v>
      </c>
      <c r="BO193" s="432">
        <v>1.2895266660654064E-3</v>
      </c>
      <c r="BP193" s="432">
        <v>2.1154885798527444E-3</v>
      </c>
      <c r="BQ193" s="432">
        <v>1.2829305702326144E-3</v>
      </c>
      <c r="BR193" s="432">
        <v>1.3271240238278315E-3</v>
      </c>
      <c r="BS193" s="432">
        <v>2.3722284081294329E-4</v>
      </c>
      <c r="BT193" s="432">
        <v>2.537610427453854E-3</v>
      </c>
      <c r="BU193" s="432">
        <v>1.0740632850183607</v>
      </c>
      <c r="BV193" s="432">
        <v>1.0835875940165562E-2</v>
      </c>
      <c r="BW193" s="432">
        <v>1.047894915053797E-3</v>
      </c>
      <c r="BX193" s="432">
        <v>4.1025361970767407E-3</v>
      </c>
      <c r="BY193" s="432">
        <v>1.4701560874972326E-3</v>
      </c>
      <c r="BZ193" s="432">
        <v>2.2002948303864373E-3</v>
      </c>
      <c r="CA193" s="432">
        <v>7.4060087973385608E-4</v>
      </c>
      <c r="CB193" s="432">
        <v>1.602507236286147E-4</v>
      </c>
      <c r="CC193" s="432">
        <v>7.8189223657349448E-3</v>
      </c>
      <c r="CD193" s="432">
        <v>6.2577919807731922E-4</v>
      </c>
      <c r="CE193" s="432">
        <v>1.2285536939393778E-2</v>
      </c>
      <c r="CF193" s="432">
        <v>2.9406481453064098E-4</v>
      </c>
      <c r="CG193" s="432">
        <v>6.9641861623415265E-4</v>
      </c>
      <c r="CH193" s="432">
        <v>1.5982673458274426E-3</v>
      </c>
      <c r="CI193" s="432">
        <v>4.2865709471871906E-3</v>
      </c>
      <c r="CJ193" s="432">
        <v>1.0469237957490846E-3</v>
      </c>
      <c r="CK193" s="432">
        <v>5.9522116122777821E-3</v>
      </c>
      <c r="CL193" s="432">
        <v>1.446652460094503E-3</v>
      </c>
      <c r="CM193" s="432">
        <v>5.4446759570073112E-4</v>
      </c>
      <c r="CN193" s="432">
        <v>1.2192545046362763E-3</v>
      </c>
      <c r="CO193" s="432">
        <v>1.0730014776162984E-3</v>
      </c>
      <c r="CP193" s="432">
        <v>5.3604624399109877E-3</v>
      </c>
      <c r="CQ193" s="432">
        <v>9.1422625439846871E-3</v>
      </c>
      <c r="CR193" s="432">
        <v>5.8917304789020833E-3</v>
      </c>
      <c r="CS193" s="432">
        <v>4.7546017555150635E-3</v>
      </c>
      <c r="CT193" s="432">
        <v>3.9505892338410967E-3</v>
      </c>
      <c r="CU193" s="432">
        <v>6.625585566482314E-3</v>
      </c>
      <c r="CV193" s="432">
        <v>8.2939725252882315E-3</v>
      </c>
      <c r="CW193" s="432">
        <v>2.344608449331403E-3</v>
      </c>
      <c r="CX193" s="432">
        <v>6.7829242946509298E-4</v>
      </c>
      <c r="CY193" s="432">
        <v>8.4471889066343271E-4</v>
      </c>
      <c r="CZ193" s="432">
        <v>1.3397050932726984E-3</v>
      </c>
      <c r="DA193" s="432">
        <v>1.0415958956458173E-3</v>
      </c>
      <c r="DB193" s="432">
        <v>1.4630406847472382E-3</v>
      </c>
      <c r="DC193" s="432">
        <v>5.8655864993618642E-3</v>
      </c>
      <c r="DD193" s="432">
        <v>1.7093123194024132E-2</v>
      </c>
      <c r="DE193" s="432">
        <v>4.4804378970296644E-3</v>
      </c>
      <c r="DF193" s="432">
        <v>4.6324612555335397E-3</v>
      </c>
      <c r="DG193" s="432">
        <v>9.1979248564507006E-4</v>
      </c>
      <c r="DH193" s="433">
        <v>1.7479077498088991E-3</v>
      </c>
    </row>
    <row r="194" spans="1:112">
      <c r="A194" s="303">
        <v>71</v>
      </c>
      <c r="B194" s="88" t="s">
        <v>244</v>
      </c>
      <c r="C194" s="87" t="s">
        <v>5</v>
      </c>
      <c r="D194" s="431">
        <v>2.2421669465921742E-4</v>
      </c>
      <c r="E194" s="432">
        <v>5.9535914736567853E-4</v>
      </c>
      <c r="F194" s="432">
        <v>1.9708695426244966E-3</v>
      </c>
      <c r="G194" s="432">
        <v>2.8870997361948709E-5</v>
      </c>
      <c r="H194" s="432">
        <v>2.8967517331646104E-4</v>
      </c>
      <c r="I194" s="432">
        <v>0</v>
      </c>
      <c r="J194" s="432">
        <v>2.1687098929239819E-4</v>
      </c>
      <c r="K194" s="432">
        <v>5.0799611302744323E-4</v>
      </c>
      <c r="L194" s="432">
        <v>2.3095041802416119E-4</v>
      </c>
      <c r="M194" s="432">
        <v>6.0890421121251629E-4</v>
      </c>
      <c r="N194" s="432">
        <v>0</v>
      </c>
      <c r="O194" s="432">
        <v>1.5303406428471194E-4</v>
      </c>
      <c r="P194" s="432">
        <v>6.5660060567839039E-5</v>
      </c>
      <c r="Q194" s="432">
        <v>1.8231618378222936E-4</v>
      </c>
      <c r="R194" s="432">
        <v>1.5891094675759721E-4</v>
      </c>
      <c r="S194" s="432">
        <v>2.570445508067187E-4</v>
      </c>
      <c r="T194" s="432">
        <v>4.7243374842601053E-4</v>
      </c>
      <c r="U194" s="432">
        <v>4.0046900097473394E-4</v>
      </c>
      <c r="V194" s="432">
        <v>2.9880475035703926E-3</v>
      </c>
      <c r="W194" s="432">
        <v>1.4470967571698422E-3</v>
      </c>
      <c r="X194" s="432">
        <v>4.5362535437203388E-5</v>
      </c>
      <c r="Y194" s="432">
        <v>9.8541984245820931E-5</v>
      </c>
      <c r="Z194" s="432">
        <v>1.5313565758837906E-4</v>
      </c>
      <c r="AA194" s="432">
        <v>9.566476531599425E-4</v>
      </c>
      <c r="AB194" s="432">
        <v>4.9125943844435154E-4</v>
      </c>
      <c r="AC194" s="432">
        <v>4.2560288653613879E-4</v>
      </c>
      <c r="AD194" s="432">
        <v>3.0675032317245803E-5</v>
      </c>
      <c r="AE194" s="432">
        <v>9.9445746047943699E-5</v>
      </c>
      <c r="AF194" s="432">
        <v>2.422748002420199E-4</v>
      </c>
      <c r="AG194" s="432">
        <v>2.8415223240702665E-4</v>
      </c>
      <c r="AH194" s="432">
        <v>9.4265525664842322E-5</v>
      </c>
      <c r="AI194" s="432">
        <v>8.7058188993138265E-4</v>
      </c>
      <c r="AJ194" s="432">
        <v>7.0835090724715442E-4</v>
      </c>
      <c r="AK194" s="432">
        <v>8.1565054948251213E-5</v>
      </c>
      <c r="AL194" s="432">
        <v>9.7891640253185033E-4</v>
      </c>
      <c r="AM194" s="432">
        <v>9.8837850987357396E-4</v>
      </c>
      <c r="AN194" s="432">
        <v>1.8374052798754217E-4</v>
      </c>
      <c r="AO194" s="432">
        <v>4.9785669473919735E-4</v>
      </c>
      <c r="AP194" s="432">
        <v>2.965119669513719E-4</v>
      </c>
      <c r="AQ194" s="432">
        <v>8.947923285078557E-5</v>
      </c>
      <c r="AR194" s="432">
        <v>1.3223372127229267E-4</v>
      </c>
      <c r="AS194" s="432">
        <v>3.702813392397992E-4</v>
      </c>
      <c r="AT194" s="432">
        <v>3.0943759943180267E-4</v>
      </c>
      <c r="AU194" s="432">
        <v>1.8602202206568935E-4</v>
      </c>
      <c r="AV194" s="432">
        <v>1.4539517312868984E-4</v>
      </c>
      <c r="AW194" s="432">
        <v>4.1502325385347669E-4</v>
      </c>
      <c r="AX194" s="432">
        <v>2.6155559706104455E-4</v>
      </c>
      <c r="AY194" s="432">
        <v>2.6233252901624411E-4</v>
      </c>
      <c r="AZ194" s="432">
        <v>2.327311754131609E-4</v>
      </c>
      <c r="BA194" s="432">
        <v>3.3832250865490704E-5</v>
      </c>
      <c r="BB194" s="432">
        <v>5.1594054180957471E-5</v>
      </c>
      <c r="BC194" s="432">
        <v>2.2383584804005837E-4</v>
      </c>
      <c r="BD194" s="432">
        <v>4.7665815017033136E-5</v>
      </c>
      <c r="BE194" s="432">
        <v>3.1449488010755419E-5</v>
      </c>
      <c r="BF194" s="432">
        <v>2.2663838690126665E-5</v>
      </c>
      <c r="BG194" s="432">
        <v>4.0935227523606493E-4</v>
      </c>
      <c r="BH194" s="432">
        <v>2.5854739013589779E-4</v>
      </c>
      <c r="BI194" s="432">
        <v>1.0948617627893966E-4</v>
      </c>
      <c r="BJ194" s="432">
        <v>6.2548619428487125E-5</v>
      </c>
      <c r="BK194" s="432">
        <v>2.4836729026403237E-3</v>
      </c>
      <c r="BL194" s="432">
        <v>5.488521625125448E-5</v>
      </c>
      <c r="BM194" s="432">
        <v>8.4956953566776383E-4</v>
      </c>
      <c r="BN194" s="432">
        <v>1.0306267366153488E-3</v>
      </c>
      <c r="BO194" s="432">
        <v>9.4564856818830771E-4</v>
      </c>
      <c r="BP194" s="432">
        <v>7.4749977040959343E-4</v>
      </c>
      <c r="BQ194" s="432">
        <v>4.9934219559282789E-3</v>
      </c>
      <c r="BR194" s="432">
        <v>6.119298216971234E-3</v>
      </c>
      <c r="BS194" s="432">
        <v>2.7628228430027386E-3</v>
      </c>
      <c r="BT194" s="432">
        <v>2.1144996551238008E-3</v>
      </c>
      <c r="BU194" s="432">
        <v>2.7909342575378709E-3</v>
      </c>
      <c r="BV194" s="432">
        <v>1.0009873943156231</v>
      </c>
      <c r="BW194" s="432">
        <v>1.275376852234882E-3</v>
      </c>
      <c r="BX194" s="432">
        <v>1.7854790102978962E-3</v>
      </c>
      <c r="BY194" s="432">
        <v>2.9840154331090166E-3</v>
      </c>
      <c r="BZ194" s="432">
        <v>6.0232738784343981E-4</v>
      </c>
      <c r="CA194" s="432">
        <v>4.9274224304581839E-4</v>
      </c>
      <c r="CB194" s="432">
        <v>3.3289464554818574E-4</v>
      </c>
      <c r="CC194" s="432">
        <v>2.3407743896134106E-2</v>
      </c>
      <c r="CD194" s="432">
        <v>1.2335869584123144E-3</v>
      </c>
      <c r="CE194" s="432">
        <v>1.6969861315960979E-3</v>
      </c>
      <c r="CF194" s="432">
        <v>7.2430256370941857E-4</v>
      </c>
      <c r="CG194" s="432">
        <v>1.307618606658002E-3</v>
      </c>
      <c r="CH194" s="432">
        <v>1.5476574693659047E-3</v>
      </c>
      <c r="CI194" s="432">
        <v>7.1865393606778006E-3</v>
      </c>
      <c r="CJ194" s="432">
        <v>1.7391262500629982E-3</v>
      </c>
      <c r="CK194" s="432">
        <v>9.2479648322962363E-3</v>
      </c>
      <c r="CL194" s="432">
        <v>6.8864920209509781E-3</v>
      </c>
      <c r="CM194" s="432">
        <v>4.1326778680135675E-4</v>
      </c>
      <c r="CN194" s="432">
        <v>2.300242310739727E-3</v>
      </c>
      <c r="CO194" s="432">
        <v>1.2204551821921371E-3</v>
      </c>
      <c r="CP194" s="432">
        <v>3.3857630062617487E-2</v>
      </c>
      <c r="CQ194" s="432">
        <v>5.8874665657675674E-3</v>
      </c>
      <c r="CR194" s="432">
        <v>2.6145538009054014E-3</v>
      </c>
      <c r="CS194" s="432">
        <v>4.1162555837598201E-3</v>
      </c>
      <c r="CT194" s="432">
        <v>6.8174955469691842E-3</v>
      </c>
      <c r="CU194" s="432">
        <v>3.8345596662218802E-3</v>
      </c>
      <c r="CV194" s="432">
        <v>4.7518116860488166E-3</v>
      </c>
      <c r="CW194" s="432">
        <v>5.2876832238854662E-4</v>
      </c>
      <c r="CX194" s="432">
        <v>8.05424625204278E-4</v>
      </c>
      <c r="CY194" s="432">
        <v>1.9667798705188411E-3</v>
      </c>
      <c r="CZ194" s="432">
        <v>1.1235791986429964E-3</v>
      </c>
      <c r="DA194" s="432">
        <v>3.9924036062434482E-4</v>
      </c>
      <c r="DB194" s="432">
        <v>4.9677710950435964E-3</v>
      </c>
      <c r="DC194" s="432">
        <v>8.93192216769856E-3</v>
      </c>
      <c r="DD194" s="432">
        <v>1.7023568738304379E-2</v>
      </c>
      <c r="DE194" s="432">
        <v>8.72590807721812E-3</v>
      </c>
      <c r="DF194" s="432">
        <v>1.2883279121574505E-2</v>
      </c>
      <c r="DG194" s="432">
        <v>6.4065122294730461E-4</v>
      </c>
      <c r="DH194" s="433">
        <v>1.0864924493907002E-2</v>
      </c>
    </row>
    <row r="195" spans="1:112">
      <c r="A195" s="303">
        <v>72</v>
      </c>
      <c r="B195" s="88">
        <v>510</v>
      </c>
      <c r="C195" s="87" t="s">
        <v>311</v>
      </c>
      <c r="D195" s="431">
        <v>1.2574494918176093E-2</v>
      </c>
      <c r="E195" s="432">
        <v>1.8854128751801855E-2</v>
      </c>
      <c r="F195" s="432">
        <v>3.0847218956238265E-2</v>
      </c>
      <c r="G195" s="432">
        <v>1.2746601797386983E-3</v>
      </c>
      <c r="H195" s="432">
        <v>1.7478616727315759E-2</v>
      </c>
      <c r="I195" s="432">
        <v>0</v>
      </c>
      <c r="J195" s="432">
        <v>1.8794228122562197E-3</v>
      </c>
      <c r="K195" s="432">
        <v>2.1237586060089034E-2</v>
      </c>
      <c r="L195" s="432">
        <v>1.3270785143428417E-2</v>
      </c>
      <c r="M195" s="432">
        <v>4.9474903361638831E-2</v>
      </c>
      <c r="N195" s="432">
        <v>0</v>
      </c>
      <c r="O195" s="432">
        <v>8.0584352323810945E-3</v>
      </c>
      <c r="P195" s="432">
        <v>5.1603015157301729E-3</v>
      </c>
      <c r="Q195" s="432">
        <v>1.3127697481492338E-2</v>
      </c>
      <c r="R195" s="432">
        <v>1.1339234867544628E-2</v>
      </c>
      <c r="S195" s="432">
        <v>1.000768670764292E-2</v>
      </c>
      <c r="T195" s="432">
        <v>2.9213241385099141E-2</v>
      </c>
      <c r="U195" s="432">
        <v>2.0043522170335532E-2</v>
      </c>
      <c r="V195" s="432">
        <v>1.199351530542956E-2</v>
      </c>
      <c r="W195" s="432">
        <v>6.662496036420276E-3</v>
      </c>
      <c r="X195" s="432">
        <v>2.3652459139582635E-4</v>
      </c>
      <c r="Y195" s="432">
        <v>3.5990188506978887E-3</v>
      </c>
      <c r="Z195" s="432">
        <v>3.8500701102206782E-3</v>
      </c>
      <c r="AA195" s="432">
        <v>8.5883225550985182E-3</v>
      </c>
      <c r="AB195" s="432">
        <v>3.4313598643257292E-3</v>
      </c>
      <c r="AC195" s="432">
        <v>7.308309234215488E-3</v>
      </c>
      <c r="AD195" s="432">
        <v>2.5174361833853933E-3</v>
      </c>
      <c r="AE195" s="432">
        <v>6.5982785665983177E-3</v>
      </c>
      <c r="AF195" s="432">
        <v>2.1941235869814044E-2</v>
      </c>
      <c r="AG195" s="432">
        <v>1.7837622555060367E-2</v>
      </c>
      <c r="AH195" s="432">
        <v>8.3922092546415555E-3</v>
      </c>
      <c r="AI195" s="432">
        <v>1.1226296307742495E-2</v>
      </c>
      <c r="AJ195" s="432">
        <v>4.390693794449143E-3</v>
      </c>
      <c r="AK195" s="432">
        <v>2.8167657793298608E-3</v>
      </c>
      <c r="AL195" s="432">
        <v>1.0420890425925824E-2</v>
      </c>
      <c r="AM195" s="432">
        <v>1.7397904616409096E-2</v>
      </c>
      <c r="AN195" s="432">
        <v>5.7279205762840214E-3</v>
      </c>
      <c r="AO195" s="432">
        <v>1.5427837719116509E-2</v>
      </c>
      <c r="AP195" s="432">
        <v>3.804007272356319E-2</v>
      </c>
      <c r="AQ195" s="432">
        <v>5.8728084025559202E-3</v>
      </c>
      <c r="AR195" s="432">
        <v>1.1863937359318046E-2</v>
      </c>
      <c r="AS195" s="432">
        <v>2.5223286020093161E-2</v>
      </c>
      <c r="AT195" s="432">
        <v>2.2294490996423385E-2</v>
      </c>
      <c r="AU195" s="432">
        <v>8.0829648652033358E-3</v>
      </c>
      <c r="AV195" s="432">
        <v>9.7356115676621238E-3</v>
      </c>
      <c r="AW195" s="432">
        <v>1.2556865655773941E-2</v>
      </c>
      <c r="AX195" s="432">
        <v>6.9435432541061571E-3</v>
      </c>
      <c r="AY195" s="432">
        <v>7.7259700230730231E-3</v>
      </c>
      <c r="AZ195" s="432">
        <v>1.6675582622214257E-2</v>
      </c>
      <c r="BA195" s="432">
        <v>4.1962621375668252E-3</v>
      </c>
      <c r="BB195" s="432">
        <v>2.8126814311337498E-3</v>
      </c>
      <c r="BC195" s="432">
        <v>1.0539561936285618E-2</v>
      </c>
      <c r="BD195" s="432">
        <v>2.7889483951105227E-3</v>
      </c>
      <c r="BE195" s="432">
        <v>1.2648958252332422E-3</v>
      </c>
      <c r="BF195" s="432">
        <v>2.2729725640526174E-3</v>
      </c>
      <c r="BG195" s="432">
        <v>2.5166081831201469E-2</v>
      </c>
      <c r="BH195" s="432">
        <v>3.5398247980210115E-2</v>
      </c>
      <c r="BI195" s="432">
        <v>3.7928619441483947E-3</v>
      </c>
      <c r="BJ195" s="432">
        <v>3.629453284632175E-3</v>
      </c>
      <c r="BK195" s="432">
        <v>2.7079573916485952E-2</v>
      </c>
      <c r="BL195" s="432">
        <v>4.592268530462287E-3</v>
      </c>
      <c r="BM195" s="432">
        <v>6.4474786293445569E-3</v>
      </c>
      <c r="BN195" s="432">
        <v>4.8207433841997091E-2</v>
      </c>
      <c r="BO195" s="432">
        <v>4.2583992897086531E-2</v>
      </c>
      <c r="BP195" s="432">
        <v>5.4997295771275954E-2</v>
      </c>
      <c r="BQ195" s="432">
        <v>3.0356414272052105E-2</v>
      </c>
      <c r="BR195" s="432">
        <v>3.0475626628639833E-2</v>
      </c>
      <c r="BS195" s="432">
        <v>4.6393585114718108E-3</v>
      </c>
      <c r="BT195" s="432">
        <v>1.8398413359056426E-2</v>
      </c>
      <c r="BU195" s="432">
        <v>1.8165916880381442E-2</v>
      </c>
      <c r="BV195" s="432">
        <v>1.1898432944050573E-2</v>
      </c>
      <c r="BW195" s="432">
        <v>0.69917987207533072</v>
      </c>
      <c r="BX195" s="432">
        <v>6.8998085523783101E-3</v>
      </c>
      <c r="BY195" s="432">
        <v>4.1446790460688242E-3</v>
      </c>
      <c r="BZ195" s="432">
        <v>1.9967488036512723E-3</v>
      </c>
      <c r="CA195" s="432">
        <v>2.0147916330666015E-3</v>
      </c>
      <c r="CB195" s="432">
        <v>6.9454941687298506E-4</v>
      </c>
      <c r="CC195" s="432">
        <v>4.5540491515976026E-3</v>
      </c>
      <c r="CD195" s="432">
        <v>3.7070119967596549E-3</v>
      </c>
      <c r="CE195" s="432">
        <v>4.9256612368354394E-2</v>
      </c>
      <c r="CF195" s="432">
        <v>2.7841867549637011E-3</v>
      </c>
      <c r="CG195" s="432">
        <v>4.1326161260817271E-3</v>
      </c>
      <c r="CH195" s="432">
        <v>4.3733793343145415E-3</v>
      </c>
      <c r="CI195" s="432">
        <v>6.3390256471063189E-3</v>
      </c>
      <c r="CJ195" s="432">
        <v>3.6069289971281298E-3</v>
      </c>
      <c r="CK195" s="432">
        <v>5.2107815254325866E-3</v>
      </c>
      <c r="CL195" s="432">
        <v>6.3023259816880764E-3</v>
      </c>
      <c r="CM195" s="432">
        <v>6.6305191765728593E-3</v>
      </c>
      <c r="CN195" s="432">
        <v>3.1707624988798833E-3</v>
      </c>
      <c r="CO195" s="432">
        <v>1.7874782697085596E-2</v>
      </c>
      <c r="CP195" s="432">
        <v>7.1282313875882831E-3</v>
      </c>
      <c r="CQ195" s="432">
        <v>6.8986381891221783E-3</v>
      </c>
      <c r="CR195" s="432">
        <v>1.3965626630229867E-2</v>
      </c>
      <c r="CS195" s="432">
        <v>4.2476371354858988E-2</v>
      </c>
      <c r="CT195" s="432">
        <v>1.2497960781963552E-2</v>
      </c>
      <c r="CU195" s="432">
        <v>1.5851700281095657E-2</v>
      </c>
      <c r="CV195" s="432">
        <v>1.5036943417547233E-2</v>
      </c>
      <c r="CW195" s="432">
        <v>1.4737695187360306E-2</v>
      </c>
      <c r="CX195" s="432">
        <v>8.3955403030739756E-3</v>
      </c>
      <c r="CY195" s="432">
        <v>8.0809309047978669E-3</v>
      </c>
      <c r="CZ195" s="432">
        <v>5.1360186563326429E-2</v>
      </c>
      <c r="DA195" s="432">
        <v>4.3386710277329727E-3</v>
      </c>
      <c r="DB195" s="432">
        <v>3.0852712048235875E-3</v>
      </c>
      <c r="DC195" s="432">
        <v>3.3460316810081013E-2</v>
      </c>
      <c r="DD195" s="432">
        <v>1.6298431398092863E-2</v>
      </c>
      <c r="DE195" s="432">
        <v>8.7899218466950969E-3</v>
      </c>
      <c r="DF195" s="432">
        <v>1.1277409428026599E-2</v>
      </c>
      <c r="DG195" s="432">
        <v>0.11729394449796091</v>
      </c>
      <c r="DH195" s="433">
        <v>4.985275017722654E-3</v>
      </c>
    </row>
    <row r="196" spans="1:112">
      <c r="A196" s="303">
        <v>73</v>
      </c>
      <c r="B196" s="88">
        <v>511</v>
      </c>
      <c r="C196" s="87" t="s">
        <v>312</v>
      </c>
      <c r="D196" s="431">
        <v>1.4397519313373911E-2</v>
      </c>
      <c r="E196" s="432">
        <v>1.1035186842109478E-2</v>
      </c>
      <c r="F196" s="432">
        <v>7.6384455809954815E-3</v>
      </c>
      <c r="G196" s="432">
        <v>6.1097767888381403E-4</v>
      </c>
      <c r="H196" s="432">
        <v>3.730263682189195E-3</v>
      </c>
      <c r="I196" s="432">
        <v>0</v>
      </c>
      <c r="J196" s="432">
        <v>1.128906463734613E-3</v>
      </c>
      <c r="K196" s="432">
        <v>2.4082158471856003E-3</v>
      </c>
      <c r="L196" s="432">
        <v>9.4216595259194198E-4</v>
      </c>
      <c r="M196" s="432">
        <v>3.676774056800934E-3</v>
      </c>
      <c r="N196" s="432">
        <v>0</v>
      </c>
      <c r="O196" s="432">
        <v>5.3187094472514017E-4</v>
      </c>
      <c r="P196" s="432">
        <v>1.232142091741104E-3</v>
      </c>
      <c r="Q196" s="432">
        <v>8.8437056827279275E-4</v>
      </c>
      <c r="R196" s="432">
        <v>2.0889705451499455E-3</v>
      </c>
      <c r="S196" s="432">
        <v>2.392092656459471E-4</v>
      </c>
      <c r="T196" s="432">
        <v>7.7633997139293259E-4</v>
      </c>
      <c r="U196" s="432">
        <v>6.6930673448880457E-4</v>
      </c>
      <c r="V196" s="432">
        <v>1.3456167056753125E-3</v>
      </c>
      <c r="W196" s="432">
        <v>5.2991267883201187E-4</v>
      </c>
      <c r="X196" s="432">
        <v>1.1027975750934778E-5</v>
      </c>
      <c r="Y196" s="432">
        <v>1.5556720810547316E-4</v>
      </c>
      <c r="Z196" s="432">
        <v>1.3798870534043839E-4</v>
      </c>
      <c r="AA196" s="432">
        <v>3.0797010344596509E-4</v>
      </c>
      <c r="AB196" s="432">
        <v>2.1532595063791126E-4</v>
      </c>
      <c r="AC196" s="432">
        <v>2.9080483133669277E-4</v>
      </c>
      <c r="AD196" s="432">
        <v>5.9553426378058773E-5</v>
      </c>
      <c r="AE196" s="432">
        <v>2.347697310191405E-4</v>
      </c>
      <c r="AF196" s="432">
        <v>5.7994271093522081E-4</v>
      </c>
      <c r="AG196" s="432">
        <v>1.4801360002076572E-3</v>
      </c>
      <c r="AH196" s="432">
        <v>8.989187834823651E-4</v>
      </c>
      <c r="AI196" s="432">
        <v>1.2989027533519123E-3</v>
      </c>
      <c r="AJ196" s="432">
        <v>5.8558398280973895E-4</v>
      </c>
      <c r="AK196" s="432">
        <v>4.5038652467732979E-4</v>
      </c>
      <c r="AL196" s="432">
        <v>1.1726728409312945E-3</v>
      </c>
      <c r="AM196" s="432">
        <v>9.4950826226453849E-4</v>
      </c>
      <c r="AN196" s="432">
        <v>3.9520176923158167E-4</v>
      </c>
      <c r="AO196" s="432">
        <v>1.5087749879616071E-3</v>
      </c>
      <c r="AP196" s="432">
        <v>9.1580079179918192E-4</v>
      </c>
      <c r="AQ196" s="432">
        <v>2.7899763552166878E-4</v>
      </c>
      <c r="AR196" s="432">
        <v>5.8508810795142167E-4</v>
      </c>
      <c r="AS196" s="432">
        <v>1.1479905002401908E-3</v>
      </c>
      <c r="AT196" s="432">
        <v>1.1295482095198006E-3</v>
      </c>
      <c r="AU196" s="432">
        <v>9.8783917897876032E-4</v>
      </c>
      <c r="AV196" s="432">
        <v>2.6034150760987757E-3</v>
      </c>
      <c r="AW196" s="432">
        <v>1.2842683012270349E-3</v>
      </c>
      <c r="AX196" s="432">
        <v>4.5286043619444533E-4</v>
      </c>
      <c r="AY196" s="432">
        <v>6.9784687229379775E-4</v>
      </c>
      <c r="AZ196" s="432">
        <v>1.2534071187487268E-3</v>
      </c>
      <c r="BA196" s="432">
        <v>1.910548394744196E-4</v>
      </c>
      <c r="BB196" s="432">
        <v>2.5168585782152001E-4</v>
      </c>
      <c r="BC196" s="432">
        <v>4.5967849648467579E-4</v>
      </c>
      <c r="BD196" s="432">
        <v>2.4859974365143634E-4</v>
      </c>
      <c r="BE196" s="432">
        <v>1.3380881560057844E-4</v>
      </c>
      <c r="BF196" s="432">
        <v>1.6881871937253015E-4</v>
      </c>
      <c r="BG196" s="432">
        <v>1.8409692521184286E-3</v>
      </c>
      <c r="BH196" s="432">
        <v>1.2380981116125454E-3</v>
      </c>
      <c r="BI196" s="432">
        <v>2.7289583430763209E-4</v>
      </c>
      <c r="BJ196" s="432">
        <v>3.8662775573320335E-4</v>
      </c>
      <c r="BK196" s="432">
        <v>1.8233187177077465E-3</v>
      </c>
      <c r="BL196" s="432">
        <v>1.1808087773722586E-3</v>
      </c>
      <c r="BM196" s="432">
        <v>3.2352744341504446E-3</v>
      </c>
      <c r="BN196" s="432">
        <v>4.6857704959590114E-3</v>
      </c>
      <c r="BO196" s="432">
        <v>4.8222452317802479E-3</v>
      </c>
      <c r="BP196" s="432">
        <v>5.8086864836523495E-3</v>
      </c>
      <c r="BQ196" s="432">
        <v>6.2475264900779129E-3</v>
      </c>
      <c r="BR196" s="432">
        <v>4.8516130069553949E-3</v>
      </c>
      <c r="BS196" s="432">
        <v>2.9944459556937431E-4</v>
      </c>
      <c r="BT196" s="432">
        <v>1.0887685868022879E-3</v>
      </c>
      <c r="BU196" s="432">
        <v>4.170607612709684E-3</v>
      </c>
      <c r="BV196" s="432">
        <v>5.4331112766840524E-3</v>
      </c>
      <c r="BW196" s="432">
        <v>3.5989582671157767E-3</v>
      </c>
      <c r="BX196" s="432">
        <v>0.79385324385431455</v>
      </c>
      <c r="BY196" s="432">
        <v>2.2650534706400334E-3</v>
      </c>
      <c r="BZ196" s="432">
        <v>1.3539510594098409E-3</v>
      </c>
      <c r="CA196" s="432">
        <v>2.3601243161516421E-3</v>
      </c>
      <c r="CB196" s="432">
        <v>5.9886888004836243E-4</v>
      </c>
      <c r="CC196" s="432">
        <v>1.871890928974756E-3</v>
      </c>
      <c r="CD196" s="432">
        <v>1.8210825586672335E-3</v>
      </c>
      <c r="CE196" s="432">
        <v>4.9823353818426869E-2</v>
      </c>
      <c r="CF196" s="432">
        <v>5.8877258379981165E-4</v>
      </c>
      <c r="CG196" s="432">
        <v>1.0351805438308663E-3</v>
      </c>
      <c r="CH196" s="432">
        <v>1.7731300519521131E-3</v>
      </c>
      <c r="CI196" s="432">
        <v>2.4218195835187741E-3</v>
      </c>
      <c r="CJ196" s="432">
        <v>3.9296645544875169E-3</v>
      </c>
      <c r="CK196" s="432">
        <v>3.0980781056860114E-3</v>
      </c>
      <c r="CL196" s="432">
        <v>2.8774111133559907E-3</v>
      </c>
      <c r="CM196" s="432">
        <v>3.9537009903397365E-3</v>
      </c>
      <c r="CN196" s="432">
        <v>1.9417477892101397E-3</v>
      </c>
      <c r="CO196" s="432">
        <v>2.4217371373140575E-3</v>
      </c>
      <c r="CP196" s="432">
        <v>5.1273997425076165E-3</v>
      </c>
      <c r="CQ196" s="432">
        <v>3.0019681244348659E-3</v>
      </c>
      <c r="CR196" s="432">
        <v>1.0321849122336886E-2</v>
      </c>
      <c r="CS196" s="432">
        <v>3.1046720157723437E-3</v>
      </c>
      <c r="CT196" s="432">
        <v>4.0822278386848307E-3</v>
      </c>
      <c r="CU196" s="432">
        <v>8.8644958548148318E-3</v>
      </c>
      <c r="CV196" s="432">
        <v>7.3338842834002596E-3</v>
      </c>
      <c r="CW196" s="432">
        <v>1.1412646950903467E-2</v>
      </c>
      <c r="CX196" s="432">
        <v>5.2825974103506024E-3</v>
      </c>
      <c r="CY196" s="432">
        <v>2.7266406243503967E-3</v>
      </c>
      <c r="CZ196" s="432">
        <v>3.9468837915334195E-3</v>
      </c>
      <c r="DA196" s="432">
        <v>3.9411195299782287E-3</v>
      </c>
      <c r="DB196" s="432">
        <v>1.8732017727494399E-3</v>
      </c>
      <c r="DC196" s="432">
        <v>2.0130926853819526E-2</v>
      </c>
      <c r="DD196" s="432">
        <v>1.0142665282184018E-2</v>
      </c>
      <c r="DE196" s="432">
        <v>6.4603203445984959E-3</v>
      </c>
      <c r="DF196" s="432">
        <v>1.3219487101338502E-2</v>
      </c>
      <c r="DG196" s="432">
        <v>6.3457070896703799E-2</v>
      </c>
      <c r="DH196" s="433">
        <v>1.4860695453919103E-3</v>
      </c>
    </row>
    <row r="197" spans="1:112">
      <c r="A197" s="303">
        <v>74</v>
      </c>
      <c r="B197" s="88" t="s">
        <v>245</v>
      </c>
      <c r="C197" s="87" t="s">
        <v>6</v>
      </c>
      <c r="D197" s="431">
        <v>2.9765579621463764E-3</v>
      </c>
      <c r="E197" s="432">
        <v>3.4541417377885559E-3</v>
      </c>
      <c r="F197" s="432">
        <v>1.4470312462761014E-2</v>
      </c>
      <c r="G197" s="432">
        <v>9.0464440615836575E-4</v>
      </c>
      <c r="H197" s="432">
        <v>5.1404366052638095E-3</v>
      </c>
      <c r="I197" s="432">
        <v>0</v>
      </c>
      <c r="J197" s="432">
        <v>3.3328471487731534E-3</v>
      </c>
      <c r="K197" s="432">
        <v>2.5084680630452038E-3</v>
      </c>
      <c r="L197" s="432">
        <v>4.8953033933004245E-3</v>
      </c>
      <c r="M197" s="432">
        <v>4.2672546615641514E-3</v>
      </c>
      <c r="N197" s="432">
        <v>0</v>
      </c>
      <c r="O197" s="432">
        <v>3.4857313972053456E-3</v>
      </c>
      <c r="P197" s="432">
        <v>1.5212350809523129E-3</v>
      </c>
      <c r="Q197" s="432">
        <v>2.64421042288607E-3</v>
      </c>
      <c r="R197" s="432">
        <v>3.5210719427243215E-3</v>
      </c>
      <c r="S197" s="432">
        <v>1.4197863513813207E-3</v>
      </c>
      <c r="T197" s="432">
        <v>4.7264031043135939E-3</v>
      </c>
      <c r="U197" s="432">
        <v>3.9830939119130694E-3</v>
      </c>
      <c r="V197" s="432">
        <v>5.0416478718993173E-3</v>
      </c>
      <c r="W197" s="432">
        <v>2.2532875952287032E-3</v>
      </c>
      <c r="X197" s="432">
        <v>1.0058051356983171E-4</v>
      </c>
      <c r="Y197" s="432">
        <v>8.1237146541102753E-4</v>
      </c>
      <c r="Z197" s="432">
        <v>8.555072944497244E-4</v>
      </c>
      <c r="AA197" s="432">
        <v>1.3430363588145117E-3</v>
      </c>
      <c r="AB197" s="432">
        <v>8.4804873025217959E-4</v>
      </c>
      <c r="AC197" s="432">
        <v>1.0722926958661818E-3</v>
      </c>
      <c r="AD197" s="432">
        <v>1.1782114688936665E-3</v>
      </c>
      <c r="AE197" s="432">
        <v>1.3768407017257876E-3</v>
      </c>
      <c r="AF197" s="432">
        <v>2.5917488150464605E-3</v>
      </c>
      <c r="AG197" s="432">
        <v>3.1240915142024157E-3</v>
      </c>
      <c r="AH197" s="432">
        <v>1.0194944379148516E-3</v>
      </c>
      <c r="AI197" s="432">
        <v>3.9124136936314075E-3</v>
      </c>
      <c r="AJ197" s="432">
        <v>2.141741280662128E-3</v>
      </c>
      <c r="AK197" s="432">
        <v>1.5273688604860406E-3</v>
      </c>
      <c r="AL197" s="432">
        <v>3.2199175460006888E-3</v>
      </c>
      <c r="AM197" s="432">
        <v>6.5783645911789007E-3</v>
      </c>
      <c r="AN197" s="432">
        <v>1.8227167923804202E-3</v>
      </c>
      <c r="AO197" s="432">
        <v>4.9269705277059745E-3</v>
      </c>
      <c r="AP197" s="432">
        <v>5.4303253944018677E-3</v>
      </c>
      <c r="AQ197" s="432">
        <v>2.5335950940844226E-3</v>
      </c>
      <c r="AR197" s="432">
        <v>2.351703109332067E-3</v>
      </c>
      <c r="AS197" s="432">
        <v>9.0488193250318934E-3</v>
      </c>
      <c r="AT197" s="432">
        <v>7.5428112539460404E-3</v>
      </c>
      <c r="AU197" s="432">
        <v>1.9073390795975008E-3</v>
      </c>
      <c r="AV197" s="432">
        <v>2.9892396163998516E-3</v>
      </c>
      <c r="AW197" s="432">
        <v>3.2582471602130045E-3</v>
      </c>
      <c r="AX197" s="432">
        <v>1.4912480127754384E-3</v>
      </c>
      <c r="AY197" s="432">
        <v>2.0529267860790591E-3</v>
      </c>
      <c r="AZ197" s="432">
        <v>2.7626747876115655E-3</v>
      </c>
      <c r="BA197" s="432">
        <v>7.2354255346209558E-4</v>
      </c>
      <c r="BB197" s="432">
        <v>7.4758966299340226E-4</v>
      </c>
      <c r="BC197" s="432">
        <v>1.4853656684033962E-3</v>
      </c>
      <c r="BD197" s="432">
        <v>5.2173785819500343E-4</v>
      </c>
      <c r="BE197" s="432">
        <v>4.0642228805429697E-4</v>
      </c>
      <c r="BF197" s="432">
        <v>4.1800612296638003E-4</v>
      </c>
      <c r="BG197" s="432">
        <v>4.8623558620448232E-3</v>
      </c>
      <c r="BH197" s="432">
        <v>3.9582680224193095E-3</v>
      </c>
      <c r="BI197" s="432">
        <v>1.4710756784682452E-3</v>
      </c>
      <c r="BJ197" s="432">
        <v>2.2592148566074328E-3</v>
      </c>
      <c r="BK197" s="432">
        <v>6.1171222650489481E-3</v>
      </c>
      <c r="BL197" s="432">
        <v>2.6274175515103135E-3</v>
      </c>
      <c r="BM197" s="432">
        <v>7.3180358241946367E-3</v>
      </c>
      <c r="BN197" s="432">
        <v>1.3252080372137164E-2</v>
      </c>
      <c r="BO197" s="432">
        <v>1.5022103678426617E-2</v>
      </c>
      <c r="BP197" s="432">
        <v>1.0661815486680739E-2</v>
      </c>
      <c r="BQ197" s="432">
        <v>1.8013352974566986E-2</v>
      </c>
      <c r="BR197" s="432">
        <v>1.6448293779635557E-2</v>
      </c>
      <c r="BS197" s="432">
        <v>5.2795485318226157E-3</v>
      </c>
      <c r="BT197" s="432">
        <v>6.9331037355973317E-3</v>
      </c>
      <c r="BU197" s="432">
        <v>2.6148387815782777E-2</v>
      </c>
      <c r="BV197" s="432">
        <v>3.2121834189213362E-2</v>
      </c>
      <c r="BW197" s="432">
        <v>1.4494854208072673E-2</v>
      </c>
      <c r="BX197" s="432">
        <v>1.2613382551754326E-2</v>
      </c>
      <c r="BY197" s="432">
        <v>0.79634240666725997</v>
      </c>
      <c r="BZ197" s="432">
        <v>6.5812706786982922E-2</v>
      </c>
      <c r="CA197" s="432">
        <v>5.8815108540825063E-2</v>
      </c>
      <c r="CB197" s="432">
        <v>6.0476310257742562E-2</v>
      </c>
      <c r="CC197" s="432">
        <v>3.999693523373167E-2</v>
      </c>
      <c r="CD197" s="432">
        <v>5.0014811207017718E-3</v>
      </c>
      <c r="CE197" s="432">
        <v>4.2975903228762033E-2</v>
      </c>
      <c r="CF197" s="432">
        <v>9.5420341196285532E-3</v>
      </c>
      <c r="CG197" s="432">
        <v>8.7175663763901061E-3</v>
      </c>
      <c r="CH197" s="432">
        <v>7.265061337761977E-3</v>
      </c>
      <c r="CI197" s="432">
        <v>1.0735752837542356E-2</v>
      </c>
      <c r="CJ197" s="432">
        <v>2.998071682671407E-3</v>
      </c>
      <c r="CK197" s="432">
        <v>1.0465627408673022E-2</v>
      </c>
      <c r="CL197" s="432">
        <v>7.7282836088151024E-3</v>
      </c>
      <c r="CM197" s="432">
        <v>5.4717055095696663E-3</v>
      </c>
      <c r="CN197" s="432">
        <v>5.4475611811349535E-3</v>
      </c>
      <c r="CO197" s="432">
        <v>4.752206910920132E-3</v>
      </c>
      <c r="CP197" s="432">
        <v>1.8755294397912552E-2</v>
      </c>
      <c r="CQ197" s="432">
        <v>9.9392668007412394E-3</v>
      </c>
      <c r="CR197" s="432">
        <v>4.8915178712611281E-3</v>
      </c>
      <c r="CS197" s="432">
        <v>8.0616179063623256E-3</v>
      </c>
      <c r="CT197" s="432">
        <v>2.8193780575582368E-2</v>
      </c>
      <c r="CU197" s="432">
        <v>1.8127039407283118E-2</v>
      </c>
      <c r="CV197" s="432">
        <v>7.2026118577527328E-3</v>
      </c>
      <c r="CW197" s="432">
        <v>1.9187001631305881E-2</v>
      </c>
      <c r="CX197" s="432">
        <v>2.4353805248023917E-2</v>
      </c>
      <c r="CY197" s="432">
        <v>4.5149973018874297E-3</v>
      </c>
      <c r="CZ197" s="432">
        <v>9.3291769161498242E-3</v>
      </c>
      <c r="DA197" s="432">
        <v>4.3122263793739001E-3</v>
      </c>
      <c r="DB197" s="432">
        <v>2.3081570209713019E-3</v>
      </c>
      <c r="DC197" s="432">
        <v>5.1339763137192738E-3</v>
      </c>
      <c r="DD197" s="432">
        <v>6.6830326113576097E-3</v>
      </c>
      <c r="DE197" s="432">
        <v>7.7817214841378463E-3</v>
      </c>
      <c r="DF197" s="432">
        <v>6.8272548340386693E-3</v>
      </c>
      <c r="DG197" s="432">
        <v>5.8409167417273686E-3</v>
      </c>
      <c r="DH197" s="433">
        <v>5.661971825429362E-3</v>
      </c>
    </row>
    <row r="198" spans="1:112">
      <c r="A198" s="303">
        <v>75</v>
      </c>
      <c r="B198" s="88" t="s">
        <v>246</v>
      </c>
      <c r="C198" s="87" t="s">
        <v>247</v>
      </c>
      <c r="D198" s="431">
        <v>2.3463753278902448E-3</v>
      </c>
      <c r="E198" s="432">
        <v>2.2579356707232226E-3</v>
      </c>
      <c r="F198" s="432">
        <v>2.6425906020363349E-2</v>
      </c>
      <c r="G198" s="432">
        <v>2.4918984326152086E-4</v>
      </c>
      <c r="H198" s="432">
        <v>1.4406059745913848E-3</v>
      </c>
      <c r="I198" s="432">
        <v>0</v>
      </c>
      <c r="J198" s="432">
        <v>9.0133858911849521E-4</v>
      </c>
      <c r="K198" s="432">
        <v>2.264810238410173E-3</v>
      </c>
      <c r="L198" s="432">
        <v>1.813656692740132E-3</v>
      </c>
      <c r="M198" s="432">
        <v>3.8787686239886284E-3</v>
      </c>
      <c r="N198" s="432">
        <v>0</v>
      </c>
      <c r="O198" s="432">
        <v>9.7431507378574933E-4</v>
      </c>
      <c r="P198" s="432">
        <v>6.9927165713174508E-4</v>
      </c>
      <c r="Q198" s="432">
        <v>1.402011138241895E-3</v>
      </c>
      <c r="R198" s="432">
        <v>1.6993738383658276E-3</v>
      </c>
      <c r="S198" s="432">
        <v>7.6761658841182083E-4</v>
      </c>
      <c r="T198" s="432">
        <v>2.4013120160377883E-3</v>
      </c>
      <c r="U198" s="432">
        <v>2.8918162600409161E-3</v>
      </c>
      <c r="V198" s="432">
        <v>1.8391905883697213E-3</v>
      </c>
      <c r="W198" s="432">
        <v>1.2767421424662857E-3</v>
      </c>
      <c r="X198" s="432">
        <v>5.6182637340325561E-5</v>
      </c>
      <c r="Y198" s="432">
        <v>4.2865809046086569E-4</v>
      </c>
      <c r="Z198" s="432">
        <v>5.3720438478300255E-4</v>
      </c>
      <c r="AA198" s="432">
        <v>1.0177870631386072E-3</v>
      </c>
      <c r="AB198" s="432">
        <v>7.3729720003026984E-4</v>
      </c>
      <c r="AC198" s="432">
        <v>6.6180857445854232E-4</v>
      </c>
      <c r="AD198" s="432">
        <v>4.3808255808429136E-4</v>
      </c>
      <c r="AE198" s="432">
        <v>8.0048033318283181E-4</v>
      </c>
      <c r="AF198" s="432">
        <v>2.8929622631585069E-3</v>
      </c>
      <c r="AG198" s="432">
        <v>2.320718355448996E-3</v>
      </c>
      <c r="AH198" s="432">
        <v>7.5890268992234006E-4</v>
      </c>
      <c r="AI198" s="432">
        <v>1.9218405202009723E-3</v>
      </c>
      <c r="AJ198" s="432">
        <v>1.3175292172255295E-3</v>
      </c>
      <c r="AK198" s="432">
        <v>5.0886202639178189E-4</v>
      </c>
      <c r="AL198" s="432">
        <v>1.8305332016843659E-3</v>
      </c>
      <c r="AM198" s="432">
        <v>2.987426303686232E-3</v>
      </c>
      <c r="AN198" s="432">
        <v>9.4156915378244637E-4</v>
      </c>
      <c r="AO198" s="432">
        <v>3.3442414403050888E-3</v>
      </c>
      <c r="AP198" s="432">
        <v>3.0419101949291151E-3</v>
      </c>
      <c r="AQ198" s="432">
        <v>8.9996161353346883E-4</v>
      </c>
      <c r="AR198" s="432">
        <v>1.2589435042898109E-3</v>
      </c>
      <c r="AS198" s="432">
        <v>6.1300944502369996E-3</v>
      </c>
      <c r="AT198" s="432">
        <v>3.2331208336540199E-3</v>
      </c>
      <c r="AU198" s="432">
        <v>1.3581054707764945E-3</v>
      </c>
      <c r="AV198" s="432">
        <v>1.761323500702517E-3</v>
      </c>
      <c r="AW198" s="432">
        <v>1.4568224632555225E-3</v>
      </c>
      <c r="AX198" s="432">
        <v>8.0965344982566936E-4</v>
      </c>
      <c r="AY198" s="432">
        <v>1.0261916998086571E-3</v>
      </c>
      <c r="AZ198" s="432">
        <v>1.9947118021038756E-3</v>
      </c>
      <c r="BA198" s="432">
        <v>6.0017452502355488E-4</v>
      </c>
      <c r="BB198" s="432">
        <v>4.2071053171989259E-4</v>
      </c>
      <c r="BC198" s="432">
        <v>9.5512735850226504E-4</v>
      </c>
      <c r="BD198" s="432">
        <v>4.1041078769186973E-4</v>
      </c>
      <c r="BE198" s="432">
        <v>2.0369459419016236E-4</v>
      </c>
      <c r="BF198" s="432">
        <v>2.3301069080732469E-4</v>
      </c>
      <c r="BG198" s="432">
        <v>2.5637568211941747E-3</v>
      </c>
      <c r="BH198" s="432">
        <v>2.4271670720529353E-3</v>
      </c>
      <c r="BI198" s="432">
        <v>4.7253147679228902E-4</v>
      </c>
      <c r="BJ198" s="432">
        <v>5.452928270509432E-4</v>
      </c>
      <c r="BK198" s="432">
        <v>3.6045097531942232E-3</v>
      </c>
      <c r="BL198" s="432">
        <v>5.2254939568037266E-4</v>
      </c>
      <c r="BM198" s="432">
        <v>7.2215500510335057E-3</v>
      </c>
      <c r="BN198" s="432">
        <v>1.1881920393197364E-2</v>
      </c>
      <c r="BO198" s="432">
        <v>8.7931957485229348E-3</v>
      </c>
      <c r="BP198" s="432">
        <v>6.9572125193400518E-3</v>
      </c>
      <c r="BQ198" s="432">
        <v>5.7879057959789931E-3</v>
      </c>
      <c r="BR198" s="432">
        <v>6.2065361531471134E-3</v>
      </c>
      <c r="BS198" s="432">
        <v>2.0910924970822687E-3</v>
      </c>
      <c r="BT198" s="432">
        <v>1.1098064391123746E-2</v>
      </c>
      <c r="BU198" s="432">
        <v>6.1002749404672129E-3</v>
      </c>
      <c r="BV198" s="432">
        <v>4.9484510845012146E-3</v>
      </c>
      <c r="BW198" s="432">
        <v>2.4242630251970151E-2</v>
      </c>
      <c r="BX198" s="432">
        <v>1.7489181827632181E-2</v>
      </c>
      <c r="BY198" s="432">
        <v>1.3751346394302446E-2</v>
      </c>
      <c r="BZ198" s="432">
        <v>0.91906230425106272</v>
      </c>
      <c r="CA198" s="432">
        <v>9.4070815985350165E-2</v>
      </c>
      <c r="CB198" s="432">
        <v>8.5077203454597718E-3</v>
      </c>
      <c r="CC198" s="432">
        <v>4.563164833464136E-3</v>
      </c>
      <c r="CD198" s="432">
        <v>5.4992660218392162E-3</v>
      </c>
      <c r="CE198" s="432">
        <v>2.4166198585704443E-2</v>
      </c>
      <c r="CF198" s="432">
        <v>2.1826390376687845E-2</v>
      </c>
      <c r="CG198" s="432">
        <v>5.3713032194553983E-3</v>
      </c>
      <c r="CH198" s="432">
        <v>4.6101151244407459E-2</v>
      </c>
      <c r="CI198" s="432">
        <v>2.3405808113218487E-2</v>
      </c>
      <c r="CJ198" s="432">
        <v>1.4432626517946566E-2</v>
      </c>
      <c r="CK198" s="432">
        <v>1.3440795036173439E-2</v>
      </c>
      <c r="CL198" s="432">
        <v>1.1868436161166812E-2</v>
      </c>
      <c r="CM198" s="432">
        <v>2.4188816378448972E-2</v>
      </c>
      <c r="CN198" s="432">
        <v>2.4746720604026086E-2</v>
      </c>
      <c r="CO198" s="432">
        <v>1.2797578383968364E-2</v>
      </c>
      <c r="CP198" s="432">
        <v>3.9027358508771513E-3</v>
      </c>
      <c r="CQ198" s="432">
        <v>2.8366544128338653E-3</v>
      </c>
      <c r="CR198" s="432">
        <v>1.776757484380935E-2</v>
      </c>
      <c r="CS198" s="432">
        <v>2.1845532324208286E-2</v>
      </c>
      <c r="CT198" s="432">
        <v>1.3728435098959293E-2</v>
      </c>
      <c r="CU198" s="432">
        <v>6.4541086425880505E-3</v>
      </c>
      <c r="CV198" s="432">
        <v>1.2240375942660413E-2</v>
      </c>
      <c r="CW198" s="432">
        <v>1.5722982101305932E-2</v>
      </c>
      <c r="CX198" s="432">
        <v>1.1533339904342507E-2</v>
      </c>
      <c r="CY198" s="432">
        <v>6.6833743446422216E-3</v>
      </c>
      <c r="CZ198" s="432">
        <v>5.9334446011496756E-3</v>
      </c>
      <c r="DA198" s="432">
        <v>9.9648649781822005E-3</v>
      </c>
      <c r="DB198" s="432">
        <v>1.604543094058285E-3</v>
      </c>
      <c r="DC198" s="432">
        <v>7.4931904944551707E-3</v>
      </c>
      <c r="DD198" s="432">
        <v>2.4470536896161264E-2</v>
      </c>
      <c r="DE198" s="432">
        <v>7.1281077470983613E-3</v>
      </c>
      <c r="DF198" s="432">
        <v>2.0081765261837987E-2</v>
      </c>
      <c r="DG198" s="432">
        <v>6.620713709381624E-3</v>
      </c>
      <c r="DH198" s="433">
        <v>1.5047332017165904E-2</v>
      </c>
    </row>
    <row r="199" spans="1:112">
      <c r="A199" s="303">
        <v>76</v>
      </c>
      <c r="B199" s="88" t="s">
        <v>248</v>
      </c>
      <c r="C199" s="87" t="s">
        <v>249</v>
      </c>
      <c r="D199" s="431">
        <v>0</v>
      </c>
      <c r="E199" s="432">
        <v>0</v>
      </c>
      <c r="F199" s="432">
        <v>0</v>
      </c>
      <c r="G199" s="432">
        <v>0</v>
      </c>
      <c r="H199" s="432">
        <v>0</v>
      </c>
      <c r="I199" s="432">
        <v>0</v>
      </c>
      <c r="J199" s="432">
        <v>0</v>
      </c>
      <c r="K199" s="432">
        <v>0</v>
      </c>
      <c r="L199" s="432">
        <v>0</v>
      </c>
      <c r="M199" s="432">
        <v>0</v>
      </c>
      <c r="N199" s="432">
        <v>0</v>
      </c>
      <c r="O199" s="432">
        <v>0</v>
      </c>
      <c r="P199" s="432">
        <v>0</v>
      </c>
      <c r="Q199" s="432">
        <v>0</v>
      </c>
      <c r="R199" s="432">
        <v>0</v>
      </c>
      <c r="S199" s="432">
        <v>0</v>
      </c>
      <c r="T199" s="432">
        <v>0</v>
      </c>
      <c r="U199" s="432">
        <v>0</v>
      </c>
      <c r="V199" s="432">
        <v>0</v>
      </c>
      <c r="W199" s="432">
        <v>0</v>
      </c>
      <c r="X199" s="432">
        <v>0</v>
      </c>
      <c r="Y199" s="432">
        <v>0</v>
      </c>
      <c r="Z199" s="432">
        <v>0</v>
      </c>
      <c r="AA199" s="432">
        <v>0</v>
      </c>
      <c r="AB199" s="432">
        <v>0</v>
      </c>
      <c r="AC199" s="432">
        <v>0</v>
      </c>
      <c r="AD199" s="432">
        <v>0</v>
      </c>
      <c r="AE199" s="432">
        <v>0</v>
      </c>
      <c r="AF199" s="432">
        <v>0</v>
      </c>
      <c r="AG199" s="432">
        <v>0</v>
      </c>
      <c r="AH199" s="432">
        <v>0</v>
      </c>
      <c r="AI199" s="432">
        <v>0</v>
      </c>
      <c r="AJ199" s="432">
        <v>0</v>
      </c>
      <c r="AK199" s="432">
        <v>0</v>
      </c>
      <c r="AL199" s="432">
        <v>0</v>
      </c>
      <c r="AM199" s="432">
        <v>0</v>
      </c>
      <c r="AN199" s="432">
        <v>0</v>
      </c>
      <c r="AO199" s="432">
        <v>0</v>
      </c>
      <c r="AP199" s="432">
        <v>0</v>
      </c>
      <c r="AQ199" s="432">
        <v>0</v>
      </c>
      <c r="AR199" s="432">
        <v>0</v>
      </c>
      <c r="AS199" s="432">
        <v>0</v>
      </c>
      <c r="AT199" s="432">
        <v>0</v>
      </c>
      <c r="AU199" s="432">
        <v>0</v>
      </c>
      <c r="AV199" s="432">
        <v>0</v>
      </c>
      <c r="AW199" s="432">
        <v>0</v>
      </c>
      <c r="AX199" s="432">
        <v>0</v>
      </c>
      <c r="AY199" s="432">
        <v>0</v>
      </c>
      <c r="AZ199" s="432">
        <v>0</v>
      </c>
      <c r="BA199" s="432">
        <v>0</v>
      </c>
      <c r="BB199" s="432">
        <v>0</v>
      </c>
      <c r="BC199" s="432">
        <v>0</v>
      </c>
      <c r="BD199" s="432">
        <v>0</v>
      </c>
      <c r="BE199" s="432">
        <v>0</v>
      </c>
      <c r="BF199" s="432">
        <v>0</v>
      </c>
      <c r="BG199" s="432">
        <v>0</v>
      </c>
      <c r="BH199" s="432">
        <v>0</v>
      </c>
      <c r="BI199" s="432">
        <v>0</v>
      </c>
      <c r="BJ199" s="432">
        <v>0</v>
      </c>
      <c r="BK199" s="432">
        <v>0</v>
      </c>
      <c r="BL199" s="432">
        <v>0</v>
      </c>
      <c r="BM199" s="432">
        <v>0</v>
      </c>
      <c r="BN199" s="432">
        <v>0</v>
      </c>
      <c r="BO199" s="432">
        <v>0</v>
      </c>
      <c r="BP199" s="432">
        <v>0</v>
      </c>
      <c r="BQ199" s="432">
        <v>0</v>
      </c>
      <c r="BR199" s="432">
        <v>0</v>
      </c>
      <c r="BS199" s="432">
        <v>0</v>
      </c>
      <c r="BT199" s="432">
        <v>0</v>
      </c>
      <c r="BU199" s="432">
        <v>0</v>
      </c>
      <c r="BV199" s="432">
        <v>0</v>
      </c>
      <c r="BW199" s="432">
        <v>0</v>
      </c>
      <c r="BX199" s="432">
        <v>0</v>
      </c>
      <c r="BY199" s="432">
        <v>0</v>
      </c>
      <c r="BZ199" s="432">
        <v>0</v>
      </c>
      <c r="CA199" s="432">
        <v>0.99685879138145073</v>
      </c>
      <c r="CB199" s="432">
        <v>0</v>
      </c>
      <c r="CC199" s="432">
        <v>0</v>
      </c>
      <c r="CD199" s="432">
        <v>0</v>
      </c>
      <c r="CE199" s="432">
        <v>0</v>
      </c>
      <c r="CF199" s="432">
        <v>0</v>
      </c>
      <c r="CG199" s="432">
        <v>0</v>
      </c>
      <c r="CH199" s="432">
        <v>0</v>
      </c>
      <c r="CI199" s="432">
        <v>0</v>
      </c>
      <c r="CJ199" s="432">
        <v>0</v>
      </c>
      <c r="CK199" s="432">
        <v>0</v>
      </c>
      <c r="CL199" s="432">
        <v>0</v>
      </c>
      <c r="CM199" s="432">
        <v>0</v>
      </c>
      <c r="CN199" s="432">
        <v>0</v>
      </c>
      <c r="CO199" s="432">
        <v>0</v>
      </c>
      <c r="CP199" s="432">
        <v>0</v>
      </c>
      <c r="CQ199" s="432">
        <v>0</v>
      </c>
      <c r="CR199" s="432">
        <v>0</v>
      </c>
      <c r="CS199" s="432">
        <v>0</v>
      </c>
      <c r="CT199" s="432">
        <v>0</v>
      </c>
      <c r="CU199" s="432">
        <v>0</v>
      </c>
      <c r="CV199" s="432">
        <v>0</v>
      </c>
      <c r="CW199" s="432">
        <v>0</v>
      </c>
      <c r="CX199" s="432">
        <v>0</v>
      </c>
      <c r="CY199" s="432">
        <v>0</v>
      </c>
      <c r="CZ199" s="432">
        <v>0</v>
      </c>
      <c r="DA199" s="432">
        <v>0</v>
      </c>
      <c r="DB199" s="432">
        <v>0</v>
      </c>
      <c r="DC199" s="432">
        <v>0</v>
      </c>
      <c r="DD199" s="432">
        <v>0</v>
      </c>
      <c r="DE199" s="432">
        <v>0</v>
      </c>
      <c r="DF199" s="432">
        <v>0</v>
      </c>
      <c r="DG199" s="432">
        <v>0</v>
      </c>
      <c r="DH199" s="433">
        <v>0</v>
      </c>
    </row>
    <row r="200" spans="1:112">
      <c r="A200" s="303">
        <v>77</v>
      </c>
      <c r="B200" s="88" t="s">
        <v>250</v>
      </c>
      <c r="C200" s="87" t="s">
        <v>251</v>
      </c>
      <c r="D200" s="431">
        <v>0</v>
      </c>
      <c r="E200" s="432">
        <v>0</v>
      </c>
      <c r="F200" s="432">
        <v>0</v>
      </c>
      <c r="G200" s="432">
        <v>0</v>
      </c>
      <c r="H200" s="432">
        <v>0</v>
      </c>
      <c r="I200" s="432">
        <v>0</v>
      </c>
      <c r="J200" s="432">
        <v>0</v>
      </c>
      <c r="K200" s="432">
        <v>0</v>
      </c>
      <c r="L200" s="432">
        <v>0</v>
      </c>
      <c r="M200" s="432">
        <v>0</v>
      </c>
      <c r="N200" s="432">
        <v>0</v>
      </c>
      <c r="O200" s="432">
        <v>0</v>
      </c>
      <c r="P200" s="432">
        <v>0</v>
      </c>
      <c r="Q200" s="432">
        <v>0</v>
      </c>
      <c r="R200" s="432">
        <v>0</v>
      </c>
      <c r="S200" s="432">
        <v>0</v>
      </c>
      <c r="T200" s="432">
        <v>0</v>
      </c>
      <c r="U200" s="432">
        <v>0</v>
      </c>
      <c r="V200" s="432">
        <v>0</v>
      </c>
      <c r="W200" s="432">
        <v>0</v>
      </c>
      <c r="X200" s="432">
        <v>0</v>
      </c>
      <c r="Y200" s="432">
        <v>0</v>
      </c>
      <c r="Z200" s="432">
        <v>0</v>
      </c>
      <c r="AA200" s="432">
        <v>0</v>
      </c>
      <c r="AB200" s="432">
        <v>0</v>
      </c>
      <c r="AC200" s="432">
        <v>0</v>
      </c>
      <c r="AD200" s="432">
        <v>0</v>
      </c>
      <c r="AE200" s="432">
        <v>0</v>
      </c>
      <c r="AF200" s="432">
        <v>0</v>
      </c>
      <c r="AG200" s="432">
        <v>0</v>
      </c>
      <c r="AH200" s="432">
        <v>0</v>
      </c>
      <c r="AI200" s="432">
        <v>0</v>
      </c>
      <c r="AJ200" s="432">
        <v>0</v>
      </c>
      <c r="AK200" s="432">
        <v>0</v>
      </c>
      <c r="AL200" s="432">
        <v>0</v>
      </c>
      <c r="AM200" s="432">
        <v>0</v>
      </c>
      <c r="AN200" s="432">
        <v>0</v>
      </c>
      <c r="AO200" s="432">
        <v>0</v>
      </c>
      <c r="AP200" s="432">
        <v>0</v>
      </c>
      <c r="AQ200" s="432">
        <v>0</v>
      </c>
      <c r="AR200" s="432">
        <v>0</v>
      </c>
      <c r="AS200" s="432">
        <v>0</v>
      </c>
      <c r="AT200" s="432">
        <v>0</v>
      </c>
      <c r="AU200" s="432">
        <v>0</v>
      </c>
      <c r="AV200" s="432">
        <v>0</v>
      </c>
      <c r="AW200" s="432">
        <v>0</v>
      </c>
      <c r="AX200" s="432">
        <v>0</v>
      </c>
      <c r="AY200" s="432">
        <v>0</v>
      </c>
      <c r="AZ200" s="432">
        <v>0</v>
      </c>
      <c r="BA200" s="432">
        <v>0</v>
      </c>
      <c r="BB200" s="432">
        <v>0</v>
      </c>
      <c r="BC200" s="432">
        <v>0</v>
      </c>
      <c r="BD200" s="432">
        <v>0</v>
      </c>
      <c r="BE200" s="432">
        <v>0</v>
      </c>
      <c r="BF200" s="432">
        <v>0</v>
      </c>
      <c r="BG200" s="432">
        <v>0</v>
      </c>
      <c r="BH200" s="432">
        <v>0</v>
      </c>
      <c r="BI200" s="432">
        <v>0</v>
      </c>
      <c r="BJ200" s="432">
        <v>0</v>
      </c>
      <c r="BK200" s="432">
        <v>0</v>
      </c>
      <c r="BL200" s="432">
        <v>0</v>
      </c>
      <c r="BM200" s="432">
        <v>0</v>
      </c>
      <c r="BN200" s="432">
        <v>0</v>
      </c>
      <c r="BO200" s="432">
        <v>0</v>
      </c>
      <c r="BP200" s="432">
        <v>0</v>
      </c>
      <c r="BQ200" s="432">
        <v>0</v>
      </c>
      <c r="BR200" s="432">
        <v>0</v>
      </c>
      <c r="BS200" s="432">
        <v>0</v>
      </c>
      <c r="BT200" s="432">
        <v>0</v>
      </c>
      <c r="BU200" s="432">
        <v>0</v>
      </c>
      <c r="BV200" s="432">
        <v>0</v>
      </c>
      <c r="BW200" s="432">
        <v>0</v>
      </c>
      <c r="BX200" s="432">
        <v>0</v>
      </c>
      <c r="BY200" s="432">
        <v>0</v>
      </c>
      <c r="BZ200" s="432">
        <v>0</v>
      </c>
      <c r="CA200" s="432">
        <v>0</v>
      </c>
      <c r="CB200" s="432">
        <v>1</v>
      </c>
      <c r="CC200" s="432">
        <v>0</v>
      </c>
      <c r="CD200" s="432">
        <v>0</v>
      </c>
      <c r="CE200" s="432">
        <v>0</v>
      </c>
      <c r="CF200" s="432">
        <v>0</v>
      </c>
      <c r="CG200" s="432">
        <v>0</v>
      </c>
      <c r="CH200" s="432">
        <v>0</v>
      </c>
      <c r="CI200" s="432">
        <v>0</v>
      </c>
      <c r="CJ200" s="432">
        <v>0</v>
      </c>
      <c r="CK200" s="432">
        <v>0</v>
      </c>
      <c r="CL200" s="432">
        <v>0</v>
      </c>
      <c r="CM200" s="432">
        <v>0</v>
      </c>
      <c r="CN200" s="432">
        <v>0</v>
      </c>
      <c r="CO200" s="432">
        <v>0</v>
      </c>
      <c r="CP200" s="432">
        <v>0</v>
      </c>
      <c r="CQ200" s="432">
        <v>0</v>
      </c>
      <c r="CR200" s="432">
        <v>0</v>
      </c>
      <c r="CS200" s="432">
        <v>0</v>
      </c>
      <c r="CT200" s="432">
        <v>0</v>
      </c>
      <c r="CU200" s="432">
        <v>0</v>
      </c>
      <c r="CV200" s="432">
        <v>0</v>
      </c>
      <c r="CW200" s="432">
        <v>0</v>
      </c>
      <c r="CX200" s="432">
        <v>0</v>
      </c>
      <c r="CY200" s="432">
        <v>0</v>
      </c>
      <c r="CZ200" s="432">
        <v>0</v>
      </c>
      <c r="DA200" s="432">
        <v>0</v>
      </c>
      <c r="DB200" s="432">
        <v>0</v>
      </c>
      <c r="DC200" s="432">
        <v>0</v>
      </c>
      <c r="DD200" s="432">
        <v>0</v>
      </c>
      <c r="DE200" s="432">
        <v>0</v>
      </c>
      <c r="DF200" s="432">
        <v>0</v>
      </c>
      <c r="DG200" s="432">
        <v>0</v>
      </c>
      <c r="DH200" s="433">
        <v>0</v>
      </c>
    </row>
    <row r="201" spans="1:112">
      <c r="A201" s="303">
        <v>78</v>
      </c>
      <c r="B201" s="88" t="s">
        <v>252</v>
      </c>
      <c r="C201" s="87" t="s">
        <v>253</v>
      </c>
      <c r="D201" s="431">
        <v>3.4113465156702596E-4</v>
      </c>
      <c r="E201" s="432">
        <v>4.6241337132616936E-4</v>
      </c>
      <c r="F201" s="432">
        <v>1.5598869753877592E-3</v>
      </c>
      <c r="G201" s="432">
        <v>1.1633052276221545E-4</v>
      </c>
      <c r="H201" s="432">
        <v>5.1578851307248499E-4</v>
      </c>
      <c r="I201" s="432">
        <v>0</v>
      </c>
      <c r="J201" s="432">
        <v>3.8467641923401109E-4</v>
      </c>
      <c r="K201" s="432">
        <v>6.2154968652251743E-4</v>
      </c>
      <c r="L201" s="432">
        <v>5.0019955252884353E-4</v>
      </c>
      <c r="M201" s="432">
        <v>1.0285948969154211E-3</v>
      </c>
      <c r="N201" s="432">
        <v>0</v>
      </c>
      <c r="O201" s="432">
        <v>4.8800692071338225E-4</v>
      </c>
      <c r="P201" s="432">
        <v>2.8852868965578997E-4</v>
      </c>
      <c r="Q201" s="432">
        <v>5.0315169397860426E-4</v>
      </c>
      <c r="R201" s="432">
        <v>6.3187126198807825E-4</v>
      </c>
      <c r="S201" s="432">
        <v>4.2686172109884974E-4</v>
      </c>
      <c r="T201" s="432">
        <v>1.5343413461267198E-3</v>
      </c>
      <c r="U201" s="432">
        <v>1.3889442557563792E-3</v>
      </c>
      <c r="V201" s="432">
        <v>9.8404237163510384E-4</v>
      </c>
      <c r="W201" s="432">
        <v>4.8470352649688598E-4</v>
      </c>
      <c r="X201" s="432">
        <v>3.0587845297277287E-5</v>
      </c>
      <c r="Y201" s="432">
        <v>2.3219682813135984E-4</v>
      </c>
      <c r="Z201" s="432">
        <v>3.6259485116621741E-4</v>
      </c>
      <c r="AA201" s="432">
        <v>4.2954882948609621E-4</v>
      </c>
      <c r="AB201" s="432">
        <v>5.6769237932195152E-4</v>
      </c>
      <c r="AC201" s="432">
        <v>4.5010468787245425E-4</v>
      </c>
      <c r="AD201" s="432">
        <v>1.4218217893137062E-4</v>
      </c>
      <c r="AE201" s="432">
        <v>3.3436511081206426E-4</v>
      </c>
      <c r="AF201" s="432">
        <v>1.9190444483570092E-3</v>
      </c>
      <c r="AG201" s="432">
        <v>9.9018421675858815E-4</v>
      </c>
      <c r="AH201" s="432">
        <v>3.7490754400726524E-4</v>
      </c>
      <c r="AI201" s="432">
        <v>1.2041996304145461E-3</v>
      </c>
      <c r="AJ201" s="432">
        <v>3.604922403793608E-4</v>
      </c>
      <c r="AK201" s="432">
        <v>3.7025449880779036E-4</v>
      </c>
      <c r="AL201" s="432">
        <v>1.7205370802263558E-3</v>
      </c>
      <c r="AM201" s="432">
        <v>1.3713662630462967E-3</v>
      </c>
      <c r="AN201" s="432">
        <v>3.924731471845985E-4</v>
      </c>
      <c r="AO201" s="432">
        <v>1.0056524412909347E-3</v>
      </c>
      <c r="AP201" s="432">
        <v>8.4872622160130312E-4</v>
      </c>
      <c r="AQ201" s="432">
        <v>2.7000062254773922E-4</v>
      </c>
      <c r="AR201" s="432">
        <v>6.1016016552027294E-4</v>
      </c>
      <c r="AS201" s="432">
        <v>3.2734390791957593E-3</v>
      </c>
      <c r="AT201" s="432">
        <v>1.3947170361565035E-3</v>
      </c>
      <c r="AU201" s="432">
        <v>5.7900659773682777E-4</v>
      </c>
      <c r="AV201" s="432">
        <v>1.0515754730228359E-3</v>
      </c>
      <c r="AW201" s="432">
        <v>8.3497965477232622E-4</v>
      </c>
      <c r="AX201" s="432">
        <v>9.1534630753539747E-4</v>
      </c>
      <c r="AY201" s="432">
        <v>9.4640847558960235E-4</v>
      </c>
      <c r="AZ201" s="432">
        <v>9.3634294119767942E-4</v>
      </c>
      <c r="BA201" s="432">
        <v>2.4550284517785585E-4</v>
      </c>
      <c r="BB201" s="432">
        <v>5.0016961333918181E-4</v>
      </c>
      <c r="BC201" s="432">
        <v>3.778778472420674E-4</v>
      </c>
      <c r="BD201" s="432">
        <v>6.6150965513932399E-4</v>
      </c>
      <c r="BE201" s="432">
        <v>2.2080315476653088E-4</v>
      </c>
      <c r="BF201" s="432">
        <v>9.5019341802184598E-5</v>
      </c>
      <c r="BG201" s="432">
        <v>9.8229718851933863E-4</v>
      </c>
      <c r="BH201" s="432">
        <v>9.6740586594485387E-4</v>
      </c>
      <c r="BI201" s="432">
        <v>1.6367106389939223E-4</v>
      </c>
      <c r="BJ201" s="432">
        <v>2.9068377037485697E-4</v>
      </c>
      <c r="BK201" s="432">
        <v>1.7900379587008645E-3</v>
      </c>
      <c r="BL201" s="432">
        <v>2.5135119543054314E-4</v>
      </c>
      <c r="BM201" s="432">
        <v>2.4736694529661034E-3</v>
      </c>
      <c r="BN201" s="432">
        <v>2.4483564506826471E-3</v>
      </c>
      <c r="BO201" s="432">
        <v>2.8875944061947929E-3</v>
      </c>
      <c r="BP201" s="432">
        <v>2.9716338998066302E-3</v>
      </c>
      <c r="BQ201" s="432">
        <v>2.4382274250859589E-3</v>
      </c>
      <c r="BR201" s="432">
        <v>1.9503357729614306E-3</v>
      </c>
      <c r="BS201" s="432">
        <v>4.2868177411832162E-4</v>
      </c>
      <c r="BT201" s="432">
        <v>1.2067993271892563E-3</v>
      </c>
      <c r="BU201" s="432">
        <v>3.6915009061186926E-3</v>
      </c>
      <c r="BV201" s="432">
        <v>1.3096316178441522E-2</v>
      </c>
      <c r="BW201" s="432">
        <v>6.1513496603242844E-3</v>
      </c>
      <c r="BX201" s="432">
        <v>2.4818212355989947E-3</v>
      </c>
      <c r="BY201" s="432">
        <v>9.6215713333688922E-3</v>
      </c>
      <c r="BZ201" s="432">
        <v>1.7378088498530553E-3</v>
      </c>
      <c r="CA201" s="432">
        <v>1.1302008763638656E-3</v>
      </c>
      <c r="CB201" s="432">
        <v>8.2240370309857121E-4</v>
      </c>
      <c r="CC201" s="432">
        <v>0.98927753927130091</v>
      </c>
      <c r="CD201" s="432">
        <v>8.668314324547339E-4</v>
      </c>
      <c r="CE201" s="432">
        <v>2.2286498433001772E-3</v>
      </c>
      <c r="CF201" s="432">
        <v>9.5608463238112582E-4</v>
      </c>
      <c r="CG201" s="432">
        <v>8.7035117065126352E-4</v>
      </c>
      <c r="CH201" s="432">
        <v>1.7416960509996722E-3</v>
      </c>
      <c r="CI201" s="432">
        <v>2.6326813583040778E-3</v>
      </c>
      <c r="CJ201" s="432">
        <v>2.4606701312709055E-3</v>
      </c>
      <c r="CK201" s="432">
        <v>3.2589652291579859E-3</v>
      </c>
      <c r="CL201" s="432">
        <v>4.6189108001543659E-3</v>
      </c>
      <c r="CM201" s="432">
        <v>1.0350270327730193E-3</v>
      </c>
      <c r="CN201" s="432">
        <v>2.4176446389232802E-3</v>
      </c>
      <c r="CO201" s="432">
        <v>1.9749454401201696E-3</v>
      </c>
      <c r="CP201" s="432">
        <v>7.4909625159787973E-3</v>
      </c>
      <c r="CQ201" s="432">
        <v>4.4220918658643459E-3</v>
      </c>
      <c r="CR201" s="432">
        <v>3.6550936621880122E-3</v>
      </c>
      <c r="CS201" s="432">
        <v>2.5236326565602368E-3</v>
      </c>
      <c r="CT201" s="432">
        <v>3.5639939101826832E-3</v>
      </c>
      <c r="CU201" s="432">
        <v>1.8187638499310179E-3</v>
      </c>
      <c r="CV201" s="432">
        <v>1.3103566792144322E-3</v>
      </c>
      <c r="CW201" s="432">
        <v>4.1557218175568688E-3</v>
      </c>
      <c r="CX201" s="432">
        <v>1.2575643685765177E-3</v>
      </c>
      <c r="CY201" s="432">
        <v>1.8796237740406404E-3</v>
      </c>
      <c r="CZ201" s="432">
        <v>1.8047413848444099E-3</v>
      </c>
      <c r="DA201" s="432">
        <v>1.7757866534402714E-3</v>
      </c>
      <c r="DB201" s="432">
        <v>3.123041914227352E-4</v>
      </c>
      <c r="DC201" s="432">
        <v>1.9157843771683456E-3</v>
      </c>
      <c r="DD201" s="432">
        <v>3.3632910363535057E-3</v>
      </c>
      <c r="DE201" s="432">
        <v>2.0419201524863682E-3</v>
      </c>
      <c r="DF201" s="432">
        <v>2.8701301704845555E-3</v>
      </c>
      <c r="DG201" s="432">
        <v>2.5071972143419709E-3</v>
      </c>
      <c r="DH201" s="433">
        <v>8.1256861171324791E-3</v>
      </c>
    </row>
    <row r="202" spans="1:112">
      <c r="A202" s="303">
        <v>79</v>
      </c>
      <c r="B202" s="88" t="s">
        <v>254</v>
      </c>
      <c r="C202" s="87" t="s">
        <v>255</v>
      </c>
      <c r="D202" s="431">
        <v>2.0823406201242794E-3</v>
      </c>
      <c r="E202" s="432">
        <v>1.0858710492339893E-2</v>
      </c>
      <c r="F202" s="432">
        <v>4.0581510651814933E-3</v>
      </c>
      <c r="G202" s="432">
        <v>1.6361383171446318E-3</v>
      </c>
      <c r="H202" s="432">
        <v>3.1465972421958004E-3</v>
      </c>
      <c r="I202" s="432">
        <v>0</v>
      </c>
      <c r="J202" s="432">
        <v>5.1971247244750676E-4</v>
      </c>
      <c r="K202" s="432">
        <v>3.8804732247998473E-3</v>
      </c>
      <c r="L202" s="432">
        <v>2.8360994434002353E-3</v>
      </c>
      <c r="M202" s="432">
        <v>9.1697351324484568E-3</v>
      </c>
      <c r="N202" s="432">
        <v>0</v>
      </c>
      <c r="O202" s="432">
        <v>1.0378482821143281E-3</v>
      </c>
      <c r="P202" s="432">
        <v>5.7296792555663694E-4</v>
      </c>
      <c r="Q202" s="432">
        <v>3.2294517544646929E-3</v>
      </c>
      <c r="R202" s="432">
        <v>2.174562627067683E-3</v>
      </c>
      <c r="S202" s="432">
        <v>2.2941298791302246E-3</v>
      </c>
      <c r="T202" s="432">
        <v>5.9213964951161675E-3</v>
      </c>
      <c r="U202" s="432">
        <v>2.9027116672755266E-3</v>
      </c>
      <c r="V202" s="432">
        <v>5.7931344736398046E-3</v>
      </c>
      <c r="W202" s="432">
        <v>1.7145665223013092E-3</v>
      </c>
      <c r="X202" s="432">
        <v>1.8814551219564852E-4</v>
      </c>
      <c r="Y202" s="432">
        <v>8.5722098927140959E-4</v>
      </c>
      <c r="Z202" s="432">
        <v>9.2311137441088663E-4</v>
      </c>
      <c r="AA202" s="432">
        <v>2.0529158328637747E-3</v>
      </c>
      <c r="AB202" s="432">
        <v>6.5520500935454444E-4</v>
      </c>
      <c r="AC202" s="432">
        <v>1.4667645739837142E-3</v>
      </c>
      <c r="AD202" s="432">
        <v>6.1839987536938196E-4</v>
      </c>
      <c r="AE202" s="432">
        <v>3.4363229320528875E-3</v>
      </c>
      <c r="AF202" s="432">
        <v>2.7959362167302689E-3</v>
      </c>
      <c r="AG202" s="432">
        <v>2.4652818876121107E-3</v>
      </c>
      <c r="AH202" s="432">
        <v>8.5919175102886782E-4</v>
      </c>
      <c r="AI202" s="432">
        <v>3.9729681872570539E-3</v>
      </c>
      <c r="AJ202" s="432">
        <v>3.1187968769471799E-3</v>
      </c>
      <c r="AK202" s="432">
        <v>1.0811526441661305E-3</v>
      </c>
      <c r="AL202" s="432">
        <v>3.5583213797133052E-3</v>
      </c>
      <c r="AM202" s="432">
        <v>1.0484200379012256E-2</v>
      </c>
      <c r="AN202" s="432">
        <v>2.1233833464107802E-3</v>
      </c>
      <c r="AO202" s="432">
        <v>8.1799621337940078E-3</v>
      </c>
      <c r="AP202" s="432">
        <v>7.4082477292762711E-3</v>
      </c>
      <c r="AQ202" s="432">
        <v>3.5333572619784749E-3</v>
      </c>
      <c r="AR202" s="432">
        <v>3.6527087234690778E-3</v>
      </c>
      <c r="AS202" s="432">
        <v>5.1893286522668334E-3</v>
      </c>
      <c r="AT202" s="432">
        <v>4.2386451063321602E-3</v>
      </c>
      <c r="AU202" s="432">
        <v>1.3952220420537312E-3</v>
      </c>
      <c r="AV202" s="432">
        <v>1.7309129891970784E-3</v>
      </c>
      <c r="AW202" s="432">
        <v>1.913459121753919E-3</v>
      </c>
      <c r="AX202" s="432">
        <v>1.1681598207801006E-3</v>
      </c>
      <c r="AY202" s="432">
        <v>1.4644116330960262E-3</v>
      </c>
      <c r="AZ202" s="432">
        <v>2.2640631608013646E-3</v>
      </c>
      <c r="BA202" s="432">
        <v>5.3993534035683295E-4</v>
      </c>
      <c r="BB202" s="432">
        <v>3.933765952184756E-4</v>
      </c>
      <c r="BC202" s="432">
        <v>1.4352354906911403E-3</v>
      </c>
      <c r="BD202" s="432">
        <v>3.8875081018746252E-4</v>
      </c>
      <c r="BE202" s="432">
        <v>2.6736351083266231E-4</v>
      </c>
      <c r="BF202" s="432">
        <v>5.5007800296529258E-4</v>
      </c>
      <c r="BG202" s="432">
        <v>6.5873072498426983E-3</v>
      </c>
      <c r="BH202" s="432">
        <v>4.1375202196756522E-3</v>
      </c>
      <c r="BI202" s="432">
        <v>6.6440587052166123E-4</v>
      </c>
      <c r="BJ202" s="432">
        <v>5.2916210346178863E-4</v>
      </c>
      <c r="BK202" s="432">
        <v>3.9402355001352972E-3</v>
      </c>
      <c r="BL202" s="432">
        <v>7.8177385958271429E-4</v>
      </c>
      <c r="BM202" s="432">
        <v>0.16545013709763132</v>
      </c>
      <c r="BN202" s="432">
        <v>1.0870927556544372E-2</v>
      </c>
      <c r="BO202" s="432">
        <v>1.073166882186645E-2</v>
      </c>
      <c r="BP202" s="432">
        <v>1.1075543206241895E-2</v>
      </c>
      <c r="BQ202" s="432">
        <v>1.0406774603359236E-2</v>
      </c>
      <c r="BR202" s="432">
        <v>1.166974627695367E-2</v>
      </c>
      <c r="BS202" s="432">
        <v>2.6431566697040568E-3</v>
      </c>
      <c r="BT202" s="432">
        <v>1.2905909050131273E-2</v>
      </c>
      <c r="BU202" s="432">
        <v>6.0050979821233749E-3</v>
      </c>
      <c r="BV202" s="432">
        <v>1.0767873277637882E-2</v>
      </c>
      <c r="BW202" s="432">
        <v>2.1195947827851213E-3</v>
      </c>
      <c r="BX202" s="432">
        <v>2.2522420427930948E-3</v>
      </c>
      <c r="BY202" s="432">
        <v>3.5836560742889432E-3</v>
      </c>
      <c r="BZ202" s="432">
        <v>1.0340592352408398E-3</v>
      </c>
      <c r="CA202" s="432">
        <v>9.5135815082676917E-4</v>
      </c>
      <c r="CB202" s="432">
        <v>4.0190453148634373E-4</v>
      </c>
      <c r="CC202" s="432">
        <v>1.8589447787934691E-3</v>
      </c>
      <c r="CD202" s="432">
        <v>0.42655063222916728</v>
      </c>
      <c r="CE202" s="432">
        <v>4.1947597584743928E-3</v>
      </c>
      <c r="CF202" s="432">
        <v>6.2082206887393437E-4</v>
      </c>
      <c r="CG202" s="432">
        <v>1.5698641359986087E-3</v>
      </c>
      <c r="CH202" s="432">
        <v>1.2732307814527014E-3</v>
      </c>
      <c r="CI202" s="432">
        <v>2.6852582135466364E-3</v>
      </c>
      <c r="CJ202" s="432">
        <v>3.6389391176637219E-2</v>
      </c>
      <c r="CK202" s="432">
        <v>3.5836308520550879E-3</v>
      </c>
      <c r="CL202" s="432">
        <v>3.0217560463116841E-3</v>
      </c>
      <c r="CM202" s="432">
        <v>2.4015755396002429E-3</v>
      </c>
      <c r="CN202" s="432">
        <v>2.2809912870553708E-3</v>
      </c>
      <c r="CO202" s="432">
        <v>5.0989894842750393E-3</v>
      </c>
      <c r="CP202" s="432">
        <v>3.9942207277345642E-3</v>
      </c>
      <c r="CQ202" s="432">
        <v>2.0780704293959398E-3</v>
      </c>
      <c r="CR202" s="432">
        <v>3.9306717721148427E-3</v>
      </c>
      <c r="CS202" s="432">
        <v>4.1606667014334629E-3</v>
      </c>
      <c r="CT202" s="432">
        <v>2.6155217105517992E-3</v>
      </c>
      <c r="CU202" s="432">
        <v>2.9554365405652532E-3</v>
      </c>
      <c r="CV202" s="432">
        <v>2.4498313334786392E-3</v>
      </c>
      <c r="CW202" s="432">
        <v>4.814017121165675E-3</v>
      </c>
      <c r="CX202" s="432">
        <v>1.6888403549383973E-3</v>
      </c>
      <c r="CY202" s="432">
        <v>2.8490928313685254E-3</v>
      </c>
      <c r="CZ202" s="432">
        <v>5.4607102643310515E-3</v>
      </c>
      <c r="DA202" s="432">
        <v>1.5047865830558201E-3</v>
      </c>
      <c r="DB202" s="432">
        <v>5.0579237328598993E-4</v>
      </c>
      <c r="DC202" s="432">
        <v>4.6141241223025785E-3</v>
      </c>
      <c r="DD202" s="432">
        <v>2.5542889402833391E-3</v>
      </c>
      <c r="DE202" s="432">
        <v>1.8309250266911967E-3</v>
      </c>
      <c r="DF202" s="432">
        <v>7.0374507931667829E-3</v>
      </c>
      <c r="DG202" s="432">
        <v>2.1480143065590547E-2</v>
      </c>
      <c r="DH202" s="433">
        <v>8.6527612275376902E-3</v>
      </c>
    </row>
    <row r="203" spans="1:112">
      <c r="A203" s="303">
        <v>80</v>
      </c>
      <c r="B203" s="88" t="s">
        <v>256</v>
      </c>
      <c r="C203" s="87" t="s">
        <v>257</v>
      </c>
      <c r="D203" s="431">
        <v>1.4875826907470222E-2</v>
      </c>
      <c r="E203" s="432">
        <v>7.9587104410108259E-3</v>
      </c>
      <c r="F203" s="432">
        <v>1.6235725385005152E-2</v>
      </c>
      <c r="G203" s="432">
        <v>2.7114888129930038E-3</v>
      </c>
      <c r="H203" s="432">
        <v>7.0352046589064474E-3</v>
      </c>
      <c r="I203" s="432">
        <v>0</v>
      </c>
      <c r="J203" s="432">
        <v>1.6533396379823054E-2</v>
      </c>
      <c r="K203" s="432">
        <v>3.8513564573948913E-3</v>
      </c>
      <c r="L203" s="432">
        <v>3.1625118595715283E-3</v>
      </c>
      <c r="M203" s="432">
        <v>7.1437683294579809E-3</v>
      </c>
      <c r="N203" s="432">
        <v>0</v>
      </c>
      <c r="O203" s="432">
        <v>2.5136356280572101E-3</v>
      </c>
      <c r="P203" s="432">
        <v>9.948652424678205E-4</v>
      </c>
      <c r="Q203" s="432">
        <v>5.5894454173295218E-3</v>
      </c>
      <c r="R203" s="432">
        <v>2.3068998167868281E-3</v>
      </c>
      <c r="S203" s="432">
        <v>1.1741582571246202E-3</v>
      </c>
      <c r="T203" s="432">
        <v>3.083706601967314E-3</v>
      </c>
      <c r="U203" s="432">
        <v>4.3528370249851806E-3</v>
      </c>
      <c r="V203" s="432">
        <v>2.7037926450273969E-3</v>
      </c>
      <c r="W203" s="432">
        <v>1.7366014192545028E-3</v>
      </c>
      <c r="X203" s="432">
        <v>5.5477330060218737E-5</v>
      </c>
      <c r="Y203" s="432">
        <v>5.7638993723429686E-4</v>
      </c>
      <c r="Z203" s="432">
        <v>5.3652815397874966E-4</v>
      </c>
      <c r="AA203" s="432">
        <v>1.2218889960889444E-3</v>
      </c>
      <c r="AB203" s="432">
        <v>5.7917980243880776E-4</v>
      </c>
      <c r="AC203" s="432">
        <v>7.607546917971122E-4</v>
      </c>
      <c r="AD203" s="432">
        <v>2.7756716627725758E-4</v>
      </c>
      <c r="AE203" s="432">
        <v>5.9961401981081634E-4</v>
      </c>
      <c r="AF203" s="432">
        <v>1.8518923052950461E-3</v>
      </c>
      <c r="AG203" s="432">
        <v>2.0631371645364756E-3</v>
      </c>
      <c r="AH203" s="432">
        <v>1.8951546845197931E-3</v>
      </c>
      <c r="AI203" s="432">
        <v>3.9279588534479135E-3</v>
      </c>
      <c r="AJ203" s="432">
        <v>5.9429413924163305E-3</v>
      </c>
      <c r="AK203" s="432">
        <v>6.2818408088290958E-4</v>
      </c>
      <c r="AL203" s="432">
        <v>3.4587571028881804E-3</v>
      </c>
      <c r="AM203" s="432">
        <v>7.2912041641832867E-3</v>
      </c>
      <c r="AN203" s="432">
        <v>2.0999069632607133E-3</v>
      </c>
      <c r="AO203" s="432">
        <v>4.1173293846010518E-3</v>
      </c>
      <c r="AP203" s="432">
        <v>5.076123613961394E-3</v>
      </c>
      <c r="AQ203" s="432">
        <v>1.3857785916114886E-3</v>
      </c>
      <c r="AR203" s="432">
        <v>2.0723581014007995E-3</v>
      </c>
      <c r="AS203" s="432">
        <v>7.6718352301490588E-3</v>
      </c>
      <c r="AT203" s="432">
        <v>7.0695804577087795E-3</v>
      </c>
      <c r="AU203" s="432">
        <v>1.9847098475547897E-3</v>
      </c>
      <c r="AV203" s="432">
        <v>2.581461446440632E-3</v>
      </c>
      <c r="AW203" s="432">
        <v>3.4189395497449156E-3</v>
      </c>
      <c r="AX203" s="432">
        <v>1.2390228832195632E-3</v>
      </c>
      <c r="AY203" s="432">
        <v>7.8207882168950991E-4</v>
      </c>
      <c r="AZ203" s="432">
        <v>2.106011543332534E-3</v>
      </c>
      <c r="BA203" s="432">
        <v>5.5438727745364528E-4</v>
      </c>
      <c r="BB203" s="432">
        <v>4.627795650341246E-4</v>
      </c>
      <c r="BC203" s="432">
        <v>1.1834251109593367E-3</v>
      </c>
      <c r="BD203" s="432">
        <v>2.2444391727913259E-4</v>
      </c>
      <c r="BE203" s="432">
        <v>2.4608974427828761E-4</v>
      </c>
      <c r="BF203" s="432">
        <v>2.4735430889602928E-4</v>
      </c>
      <c r="BG203" s="432">
        <v>2.8900536816597899E-3</v>
      </c>
      <c r="BH203" s="432">
        <v>2.897331171622314E-3</v>
      </c>
      <c r="BI203" s="432">
        <v>4.581209014152652E-4</v>
      </c>
      <c r="BJ203" s="432">
        <v>4.444613255729243E-4</v>
      </c>
      <c r="BK203" s="432">
        <v>2.413207566439961E-3</v>
      </c>
      <c r="BL203" s="432">
        <v>3.4969108463079094E-3</v>
      </c>
      <c r="BM203" s="432">
        <v>1.3339524266133477E-2</v>
      </c>
      <c r="BN203" s="432">
        <v>2.0914887758998565E-2</v>
      </c>
      <c r="BO203" s="432">
        <v>2.0676814387364805E-2</v>
      </c>
      <c r="BP203" s="432">
        <v>2.3626451850016258E-2</v>
      </c>
      <c r="BQ203" s="432">
        <v>2.5225580306115651E-2</v>
      </c>
      <c r="BR203" s="432">
        <v>1.7176222488632407E-2</v>
      </c>
      <c r="BS203" s="432">
        <v>1.5704348713151657E-3</v>
      </c>
      <c r="BT203" s="432">
        <v>5.8130866381277098E-3</v>
      </c>
      <c r="BU203" s="432">
        <v>1.1103242504649894E-2</v>
      </c>
      <c r="BV203" s="432">
        <v>2.2902101207331296E-2</v>
      </c>
      <c r="BW203" s="432">
        <v>2.659895379781383E-2</v>
      </c>
      <c r="BX203" s="432">
        <v>2.5558501349063793E-2</v>
      </c>
      <c r="BY203" s="432">
        <v>7.4682260452672688E-3</v>
      </c>
      <c r="BZ203" s="432">
        <v>6.0126159935516756E-3</v>
      </c>
      <c r="CA203" s="432">
        <v>4.5320908106868413E-3</v>
      </c>
      <c r="CB203" s="432">
        <v>1.4429764701123875E-3</v>
      </c>
      <c r="CC203" s="432">
        <v>4.4777982502392346E-3</v>
      </c>
      <c r="CD203" s="432">
        <v>1.4393694807005044E-3</v>
      </c>
      <c r="CE203" s="432">
        <v>1.0070027574156641</v>
      </c>
      <c r="CF203" s="432">
        <v>1.650897338588531E-3</v>
      </c>
      <c r="CG203" s="432">
        <v>1.9877494621687399E-3</v>
      </c>
      <c r="CH203" s="432">
        <v>2.8937552444591626E-3</v>
      </c>
      <c r="CI203" s="432">
        <v>5.5174967799105122E-3</v>
      </c>
      <c r="CJ203" s="432">
        <v>8.2273352219520077E-3</v>
      </c>
      <c r="CK203" s="432">
        <v>9.5817115027160057E-3</v>
      </c>
      <c r="CL203" s="432">
        <v>7.9489505357862068E-3</v>
      </c>
      <c r="CM203" s="432">
        <v>1.0660221352603865E-2</v>
      </c>
      <c r="CN203" s="432">
        <v>3.3282812960675526E-3</v>
      </c>
      <c r="CO203" s="432">
        <v>9.3265123723353695E-3</v>
      </c>
      <c r="CP203" s="432">
        <v>1.4338069718142029E-2</v>
      </c>
      <c r="CQ203" s="432">
        <v>9.3273772889128186E-3</v>
      </c>
      <c r="CR203" s="432">
        <v>5.954064443709336E-3</v>
      </c>
      <c r="CS203" s="432">
        <v>6.7507500056737382E-3</v>
      </c>
      <c r="CT203" s="432">
        <v>5.7100890213087896E-3</v>
      </c>
      <c r="CU203" s="432">
        <v>7.8419776231862109E-3</v>
      </c>
      <c r="CV203" s="432">
        <v>8.5637676118573477E-3</v>
      </c>
      <c r="CW203" s="432">
        <v>1.0979415936574371E-2</v>
      </c>
      <c r="CX203" s="432">
        <v>9.5547213054049934E-3</v>
      </c>
      <c r="CY203" s="432">
        <v>1.1076036849480031E-2</v>
      </c>
      <c r="CZ203" s="432">
        <v>7.3216334818579061E-3</v>
      </c>
      <c r="DA203" s="432">
        <v>6.0581694696771188E-3</v>
      </c>
      <c r="DB203" s="432">
        <v>3.431512171785024E-3</v>
      </c>
      <c r="DC203" s="432">
        <v>4.0023699447423473E-3</v>
      </c>
      <c r="DD203" s="432">
        <v>1.7498006356670655E-2</v>
      </c>
      <c r="DE203" s="432">
        <v>1.8744323028956636E-2</v>
      </c>
      <c r="DF203" s="432">
        <v>2.125699882005536E-2</v>
      </c>
      <c r="DG203" s="432">
        <v>7.9260368744194544E-3</v>
      </c>
      <c r="DH203" s="433">
        <v>7.9738090680278803E-3</v>
      </c>
    </row>
    <row r="204" spans="1:112">
      <c r="A204" s="303">
        <v>81</v>
      </c>
      <c r="B204" s="88" t="s">
        <v>258</v>
      </c>
      <c r="C204" s="87" t="s">
        <v>259</v>
      </c>
      <c r="D204" s="431">
        <v>3.4418187379437897E-4</v>
      </c>
      <c r="E204" s="432">
        <v>1.1532401279943398E-3</v>
      </c>
      <c r="F204" s="432">
        <v>3.009013903864009E-4</v>
      </c>
      <c r="G204" s="432">
        <v>4.3991222971100533E-5</v>
      </c>
      <c r="H204" s="432">
        <v>3.7079212557666685E-4</v>
      </c>
      <c r="I204" s="432">
        <v>0</v>
      </c>
      <c r="J204" s="432">
        <v>7.3873711345859701E-5</v>
      </c>
      <c r="K204" s="432">
        <v>2.3745462890765168E-4</v>
      </c>
      <c r="L204" s="432">
        <v>2.3742637609948784E-4</v>
      </c>
      <c r="M204" s="432">
        <v>1.1761776547376517E-3</v>
      </c>
      <c r="N204" s="432">
        <v>0</v>
      </c>
      <c r="O204" s="432">
        <v>8.0177546438669556E-5</v>
      </c>
      <c r="P204" s="432">
        <v>2.11701496875068E-5</v>
      </c>
      <c r="Q204" s="432">
        <v>3.452950068222767E-4</v>
      </c>
      <c r="R204" s="432">
        <v>1.3584849404403002E-4</v>
      </c>
      <c r="S204" s="432">
        <v>2.6759028107714821E-4</v>
      </c>
      <c r="T204" s="432">
        <v>3.5810263839777383E-4</v>
      </c>
      <c r="U204" s="432">
        <v>1.6014833768281412E-4</v>
      </c>
      <c r="V204" s="432">
        <v>1.1621036118419047E-3</v>
      </c>
      <c r="W204" s="432">
        <v>4.7912435035432144E-4</v>
      </c>
      <c r="X204" s="432">
        <v>3.7361255417397732E-5</v>
      </c>
      <c r="Y204" s="432">
        <v>1.2812041465801481E-4</v>
      </c>
      <c r="Z204" s="432">
        <v>1.3837818371320224E-4</v>
      </c>
      <c r="AA204" s="432">
        <v>3.2466295888397768E-4</v>
      </c>
      <c r="AB204" s="432">
        <v>5.0542833462123053E-5</v>
      </c>
      <c r="AC204" s="432">
        <v>1.5389798256123421E-4</v>
      </c>
      <c r="AD204" s="432">
        <v>9.0158157886209187E-4</v>
      </c>
      <c r="AE204" s="432">
        <v>1.9746488846088955E-3</v>
      </c>
      <c r="AF204" s="432">
        <v>1.7766781237890314E-4</v>
      </c>
      <c r="AG204" s="432">
        <v>1.9852154086661661E-4</v>
      </c>
      <c r="AH204" s="432">
        <v>5.5278618044583768E-5</v>
      </c>
      <c r="AI204" s="432">
        <v>5.0912848619146954E-4</v>
      </c>
      <c r="AJ204" s="432">
        <v>5.5554459921133934E-4</v>
      </c>
      <c r="AK204" s="432">
        <v>1.3213031216486226E-4</v>
      </c>
      <c r="AL204" s="432">
        <v>6.0517944703781796E-4</v>
      </c>
      <c r="AM204" s="432">
        <v>3.6107526441438859E-3</v>
      </c>
      <c r="AN204" s="432">
        <v>5.7798651848825077E-4</v>
      </c>
      <c r="AO204" s="432">
        <v>1.6750107733740636E-3</v>
      </c>
      <c r="AP204" s="432">
        <v>1.6407084453847354E-3</v>
      </c>
      <c r="AQ204" s="432">
        <v>7.9105717332415154E-4</v>
      </c>
      <c r="AR204" s="432">
        <v>4.7503470916566629E-4</v>
      </c>
      <c r="AS204" s="432">
        <v>8.2616942746488984E-4</v>
      </c>
      <c r="AT204" s="432">
        <v>6.226301703108855E-4</v>
      </c>
      <c r="AU204" s="432">
        <v>1.4929177224999934E-4</v>
      </c>
      <c r="AV204" s="432">
        <v>2.0516670869305772E-4</v>
      </c>
      <c r="AW204" s="432">
        <v>1.4164397375543544E-4</v>
      </c>
      <c r="AX204" s="432">
        <v>6.9859179962466556E-5</v>
      </c>
      <c r="AY204" s="432">
        <v>1.1094629724311621E-4</v>
      </c>
      <c r="AZ204" s="432">
        <v>2.014955733139179E-4</v>
      </c>
      <c r="BA204" s="432">
        <v>4.3978972848714623E-5</v>
      </c>
      <c r="BB204" s="432">
        <v>2.164059920862504E-5</v>
      </c>
      <c r="BC204" s="432">
        <v>9.9997611582037466E-5</v>
      </c>
      <c r="BD204" s="432">
        <v>2.5006180793823991E-5</v>
      </c>
      <c r="BE204" s="432">
        <v>1.1267623964459117E-5</v>
      </c>
      <c r="BF204" s="432">
        <v>9.0413387909152611E-5</v>
      </c>
      <c r="BG204" s="432">
        <v>1.12265870900742E-3</v>
      </c>
      <c r="BH204" s="432">
        <v>5.6898419409587503E-4</v>
      </c>
      <c r="BI204" s="432">
        <v>8.9468839452719811E-5</v>
      </c>
      <c r="BJ204" s="432">
        <v>4.4459109750755239E-5</v>
      </c>
      <c r="BK204" s="432">
        <v>5.673730422901817E-4</v>
      </c>
      <c r="BL204" s="432">
        <v>4.7083543255224303E-5</v>
      </c>
      <c r="BM204" s="432">
        <v>4.046166677531967E-2</v>
      </c>
      <c r="BN204" s="432">
        <v>6.1312616223725496E-4</v>
      </c>
      <c r="BO204" s="432">
        <v>5.3759917027255239E-4</v>
      </c>
      <c r="BP204" s="432">
        <v>5.6215524270054591E-4</v>
      </c>
      <c r="BQ204" s="432">
        <v>9.6092770822910057E-4</v>
      </c>
      <c r="BR204" s="432">
        <v>1.1661662838621354E-3</v>
      </c>
      <c r="BS204" s="432">
        <v>9.0542895307259611E-4</v>
      </c>
      <c r="BT204" s="432">
        <v>2.2549725076419624E-3</v>
      </c>
      <c r="BU204" s="432">
        <v>3.4856514077293753E-4</v>
      </c>
      <c r="BV204" s="432">
        <v>3.8838327189856569E-4</v>
      </c>
      <c r="BW204" s="432">
        <v>1.4677770708301018E-4</v>
      </c>
      <c r="BX204" s="432">
        <v>1.8647789667617078E-4</v>
      </c>
      <c r="BY204" s="432">
        <v>1.1731351628052927E-4</v>
      </c>
      <c r="BZ204" s="432">
        <v>7.6686367067585234E-5</v>
      </c>
      <c r="CA204" s="432">
        <v>4.8026346085729232E-5</v>
      </c>
      <c r="CB204" s="432">
        <v>1.8733444239538088E-5</v>
      </c>
      <c r="CC204" s="432">
        <v>1.449738855352718E-4</v>
      </c>
      <c r="CD204" s="432">
        <v>5.0283073342949434E-4</v>
      </c>
      <c r="CE204" s="432">
        <v>2.7833107059548959E-3</v>
      </c>
      <c r="CF204" s="432">
        <v>0.37612762210777428</v>
      </c>
      <c r="CG204" s="432">
        <v>4.6393231342431771E-4</v>
      </c>
      <c r="CH204" s="432">
        <v>8.3507577640171967E-5</v>
      </c>
      <c r="CI204" s="432">
        <v>1.2667913865679667E-4</v>
      </c>
      <c r="CJ204" s="432">
        <v>7.0843866510652534E-4</v>
      </c>
      <c r="CK204" s="432">
        <v>1.0242747526130351E-4</v>
      </c>
      <c r="CL204" s="432">
        <v>1.1764087962657922E-4</v>
      </c>
      <c r="CM204" s="432">
        <v>1.4373784119979738E-4</v>
      </c>
      <c r="CN204" s="432">
        <v>5.5574815208952352E-5</v>
      </c>
      <c r="CO204" s="432">
        <v>1.9103915102079125E-4</v>
      </c>
      <c r="CP204" s="432">
        <v>1.633578028254015E-4</v>
      </c>
      <c r="CQ204" s="432">
        <v>1.4939563078770687E-4</v>
      </c>
      <c r="CR204" s="432">
        <v>1.8686975702271423E-4</v>
      </c>
      <c r="CS204" s="432">
        <v>1.4084301487879452E-4</v>
      </c>
      <c r="CT204" s="432">
        <v>1.7281559618906116E-4</v>
      </c>
      <c r="CU204" s="432">
        <v>1.6240866349672494E-4</v>
      </c>
      <c r="CV204" s="432">
        <v>1.5855610428004135E-4</v>
      </c>
      <c r="CW204" s="432">
        <v>1.6999893719344197E-4</v>
      </c>
      <c r="CX204" s="432">
        <v>1.1014894659468994E-4</v>
      </c>
      <c r="CY204" s="432">
        <v>1.0783734777196408E-4</v>
      </c>
      <c r="CZ204" s="432">
        <v>5.0219072730929223E-4</v>
      </c>
      <c r="DA204" s="432">
        <v>8.0439941869188864E-5</v>
      </c>
      <c r="DB204" s="432">
        <v>3.4179014120783365E-5</v>
      </c>
      <c r="DC204" s="432">
        <v>2.0393556604396276E-4</v>
      </c>
      <c r="DD204" s="432">
        <v>2.3335949369862483E-4</v>
      </c>
      <c r="DE204" s="432">
        <v>1.7287282584168502E-4</v>
      </c>
      <c r="DF204" s="432">
        <v>2.1222046179199971E-4</v>
      </c>
      <c r="DG204" s="432">
        <v>1.2187381415646012E-3</v>
      </c>
      <c r="DH204" s="433">
        <v>2.0683963484029459E-4</v>
      </c>
    </row>
    <row r="205" spans="1:112">
      <c r="A205" s="303">
        <v>82</v>
      </c>
      <c r="B205" s="88" t="s">
        <v>260</v>
      </c>
      <c r="C205" s="87" t="s">
        <v>261</v>
      </c>
      <c r="D205" s="431">
        <v>8.1592611140495063E-5</v>
      </c>
      <c r="E205" s="432">
        <v>1.1274276720629188E-4</v>
      </c>
      <c r="F205" s="432">
        <v>1.1048148925797223E-3</v>
      </c>
      <c r="G205" s="432">
        <v>8.6508099820495432E-6</v>
      </c>
      <c r="H205" s="432">
        <v>9.7201828573818857E-5</v>
      </c>
      <c r="I205" s="432">
        <v>0</v>
      </c>
      <c r="J205" s="432">
        <v>1.0689691844829523E-4</v>
      </c>
      <c r="K205" s="432">
        <v>1.2158225724042696E-4</v>
      </c>
      <c r="L205" s="432">
        <v>1.0922186595142851E-4</v>
      </c>
      <c r="M205" s="432">
        <v>2.3806969486961043E-4</v>
      </c>
      <c r="N205" s="432">
        <v>0</v>
      </c>
      <c r="O205" s="432">
        <v>1.3195407462185776E-4</v>
      </c>
      <c r="P205" s="432">
        <v>7.5578503264611273E-5</v>
      </c>
      <c r="Q205" s="432">
        <v>1.1852136203634186E-4</v>
      </c>
      <c r="R205" s="432">
        <v>1.9442812174847446E-4</v>
      </c>
      <c r="S205" s="432">
        <v>5.9260312773737071E-5</v>
      </c>
      <c r="T205" s="432">
        <v>2.4838863064519611E-4</v>
      </c>
      <c r="U205" s="432">
        <v>3.4754757913944194E-4</v>
      </c>
      <c r="V205" s="432">
        <v>1.6263808936676325E-4</v>
      </c>
      <c r="W205" s="432">
        <v>8.8213284404058251E-5</v>
      </c>
      <c r="X205" s="432">
        <v>4.1569139443405036E-6</v>
      </c>
      <c r="Y205" s="432">
        <v>3.7690859329812054E-5</v>
      </c>
      <c r="Z205" s="432">
        <v>4.7590276710301438E-5</v>
      </c>
      <c r="AA205" s="432">
        <v>8.6270480148119126E-5</v>
      </c>
      <c r="AB205" s="432">
        <v>2.5274502481755439E-4</v>
      </c>
      <c r="AC205" s="432">
        <v>8.9194873768016166E-5</v>
      </c>
      <c r="AD205" s="432">
        <v>2.8829711115133122E-5</v>
      </c>
      <c r="AE205" s="432">
        <v>5.8583194656812572E-5</v>
      </c>
      <c r="AF205" s="432">
        <v>2.5131699927315453E-4</v>
      </c>
      <c r="AG205" s="432">
        <v>3.026454643700114E-4</v>
      </c>
      <c r="AH205" s="432">
        <v>9.6408087974308586E-5</v>
      </c>
      <c r="AI205" s="432">
        <v>2.2781832191953605E-4</v>
      </c>
      <c r="AJ205" s="432">
        <v>8.5108866335230617E-5</v>
      </c>
      <c r="AK205" s="432">
        <v>4.3174192146260671E-5</v>
      </c>
      <c r="AL205" s="432">
        <v>1.6788538463846623E-4</v>
      </c>
      <c r="AM205" s="432">
        <v>1.7640861523711543E-4</v>
      </c>
      <c r="AN205" s="432">
        <v>7.2029054835128908E-5</v>
      </c>
      <c r="AO205" s="432">
        <v>1.9836291944287668E-4</v>
      </c>
      <c r="AP205" s="432">
        <v>2.1168493598049216E-4</v>
      </c>
      <c r="AQ205" s="432">
        <v>3.7090719180498126E-5</v>
      </c>
      <c r="AR205" s="432">
        <v>1.0125100413108894E-4</v>
      </c>
      <c r="AS205" s="432">
        <v>4.6302599718631669E-4</v>
      </c>
      <c r="AT205" s="432">
        <v>3.4002136171825884E-4</v>
      </c>
      <c r="AU205" s="432">
        <v>1.904171202834504E-4</v>
      </c>
      <c r="AV205" s="432">
        <v>2.2865115597758064E-4</v>
      </c>
      <c r="AW205" s="432">
        <v>1.8095171726273176E-4</v>
      </c>
      <c r="AX205" s="432">
        <v>8.1222323176621588E-5</v>
      </c>
      <c r="AY205" s="432">
        <v>1.2136059439729822E-4</v>
      </c>
      <c r="AZ205" s="432">
        <v>2.3232396317583674E-4</v>
      </c>
      <c r="BA205" s="432">
        <v>7.4978549263088977E-5</v>
      </c>
      <c r="BB205" s="432">
        <v>1.0970486328324738E-4</v>
      </c>
      <c r="BC205" s="432">
        <v>2.0591923677076493E-4</v>
      </c>
      <c r="BD205" s="432">
        <v>4.4750815450121527E-5</v>
      </c>
      <c r="BE205" s="432">
        <v>2.5498099417540568E-5</v>
      </c>
      <c r="BF205" s="432">
        <v>2.4742845400500006E-5</v>
      </c>
      <c r="BG205" s="432">
        <v>2.9581450603844426E-4</v>
      </c>
      <c r="BH205" s="432">
        <v>3.0380522894682958E-4</v>
      </c>
      <c r="BI205" s="432">
        <v>3.3004073017471868E-5</v>
      </c>
      <c r="BJ205" s="432">
        <v>5.7709464045157117E-5</v>
      </c>
      <c r="BK205" s="432">
        <v>3.0596306113859589E-4</v>
      </c>
      <c r="BL205" s="432">
        <v>5.7126292394163211E-5</v>
      </c>
      <c r="BM205" s="432">
        <v>1.7253805763481046E-4</v>
      </c>
      <c r="BN205" s="432">
        <v>3.4485776599758172E-4</v>
      </c>
      <c r="BO205" s="432">
        <v>3.6582198230479003E-4</v>
      </c>
      <c r="BP205" s="432">
        <v>5.2031365159744658E-4</v>
      </c>
      <c r="BQ205" s="432">
        <v>3.7681944351076899E-4</v>
      </c>
      <c r="BR205" s="432">
        <v>3.5288881247808051E-4</v>
      </c>
      <c r="BS205" s="432">
        <v>7.5736879282920665E-5</v>
      </c>
      <c r="BT205" s="432">
        <v>2.6485028212606699E-4</v>
      </c>
      <c r="BU205" s="432">
        <v>8.499639349391913E-4</v>
      </c>
      <c r="BV205" s="432">
        <v>1.7920891025044522E-3</v>
      </c>
      <c r="BW205" s="432">
        <v>1.8954633948993339E-3</v>
      </c>
      <c r="BX205" s="432">
        <v>6.5756447444990332E-4</v>
      </c>
      <c r="BY205" s="432">
        <v>6.6910513156989454E-4</v>
      </c>
      <c r="BZ205" s="432">
        <v>2.86694469804835E-4</v>
      </c>
      <c r="CA205" s="432">
        <v>2.1933070547089617E-4</v>
      </c>
      <c r="CB205" s="432">
        <v>6.7664300358020541E-5</v>
      </c>
      <c r="CC205" s="432">
        <v>2.342261977432053E-4</v>
      </c>
      <c r="CD205" s="432">
        <v>1.4648846058857399E-4</v>
      </c>
      <c r="CE205" s="432">
        <v>4.4091886875152693E-4</v>
      </c>
      <c r="CF205" s="432">
        <v>1.1193606132108214E-4</v>
      </c>
      <c r="CG205" s="432">
        <v>0.43025246484236362</v>
      </c>
      <c r="CH205" s="432">
        <v>2.5655173867474923E-4</v>
      </c>
      <c r="CI205" s="432">
        <v>4.5753234174243971E-4</v>
      </c>
      <c r="CJ205" s="432">
        <v>9.9947855017712296E-3</v>
      </c>
      <c r="CK205" s="432">
        <v>1.054328004997132E-3</v>
      </c>
      <c r="CL205" s="432">
        <v>2.1994462945939702E-3</v>
      </c>
      <c r="CM205" s="432">
        <v>1.5281333226949668E-3</v>
      </c>
      <c r="CN205" s="432">
        <v>8.1937294471937842E-4</v>
      </c>
      <c r="CO205" s="432">
        <v>4.0007752706850246E-3</v>
      </c>
      <c r="CP205" s="432">
        <v>5.8018734963298762E-4</v>
      </c>
      <c r="CQ205" s="432">
        <v>1.1707041168709114E-3</v>
      </c>
      <c r="CR205" s="432">
        <v>1.0790264964808155E-3</v>
      </c>
      <c r="CS205" s="432">
        <v>6.0402812921263825E-4</v>
      </c>
      <c r="CT205" s="432">
        <v>2.8106085689548591E-4</v>
      </c>
      <c r="CU205" s="432">
        <v>2.8237703317410094E-4</v>
      </c>
      <c r="CV205" s="432">
        <v>2.8446427581488147E-4</v>
      </c>
      <c r="CW205" s="432">
        <v>1.6305631670218413E-3</v>
      </c>
      <c r="CX205" s="432">
        <v>6.5500422314927103E-4</v>
      </c>
      <c r="CY205" s="432">
        <v>1.9020066998065661E-3</v>
      </c>
      <c r="CZ205" s="432">
        <v>4.8209824460349146E-4</v>
      </c>
      <c r="DA205" s="432">
        <v>9.5379952785500978E-4</v>
      </c>
      <c r="DB205" s="432">
        <v>6.9806031429315004E-5</v>
      </c>
      <c r="DC205" s="432">
        <v>2.809549691795871E-4</v>
      </c>
      <c r="DD205" s="432">
        <v>8.4338327276098552E-4</v>
      </c>
      <c r="DE205" s="432">
        <v>8.405730326065821E-4</v>
      </c>
      <c r="DF205" s="432">
        <v>6.0498329240503477E-4</v>
      </c>
      <c r="DG205" s="432">
        <v>4.9175086878076456E-4</v>
      </c>
      <c r="DH205" s="433">
        <v>1.3016195326286189E-3</v>
      </c>
    </row>
    <row r="206" spans="1:112">
      <c r="A206" s="303">
        <v>83</v>
      </c>
      <c r="B206" s="88" t="s">
        <v>263</v>
      </c>
      <c r="C206" s="87" t="s">
        <v>264</v>
      </c>
      <c r="D206" s="431">
        <v>5.9253438776963132E-4</v>
      </c>
      <c r="E206" s="432">
        <v>3.2371603361607592E-3</v>
      </c>
      <c r="F206" s="432">
        <v>8.6292216301785715E-4</v>
      </c>
      <c r="G206" s="432">
        <v>5.2853286310257014E-5</v>
      </c>
      <c r="H206" s="432">
        <v>8.8391531100709788E-4</v>
      </c>
      <c r="I206" s="432">
        <v>0</v>
      </c>
      <c r="J206" s="432">
        <v>6.8833761528252197E-5</v>
      </c>
      <c r="K206" s="432">
        <v>1.5827187030504131E-3</v>
      </c>
      <c r="L206" s="432">
        <v>6.8335536765430605E-4</v>
      </c>
      <c r="M206" s="432">
        <v>9.5851821327263484E-3</v>
      </c>
      <c r="N206" s="432">
        <v>0</v>
      </c>
      <c r="O206" s="432">
        <v>3.3361661808834641E-4</v>
      </c>
      <c r="P206" s="432">
        <v>1.7187211558556659E-4</v>
      </c>
      <c r="Q206" s="432">
        <v>4.6518645930020841E-4</v>
      </c>
      <c r="R206" s="432">
        <v>3.3173571414798136E-4</v>
      </c>
      <c r="S206" s="432">
        <v>4.9069387207151998E-4</v>
      </c>
      <c r="T206" s="432">
        <v>1.2294320081929343E-3</v>
      </c>
      <c r="U206" s="432">
        <v>6.779148509371872E-4</v>
      </c>
      <c r="V206" s="432">
        <v>2.3245917398143781E-3</v>
      </c>
      <c r="W206" s="432">
        <v>5.7010101407631221E-4</v>
      </c>
      <c r="X206" s="432">
        <v>4.2335393728570926E-5</v>
      </c>
      <c r="Y206" s="432">
        <v>1.5777847991866234E-4</v>
      </c>
      <c r="Z206" s="432">
        <v>1.6701962622596493E-4</v>
      </c>
      <c r="AA206" s="432">
        <v>6.0938567468529564E-4</v>
      </c>
      <c r="AB206" s="432">
        <v>1.19123337193706E-4</v>
      </c>
      <c r="AC206" s="432">
        <v>3.1240064924938901E-4</v>
      </c>
      <c r="AD206" s="432">
        <v>1.8945181750956389E-3</v>
      </c>
      <c r="AE206" s="432">
        <v>6.3582908214844937E-4</v>
      </c>
      <c r="AF206" s="432">
        <v>7.9966493658203963E-4</v>
      </c>
      <c r="AG206" s="432">
        <v>5.6973093089284432E-4</v>
      </c>
      <c r="AH206" s="432">
        <v>4.2680113010318569E-4</v>
      </c>
      <c r="AI206" s="432">
        <v>1.2865711938892007E-3</v>
      </c>
      <c r="AJ206" s="432">
        <v>4.7750678540889649E-4</v>
      </c>
      <c r="AK206" s="432">
        <v>3.3723314482574356E-4</v>
      </c>
      <c r="AL206" s="432">
        <v>9.8636021067488502E-4</v>
      </c>
      <c r="AM206" s="432">
        <v>1.9317658532106076E-3</v>
      </c>
      <c r="AN206" s="432">
        <v>4.4043378580896066E-4</v>
      </c>
      <c r="AO206" s="432">
        <v>1.7555594918224899E-3</v>
      </c>
      <c r="AP206" s="432">
        <v>1.4511353903307034E-3</v>
      </c>
      <c r="AQ206" s="432">
        <v>8.0138101659641022E-4</v>
      </c>
      <c r="AR206" s="432">
        <v>1.3395319089314335E-3</v>
      </c>
      <c r="AS206" s="432">
        <v>9.8632980575262172E-4</v>
      </c>
      <c r="AT206" s="432">
        <v>1.0415471765869622E-3</v>
      </c>
      <c r="AU206" s="432">
        <v>2.8099475245393945E-4</v>
      </c>
      <c r="AV206" s="432">
        <v>3.5367101295116635E-4</v>
      </c>
      <c r="AW206" s="432">
        <v>3.8022925456593251E-4</v>
      </c>
      <c r="AX206" s="432">
        <v>2.307878693215174E-4</v>
      </c>
      <c r="AY206" s="432">
        <v>2.8717707720213672E-4</v>
      </c>
      <c r="AZ206" s="432">
        <v>5.7831492496469763E-4</v>
      </c>
      <c r="BA206" s="432">
        <v>1.2250465509752346E-4</v>
      </c>
      <c r="BB206" s="432">
        <v>1.0206711027399874E-4</v>
      </c>
      <c r="BC206" s="432">
        <v>4.3849034221005721E-4</v>
      </c>
      <c r="BD206" s="432">
        <v>9.1465002545416818E-5</v>
      </c>
      <c r="BE206" s="432">
        <v>5.1756517207589545E-5</v>
      </c>
      <c r="BF206" s="432">
        <v>1.0327715730015698E-4</v>
      </c>
      <c r="BG206" s="432">
        <v>1.239308119307446E-3</v>
      </c>
      <c r="BH206" s="432">
        <v>8.6657520158256495E-4</v>
      </c>
      <c r="BI206" s="432">
        <v>1.3184067469548585E-4</v>
      </c>
      <c r="BJ206" s="432">
        <v>1.4577355594534602E-4</v>
      </c>
      <c r="BK206" s="432">
        <v>7.7512546068955268E-4</v>
      </c>
      <c r="BL206" s="432">
        <v>1.5455856691949072E-4</v>
      </c>
      <c r="BM206" s="432">
        <v>1.6485547067290229E-2</v>
      </c>
      <c r="BN206" s="432">
        <v>1.2571463126783988E-3</v>
      </c>
      <c r="BO206" s="432">
        <v>1.0675750369630399E-3</v>
      </c>
      <c r="BP206" s="432">
        <v>1.2695581098588165E-3</v>
      </c>
      <c r="BQ206" s="432">
        <v>1.1665635933365147E-3</v>
      </c>
      <c r="BR206" s="432">
        <v>1.4328316521853401E-3</v>
      </c>
      <c r="BS206" s="432">
        <v>2.3514305106648544E-3</v>
      </c>
      <c r="BT206" s="432">
        <v>1.2910251302254813E-2</v>
      </c>
      <c r="BU206" s="432">
        <v>7.0631534949818647E-4</v>
      </c>
      <c r="BV206" s="432">
        <v>6.3085742334558826E-4</v>
      </c>
      <c r="BW206" s="432">
        <v>2.1977447110884218E-4</v>
      </c>
      <c r="BX206" s="432">
        <v>4.5674112337271063E-4</v>
      </c>
      <c r="BY206" s="432">
        <v>2.4055856219545369E-4</v>
      </c>
      <c r="BZ206" s="432">
        <v>1.9792873678858576E-4</v>
      </c>
      <c r="CA206" s="432">
        <v>1.1230315737624749E-4</v>
      </c>
      <c r="CB206" s="432">
        <v>3.0256537333489132E-5</v>
      </c>
      <c r="CC206" s="432">
        <v>3.5087317046279397E-4</v>
      </c>
      <c r="CD206" s="432">
        <v>1.7388524588295937E-4</v>
      </c>
      <c r="CE206" s="432">
        <v>1.5766488576183877E-3</v>
      </c>
      <c r="CF206" s="432">
        <v>1.4186192946031033E-4</v>
      </c>
      <c r="CG206" s="432">
        <v>5.5199034929973023E-4</v>
      </c>
      <c r="CH206" s="432">
        <v>0.65950866075740922</v>
      </c>
      <c r="CI206" s="432">
        <v>3.5327690764892631E-4</v>
      </c>
      <c r="CJ206" s="432">
        <v>2.0888925358765332E-4</v>
      </c>
      <c r="CK206" s="432">
        <v>3.1693931662687703E-4</v>
      </c>
      <c r="CL206" s="432">
        <v>5.5167642181588113E-4</v>
      </c>
      <c r="CM206" s="432">
        <v>4.5976023746333613E-4</v>
      </c>
      <c r="CN206" s="432">
        <v>1.9751532398258761E-4</v>
      </c>
      <c r="CO206" s="432">
        <v>9.674810930577249E-4</v>
      </c>
      <c r="CP206" s="432">
        <v>1.8063343274461409E-3</v>
      </c>
      <c r="CQ206" s="432">
        <v>4.1128333684031977E-4</v>
      </c>
      <c r="CR206" s="432">
        <v>6.261959863815208E-4</v>
      </c>
      <c r="CS206" s="432">
        <v>5.3897381980014768E-4</v>
      </c>
      <c r="CT206" s="432">
        <v>5.2512433256365519E-4</v>
      </c>
      <c r="CU206" s="432">
        <v>6.3754033966829926E-4</v>
      </c>
      <c r="CV206" s="432">
        <v>5.357432313899314E-4</v>
      </c>
      <c r="CW206" s="432">
        <v>5.4002159405122055E-4</v>
      </c>
      <c r="CX206" s="432">
        <v>2.2055942079864455E-4</v>
      </c>
      <c r="CY206" s="432">
        <v>4.8423458380947244E-4</v>
      </c>
      <c r="CZ206" s="432">
        <v>9.0951345590516933E-4</v>
      </c>
      <c r="DA206" s="432">
        <v>1.7377466056447486E-4</v>
      </c>
      <c r="DB206" s="432">
        <v>1.1674406281956209E-4</v>
      </c>
      <c r="DC206" s="432">
        <v>1.1284002650738011E-3</v>
      </c>
      <c r="DD206" s="432">
        <v>5.234216875631447E-4</v>
      </c>
      <c r="DE206" s="432">
        <v>3.1780008885010238E-4</v>
      </c>
      <c r="DF206" s="432">
        <v>4.2535388589317778E-4</v>
      </c>
      <c r="DG206" s="432">
        <v>3.3442144865057071E-3</v>
      </c>
      <c r="DH206" s="433">
        <v>3.5351447733178481E-4</v>
      </c>
    </row>
    <row r="207" spans="1:112">
      <c r="A207" s="303">
        <v>84</v>
      </c>
      <c r="B207" s="88" t="s">
        <v>265</v>
      </c>
      <c r="C207" s="87" t="s">
        <v>266</v>
      </c>
      <c r="D207" s="431">
        <v>1.9547200899448776E-3</v>
      </c>
      <c r="E207" s="432">
        <v>1.4359712024802538E-3</v>
      </c>
      <c r="F207" s="432">
        <v>2.5453499141531795E-3</v>
      </c>
      <c r="G207" s="432">
        <v>3.8921987278868079E-4</v>
      </c>
      <c r="H207" s="432">
        <v>1.4365818188158291E-3</v>
      </c>
      <c r="I207" s="432">
        <v>0</v>
      </c>
      <c r="J207" s="432">
        <v>2.068844081010577E-3</v>
      </c>
      <c r="K207" s="432">
        <v>7.311289388539959E-4</v>
      </c>
      <c r="L207" s="432">
        <v>6.1174101844233811E-4</v>
      </c>
      <c r="M207" s="432">
        <v>1.5555740574000932E-3</v>
      </c>
      <c r="N207" s="432">
        <v>0</v>
      </c>
      <c r="O207" s="432">
        <v>4.2016861772783054E-4</v>
      </c>
      <c r="P207" s="432">
        <v>2.0018123703266938E-4</v>
      </c>
      <c r="Q207" s="432">
        <v>9.1026877872595426E-4</v>
      </c>
      <c r="R207" s="432">
        <v>4.9058607864493117E-4</v>
      </c>
      <c r="S207" s="432">
        <v>3.4255971485352618E-4</v>
      </c>
      <c r="T207" s="432">
        <v>7.7670789975838907E-4</v>
      </c>
      <c r="U207" s="432">
        <v>9.2717577338150849E-4</v>
      </c>
      <c r="V207" s="432">
        <v>9.4207634962205106E-4</v>
      </c>
      <c r="W207" s="432">
        <v>4.1034287160162162E-4</v>
      </c>
      <c r="X207" s="432">
        <v>1.6788164598824871E-5</v>
      </c>
      <c r="Y207" s="432">
        <v>1.4272700823983773E-4</v>
      </c>
      <c r="Z207" s="432">
        <v>1.5468315416769483E-4</v>
      </c>
      <c r="AA207" s="432">
        <v>3.4099333103271349E-4</v>
      </c>
      <c r="AB207" s="432">
        <v>2.0794594907506093E-4</v>
      </c>
      <c r="AC207" s="432">
        <v>2.3347465702955661E-4</v>
      </c>
      <c r="AD207" s="432">
        <v>1.0171094171575103E-4</v>
      </c>
      <c r="AE207" s="432">
        <v>3.0007339684259891E-4</v>
      </c>
      <c r="AF207" s="432">
        <v>6.8122586212958998E-4</v>
      </c>
      <c r="AG207" s="432">
        <v>5.938196987788772E-4</v>
      </c>
      <c r="AH207" s="432">
        <v>3.2694967553908462E-4</v>
      </c>
      <c r="AI207" s="432">
        <v>1.4351269157641649E-3</v>
      </c>
      <c r="AJ207" s="432">
        <v>8.9088740448483271E-4</v>
      </c>
      <c r="AK207" s="432">
        <v>2.0988972267605807E-4</v>
      </c>
      <c r="AL207" s="432">
        <v>7.6210209338576588E-4</v>
      </c>
      <c r="AM207" s="432">
        <v>1.5530771966629463E-3</v>
      </c>
      <c r="AN207" s="432">
        <v>5.5858416503614305E-4</v>
      </c>
      <c r="AO207" s="432">
        <v>1.0349693741089777E-3</v>
      </c>
      <c r="AP207" s="432">
        <v>1.1869756138552722E-3</v>
      </c>
      <c r="AQ207" s="432">
        <v>3.8887772405364374E-4</v>
      </c>
      <c r="AR207" s="432">
        <v>5.7361761415562025E-4</v>
      </c>
      <c r="AS207" s="432">
        <v>1.4765484288977635E-3</v>
      </c>
      <c r="AT207" s="432">
        <v>1.3133175987629887E-3</v>
      </c>
      <c r="AU207" s="432">
        <v>4.3667442044372846E-4</v>
      </c>
      <c r="AV207" s="432">
        <v>5.6137397057496371E-4</v>
      </c>
      <c r="AW207" s="432">
        <v>6.1200749202538964E-4</v>
      </c>
      <c r="AX207" s="432">
        <v>2.8836079485349225E-4</v>
      </c>
      <c r="AY207" s="432">
        <v>2.7137924945426153E-4</v>
      </c>
      <c r="AZ207" s="432">
        <v>8.8493410791558183E-4</v>
      </c>
      <c r="BA207" s="432">
        <v>1.2915795838687997E-4</v>
      </c>
      <c r="BB207" s="432">
        <v>1.4835871292168175E-4</v>
      </c>
      <c r="BC207" s="432">
        <v>3.7585138817143766E-4</v>
      </c>
      <c r="BD207" s="432">
        <v>9.091381938465022E-5</v>
      </c>
      <c r="BE207" s="432">
        <v>7.0617513692483629E-5</v>
      </c>
      <c r="BF207" s="432">
        <v>7.6160862797264856E-5</v>
      </c>
      <c r="BG207" s="432">
        <v>1.0163391023857618E-3</v>
      </c>
      <c r="BH207" s="432">
        <v>9.0811360459667069E-4</v>
      </c>
      <c r="BI207" s="432">
        <v>1.1994388846576699E-4</v>
      </c>
      <c r="BJ207" s="432">
        <v>1.4980568619399822E-4</v>
      </c>
      <c r="BK207" s="432">
        <v>8.1564041742700037E-4</v>
      </c>
      <c r="BL207" s="432">
        <v>5.061384451922657E-4</v>
      </c>
      <c r="BM207" s="432">
        <v>8.0466834973458527E-3</v>
      </c>
      <c r="BN207" s="432">
        <v>3.3302516518220362E-3</v>
      </c>
      <c r="BO207" s="432">
        <v>3.3888452381086623E-3</v>
      </c>
      <c r="BP207" s="432">
        <v>3.7556735409220361E-3</v>
      </c>
      <c r="BQ207" s="432">
        <v>3.8517971743431078E-3</v>
      </c>
      <c r="BR207" s="432">
        <v>3.0303346925132629E-3</v>
      </c>
      <c r="BS207" s="432">
        <v>3.8284301646290169E-4</v>
      </c>
      <c r="BT207" s="432">
        <v>1.5190542080289584E-3</v>
      </c>
      <c r="BU207" s="432">
        <v>2.2565041779354601E-3</v>
      </c>
      <c r="BV207" s="432">
        <v>4.31878925341169E-3</v>
      </c>
      <c r="BW207" s="432">
        <v>5.0098235313274691E-3</v>
      </c>
      <c r="BX207" s="432">
        <v>3.6258340164864859E-3</v>
      </c>
      <c r="BY207" s="432">
        <v>1.6988314259635175E-3</v>
      </c>
      <c r="BZ207" s="432">
        <v>1.0100556666654615E-3</v>
      </c>
      <c r="CA207" s="432">
        <v>7.9069350563039495E-4</v>
      </c>
      <c r="CB207" s="432">
        <v>3.1462881417102065E-4</v>
      </c>
      <c r="CC207" s="432">
        <v>4.3468891447256179E-2</v>
      </c>
      <c r="CD207" s="432">
        <v>1.2293197004829767E-2</v>
      </c>
      <c r="CE207" s="432">
        <v>0.12157883571706535</v>
      </c>
      <c r="CF207" s="432">
        <v>1.2015669428626169E-2</v>
      </c>
      <c r="CG207" s="432">
        <v>0.11006708013359162</v>
      </c>
      <c r="CH207" s="432">
        <v>1.6948816096465807E-3</v>
      </c>
      <c r="CI207" s="432">
        <v>0.96508630197548828</v>
      </c>
      <c r="CJ207" s="432">
        <v>4.727802831697406E-3</v>
      </c>
      <c r="CK207" s="432">
        <v>1.8188790446529714E-3</v>
      </c>
      <c r="CL207" s="432">
        <v>2.1614860486100511E-3</v>
      </c>
      <c r="CM207" s="432">
        <v>1.8612795930398728E-3</v>
      </c>
      <c r="CN207" s="432">
        <v>9.7307614404516134E-4</v>
      </c>
      <c r="CO207" s="432">
        <v>2.7609969536230902E-3</v>
      </c>
      <c r="CP207" s="432">
        <v>2.5670045538757672E-3</v>
      </c>
      <c r="CQ207" s="432">
        <v>1.8414100624627311E-3</v>
      </c>
      <c r="CR207" s="432">
        <v>1.4024664966215145E-3</v>
      </c>
      <c r="CS207" s="432">
        <v>1.3375515972319316E-3</v>
      </c>
      <c r="CT207" s="432">
        <v>1.1971571333537878E-3</v>
      </c>
      <c r="CU207" s="432">
        <v>1.3658846498054134E-3</v>
      </c>
      <c r="CV207" s="432">
        <v>1.421247333776029E-3</v>
      </c>
      <c r="CW207" s="432">
        <v>2.160235025229283E-3</v>
      </c>
      <c r="CX207" s="432">
        <v>6.1687003974479271E-3</v>
      </c>
      <c r="CY207" s="432">
        <v>2.142503438565025E-3</v>
      </c>
      <c r="CZ207" s="432">
        <v>1.4657062420451259E-3</v>
      </c>
      <c r="DA207" s="432">
        <v>1.1805141444636597E-3</v>
      </c>
      <c r="DB207" s="432">
        <v>7.241206140000303E-3</v>
      </c>
      <c r="DC207" s="432">
        <v>2.574933222469732E-3</v>
      </c>
      <c r="DD207" s="432">
        <v>2.6898702710012198E-3</v>
      </c>
      <c r="DE207" s="432">
        <v>5.1303395599271795E-3</v>
      </c>
      <c r="DF207" s="432">
        <v>3.1563350352764794E-3</v>
      </c>
      <c r="DG207" s="432">
        <v>2.0665258508270946E-3</v>
      </c>
      <c r="DH207" s="433">
        <v>9.4032344127936533E-3</v>
      </c>
    </row>
    <row r="208" spans="1:112">
      <c r="A208" s="303">
        <v>85</v>
      </c>
      <c r="B208" s="88" t="s">
        <v>267</v>
      </c>
      <c r="C208" s="87" t="s">
        <v>268</v>
      </c>
      <c r="D208" s="431">
        <v>1.6226067343694023E-4</v>
      </c>
      <c r="E208" s="432">
        <v>1.9817277942720717E-4</v>
      </c>
      <c r="F208" s="432">
        <v>9.0968315040766202E-4</v>
      </c>
      <c r="G208" s="432">
        <v>1.5513227637612992E-5</v>
      </c>
      <c r="H208" s="432">
        <v>1.4727438065206713E-4</v>
      </c>
      <c r="I208" s="432">
        <v>0</v>
      </c>
      <c r="J208" s="432">
        <v>9.448636304316182E-5</v>
      </c>
      <c r="K208" s="432">
        <v>1.318889152176774E-4</v>
      </c>
      <c r="L208" s="432">
        <v>1.3953079653982882E-4</v>
      </c>
      <c r="M208" s="432">
        <v>2.0744739471540807E-4</v>
      </c>
      <c r="N208" s="432">
        <v>0</v>
      </c>
      <c r="O208" s="432">
        <v>9.3569343289840617E-5</v>
      </c>
      <c r="P208" s="432">
        <v>4.4947986951168064E-5</v>
      </c>
      <c r="Q208" s="432">
        <v>9.0736220982753628E-5</v>
      </c>
      <c r="R208" s="432">
        <v>1.0319497047734541E-4</v>
      </c>
      <c r="S208" s="432">
        <v>5.7004426577627481E-5</v>
      </c>
      <c r="T208" s="432">
        <v>2.1487805015983066E-4</v>
      </c>
      <c r="U208" s="432">
        <v>1.8526188604395738E-4</v>
      </c>
      <c r="V208" s="432">
        <v>1.6966340425555323E-4</v>
      </c>
      <c r="W208" s="432">
        <v>8.5609152569966778E-5</v>
      </c>
      <c r="X208" s="432">
        <v>3.1148604146026053E-6</v>
      </c>
      <c r="Y208" s="432">
        <v>3.2088916669521012E-5</v>
      </c>
      <c r="Z208" s="432">
        <v>3.701041671383942E-5</v>
      </c>
      <c r="AA208" s="432">
        <v>5.7556741736272286E-5</v>
      </c>
      <c r="AB208" s="432">
        <v>1.4225504536288271E-4</v>
      </c>
      <c r="AC208" s="432">
        <v>6.4276954900885732E-5</v>
      </c>
      <c r="AD208" s="432">
        <v>2.6922313835559012E-5</v>
      </c>
      <c r="AE208" s="432">
        <v>6.9717169068072879E-5</v>
      </c>
      <c r="AF208" s="432">
        <v>1.8786299745121704E-4</v>
      </c>
      <c r="AG208" s="432">
        <v>1.4698714907903404E-4</v>
      </c>
      <c r="AH208" s="432">
        <v>5.0682411555253344E-5</v>
      </c>
      <c r="AI208" s="432">
        <v>1.7030189449806688E-4</v>
      </c>
      <c r="AJ208" s="432">
        <v>7.0682118594965064E-5</v>
      </c>
      <c r="AK208" s="432">
        <v>4.1311330427150239E-5</v>
      </c>
      <c r="AL208" s="432">
        <v>1.5003720754032057E-4</v>
      </c>
      <c r="AM208" s="432">
        <v>2.5392829549484891E-4</v>
      </c>
      <c r="AN208" s="432">
        <v>7.6232533125559024E-5</v>
      </c>
      <c r="AO208" s="432">
        <v>1.8780005497754287E-4</v>
      </c>
      <c r="AP208" s="432">
        <v>2.0202756580959665E-4</v>
      </c>
      <c r="AQ208" s="432">
        <v>5.9761344846012327E-5</v>
      </c>
      <c r="AR208" s="432">
        <v>7.9753444355219999E-5</v>
      </c>
      <c r="AS208" s="432">
        <v>2.6474512379096716E-4</v>
      </c>
      <c r="AT208" s="432">
        <v>2.4358255321745066E-4</v>
      </c>
      <c r="AU208" s="432">
        <v>1.0342112092301921E-4</v>
      </c>
      <c r="AV208" s="432">
        <v>1.2913566866163556E-4</v>
      </c>
      <c r="AW208" s="432">
        <v>1.7405432068437886E-4</v>
      </c>
      <c r="AX208" s="432">
        <v>5.0036982387366069E-5</v>
      </c>
      <c r="AY208" s="432">
        <v>7.5220438357630998E-5</v>
      </c>
      <c r="AZ208" s="432">
        <v>1.3829187923633407E-4</v>
      </c>
      <c r="BA208" s="432">
        <v>2.7435750486222264E-5</v>
      </c>
      <c r="BB208" s="432">
        <v>6.3965942821350507E-5</v>
      </c>
      <c r="BC208" s="432">
        <v>8.5695016309964513E-5</v>
      </c>
      <c r="BD208" s="432">
        <v>2.31562324657188E-5</v>
      </c>
      <c r="BE208" s="432">
        <v>1.1792493914222975E-5</v>
      </c>
      <c r="BF208" s="432">
        <v>1.520562710091894E-5</v>
      </c>
      <c r="BG208" s="432">
        <v>2.0425544484352899E-4</v>
      </c>
      <c r="BH208" s="432">
        <v>1.971396654882562E-4</v>
      </c>
      <c r="BI208" s="432">
        <v>3.1637720151701248E-5</v>
      </c>
      <c r="BJ208" s="432">
        <v>5.5680801550717254E-5</v>
      </c>
      <c r="BK208" s="432">
        <v>2.8964030234744203E-4</v>
      </c>
      <c r="BL208" s="432">
        <v>5.2058785647666602E-5</v>
      </c>
      <c r="BM208" s="432">
        <v>1.0590362166452048E-3</v>
      </c>
      <c r="BN208" s="432">
        <v>5.4184583206867254E-4</v>
      </c>
      <c r="BO208" s="432">
        <v>5.8854370531909791E-4</v>
      </c>
      <c r="BP208" s="432">
        <v>1.2485004516294186E-3</v>
      </c>
      <c r="BQ208" s="432">
        <v>9.1927395642570921E-4</v>
      </c>
      <c r="BR208" s="432">
        <v>8.0504173086273984E-4</v>
      </c>
      <c r="BS208" s="432">
        <v>3.1906917965047598E-4</v>
      </c>
      <c r="BT208" s="432">
        <v>2.5479323897639409E-3</v>
      </c>
      <c r="BU208" s="432">
        <v>1.5077389080721589E-3</v>
      </c>
      <c r="BV208" s="432">
        <v>1.1835984037039111E-3</v>
      </c>
      <c r="BW208" s="432">
        <v>1.0653996277252176E-3</v>
      </c>
      <c r="BX208" s="432">
        <v>1.5124809328927568E-3</v>
      </c>
      <c r="BY208" s="432">
        <v>5.7048694912877462E-3</v>
      </c>
      <c r="BZ208" s="432">
        <v>9.8955393923992716E-4</v>
      </c>
      <c r="CA208" s="432">
        <v>1.3455378873536118E-3</v>
      </c>
      <c r="CB208" s="432">
        <v>4.5138904490124143E-4</v>
      </c>
      <c r="CC208" s="432">
        <v>1.0654880495385923E-3</v>
      </c>
      <c r="CD208" s="432">
        <v>1.7513014037101875E-4</v>
      </c>
      <c r="CE208" s="432">
        <v>9.2731045480380224E-4</v>
      </c>
      <c r="CF208" s="432">
        <v>4.3609447516509942E-4</v>
      </c>
      <c r="CG208" s="432">
        <v>5.2516039535775E-4</v>
      </c>
      <c r="CH208" s="432">
        <v>9.2156064637311517E-4</v>
      </c>
      <c r="CI208" s="432">
        <v>1.4936331824813712E-3</v>
      </c>
      <c r="CJ208" s="432">
        <v>0.98877844186454356</v>
      </c>
      <c r="CK208" s="432">
        <v>8.6235145678610209E-3</v>
      </c>
      <c r="CL208" s="432">
        <v>2.7073601895760422E-3</v>
      </c>
      <c r="CM208" s="432">
        <v>9.0306395743077958E-4</v>
      </c>
      <c r="CN208" s="432">
        <v>1.4805085390810393E-3</v>
      </c>
      <c r="CO208" s="432">
        <v>1.823824692680081E-3</v>
      </c>
      <c r="CP208" s="432">
        <v>4.2873848318333053E-3</v>
      </c>
      <c r="CQ208" s="432">
        <v>1.002309906166871E-3</v>
      </c>
      <c r="CR208" s="432">
        <v>5.1283120574867344E-3</v>
      </c>
      <c r="CS208" s="432">
        <v>6.4538870503024176E-4</v>
      </c>
      <c r="CT208" s="432">
        <v>3.5857616418137439E-3</v>
      </c>
      <c r="CU208" s="432">
        <v>2.3679962377204304E-3</v>
      </c>
      <c r="CV208" s="432">
        <v>1.451401511859278E-3</v>
      </c>
      <c r="CW208" s="432">
        <v>4.6197947085010469E-3</v>
      </c>
      <c r="CX208" s="432">
        <v>7.2814357193126558E-4</v>
      </c>
      <c r="CY208" s="432">
        <v>1.1234721435657553E-3</v>
      </c>
      <c r="CZ208" s="432">
        <v>1.0375420748133847E-3</v>
      </c>
      <c r="DA208" s="432">
        <v>9.9677254987550227E-4</v>
      </c>
      <c r="DB208" s="432">
        <v>1.8405328072658423E-4</v>
      </c>
      <c r="DC208" s="432">
        <v>7.9343343269207723E-4</v>
      </c>
      <c r="DD208" s="432">
        <v>1.5951186850006484E-3</v>
      </c>
      <c r="DE208" s="432">
        <v>7.0957973571945422E-4</v>
      </c>
      <c r="DF208" s="432">
        <v>2.0154521728153948E-3</v>
      </c>
      <c r="DG208" s="432">
        <v>3.9040941858045516E-4</v>
      </c>
      <c r="DH208" s="433">
        <v>1.0658093253050342E-3</v>
      </c>
    </row>
    <row r="209" spans="1:112">
      <c r="A209" s="303">
        <v>86</v>
      </c>
      <c r="B209" s="88" t="s">
        <v>269</v>
      </c>
      <c r="C209" s="87" t="s">
        <v>270</v>
      </c>
      <c r="D209" s="431">
        <v>9.5391740335427195E-4</v>
      </c>
      <c r="E209" s="432">
        <v>9.5782919921660046E-4</v>
      </c>
      <c r="F209" s="432">
        <v>4.6645889874725741E-3</v>
      </c>
      <c r="G209" s="432">
        <v>1.4455837707008922E-4</v>
      </c>
      <c r="H209" s="432">
        <v>1.3454231372339981E-3</v>
      </c>
      <c r="I209" s="432">
        <v>0</v>
      </c>
      <c r="J209" s="432">
        <v>3.6295970335464508E-4</v>
      </c>
      <c r="K209" s="432">
        <v>9.0629359807409249E-4</v>
      </c>
      <c r="L209" s="432">
        <v>7.9286448055271676E-4</v>
      </c>
      <c r="M209" s="432">
        <v>1.699892183628717E-3</v>
      </c>
      <c r="N209" s="432">
        <v>0</v>
      </c>
      <c r="O209" s="432">
        <v>5.0686650839122942E-4</v>
      </c>
      <c r="P209" s="432">
        <v>2.8046908774662208E-4</v>
      </c>
      <c r="Q209" s="432">
        <v>6.1103198304646058E-4</v>
      </c>
      <c r="R209" s="432">
        <v>6.317259066337187E-4</v>
      </c>
      <c r="S209" s="432">
        <v>3.6329361409279354E-4</v>
      </c>
      <c r="T209" s="432">
        <v>1.3046359971883672E-3</v>
      </c>
      <c r="U209" s="432">
        <v>1.2243997224300823E-3</v>
      </c>
      <c r="V209" s="432">
        <v>8.3707506088477102E-4</v>
      </c>
      <c r="W209" s="432">
        <v>4.2597743076699837E-4</v>
      </c>
      <c r="X209" s="432">
        <v>1.3459915174776881E-5</v>
      </c>
      <c r="Y209" s="432">
        <v>1.6268451533299786E-4</v>
      </c>
      <c r="Z209" s="432">
        <v>2.0472877786878994E-4</v>
      </c>
      <c r="AA209" s="432">
        <v>3.8187804196935919E-4</v>
      </c>
      <c r="AB209" s="432">
        <v>1.8974771702186528E-3</v>
      </c>
      <c r="AC209" s="432">
        <v>4.5908208000507324E-4</v>
      </c>
      <c r="AD209" s="432">
        <v>1.2116124683872474E-4</v>
      </c>
      <c r="AE209" s="432">
        <v>4.087994175627397E-4</v>
      </c>
      <c r="AF209" s="432">
        <v>1.0332217942938019E-3</v>
      </c>
      <c r="AG209" s="432">
        <v>1.0477247676590482E-3</v>
      </c>
      <c r="AH209" s="432">
        <v>3.4594229885639202E-4</v>
      </c>
      <c r="AI209" s="432">
        <v>9.7182950737098215E-4</v>
      </c>
      <c r="AJ209" s="432">
        <v>3.951295397327679E-4</v>
      </c>
      <c r="AK209" s="432">
        <v>2.5001442979815259E-4</v>
      </c>
      <c r="AL209" s="432">
        <v>8.5684665785194596E-4</v>
      </c>
      <c r="AM209" s="432">
        <v>1.3637163107778037E-3</v>
      </c>
      <c r="AN209" s="432">
        <v>3.8911023076541824E-4</v>
      </c>
      <c r="AO209" s="432">
        <v>1.0572053087746041E-3</v>
      </c>
      <c r="AP209" s="432">
        <v>1.4116168370476667E-3</v>
      </c>
      <c r="AQ209" s="432">
        <v>2.6469784755694134E-4</v>
      </c>
      <c r="AR209" s="432">
        <v>4.8090590374290522E-4</v>
      </c>
      <c r="AS209" s="432">
        <v>1.4221213591332396E-3</v>
      </c>
      <c r="AT209" s="432">
        <v>1.4450397308879968E-3</v>
      </c>
      <c r="AU209" s="432">
        <v>7.1568858812586466E-4</v>
      </c>
      <c r="AV209" s="432">
        <v>8.5631118212944478E-4</v>
      </c>
      <c r="AW209" s="432">
        <v>8.2867976838436473E-4</v>
      </c>
      <c r="AX209" s="432">
        <v>3.2579773442274713E-4</v>
      </c>
      <c r="AY209" s="432">
        <v>5.0118075767203345E-4</v>
      </c>
      <c r="AZ209" s="432">
        <v>9.4619940054496904E-4</v>
      </c>
      <c r="BA209" s="432">
        <v>1.9931018095928604E-4</v>
      </c>
      <c r="BB209" s="432">
        <v>4.0286989635251606E-4</v>
      </c>
      <c r="BC209" s="432">
        <v>6.2037674968897438E-4</v>
      </c>
      <c r="BD209" s="432">
        <v>1.6025644082703786E-4</v>
      </c>
      <c r="BE209" s="432">
        <v>7.5744741868670213E-5</v>
      </c>
      <c r="BF209" s="432">
        <v>1.0790763755500516E-4</v>
      </c>
      <c r="BG209" s="432">
        <v>1.3340031454246374E-3</v>
      </c>
      <c r="BH209" s="432">
        <v>1.3999869204189739E-3</v>
      </c>
      <c r="BI209" s="432">
        <v>2.0615623853343791E-4</v>
      </c>
      <c r="BJ209" s="432">
        <v>2.9766325100915469E-4</v>
      </c>
      <c r="BK209" s="432">
        <v>1.4163427477581494E-3</v>
      </c>
      <c r="BL209" s="432">
        <v>2.8836864333262047E-4</v>
      </c>
      <c r="BM209" s="432">
        <v>1.861719138891245E-3</v>
      </c>
      <c r="BN209" s="432">
        <v>2.672337866285355E-3</v>
      </c>
      <c r="BO209" s="432">
        <v>2.7202287437767987E-3</v>
      </c>
      <c r="BP209" s="432">
        <v>1.8218103171950346E-2</v>
      </c>
      <c r="BQ209" s="432">
        <v>6.8349980057019902E-3</v>
      </c>
      <c r="BR209" s="432">
        <v>6.1663246048057055E-3</v>
      </c>
      <c r="BS209" s="432">
        <v>5.2451143428039015E-4</v>
      </c>
      <c r="BT209" s="432">
        <v>2.4698753639010923E-3</v>
      </c>
      <c r="BU209" s="432">
        <v>4.9534768751078465E-3</v>
      </c>
      <c r="BV209" s="432">
        <v>5.5781900458433502E-3</v>
      </c>
      <c r="BW209" s="432">
        <v>1.138325756533088E-2</v>
      </c>
      <c r="BX209" s="432">
        <v>1.1555205363454966E-2</v>
      </c>
      <c r="BY209" s="432">
        <v>1.1991076544985034E-2</v>
      </c>
      <c r="BZ209" s="432">
        <v>6.4387004507912597E-3</v>
      </c>
      <c r="CA209" s="432">
        <v>7.2084010796480483E-3</v>
      </c>
      <c r="CB209" s="432">
        <v>1.2286884963637848E-3</v>
      </c>
      <c r="CC209" s="432">
        <v>4.8807312937891104E-3</v>
      </c>
      <c r="CD209" s="432">
        <v>1.6968236076587734E-3</v>
      </c>
      <c r="CE209" s="432">
        <v>3.9681526559988065E-3</v>
      </c>
      <c r="CF209" s="432">
        <v>3.4325785310570026E-3</v>
      </c>
      <c r="CG209" s="432">
        <v>2.0065291298930815E-3</v>
      </c>
      <c r="CH209" s="432">
        <v>2.3817490405307813E-3</v>
      </c>
      <c r="CI209" s="432">
        <v>3.9456237326198403E-3</v>
      </c>
      <c r="CJ209" s="432">
        <v>4.1380438961531422E-3</v>
      </c>
      <c r="CK209" s="432">
        <v>1.1078079720050533</v>
      </c>
      <c r="CL209" s="432">
        <v>5.214529926417618E-2</v>
      </c>
      <c r="CM209" s="432">
        <v>4.2932682561414772E-3</v>
      </c>
      <c r="CN209" s="432">
        <v>2.3613141112454904E-2</v>
      </c>
      <c r="CO209" s="432">
        <v>1.1065876950605517E-2</v>
      </c>
      <c r="CP209" s="432">
        <v>9.1255970909975993E-3</v>
      </c>
      <c r="CQ209" s="432">
        <v>1.7019213222474649E-3</v>
      </c>
      <c r="CR209" s="432">
        <v>1.6173416437779989E-2</v>
      </c>
      <c r="CS209" s="432">
        <v>3.8760273679937784E-3</v>
      </c>
      <c r="CT209" s="432">
        <v>6.1061306480842768E-3</v>
      </c>
      <c r="CU209" s="432">
        <v>6.0427151137247273E-3</v>
      </c>
      <c r="CV209" s="432">
        <v>3.4206269760355258E-3</v>
      </c>
      <c r="CW209" s="432">
        <v>1.264036250867453E-2</v>
      </c>
      <c r="CX209" s="432">
        <v>2.4355321566828245E-3</v>
      </c>
      <c r="CY209" s="432">
        <v>1.8417664158159326E-2</v>
      </c>
      <c r="CZ209" s="432">
        <v>4.3867889920215144E-3</v>
      </c>
      <c r="DA209" s="432">
        <v>4.1721042451676382E-3</v>
      </c>
      <c r="DB209" s="432">
        <v>8.9711535758515602E-4</v>
      </c>
      <c r="DC209" s="432">
        <v>5.2218793408859718E-3</v>
      </c>
      <c r="DD209" s="432">
        <v>9.4048820131288121E-3</v>
      </c>
      <c r="DE209" s="432">
        <v>2.9044217580144671E-3</v>
      </c>
      <c r="DF209" s="432">
        <v>4.3408325305777339E-3</v>
      </c>
      <c r="DG209" s="432">
        <v>3.3017879932865459E-3</v>
      </c>
      <c r="DH209" s="433">
        <v>2.6566158517263523E-2</v>
      </c>
    </row>
    <row r="210" spans="1:112">
      <c r="A210" s="303">
        <v>87</v>
      </c>
      <c r="B210" s="88" t="s">
        <v>271</v>
      </c>
      <c r="C210" s="87" t="s">
        <v>272</v>
      </c>
      <c r="D210" s="431">
        <v>2.7957988335417373E-4</v>
      </c>
      <c r="E210" s="432">
        <v>2.3219861820251907E-4</v>
      </c>
      <c r="F210" s="432">
        <v>1.358400726988816E-3</v>
      </c>
      <c r="G210" s="432">
        <v>4.4810902468853926E-5</v>
      </c>
      <c r="H210" s="432">
        <v>1.7172199534280335E-4</v>
      </c>
      <c r="I210" s="432">
        <v>0</v>
      </c>
      <c r="J210" s="432">
        <v>9.2166202303527945E-5</v>
      </c>
      <c r="K210" s="432">
        <v>8.4631926910250189E-4</v>
      </c>
      <c r="L210" s="432">
        <v>2.3333360955692414E-3</v>
      </c>
      <c r="M210" s="432">
        <v>3.8704386418111057E-4</v>
      </c>
      <c r="N210" s="432">
        <v>0</v>
      </c>
      <c r="O210" s="432">
        <v>1.0331611804274475E-4</v>
      </c>
      <c r="P210" s="432">
        <v>1.5891390588745346E-4</v>
      </c>
      <c r="Q210" s="432">
        <v>1.7005229109567175E-4</v>
      </c>
      <c r="R210" s="432">
        <v>3.0950292945125329E-4</v>
      </c>
      <c r="S210" s="432">
        <v>9.9698701088993643E-5</v>
      </c>
      <c r="T210" s="432">
        <v>4.677054701109691E-4</v>
      </c>
      <c r="U210" s="432">
        <v>2.4623545047399342E-4</v>
      </c>
      <c r="V210" s="432">
        <v>4.6353789639566996E-4</v>
      </c>
      <c r="W210" s="432">
        <v>2.4777647333305039E-4</v>
      </c>
      <c r="X210" s="432">
        <v>4.3323703464716771E-6</v>
      </c>
      <c r="Y210" s="432">
        <v>4.7922535933408132E-5</v>
      </c>
      <c r="Z210" s="432">
        <v>5.5726260726035835E-5</v>
      </c>
      <c r="AA210" s="432">
        <v>1.904845855833362E-4</v>
      </c>
      <c r="AB210" s="432">
        <v>1.02064296146716E-3</v>
      </c>
      <c r="AC210" s="432">
        <v>1.0308058399200592E-3</v>
      </c>
      <c r="AD210" s="432">
        <v>4.2169124316023752E-5</v>
      </c>
      <c r="AE210" s="432">
        <v>5.7433719610248821E-5</v>
      </c>
      <c r="AF210" s="432">
        <v>6.0399418215306266E-4</v>
      </c>
      <c r="AG210" s="432">
        <v>6.3771905198301286E-4</v>
      </c>
      <c r="AH210" s="432">
        <v>1.0739720780398339E-4</v>
      </c>
      <c r="AI210" s="432">
        <v>3.6174506708913157E-4</v>
      </c>
      <c r="AJ210" s="432">
        <v>9.4432170304268931E-5</v>
      </c>
      <c r="AK210" s="432">
        <v>1.4283726770917876E-4</v>
      </c>
      <c r="AL210" s="432">
        <v>2.6617530874085656E-4</v>
      </c>
      <c r="AM210" s="432">
        <v>3.288521734866469E-4</v>
      </c>
      <c r="AN210" s="432">
        <v>1.0950124544619281E-4</v>
      </c>
      <c r="AO210" s="432">
        <v>2.6528079595096975E-4</v>
      </c>
      <c r="AP210" s="432">
        <v>3.1267524807201573E-4</v>
      </c>
      <c r="AQ210" s="432">
        <v>1.0223581918875456E-4</v>
      </c>
      <c r="AR210" s="432">
        <v>1.3714499174382697E-4</v>
      </c>
      <c r="AS210" s="432">
        <v>4.4714250360396965E-4</v>
      </c>
      <c r="AT210" s="432">
        <v>4.0967038874469838E-4</v>
      </c>
      <c r="AU210" s="432">
        <v>2.7687832594193782E-4</v>
      </c>
      <c r="AV210" s="432">
        <v>3.2269741373040247E-4</v>
      </c>
      <c r="AW210" s="432">
        <v>4.3671586005907448E-4</v>
      </c>
      <c r="AX210" s="432">
        <v>3.5323961371861275E-4</v>
      </c>
      <c r="AY210" s="432">
        <v>2.7085831410220092E-4</v>
      </c>
      <c r="AZ210" s="432">
        <v>4.5651840746793672E-4</v>
      </c>
      <c r="BA210" s="432">
        <v>1.9957427217599905E-4</v>
      </c>
      <c r="BB210" s="432">
        <v>1.3674805709543129E-4</v>
      </c>
      <c r="BC210" s="432">
        <v>4.7192859220259559E-4</v>
      </c>
      <c r="BD210" s="432">
        <v>1.1978442821918276E-4</v>
      </c>
      <c r="BE210" s="432">
        <v>6.9666002208846773E-5</v>
      </c>
      <c r="BF210" s="432">
        <v>1.315455382496592E-4</v>
      </c>
      <c r="BG210" s="432">
        <v>1.564771223477218E-3</v>
      </c>
      <c r="BH210" s="432">
        <v>8.9797703306669088E-4</v>
      </c>
      <c r="BI210" s="432">
        <v>6.8165658670898323E-5</v>
      </c>
      <c r="BJ210" s="432">
        <v>9.6035598318802202E-5</v>
      </c>
      <c r="BK210" s="432">
        <v>1.1730563688807647E-3</v>
      </c>
      <c r="BL210" s="432">
        <v>1.8326569170210513E-4</v>
      </c>
      <c r="BM210" s="432">
        <v>5.3098631343033312E-4</v>
      </c>
      <c r="BN210" s="432">
        <v>1.2248604591329826E-3</v>
      </c>
      <c r="BO210" s="432">
        <v>1.0054716641550857E-3</v>
      </c>
      <c r="BP210" s="432">
        <v>7.2218022478148878E-4</v>
      </c>
      <c r="BQ210" s="432">
        <v>9.5881668581324151E-4</v>
      </c>
      <c r="BR210" s="432">
        <v>7.6111255574217232E-4</v>
      </c>
      <c r="BS210" s="432">
        <v>2.4906139273543518E-4</v>
      </c>
      <c r="BT210" s="432">
        <v>1.9983638054830158E-3</v>
      </c>
      <c r="BU210" s="432">
        <v>2.7604746528902564E-3</v>
      </c>
      <c r="BV210" s="432">
        <v>9.3912037341901369E-4</v>
      </c>
      <c r="BW210" s="432">
        <v>1.1944128594618966E-3</v>
      </c>
      <c r="BX210" s="432">
        <v>3.6570418818911896E-3</v>
      </c>
      <c r="BY210" s="432">
        <v>4.9644105263693481E-3</v>
      </c>
      <c r="BZ210" s="432">
        <v>3.0134453610854307E-3</v>
      </c>
      <c r="CA210" s="432">
        <v>3.2730485485437705E-3</v>
      </c>
      <c r="CB210" s="432">
        <v>4.2075886792163276E-4</v>
      </c>
      <c r="CC210" s="432">
        <v>1.7316895623690222E-3</v>
      </c>
      <c r="CD210" s="432">
        <v>4.8195606853296643E-4</v>
      </c>
      <c r="CE210" s="432">
        <v>1.450322463342938E-3</v>
      </c>
      <c r="CF210" s="432">
        <v>3.1589696152301559E-4</v>
      </c>
      <c r="CG210" s="432">
        <v>1.3951995209375825E-3</v>
      </c>
      <c r="CH210" s="432">
        <v>6.5855794734124933E-4</v>
      </c>
      <c r="CI210" s="432">
        <v>3.0805744533211285E-3</v>
      </c>
      <c r="CJ210" s="432">
        <v>6.2126190849731103E-4</v>
      </c>
      <c r="CK210" s="432">
        <v>6.4477589197007639E-3</v>
      </c>
      <c r="CL210" s="432">
        <v>0.81923672064570774</v>
      </c>
      <c r="CM210" s="432">
        <v>3.2692476704167636E-3</v>
      </c>
      <c r="CN210" s="432">
        <v>7.6102616571175244E-2</v>
      </c>
      <c r="CO210" s="432">
        <v>5.6971973204594179E-3</v>
      </c>
      <c r="CP210" s="432">
        <v>9.2415700157313257E-4</v>
      </c>
      <c r="CQ210" s="432">
        <v>1.1194257372041964E-3</v>
      </c>
      <c r="CR210" s="432">
        <v>1.0739207736465753E-3</v>
      </c>
      <c r="CS210" s="432">
        <v>1.0099232562272404E-3</v>
      </c>
      <c r="CT210" s="432">
        <v>1.9635021622687464E-3</v>
      </c>
      <c r="CU210" s="432">
        <v>8.5044573288093261E-4</v>
      </c>
      <c r="CV210" s="432">
        <v>8.7439949771033127E-4</v>
      </c>
      <c r="CW210" s="432">
        <v>1.6039249434382256E-3</v>
      </c>
      <c r="CX210" s="432">
        <v>1.6501414979391807E-3</v>
      </c>
      <c r="CY210" s="432">
        <v>0.17721922189821931</v>
      </c>
      <c r="CZ210" s="432">
        <v>1.2582372251986808E-3</v>
      </c>
      <c r="DA210" s="432">
        <v>3.240283921311034E-3</v>
      </c>
      <c r="DB210" s="432">
        <v>2.8369191490039392E-4</v>
      </c>
      <c r="DC210" s="432">
        <v>4.1974722694020118E-3</v>
      </c>
      <c r="DD210" s="432">
        <v>7.3253468582611418E-3</v>
      </c>
      <c r="DE210" s="432">
        <v>2.7368547058835239E-3</v>
      </c>
      <c r="DF210" s="432">
        <v>1.7094499390926459E-3</v>
      </c>
      <c r="DG210" s="432">
        <v>7.3745757401991467E-4</v>
      </c>
      <c r="DH210" s="433">
        <v>1.6021250842322258E-3</v>
      </c>
    </row>
    <row r="211" spans="1:112">
      <c r="A211" s="303">
        <v>88</v>
      </c>
      <c r="B211" s="88" t="s">
        <v>273</v>
      </c>
      <c r="C211" s="87" t="s">
        <v>274</v>
      </c>
      <c r="D211" s="431">
        <v>1.2346863520139358E-3</v>
      </c>
      <c r="E211" s="432">
        <v>1.8677161327978794E-3</v>
      </c>
      <c r="F211" s="432">
        <v>3.4548698216042648E-3</v>
      </c>
      <c r="G211" s="432">
        <v>8.6205522573025046E-5</v>
      </c>
      <c r="H211" s="432">
        <v>7.7748189601914159E-4</v>
      </c>
      <c r="I211" s="432">
        <v>0</v>
      </c>
      <c r="J211" s="432">
        <v>3.3170274779157222E-4</v>
      </c>
      <c r="K211" s="432">
        <v>1.2028975625131767E-3</v>
      </c>
      <c r="L211" s="432">
        <v>1.8694612195316047E-3</v>
      </c>
      <c r="M211" s="432">
        <v>2.4021402239473751E-3</v>
      </c>
      <c r="N211" s="432">
        <v>0</v>
      </c>
      <c r="O211" s="432">
        <v>5.0819854657634621E-4</v>
      </c>
      <c r="P211" s="432">
        <v>3.8195912623428883E-4</v>
      </c>
      <c r="Q211" s="432">
        <v>8.2340429867810104E-4</v>
      </c>
      <c r="R211" s="432">
        <v>1.2019618462733731E-3</v>
      </c>
      <c r="S211" s="432">
        <v>5.8687714217925055E-4</v>
      </c>
      <c r="T211" s="432">
        <v>1.6536243042800497E-3</v>
      </c>
      <c r="U211" s="432">
        <v>1.6048522626499111E-3</v>
      </c>
      <c r="V211" s="432">
        <v>2.9996384022197035E-3</v>
      </c>
      <c r="W211" s="432">
        <v>1.0137250855851126E-3</v>
      </c>
      <c r="X211" s="432">
        <v>3.6181459410370977E-5</v>
      </c>
      <c r="Y211" s="432">
        <v>4.8586336030679602E-4</v>
      </c>
      <c r="Z211" s="432">
        <v>4.1202573485849621E-4</v>
      </c>
      <c r="AA211" s="432">
        <v>6.5135656822294435E-4</v>
      </c>
      <c r="AB211" s="432">
        <v>1.298961361575521E-3</v>
      </c>
      <c r="AC211" s="432">
        <v>7.4041112630416153E-4</v>
      </c>
      <c r="AD211" s="432">
        <v>2.0033405031190724E-4</v>
      </c>
      <c r="AE211" s="432">
        <v>3.3444079892258464E-4</v>
      </c>
      <c r="AF211" s="432">
        <v>1.9681585320373667E-3</v>
      </c>
      <c r="AG211" s="432">
        <v>2.5056889820626901E-3</v>
      </c>
      <c r="AH211" s="432">
        <v>3.4772179624846148E-4</v>
      </c>
      <c r="AI211" s="432">
        <v>1.8842387225934244E-3</v>
      </c>
      <c r="AJ211" s="432">
        <v>6.5219460064240044E-4</v>
      </c>
      <c r="AK211" s="432">
        <v>6.5886064156239917E-4</v>
      </c>
      <c r="AL211" s="432">
        <v>1.5902622535632451E-3</v>
      </c>
      <c r="AM211" s="432">
        <v>2.6220784930509433E-3</v>
      </c>
      <c r="AN211" s="432">
        <v>7.028275141797263E-4</v>
      </c>
      <c r="AO211" s="432">
        <v>2.4661488345817544E-3</v>
      </c>
      <c r="AP211" s="432">
        <v>2.6916953071315797E-3</v>
      </c>
      <c r="AQ211" s="432">
        <v>4.9737882247918484E-4</v>
      </c>
      <c r="AR211" s="432">
        <v>9.6304417597788572E-4</v>
      </c>
      <c r="AS211" s="432">
        <v>2.6137058497763248E-3</v>
      </c>
      <c r="AT211" s="432">
        <v>1.9200143874407553E-3</v>
      </c>
      <c r="AU211" s="432">
        <v>1.2142843627895449E-3</v>
      </c>
      <c r="AV211" s="432">
        <v>1.9594118682001397E-3</v>
      </c>
      <c r="AW211" s="432">
        <v>1.890759023255955E-3</v>
      </c>
      <c r="AX211" s="432">
        <v>1.100310841206136E-3</v>
      </c>
      <c r="AY211" s="432">
        <v>1.688953809087455E-3</v>
      </c>
      <c r="AZ211" s="432">
        <v>4.5165923067872343E-3</v>
      </c>
      <c r="BA211" s="432">
        <v>1.755277729454748E-4</v>
      </c>
      <c r="BB211" s="432">
        <v>9.4520872855044914E-4</v>
      </c>
      <c r="BC211" s="432">
        <v>9.9930125711000643E-4</v>
      </c>
      <c r="BD211" s="432">
        <v>4.8379533058790327E-4</v>
      </c>
      <c r="BE211" s="432">
        <v>8.1255088202564587E-4</v>
      </c>
      <c r="BF211" s="432">
        <v>2.1883236548673725E-4</v>
      </c>
      <c r="BG211" s="432">
        <v>2.2270207936110013E-3</v>
      </c>
      <c r="BH211" s="432">
        <v>2.2902026186776723E-3</v>
      </c>
      <c r="BI211" s="432">
        <v>3.3161915513435595E-4</v>
      </c>
      <c r="BJ211" s="432">
        <v>5.9961514769815455E-4</v>
      </c>
      <c r="BK211" s="432">
        <v>2.5447867449927084E-3</v>
      </c>
      <c r="BL211" s="432">
        <v>5.3554795133016584E-4</v>
      </c>
      <c r="BM211" s="432">
        <v>2.0384097839394174E-3</v>
      </c>
      <c r="BN211" s="432">
        <v>2.8426597937798578E-3</v>
      </c>
      <c r="BO211" s="432">
        <v>4.2900165378554561E-3</v>
      </c>
      <c r="BP211" s="432">
        <v>3.7264493041034709E-3</v>
      </c>
      <c r="BQ211" s="432">
        <v>4.7629949375941737E-3</v>
      </c>
      <c r="BR211" s="432">
        <v>5.2379373238893604E-3</v>
      </c>
      <c r="BS211" s="432">
        <v>2.5368948765094514E-3</v>
      </c>
      <c r="BT211" s="432">
        <v>6.854153915399252E-3</v>
      </c>
      <c r="BU211" s="432">
        <v>3.219492998336123E-2</v>
      </c>
      <c r="BV211" s="432">
        <v>5.147162100296288E-3</v>
      </c>
      <c r="BW211" s="432">
        <v>8.0567457201920697E-3</v>
      </c>
      <c r="BX211" s="432">
        <v>1.3297402281613607E-2</v>
      </c>
      <c r="BY211" s="432">
        <v>2.2639971043853672E-2</v>
      </c>
      <c r="BZ211" s="432">
        <v>5.2183067788011458E-3</v>
      </c>
      <c r="CA211" s="432">
        <v>4.5355275475904904E-3</v>
      </c>
      <c r="CB211" s="432">
        <v>1.8125839339986002E-3</v>
      </c>
      <c r="CC211" s="432">
        <v>3.4080266599396183E-3</v>
      </c>
      <c r="CD211" s="432">
        <v>1.7547019064517999E-3</v>
      </c>
      <c r="CE211" s="432">
        <v>6.2058355905037776E-3</v>
      </c>
      <c r="CF211" s="432">
        <v>1.60891280893612E-3</v>
      </c>
      <c r="CG211" s="432">
        <v>4.1214146590429299E-3</v>
      </c>
      <c r="CH211" s="432">
        <v>5.8887085046752793E-3</v>
      </c>
      <c r="CI211" s="432">
        <v>1.4863755467067266E-2</v>
      </c>
      <c r="CJ211" s="432">
        <v>2.9976211860056048E-3</v>
      </c>
      <c r="CK211" s="432">
        <v>2.3442430017470262E-2</v>
      </c>
      <c r="CL211" s="432">
        <v>7.8040907500286283E-3</v>
      </c>
      <c r="CM211" s="432">
        <v>0.6806000827265033</v>
      </c>
      <c r="CN211" s="432">
        <v>2.4847274452392955E-2</v>
      </c>
      <c r="CO211" s="432">
        <v>1.225629088706331E-2</v>
      </c>
      <c r="CP211" s="432">
        <v>1.2045721475355006E-2</v>
      </c>
      <c r="CQ211" s="432">
        <v>3.3462844124981976E-3</v>
      </c>
      <c r="CR211" s="432">
        <v>1.974258226536529E-2</v>
      </c>
      <c r="CS211" s="432">
        <v>6.0494198108701491E-3</v>
      </c>
      <c r="CT211" s="432">
        <v>1.2424837999308052E-2</v>
      </c>
      <c r="CU211" s="432">
        <v>4.8551228498754642E-3</v>
      </c>
      <c r="CV211" s="432">
        <v>2.0789782244779332E-3</v>
      </c>
      <c r="CW211" s="432">
        <v>1.8113415133953186E-2</v>
      </c>
      <c r="CX211" s="432">
        <v>6.8396420280940808E-3</v>
      </c>
      <c r="CY211" s="432">
        <v>8.4248660052259877E-3</v>
      </c>
      <c r="CZ211" s="432">
        <v>3.855626575297524E-3</v>
      </c>
      <c r="DA211" s="432">
        <v>9.4945402777689668E-3</v>
      </c>
      <c r="DB211" s="432">
        <v>1.3273451073514116E-3</v>
      </c>
      <c r="DC211" s="432">
        <v>2.2982439500356549E-3</v>
      </c>
      <c r="DD211" s="432">
        <v>2.2806909415936253E-3</v>
      </c>
      <c r="DE211" s="432">
        <v>5.0340635415921167E-3</v>
      </c>
      <c r="DF211" s="432">
        <v>5.42715289282942E-3</v>
      </c>
      <c r="DG211" s="432">
        <v>3.242624289752527E-3</v>
      </c>
      <c r="DH211" s="433">
        <v>3.9966912298158236E-3</v>
      </c>
    </row>
    <row r="212" spans="1:112">
      <c r="A212" s="303">
        <v>89</v>
      </c>
      <c r="B212" s="88" t="s">
        <v>275</v>
      </c>
      <c r="C212" s="87" t="s">
        <v>276</v>
      </c>
      <c r="D212" s="431">
        <v>1.8747500220557236E-4</v>
      </c>
      <c r="E212" s="432">
        <v>1.9263143466295504E-4</v>
      </c>
      <c r="F212" s="432">
        <v>7.5051896748516125E-4</v>
      </c>
      <c r="G212" s="432">
        <v>2.0578322285422594E-5</v>
      </c>
      <c r="H212" s="432">
        <v>1.340304978739934E-4</v>
      </c>
      <c r="I212" s="432">
        <v>0</v>
      </c>
      <c r="J212" s="432">
        <v>5.7191903492262371E-5</v>
      </c>
      <c r="K212" s="432">
        <v>2.7134380823636651E-4</v>
      </c>
      <c r="L212" s="432">
        <v>3.4962329833400531E-4</v>
      </c>
      <c r="M212" s="432">
        <v>3.3270548160994922E-4</v>
      </c>
      <c r="N212" s="432">
        <v>0</v>
      </c>
      <c r="O212" s="432">
        <v>6.2385047402681762E-5</v>
      </c>
      <c r="P212" s="432">
        <v>5.6013377736844998E-5</v>
      </c>
      <c r="Q212" s="432">
        <v>9.8009522371026144E-5</v>
      </c>
      <c r="R212" s="432">
        <v>1.2232877523705448E-4</v>
      </c>
      <c r="S212" s="432">
        <v>1.746767375278203E-4</v>
      </c>
      <c r="T212" s="432">
        <v>3.1623413877810607E-4</v>
      </c>
      <c r="U212" s="432">
        <v>1.7559998260221275E-4</v>
      </c>
      <c r="V212" s="432">
        <v>3.333183722907523E-4</v>
      </c>
      <c r="W212" s="432">
        <v>1.3100374730362418E-4</v>
      </c>
      <c r="X212" s="432">
        <v>8.0489186127200723E-6</v>
      </c>
      <c r="Y212" s="432">
        <v>4.2301804493519958E-5</v>
      </c>
      <c r="Z212" s="432">
        <v>8.9045390625079821E-5</v>
      </c>
      <c r="AA212" s="432">
        <v>1.1829352423046415E-4</v>
      </c>
      <c r="AB212" s="432">
        <v>2.7830553562561359E-4</v>
      </c>
      <c r="AC212" s="432">
        <v>1.7207560689613889E-4</v>
      </c>
      <c r="AD212" s="432">
        <v>3.7296204454397562E-5</v>
      </c>
      <c r="AE212" s="432">
        <v>4.5720644677916942E-5</v>
      </c>
      <c r="AF212" s="432">
        <v>2.8937723877124551E-4</v>
      </c>
      <c r="AG212" s="432">
        <v>2.2832295352095307E-4</v>
      </c>
      <c r="AH212" s="432">
        <v>5.9876362742806652E-5</v>
      </c>
      <c r="AI212" s="432">
        <v>2.2879966232195318E-4</v>
      </c>
      <c r="AJ212" s="432">
        <v>9.8775282637872513E-5</v>
      </c>
      <c r="AK212" s="432">
        <v>4.3781327673922636E-5</v>
      </c>
      <c r="AL212" s="432">
        <v>2.2437005828804615E-4</v>
      </c>
      <c r="AM212" s="432">
        <v>3.8770056714606757E-4</v>
      </c>
      <c r="AN212" s="432">
        <v>1.2996096089872206E-4</v>
      </c>
      <c r="AO212" s="432">
        <v>2.7865264937523333E-4</v>
      </c>
      <c r="AP212" s="432">
        <v>2.843667071312028E-4</v>
      </c>
      <c r="AQ212" s="432">
        <v>6.3103237302885941E-5</v>
      </c>
      <c r="AR212" s="432">
        <v>1.2608861377029205E-4</v>
      </c>
      <c r="AS212" s="432">
        <v>2.7293782772301351E-4</v>
      </c>
      <c r="AT212" s="432">
        <v>5.2366476851359181E-4</v>
      </c>
      <c r="AU212" s="432">
        <v>1.6555210550146872E-4</v>
      </c>
      <c r="AV212" s="432">
        <v>1.5623030678868976E-4</v>
      </c>
      <c r="AW212" s="432">
        <v>3.0108377561979208E-4</v>
      </c>
      <c r="AX212" s="432">
        <v>1.7842626318279771E-4</v>
      </c>
      <c r="AY212" s="432">
        <v>3.3905668446608224E-4</v>
      </c>
      <c r="AZ212" s="432">
        <v>2.5777306506663468E-4</v>
      </c>
      <c r="BA212" s="432">
        <v>4.5631530392718837E-5</v>
      </c>
      <c r="BB212" s="432">
        <v>1.8328889186242569E-4</v>
      </c>
      <c r="BC212" s="432">
        <v>1.9349341860651513E-4</v>
      </c>
      <c r="BD212" s="432">
        <v>1.3790530548349605E-4</v>
      </c>
      <c r="BE212" s="432">
        <v>2.8126699358212683E-5</v>
      </c>
      <c r="BF212" s="432">
        <v>3.9578570041688352E-5</v>
      </c>
      <c r="BG212" s="432">
        <v>4.7199546506777461E-4</v>
      </c>
      <c r="BH212" s="432">
        <v>3.5122885501533282E-4</v>
      </c>
      <c r="BI212" s="432">
        <v>5.2623625615561466E-5</v>
      </c>
      <c r="BJ212" s="432">
        <v>7.7306573825377631E-5</v>
      </c>
      <c r="BK212" s="432">
        <v>3.8925438083987262E-4</v>
      </c>
      <c r="BL212" s="432">
        <v>6.2601412152797655E-5</v>
      </c>
      <c r="BM212" s="432">
        <v>4.1390541512222983E-4</v>
      </c>
      <c r="BN212" s="432">
        <v>6.6164761077881361E-4</v>
      </c>
      <c r="BO212" s="432">
        <v>7.1039338776400604E-4</v>
      </c>
      <c r="BP212" s="432">
        <v>7.8267197897239162E-4</v>
      </c>
      <c r="BQ212" s="432">
        <v>8.3493404967982326E-4</v>
      </c>
      <c r="BR212" s="432">
        <v>5.0545279603060275E-4</v>
      </c>
      <c r="BS212" s="432">
        <v>1.2805555476952984E-4</v>
      </c>
      <c r="BT212" s="432">
        <v>5.2366547807169604E-4</v>
      </c>
      <c r="BU212" s="432">
        <v>1.433252109358361E-3</v>
      </c>
      <c r="BV212" s="432">
        <v>6.7546992651185405E-4</v>
      </c>
      <c r="BW212" s="432">
        <v>1.3875531947066565E-3</v>
      </c>
      <c r="BX212" s="432">
        <v>3.6639101215950229E-3</v>
      </c>
      <c r="BY212" s="432">
        <v>2.220218476761526E-3</v>
      </c>
      <c r="BZ212" s="432">
        <v>8.8724176171493536E-4</v>
      </c>
      <c r="CA212" s="432">
        <v>1.2951936642137071E-3</v>
      </c>
      <c r="CB212" s="432">
        <v>2.1835035439037471E-4</v>
      </c>
      <c r="CC212" s="432">
        <v>1.0513002785573166E-3</v>
      </c>
      <c r="CD212" s="432">
        <v>3.9130469741202172E-4</v>
      </c>
      <c r="CE212" s="432">
        <v>1.1019024180881122E-3</v>
      </c>
      <c r="CF212" s="432">
        <v>2.3789379537623393E-4</v>
      </c>
      <c r="CG212" s="432">
        <v>4.4325756246590725E-4</v>
      </c>
      <c r="CH212" s="432">
        <v>7.8998780254581564E-4</v>
      </c>
      <c r="CI212" s="432">
        <v>1.4367584177802069E-3</v>
      </c>
      <c r="CJ212" s="432">
        <v>9.7749590574401093E-4</v>
      </c>
      <c r="CK212" s="432">
        <v>1.0562256396665803E-2</v>
      </c>
      <c r="CL212" s="432">
        <v>5.9401136695150609E-3</v>
      </c>
      <c r="CM212" s="432">
        <v>4.5611555324729909E-3</v>
      </c>
      <c r="CN212" s="432">
        <v>0.48334242798960803</v>
      </c>
      <c r="CO212" s="432">
        <v>2.7883919609587005E-3</v>
      </c>
      <c r="CP212" s="432">
        <v>8.7266354970393252E-4</v>
      </c>
      <c r="CQ212" s="432">
        <v>4.2784557001825319E-4</v>
      </c>
      <c r="CR212" s="432">
        <v>1.2969454928065506E-3</v>
      </c>
      <c r="CS212" s="432">
        <v>4.8206001585142242E-4</v>
      </c>
      <c r="CT212" s="432">
        <v>8.3262847771850567E-4</v>
      </c>
      <c r="CU212" s="432">
        <v>6.6702297913532249E-4</v>
      </c>
      <c r="CV212" s="432">
        <v>3.6416219276692375E-4</v>
      </c>
      <c r="CW212" s="432">
        <v>9.2912825551800442E-4</v>
      </c>
      <c r="CX212" s="432">
        <v>8.7404471418519052E-4</v>
      </c>
      <c r="CY212" s="432">
        <v>1.672093745134208E-2</v>
      </c>
      <c r="CZ212" s="432">
        <v>1.7139182837987662E-3</v>
      </c>
      <c r="DA212" s="432">
        <v>4.3912699406825871E-3</v>
      </c>
      <c r="DB212" s="432">
        <v>9.1822620308168888E-5</v>
      </c>
      <c r="DC212" s="432">
        <v>4.9868199565410924E-4</v>
      </c>
      <c r="DD212" s="432">
        <v>9.3227915302517613E-4</v>
      </c>
      <c r="DE212" s="432">
        <v>9.3898306839547646E-4</v>
      </c>
      <c r="DF212" s="432">
        <v>6.6543927075556682E-4</v>
      </c>
      <c r="DG212" s="432">
        <v>6.8222524472140932E-4</v>
      </c>
      <c r="DH212" s="433">
        <v>3.8156809529526414E-3</v>
      </c>
    </row>
    <row r="213" spans="1:112">
      <c r="A213" s="303">
        <v>90</v>
      </c>
      <c r="B213" s="88" t="s">
        <v>277</v>
      </c>
      <c r="C213" s="87" t="s">
        <v>278</v>
      </c>
      <c r="D213" s="431">
        <v>3.8356494554017022E-4</v>
      </c>
      <c r="E213" s="432">
        <v>4.668575110674595E-4</v>
      </c>
      <c r="F213" s="432">
        <v>2.736273598331662E-3</v>
      </c>
      <c r="G213" s="432">
        <v>1.0083754084472122E-4</v>
      </c>
      <c r="H213" s="432">
        <v>4.5792489412989373E-4</v>
      </c>
      <c r="I213" s="432">
        <v>0</v>
      </c>
      <c r="J213" s="432">
        <v>1.6116276727422838E-4</v>
      </c>
      <c r="K213" s="432">
        <v>9.347748712731119E-4</v>
      </c>
      <c r="L213" s="432">
        <v>1.6542054254669589E-3</v>
      </c>
      <c r="M213" s="432">
        <v>8.7043858485177233E-4</v>
      </c>
      <c r="N213" s="432">
        <v>0</v>
      </c>
      <c r="O213" s="432">
        <v>2.9017649627851861E-4</v>
      </c>
      <c r="P213" s="432">
        <v>3.1692251995591841E-4</v>
      </c>
      <c r="Q213" s="432">
        <v>4.3472475224897724E-4</v>
      </c>
      <c r="R213" s="432">
        <v>5.8410556596647976E-4</v>
      </c>
      <c r="S213" s="432">
        <v>1.3262262564541093E-4</v>
      </c>
      <c r="T213" s="432">
        <v>7.8355095391428908E-4</v>
      </c>
      <c r="U213" s="432">
        <v>7.5651775764495085E-4</v>
      </c>
      <c r="V213" s="432">
        <v>2.0096053740905079E-3</v>
      </c>
      <c r="W213" s="432">
        <v>4.6225274059614557E-4</v>
      </c>
      <c r="X213" s="432">
        <v>6.7881992681088471E-6</v>
      </c>
      <c r="Y213" s="432">
        <v>7.4044328249352935E-5</v>
      </c>
      <c r="Z213" s="432">
        <v>1.0149132367319891E-4</v>
      </c>
      <c r="AA213" s="432">
        <v>2.6568368967212438E-4</v>
      </c>
      <c r="AB213" s="432">
        <v>8.1292811883621526E-4</v>
      </c>
      <c r="AC213" s="432">
        <v>7.3774743352623365E-4</v>
      </c>
      <c r="AD213" s="432">
        <v>6.7763686395878417E-5</v>
      </c>
      <c r="AE213" s="432">
        <v>1.8765545713996619E-4</v>
      </c>
      <c r="AF213" s="432">
        <v>7.0967179187987411E-4</v>
      </c>
      <c r="AG213" s="432">
        <v>1.1584258384872545E-3</v>
      </c>
      <c r="AH213" s="432">
        <v>2.9262614960558778E-4</v>
      </c>
      <c r="AI213" s="432">
        <v>5.1241272165001705E-4</v>
      </c>
      <c r="AJ213" s="432">
        <v>1.8439432723824174E-4</v>
      </c>
      <c r="AK213" s="432">
        <v>2.4120729142368668E-4</v>
      </c>
      <c r="AL213" s="432">
        <v>5.6028270189132701E-4</v>
      </c>
      <c r="AM213" s="432">
        <v>7.3432546597385854E-4</v>
      </c>
      <c r="AN213" s="432">
        <v>1.8119623784921014E-4</v>
      </c>
      <c r="AO213" s="432">
        <v>5.0894068711790765E-4</v>
      </c>
      <c r="AP213" s="432">
        <v>6.2210023092162644E-4</v>
      </c>
      <c r="AQ213" s="432">
        <v>1.8460890642418059E-4</v>
      </c>
      <c r="AR213" s="432">
        <v>2.9328804050979344E-4</v>
      </c>
      <c r="AS213" s="432">
        <v>8.8600599067126457E-4</v>
      </c>
      <c r="AT213" s="432">
        <v>9.248646309763588E-4</v>
      </c>
      <c r="AU213" s="432">
        <v>4.137973341531158E-4</v>
      </c>
      <c r="AV213" s="432">
        <v>5.8227193791479811E-4</v>
      </c>
      <c r="AW213" s="432">
        <v>6.1356859783653786E-4</v>
      </c>
      <c r="AX213" s="432">
        <v>4.1877230009512348E-4</v>
      </c>
      <c r="AY213" s="432">
        <v>6.1866737493000365E-4</v>
      </c>
      <c r="AZ213" s="432">
        <v>7.9044176840119252E-4</v>
      </c>
      <c r="BA213" s="432">
        <v>2.1338291656640946E-4</v>
      </c>
      <c r="BB213" s="432">
        <v>1.8770870736462954E-4</v>
      </c>
      <c r="BC213" s="432">
        <v>5.2325199864242491E-4</v>
      </c>
      <c r="BD213" s="432">
        <v>1.6863323124798263E-4</v>
      </c>
      <c r="BE213" s="432">
        <v>1.2555410412520786E-4</v>
      </c>
      <c r="BF213" s="432">
        <v>1.1676083216268261E-4</v>
      </c>
      <c r="BG213" s="432">
        <v>1.3957119674344882E-3</v>
      </c>
      <c r="BH213" s="432">
        <v>9.8952307095191293E-4</v>
      </c>
      <c r="BI213" s="432">
        <v>1.0931986267476309E-4</v>
      </c>
      <c r="BJ213" s="432">
        <v>2.0338677925846571E-4</v>
      </c>
      <c r="BK213" s="432">
        <v>1.3402602385968341E-3</v>
      </c>
      <c r="BL213" s="432">
        <v>2.6861586895753368E-4</v>
      </c>
      <c r="BM213" s="432">
        <v>1.7204337262681601E-3</v>
      </c>
      <c r="BN213" s="432">
        <v>2.2781404498285014E-3</v>
      </c>
      <c r="BO213" s="432">
        <v>2.4406986733190731E-3</v>
      </c>
      <c r="BP213" s="432">
        <v>2.0500038713833599E-3</v>
      </c>
      <c r="BQ213" s="432">
        <v>2.3898599932259379E-3</v>
      </c>
      <c r="BR213" s="432">
        <v>1.9412840396390942E-3</v>
      </c>
      <c r="BS213" s="432">
        <v>3.0001482478666299E-4</v>
      </c>
      <c r="BT213" s="432">
        <v>1.6743255858969286E-3</v>
      </c>
      <c r="BU213" s="432">
        <v>3.7415575071870128E-3</v>
      </c>
      <c r="BV213" s="432">
        <v>2.094282860476884E-3</v>
      </c>
      <c r="BW213" s="432">
        <v>1.9749246113569146E-3</v>
      </c>
      <c r="BX213" s="432">
        <v>3.6773840988171404E-3</v>
      </c>
      <c r="BY213" s="432">
        <v>5.1449673739190783E-3</v>
      </c>
      <c r="BZ213" s="432">
        <v>2.858290181430283E-3</v>
      </c>
      <c r="CA213" s="432">
        <v>2.7493654428438629E-3</v>
      </c>
      <c r="CB213" s="432">
        <v>4.5325391443285976E-4</v>
      </c>
      <c r="CC213" s="432">
        <v>2.5658469943215826E-3</v>
      </c>
      <c r="CD213" s="432">
        <v>1.1252024530607971E-3</v>
      </c>
      <c r="CE213" s="432">
        <v>1.6714836567922966E-3</v>
      </c>
      <c r="CF213" s="432">
        <v>4.7028046073813824E-4</v>
      </c>
      <c r="CG213" s="432">
        <v>1.5822982074640099E-3</v>
      </c>
      <c r="CH213" s="432">
        <v>2.0507720105663548E-3</v>
      </c>
      <c r="CI213" s="432">
        <v>3.406229438502073E-3</v>
      </c>
      <c r="CJ213" s="432">
        <v>5.2731553906582677E-3</v>
      </c>
      <c r="CK213" s="432">
        <v>1.0549684234712349E-2</v>
      </c>
      <c r="CL213" s="432">
        <v>9.3985303487126151E-2</v>
      </c>
      <c r="CM213" s="432">
        <v>6.3840120530051763E-3</v>
      </c>
      <c r="CN213" s="432">
        <v>1.2827077311141757E-2</v>
      </c>
      <c r="CO213" s="432">
        <v>0.62892504410066119</v>
      </c>
      <c r="CP213" s="432">
        <v>5.4422110313043885E-3</v>
      </c>
      <c r="CQ213" s="432">
        <v>2.5959112890497037E-3</v>
      </c>
      <c r="CR213" s="432">
        <v>8.4337234435744018E-3</v>
      </c>
      <c r="CS213" s="432">
        <v>2.5604995457808449E-3</v>
      </c>
      <c r="CT213" s="432">
        <v>2.5490598067451214E-3</v>
      </c>
      <c r="CU213" s="432">
        <v>6.4695261084686505E-3</v>
      </c>
      <c r="CV213" s="432">
        <v>2.1276318625462441E-3</v>
      </c>
      <c r="CW213" s="432">
        <v>1.2602105150054714E-2</v>
      </c>
      <c r="CX213" s="432">
        <v>2.1529224600422133E-3</v>
      </c>
      <c r="CY213" s="432">
        <v>0.10226375537651565</v>
      </c>
      <c r="CZ213" s="432">
        <v>1.3788859802565437E-3</v>
      </c>
      <c r="DA213" s="432">
        <v>4.7377581073623082E-3</v>
      </c>
      <c r="DB213" s="432">
        <v>4.570670743424337E-4</v>
      </c>
      <c r="DC213" s="432">
        <v>2.1923419932083381E-3</v>
      </c>
      <c r="DD213" s="432">
        <v>5.5711004484980545E-3</v>
      </c>
      <c r="DE213" s="432">
        <v>1.0914684648990241E-2</v>
      </c>
      <c r="DF213" s="432">
        <v>3.2639127432911651E-3</v>
      </c>
      <c r="DG213" s="432">
        <v>1.0335330958166653E-3</v>
      </c>
      <c r="DH213" s="433">
        <v>3.3144342981901703E-3</v>
      </c>
    </row>
    <row r="214" spans="1:112">
      <c r="A214" s="303">
        <v>91</v>
      </c>
      <c r="B214" s="88" t="s">
        <v>279</v>
      </c>
      <c r="C214" s="87" t="s">
        <v>7</v>
      </c>
      <c r="D214" s="431">
        <v>4.3325620488717919E-4</v>
      </c>
      <c r="E214" s="432">
        <v>4.5428052258278883E-4</v>
      </c>
      <c r="F214" s="432">
        <v>4.6544808536565268E-4</v>
      </c>
      <c r="G214" s="432">
        <v>7.592947049106871E-5</v>
      </c>
      <c r="H214" s="432">
        <v>6.0746880315704435E-4</v>
      </c>
      <c r="I214" s="432">
        <v>0</v>
      </c>
      <c r="J214" s="432">
        <v>1.7791224834034846E-4</v>
      </c>
      <c r="K214" s="432">
        <v>2.8826283311307875E-4</v>
      </c>
      <c r="L214" s="432">
        <v>2.7486348061493893E-4</v>
      </c>
      <c r="M214" s="432">
        <v>1.7225154407676815E-3</v>
      </c>
      <c r="N214" s="432">
        <v>0</v>
      </c>
      <c r="O214" s="432">
        <v>1.5070984670045162E-4</v>
      </c>
      <c r="P214" s="432">
        <v>7.8796680394717248E-5</v>
      </c>
      <c r="Q214" s="432">
        <v>3.2820206788365322E-4</v>
      </c>
      <c r="R214" s="432">
        <v>1.8475228038976893E-4</v>
      </c>
      <c r="S214" s="432">
        <v>1.9255043025870189E-4</v>
      </c>
      <c r="T214" s="432">
        <v>4.0013657773618777E-4</v>
      </c>
      <c r="U214" s="432">
        <v>3.0524780372519179E-4</v>
      </c>
      <c r="V214" s="432">
        <v>4.4519949456851534E-4</v>
      </c>
      <c r="W214" s="432">
        <v>3.1534462220224227E-4</v>
      </c>
      <c r="X214" s="432">
        <v>6.1388250016952954E-6</v>
      </c>
      <c r="Y214" s="432">
        <v>7.6892435356224143E-5</v>
      </c>
      <c r="Z214" s="432">
        <v>1.2846174209639173E-4</v>
      </c>
      <c r="AA214" s="432">
        <v>4.1663164450639068E-4</v>
      </c>
      <c r="AB214" s="432">
        <v>7.9998119695769981E-5</v>
      </c>
      <c r="AC214" s="432">
        <v>1.2090919867771609E-4</v>
      </c>
      <c r="AD214" s="432">
        <v>3.5946147073857471E-5</v>
      </c>
      <c r="AE214" s="432">
        <v>1.6679457375564356E-4</v>
      </c>
      <c r="AF214" s="432">
        <v>4.5911882004059804E-4</v>
      </c>
      <c r="AG214" s="432">
        <v>4.7890064075684248E-4</v>
      </c>
      <c r="AH214" s="432">
        <v>1.1630447427125393E-4</v>
      </c>
      <c r="AI214" s="432">
        <v>9.7785138415882656E-4</v>
      </c>
      <c r="AJ214" s="432">
        <v>3.3867607170815265E-4</v>
      </c>
      <c r="AK214" s="432">
        <v>1.1130589901672952E-4</v>
      </c>
      <c r="AL214" s="432">
        <v>7.4694598221717071E-4</v>
      </c>
      <c r="AM214" s="432">
        <v>1.8069195663848656E-3</v>
      </c>
      <c r="AN214" s="432">
        <v>4.4900222575191867E-4</v>
      </c>
      <c r="AO214" s="432">
        <v>1.3141728017298207E-3</v>
      </c>
      <c r="AP214" s="432">
        <v>1.0118191638926596E-3</v>
      </c>
      <c r="AQ214" s="432">
        <v>2.0908658709486831E-4</v>
      </c>
      <c r="AR214" s="432">
        <v>2.9759200023055549E-4</v>
      </c>
      <c r="AS214" s="432">
        <v>6.5384454289955376E-4</v>
      </c>
      <c r="AT214" s="432">
        <v>7.6916611905206622E-4</v>
      </c>
      <c r="AU214" s="432">
        <v>3.5686872210175175E-4</v>
      </c>
      <c r="AV214" s="432">
        <v>3.6981415701883147E-4</v>
      </c>
      <c r="AW214" s="432">
        <v>2.3338837371148662E-4</v>
      </c>
      <c r="AX214" s="432">
        <v>9.9785145585884637E-5</v>
      </c>
      <c r="AY214" s="432">
        <v>2.115751570123856E-4</v>
      </c>
      <c r="AZ214" s="432">
        <v>5.5623939421797167E-4</v>
      </c>
      <c r="BA214" s="432">
        <v>4.2173619475484619E-5</v>
      </c>
      <c r="BB214" s="432">
        <v>5.5629863884353191E-5</v>
      </c>
      <c r="BC214" s="432">
        <v>3.391340036152955E-4</v>
      </c>
      <c r="BD214" s="432">
        <v>4.3553306674955546E-5</v>
      </c>
      <c r="BE214" s="432">
        <v>2.7796403643794458E-5</v>
      </c>
      <c r="BF214" s="432">
        <v>2.9960474057024624E-5</v>
      </c>
      <c r="BG214" s="432">
        <v>5.1571584958943757E-4</v>
      </c>
      <c r="BH214" s="432">
        <v>4.1335276613668932E-4</v>
      </c>
      <c r="BI214" s="432">
        <v>1.7380705528540475E-4</v>
      </c>
      <c r="BJ214" s="432">
        <v>1.7079545695637799E-4</v>
      </c>
      <c r="BK214" s="432">
        <v>9.5894711171027496E-4</v>
      </c>
      <c r="BL214" s="432">
        <v>6.9709890058879687E-5</v>
      </c>
      <c r="BM214" s="432">
        <v>8.629215249986162E-4</v>
      </c>
      <c r="BN214" s="432">
        <v>2.226392047171013E-3</v>
      </c>
      <c r="BO214" s="432">
        <v>2.5039659791839352E-3</v>
      </c>
      <c r="BP214" s="432">
        <v>2.6606304617448266E-3</v>
      </c>
      <c r="BQ214" s="432">
        <v>9.7939841920936907E-4</v>
      </c>
      <c r="BR214" s="432">
        <v>1.3929984880436017E-3</v>
      </c>
      <c r="BS214" s="432">
        <v>5.4600242265801934E-4</v>
      </c>
      <c r="BT214" s="432">
        <v>2.7681896757425703E-3</v>
      </c>
      <c r="BU214" s="432">
        <v>4.5311249599687851E-3</v>
      </c>
      <c r="BV214" s="432">
        <v>2.6543400544011566E-3</v>
      </c>
      <c r="BW214" s="432">
        <v>1.352326714857118E-3</v>
      </c>
      <c r="BX214" s="432">
        <v>1.2465927183573022E-3</v>
      </c>
      <c r="BY214" s="432">
        <v>8.1960673782601422E-4</v>
      </c>
      <c r="BZ214" s="432">
        <v>1.3219064980841313E-3</v>
      </c>
      <c r="CA214" s="432">
        <v>1.3825151210126901E-3</v>
      </c>
      <c r="CB214" s="432">
        <v>1.0681947184004938E-3</v>
      </c>
      <c r="CC214" s="432">
        <v>2.555837763842001E-3</v>
      </c>
      <c r="CD214" s="432">
        <v>8.3095860890962468E-4</v>
      </c>
      <c r="CE214" s="432">
        <v>1.9500468139053621E-3</v>
      </c>
      <c r="CF214" s="432">
        <v>7.492143245142049E-4</v>
      </c>
      <c r="CG214" s="432">
        <v>7.7861884532904192E-4</v>
      </c>
      <c r="CH214" s="432">
        <v>1.8395765809148213E-3</v>
      </c>
      <c r="CI214" s="432">
        <v>2.5418438808301469E-3</v>
      </c>
      <c r="CJ214" s="432">
        <v>4.5561140023961757E-4</v>
      </c>
      <c r="CK214" s="432">
        <v>1.041450484300744E-3</v>
      </c>
      <c r="CL214" s="432">
        <v>2.3103311598162844E-3</v>
      </c>
      <c r="CM214" s="432">
        <v>2.8445612009869985E-4</v>
      </c>
      <c r="CN214" s="432">
        <v>7.4141145651399163E-4</v>
      </c>
      <c r="CO214" s="432">
        <v>6.2882123919541543E-4</v>
      </c>
      <c r="CP214" s="432">
        <v>1.0013523358739771</v>
      </c>
      <c r="CQ214" s="432">
        <v>2.0674263652335329E-3</v>
      </c>
      <c r="CR214" s="432">
        <v>1.2335512088274163E-3</v>
      </c>
      <c r="CS214" s="432">
        <v>6.5412725067622555E-4</v>
      </c>
      <c r="CT214" s="432">
        <v>1.7571879642949101E-3</v>
      </c>
      <c r="CU214" s="432">
        <v>1.7621043091188495E-3</v>
      </c>
      <c r="CV214" s="432">
        <v>8.8553131064951539E-4</v>
      </c>
      <c r="CW214" s="432">
        <v>6.8896081340697737E-4</v>
      </c>
      <c r="CX214" s="432">
        <v>8.6761200798440667E-4</v>
      </c>
      <c r="CY214" s="432">
        <v>7.056981992049976E-4</v>
      </c>
      <c r="CZ214" s="432">
        <v>6.9707776630089215E-4</v>
      </c>
      <c r="DA214" s="432">
        <v>5.0510771454035991E-4</v>
      </c>
      <c r="DB214" s="432">
        <v>1.086942661040124E-4</v>
      </c>
      <c r="DC214" s="432">
        <v>4.3267018131483599E-4</v>
      </c>
      <c r="DD214" s="432">
        <v>1.4445875497824344E-3</v>
      </c>
      <c r="DE214" s="432">
        <v>5.5193546543121064E-4</v>
      </c>
      <c r="DF214" s="432">
        <v>1.1630143881397686E-3</v>
      </c>
      <c r="DG214" s="432">
        <v>6.0343456229017614E-4</v>
      </c>
      <c r="DH214" s="433">
        <v>0.11228868855694028</v>
      </c>
    </row>
    <row r="215" spans="1:112">
      <c r="A215" s="303">
        <v>92</v>
      </c>
      <c r="B215" s="88" t="s">
        <v>280</v>
      </c>
      <c r="C215" s="87" t="s">
        <v>281</v>
      </c>
      <c r="D215" s="431">
        <v>4.319842071225702E-5</v>
      </c>
      <c r="E215" s="432">
        <v>7.5656594813706707E-5</v>
      </c>
      <c r="F215" s="432">
        <v>6.697797868119729E-4</v>
      </c>
      <c r="G215" s="432">
        <v>2.3879415552522327E-5</v>
      </c>
      <c r="H215" s="432">
        <v>3.7158882830124975E-5</v>
      </c>
      <c r="I215" s="432">
        <v>0</v>
      </c>
      <c r="J215" s="432">
        <v>4.9213177200489672E-5</v>
      </c>
      <c r="K215" s="432">
        <v>1.5742597658141178E-4</v>
      </c>
      <c r="L215" s="432">
        <v>6.2210267840777161E-5</v>
      </c>
      <c r="M215" s="432">
        <v>2.2482653374000176E-4</v>
      </c>
      <c r="N215" s="432">
        <v>0</v>
      </c>
      <c r="O215" s="432">
        <v>2.0277391334313501E-5</v>
      </c>
      <c r="P215" s="432">
        <v>1.3497914018405575E-5</v>
      </c>
      <c r="Q215" s="432">
        <v>4.6110753007515578E-5</v>
      </c>
      <c r="R215" s="432">
        <v>1.0192575132443317E-4</v>
      </c>
      <c r="S215" s="432">
        <v>3.8919706089589817E-5</v>
      </c>
      <c r="T215" s="432">
        <v>8.0445896454235354E-5</v>
      </c>
      <c r="U215" s="432">
        <v>5.3401958282863393E-5</v>
      </c>
      <c r="V215" s="432">
        <v>8.791810547714226E-5</v>
      </c>
      <c r="W215" s="432">
        <v>6.8284099365310534E-5</v>
      </c>
      <c r="X215" s="432">
        <v>6.2778934944615262E-6</v>
      </c>
      <c r="Y215" s="432">
        <v>3.0328938343159645E-5</v>
      </c>
      <c r="Z215" s="432">
        <v>6.57483674215681E-5</v>
      </c>
      <c r="AA215" s="432">
        <v>7.8354971116442377E-5</v>
      </c>
      <c r="AB215" s="432">
        <v>6.3338599147224017E-5</v>
      </c>
      <c r="AC215" s="432">
        <v>8.6137873935656988E-5</v>
      </c>
      <c r="AD215" s="432">
        <v>8.4656010204455052E-6</v>
      </c>
      <c r="AE215" s="432">
        <v>1.3496682611741189E-5</v>
      </c>
      <c r="AF215" s="432">
        <v>1.2911994082263949E-4</v>
      </c>
      <c r="AG215" s="432">
        <v>7.2942450594308157E-5</v>
      </c>
      <c r="AH215" s="432">
        <v>1.5450510586571537E-5</v>
      </c>
      <c r="AI215" s="432">
        <v>1.7458333815361849E-4</v>
      </c>
      <c r="AJ215" s="432">
        <v>5.8377631086520404E-5</v>
      </c>
      <c r="AK215" s="432">
        <v>1.3497203076381949E-4</v>
      </c>
      <c r="AL215" s="432">
        <v>1.0313801388559774E-4</v>
      </c>
      <c r="AM215" s="432">
        <v>8.801226293411526E-5</v>
      </c>
      <c r="AN215" s="432">
        <v>3.4556125260714093E-5</v>
      </c>
      <c r="AO215" s="432">
        <v>3.1476268497648564E-4</v>
      </c>
      <c r="AP215" s="432">
        <v>5.7736633902470938E-5</v>
      </c>
      <c r="AQ215" s="432">
        <v>1.4119218266630284E-5</v>
      </c>
      <c r="AR215" s="432">
        <v>4.0103562754119514E-5</v>
      </c>
      <c r="AS215" s="432">
        <v>5.6761386245995297E-4</v>
      </c>
      <c r="AT215" s="432">
        <v>1.7383082690248432E-4</v>
      </c>
      <c r="AU215" s="432">
        <v>2.2813492204796216E-4</v>
      </c>
      <c r="AV215" s="432">
        <v>1.4647259150188654E-4</v>
      </c>
      <c r="AW215" s="432">
        <v>1.6409434254512697E-4</v>
      </c>
      <c r="AX215" s="432">
        <v>1.8730883891425557E-4</v>
      </c>
      <c r="AY215" s="432">
        <v>4.6320964610024689E-4</v>
      </c>
      <c r="AZ215" s="432">
        <v>4.3992729042215459E-4</v>
      </c>
      <c r="BA215" s="432">
        <v>1.8678462917289988E-4</v>
      </c>
      <c r="BB215" s="432">
        <v>9.6561192396405935E-5</v>
      </c>
      <c r="BC215" s="432">
        <v>1.1170430131154531E-4</v>
      </c>
      <c r="BD215" s="432">
        <v>1.6199035079134946E-4</v>
      </c>
      <c r="BE215" s="432">
        <v>2.6178556081614501E-5</v>
      </c>
      <c r="BF215" s="432">
        <v>2.0830740486888155E-5</v>
      </c>
      <c r="BG215" s="432">
        <v>2.8645509505939153E-4</v>
      </c>
      <c r="BH215" s="432">
        <v>2.4612322675104242E-4</v>
      </c>
      <c r="BI215" s="432">
        <v>8.5057485478161221E-5</v>
      </c>
      <c r="BJ215" s="432">
        <v>3.1821215389175827E-5</v>
      </c>
      <c r="BK215" s="432">
        <v>1.7823976441010722E-4</v>
      </c>
      <c r="BL215" s="432">
        <v>2.1135431634261289E-5</v>
      </c>
      <c r="BM215" s="432">
        <v>1.7695229154946339E-4</v>
      </c>
      <c r="BN215" s="432">
        <v>3.5116478132455605E-4</v>
      </c>
      <c r="BO215" s="432">
        <v>4.3417421969796697E-4</v>
      </c>
      <c r="BP215" s="432">
        <v>2.87896409194272E-4</v>
      </c>
      <c r="BQ215" s="432">
        <v>3.4332862170128784E-4</v>
      </c>
      <c r="BR215" s="432">
        <v>3.4115924944936557E-4</v>
      </c>
      <c r="BS215" s="432">
        <v>1.8187044875880729E-4</v>
      </c>
      <c r="BT215" s="432">
        <v>5.1385667932036291E-4</v>
      </c>
      <c r="BU215" s="432">
        <v>4.1351293898094784E-4</v>
      </c>
      <c r="BV215" s="432">
        <v>3.5955921090590398E-4</v>
      </c>
      <c r="BW215" s="432">
        <v>3.1196318537271838E-4</v>
      </c>
      <c r="BX215" s="432">
        <v>4.370686352161918E-4</v>
      </c>
      <c r="BY215" s="432">
        <v>4.7243246228067203E-4</v>
      </c>
      <c r="BZ215" s="432">
        <v>1.5824941768593164E-4</v>
      </c>
      <c r="CA215" s="432">
        <v>1.4043188569292411E-4</v>
      </c>
      <c r="CB215" s="432">
        <v>4.2220020784911721E-5</v>
      </c>
      <c r="CC215" s="432">
        <v>6.9079748684378007E-3</v>
      </c>
      <c r="CD215" s="432">
        <v>1.5372606204339239E-4</v>
      </c>
      <c r="CE215" s="432">
        <v>5.6550765070299206E-4</v>
      </c>
      <c r="CF215" s="432">
        <v>8.2734963442336772E-5</v>
      </c>
      <c r="CG215" s="432">
        <v>1.4965472099872482E-4</v>
      </c>
      <c r="CH215" s="432">
        <v>3.180382464253069E-4</v>
      </c>
      <c r="CI215" s="432">
        <v>6.0105482545345045E-4</v>
      </c>
      <c r="CJ215" s="432">
        <v>3.3095807746181903E-4</v>
      </c>
      <c r="CK215" s="432">
        <v>6.2473449128100742E-3</v>
      </c>
      <c r="CL215" s="432">
        <v>1.3739243981997691E-3</v>
      </c>
      <c r="CM215" s="432">
        <v>2.8246028665515968E-3</v>
      </c>
      <c r="CN215" s="432">
        <v>3.6184372236294539E-3</v>
      </c>
      <c r="CO215" s="432">
        <v>9.409318109082958E-4</v>
      </c>
      <c r="CP215" s="432">
        <v>3.0257732364468961E-4</v>
      </c>
      <c r="CQ215" s="432">
        <v>0.96395047592891925</v>
      </c>
      <c r="CR215" s="432">
        <v>2.736289356723613E-4</v>
      </c>
      <c r="CS215" s="432">
        <v>2.4324004470748913E-4</v>
      </c>
      <c r="CT215" s="432">
        <v>1.8063576931488115E-4</v>
      </c>
      <c r="CU215" s="432">
        <v>1.8162721747437338E-4</v>
      </c>
      <c r="CV215" s="432">
        <v>1.1647298566337566E-4</v>
      </c>
      <c r="CW215" s="432">
        <v>2.4854064745601643E-4</v>
      </c>
      <c r="CX215" s="432">
        <v>4.0664569056531611E-4</v>
      </c>
      <c r="CY215" s="432">
        <v>1.3144747378829793E-3</v>
      </c>
      <c r="CZ215" s="432">
        <v>2.0646607773216113E-4</v>
      </c>
      <c r="DA215" s="432">
        <v>6.6060329458822713E-4</v>
      </c>
      <c r="DB215" s="432">
        <v>4.9507770033167844E-5</v>
      </c>
      <c r="DC215" s="432">
        <v>3.3434471162885809E-4</v>
      </c>
      <c r="DD215" s="432">
        <v>9.6329546638891975E-4</v>
      </c>
      <c r="DE215" s="432">
        <v>2.4760118790386577E-4</v>
      </c>
      <c r="DF215" s="432">
        <v>4.4859906825214926E-4</v>
      </c>
      <c r="DG215" s="432">
        <v>1.5416819096872742E-4</v>
      </c>
      <c r="DH215" s="433">
        <v>3.5740040979548234E-4</v>
      </c>
    </row>
    <row r="216" spans="1:112">
      <c r="A216" s="303">
        <v>93</v>
      </c>
      <c r="B216" s="88">
        <v>632</v>
      </c>
      <c r="C216" s="87" t="s">
        <v>630</v>
      </c>
      <c r="D216" s="431">
        <v>0</v>
      </c>
      <c r="E216" s="432">
        <v>0</v>
      </c>
      <c r="F216" s="432">
        <v>0</v>
      </c>
      <c r="G216" s="432">
        <v>0</v>
      </c>
      <c r="H216" s="432">
        <v>0</v>
      </c>
      <c r="I216" s="432">
        <v>0</v>
      </c>
      <c r="J216" s="432">
        <v>0</v>
      </c>
      <c r="K216" s="432">
        <v>0</v>
      </c>
      <c r="L216" s="432">
        <v>0</v>
      </c>
      <c r="M216" s="432">
        <v>0</v>
      </c>
      <c r="N216" s="432">
        <v>0</v>
      </c>
      <c r="O216" s="432">
        <v>0</v>
      </c>
      <c r="P216" s="432">
        <v>0</v>
      </c>
      <c r="Q216" s="432">
        <v>0</v>
      </c>
      <c r="R216" s="432">
        <v>0</v>
      </c>
      <c r="S216" s="432">
        <v>0</v>
      </c>
      <c r="T216" s="432">
        <v>0</v>
      </c>
      <c r="U216" s="432">
        <v>0</v>
      </c>
      <c r="V216" s="432">
        <v>0</v>
      </c>
      <c r="W216" s="432">
        <v>0</v>
      </c>
      <c r="X216" s="432">
        <v>0</v>
      </c>
      <c r="Y216" s="432">
        <v>0</v>
      </c>
      <c r="Z216" s="432">
        <v>0</v>
      </c>
      <c r="AA216" s="432">
        <v>0</v>
      </c>
      <c r="AB216" s="432">
        <v>0</v>
      </c>
      <c r="AC216" s="432">
        <v>0</v>
      </c>
      <c r="AD216" s="432">
        <v>0</v>
      </c>
      <c r="AE216" s="432">
        <v>0</v>
      </c>
      <c r="AF216" s="432">
        <v>0</v>
      </c>
      <c r="AG216" s="432">
        <v>0</v>
      </c>
      <c r="AH216" s="432">
        <v>0</v>
      </c>
      <c r="AI216" s="432">
        <v>0</v>
      </c>
      <c r="AJ216" s="432">
        <v>0</v>
      </c>
      <c r="AK216" s="432">
        <v>0</v>
      </c>
      <c r="AL216" s="432">
        <v>0</v>
      </c>
      <c r="AM216" s="432">
        <v>0</v>
      </c>
      <c r="AN216" s="432">
        <v>0</v>
      </c>
      <c r="AO216" s="432">
        <v>0</v>
      </c>
      <c r="AP216" s="432">
        <v>0</v>
      </c>
      <c r="AQ216" s="432">
        <v>0</v>
      </c>
      <c r="AR216" s="432">
        <v>0</v>
      </c>
      <c r="AS216" s="432">
        <v>0</v>
      </c>
      <c r="AT216" s="432">
        <v>0</v>
      </c>
      <c r="AU216" s="432">
        <v>0</v>
      </c>
      <c r="AV216" s="432">
        <v>0</v>
      </c>
      <c r="AW216" s="432">
        <v>0</v>
      </c>
      <c r="AX216" s="432">
        <v>0</v>
      </c>
      <c r="AY216" s="432">
        <v>0</v>
      </c>
      <c r="AZ216" s="432">
        <v>0</v>
      </c>
      <c r="BA216" s="432">
        <v>0</v>
      </c>
      <c r="BB216" s="432">
        <v>0</v>
      </c>
      <c r="BC216" s="432">
        <v>0</v>
      </c>
      <c r="BD216" s="432">
        <v>0</v>
      </c>
      <c r="BE216" s="432">
        <v>0</v>
      </c>
      <c r="BF216" s="432">
        <v>0</v>
      </c>
      <c r="BG216" s="432">
        <v>0</v>
      </c>
      <c r="BH216" s="432">
        <v>0</v>
      </c>
      <c r="BI216" s="432">
        <v>0</v>
      </c>
      <c r="BJ216" s="432">
        <v>0</v>
      </c>
      <c r="BK216" s="432">
        <v>0</v>
      </c>
      <c r="BL216" s="432">
        <v>0</v>
      </c>
      <c r="BM216" s="432">
        <v>0</v>
      </c>
      <c r="BN216" s="432">
        <v>0</v>
      </c>
      <c r="BO216" s="432">
        <v>0</v>
      </c>
      <c r="BP216" s="432">
        <v>0</v>
      </c>
      <c r="BQ216" s="432">
        <v>0</v>
      </c>
      <c r="BR216" s="432">
        <v>0</v>
      </c>
      <c r="BS216" s="432">
        <v>0</v>
      </c>
      <c r="BT216" s="432">
        <v>0</v>
      </c>
      <c r="BU216" s="432">
        <v>0</v>
      </c>
      <c r="BV216" s="432">
        <v>0</v>
      </c>
      <c r="BW216" s="432">
        <v>0</v>
      </c>
      <c r="BX216" s="432">
        <v>0</v>
      </c>
      <c r="BY216" s="432">
        <v>0</v>
      </c>
      <c r="BZ216" s="432">
        <v>0</v>
      </c>
      <c r="CA216" s="432">
        <v>0</v>
      </c>
      <c r="CB216" s="432">
        <v>0</v>
      </c>
      <c r="CC216" s="432">
        <v>0</v>
      </c>
      <c r="CD216" s="432">
        <v>0</v>
      </c>
      <c r="CE216" s="432">
        <v>0</v>
      </c>
      <c r="CF216" s="432">
        <v>0</v>
      </c>
      <c r="CG216" s="432">
        <v>0</v>
      </c>
      <c r="CH216" s="432">
        <v>0</v>
      </c>
      <c r="CI216" s="432">
        <v>0</v>
      </c>
      <c r="CJ216" s="432">
        <v>0</v>
      </c>
      <c r="CK216" s="432">
        <v>0</v>
      </c>
      <c r="CL216" s="432">
        <v>0</v>
      </c>
      <c r="CM216" s="432">
        <v>0</v>
      </c>
      <c r="CN216" s="432">
        <v>0</v>
      </c>
      <c r="CO216" s="432">
        <v>0</v>
      </c>
      <c r="CP216" s="432">
        <v>0</v>
      </c>
      <c r="CQ216" s="432">
        <v>0</v>
      </c>
      <c r="CR216" s="432">
        <v>0.7168447939488829</v>
      </c>
      <c r="CS216" s="432">
        <v>0</v>
      </c>
      <c r="CT216" s="432">
        <v>0</v>
      </c>
      <c r="CU216" s="432">
        <v>0</v>
      </c>
      <c r="CV216" s="432">
        <v>0</v>
      </c>
      <c r="CW216" s="432">
        <v>0</v>
      </c>
      <c r="CX216" s="432">
        <v>0</v>
      </c>
      <c r="CY216" s="432">
        <v>0</v>
      </c>
      <c r="CZ216" s="432">
        <v>0</v>
      </c>
      <c r="DA216" s="432">
        <v>0</v>
      </c>
      <c r="DB216" s="432">
        <v>0</v>
      </c>
      <c r="DC216" s="432">
        <v>0</v>
      </c>
      <c r="DD216" s="432">
        <v>0</v>
      </c>
      <c r="DE216" s="432">
        <v>0</v>
      </c>
      <c r="DF216" s="432">
        <v>0</v>
      </c>
      <c r="DG216" s="432">
        <v>0</v>
      </c>
      <c r="DH216" s="433">
        <v>0</v>
      </c>
    </row>
    <row r="217" spans="1:112">
      <c r="A217" s="303">
        <v>94</v>
      </c>
      <c r="B217" s="88" t="s">
        <v>282</v>
      </c>
      <c r="C217" s="87" t="s">
        <v>283</v>
      </c>
      <c r="D217" s="431">
        <v>0</v>
      </c>
      <c r="E217" s="432">
        <v>0</v>
      </c>
      <c r="F217" s="432">
        <v>0</v>
      </c>
      <c r="G217" s="432">
        <v>0</v>
      </c>
      <c r="H217" s="432">
        <v>0</v>
      </c>
      <c r="I217" s="432">
        <v>0</v>
      </c>
      <c r="J217" s="432">
        <v>0</v>
      </c>
      <c r="K217" s="432">
        <v>0</v>
      </c>
      <c r="L217" s="432">
        <v>0</v>
      </c>
      <c r="M217" s="432">
        <v>0</v>
      </c>
      <c r="N217" s="432">
        <v>0</v>
      </c>
      <c r="O217" s="432">
        <v>0</v>
      </c>
      <c r="P217" s="432">
        <v>0</v>
      </c>
      <c r="Q217" s="432">
        <v>0</v>
      </c>
      <c r="R217" s="432">
        <v>0</v>
      </c>
      <c r="S217" s="432">
        <v>0</v>
      </c>
      <c r="T217" s="432">
        <v>0</v>
      </c>
      <c r="U217" s="432">
        <v>0</v>
      </c>
      <c r="V217" s="432">
        <v>0</v>
      </c>
      <c r="W217" s="432">
        <v>0</v>
      </c>
      <c r="X217" s="432">
        <v>0</v>
      </c>
      <c r="Y217" s="432">
        <v>0</v>
      </c>
      <c r="Z217" s="432">
        <v>0</v>
      </c>
      <c r="AA217" s="432">
        <v>0</v>
      </c>
      <c r="AB217" s="432">
        <v>0</v>
      </c>
      <c r="AC217" s="432">
        <v>0</v>
      </c>
      <c r="AD217" s="432">
        <v>0</v>
      </c>
      <c r="AE217" s="432">
        <v>0</v>
      </c>
      <c r="AF217" s="432">
        <v>0</v>
      </c>
      <c r="AG217" s="432">
        <v>0</v>
      </c>
      <c r="AH217" s="432">
        <v>0</v>
      </c>
      <c r="AI217" s="432">
        <v>0</v>
      </c>
      <c r="AJ217" s="432">
        <v>0</v>
      </c>
      <c r="AK217" s="432">
        <v>0</v>
      </c>
      <c r="AL217" s="432">
        <v>0</v>
      </c>
      <c r="AM217" s="432">
        <v>0</v>
      </c>
      <c r="AN217" s="432">
        <v>0</v>
      </c>
      <c r="AO217" s="432">
        <v>0</v>
      </c>
      <c r="AP217" s="432">
        <v>0</v>
      </c>
      <c r="AQ217" s="432">
        <v>0</v>
      </c>
      <c r="AR217" s="432">
        <v>0</v>
      </c>
      <c r="AS217" s="432">
        <v>0</v>
      </c>
      <c r="AT217" s="432">
        <v>0</v>
      </c>
      <c r="AU217" s="432">
        <v>0</v>
      </c>
      <c r="AV217" s="432">
        <v>0</v>
      </c>
      <c r="AW217" s="432">
        <v>0</v>
      </c>
      <c r="AX217" s="432">
        <v>0</v>
      </c>
      <c r="AY217" s="432">
        <v>0</v>
      </c>
      <c r="AZ217" s="432">
        <v>0</v>
      </c>
      <c r="BA217" s="432">
        <v>0</v>
      </c>
      <c r="BB217" s="432">
        <v>0</v>
      </c>
      <c r="BC217" s="432">
        <v>0</v>
      </c>
      <c r="BD217" s="432">
        <v>0</v>
      </c>
      <c r="BE217" s="432">
        <v>0</v>
      </c>
      <c r="BF217" s="432">
        <v>0</v>
      </c>
      <c r="BG217" s="432">
        <v>0</v>
      </c>
      <c r="BH217" s="432">
        <v>0</v>
      </c>
      <c r="BI217" s="432">
        <v>0</v>
      </c>
      <c r="BJ217" s="432">
        <v>0</v>
      </c>
      <c r="BK217" s="432">
        <v>0</v>
      </c>
      <c r="BL217" s="432">
        <v>0</v>
      </c>
      <c r="BM217" s="432">
        <v>0</v>
      </c>
      <c r="BN217" s="432">
        <v>0</v>
      </c>
      <c r="BO217" s="432">
        <v>0</v>
      </c>
      <c r="BP217" s="432">
        <v>0</v>
      </c>
      <c r="BQ217" s="432">
        <v>0</v>
      </c>
      <c r="BR217" s="432">
        <v>0</v>
      </c>
      <c r="BS217" s="432">
        <v>0</v>
      </c>
      <c r="BT217" s="432">
        <v>0</v>
      </c>
      <c r="BU217" s="432">
        <v>0</v>
      </c>
      <c r="BV217" s="432">
        <v>0</v>
      </c>
      <c r="BW217" s="432">
        <v>0</v>
      </c>
      <c r="BX217" s="432">
        <v>0</v>
      </c>
      <c r="BY217" s="432">
        <v>0</v>
      </c>
      <c r="BZ217" s="432">
        <v>0</v>
      </c>
      <c r="CA217" s="432">
        <v>0</v>
      </c>
      <c r="CB217" s="432">
        <v>0</v>
      </c>
      <c r="CC217" s="432">
        <v>0</v>
      </c>
      <c r="CD217" s="432">
        <v>0</v>
      </c>
      <c r="CE217" s="432">
        <v>0</v>
      </c>
      <c r="CF217" s="432">
        <v>0</v>
      </c>
      <c r="CG217" s="432">
        <v>0</v>
      </c>
      <c r="CH217" s="432">
        <v>0</v>
      </c>
      <c r="CI217" s="432">
        <v>0</v>
      </c>
      <c r="CJ217" s="432">
        <v>0</v>
      </c>
      <c r="CK217" s="432">
        <v>0</v>
      </c>
      <c r="CL217" s="432">
        <v>0</v>
      </c>
      <c r="CM217" s="432">
        <v>0</v>
      </c>
      <c r="CN217" s="432">
        <v>0</v>
      </c>
      <c r="CO217" s="432">
        <v>0</v>
      </c>
      <c r="CP217" s="432">
        <v>0</v>
      </c>
      <c r="CQ217" s="432">
        <v>0</v>
      </c>
      <c r="CR217" s="432">
        <v>0</v>
      </c>
      <c r="CS217" s="432">
        <v>0.98686451235544548</v>
      </c>
      <c r="CT217" s="432">
        <v>0</v>
      </c>
      <c r="CU217" s="432">
        <v>0</v>
      </c>
      <c r="CV217" s="432">
        <v>5.3004236651529304E-4</v>
      </c>
      <c r="CW217" s="432">
        <v>0</v>
      </c>
      <c r="CX217" s="432">
        <v>0</v>
      </c>
      <c r="CY217" s="432">
        <v>0</v>
      </c>
      <c r="CZ217" s="432">
        <v>0</v>
      </c>
      <c r="DA217" s="432">
        <v>0</v>
      </c>
      <c r="DB217" s="432">
        <v>0</v>
      </c>
      <c r="DC217" s="432">
        <v>0</v>
      </c>
      <c r="DD217" s="432">
        <v>0</v>
      </c>
      <c r="DE217" s="432">
        <v>0</v>
      </c>
      <c r="DF217" s="432">
        <v>0</v>
      </c>
      <c r="DG217" s="432">
        <v>0</v>
      </c>
      <c r="DH217" s="433">
        <v>0</v>
      </c>
    </row>
    <row r="218" spans="1:112">
      <c r="A218" s="303">
        <v>95</v>
      </c>
      <c r="B218" s="88" t="s">
        <v>284</v>
      </c>
      <c r="C218" s="87" t="s">
        <v>285</v>
      </c>
      <c r="D218" s="431">
        <v>1.0545050709860985E-4</v>
      </c>
      <c r="E218" s="432">
        <v>2.0696796326517415E-4</v>
      </c>
      <c r="F218" s="432">
        <v>6.7429268477218769E-3</v>
      </c>
      <c r="G218" s="432">
        <v>2.7115474047907995E-6</v>
      </c>
      <c r="H218" s="432">
        <v>3.0864728697721577E-5</v>
      </c>
      <c r="I218" s="432">
        <v>0</v>
      </c>
      <c r="J218" s="432">
        <v>6.2010076565914046E-6</v>
      </c>
      <c r="K218" s="432">
        <v>4.7824829155148358E-5</v>
      </c>
      <c r="L218" s="432">
        <v>2.4187792751801626E-5</v>
      </c>
      <c r="M218" s="432">
        <v>2.5636127240472988E-4</v>
      </c>
      <c r="N218" s="432">
        <v>0</v>
      </c>
      <c r="O218" s="432">
        <v>1.1449620873741966E-5</v>
      </c>
      <c r="P218" s="432">
        <v>5.9865522980141175E-6</v>
      </c>
      <c r="Q218" s="432">
        <v>1.6382959949229881E-5</v>
      </c>
      <c r="R218" s="432">
        <v>1.214549557302371E-5</v>
      </c>
      <c r="S218" s="432">
        <v>1.4573925650915942E-5</v>
      </c>
      <c r="T218" s="432">
        <v>3.662928728525514E-5</v>
      </c>
      <c r="U218" s="432">
        <v>3.0967983608933957E-5</v>
      </c>
      <c r="V218" s="432">
        <v>6.2066014442087959E-5</v>
      </c>
      <c r="W218" s="432">
        <v>1.8346180064137141E-5</v>
      </c>
      <c r="X218" s="432">
        <v>1.0978305462012103E-6</v>
      </c>
      <c r="Y218" s="432">
        <v>5.1058020203035245E-6</v>
      </c>
      <c r="Z218" s="432">
        <v>5.9004007755667144E-6</v>
      </c>
      <c r="AA218" s="432">
        <v>1.9587295251511212E-5</v>
      </c>
      <c r="AB218" s="432">
        <v>1.3704286888744082E-5</v>
      </c>
      <c r="AC218" s="432">
        <v>1.0504540664772238E-5</v>
      </c>
      <c r="AD218" s="432">
        <v>4.4120961778902868E-5</v>
      </c>
      <c r="AE218" s="432">
        <v>1.7653857292301654E-5</v>
      </c>
      <c r="AF218" s="432">
        <v>2.7519792367658274E-5</v>
      </c>
      <c r="AG218" s="432">
        <v>2.3437410017535978E-5</v>
      </c>
      <c r="AH218" s="432">
        <v>1.2707841146072307E-5</v>
      </c>
      <c r="AI218" s="432">
        <v>4.331813740605027E-5</v>
      </c>
      <c r="AJ218" s="432">
        <v>1.6368329787066755E-5</v>
      </c>
      <c r="AK218" s="432">
        <v>9.8316511224580692E-6</v>
      </c>
      <c r="AL218" s="432">
        <v>3.3170355120821593E-5</v>
      </c>
      <c r="AM218" s="432">
        <v>6.6578247411514655E-5</v>
      </c>
      <c r="AN218" s="432">
        <v>1.6919257406303817E-5</v>
      </c>
      <c r="AO218" s="432">
        <v>5.6810942838686125E-5</v>
      </c>
      <c r="AP218" s="432">
        <v>4.8285492913522501E-5</v>
      </c>
      <c r="AQ218" s="432">
        <v>2.1678998100972668E-5</v>
      </c>
      <c r="AR218" s="432">
        <v>3.5491608359617243E-5</v>
      </c>
      <c r="AS218" s="432">
        <v>3.5253014890654854E-5</v>
      </c>
      <c r="AT218" s="432">
        <v>3.7084517445295378E-5</v>
      </c>
      <c r="AU218" s="432">
        <v>1.2312664896540879E-5</v>
      </c>
      <c r="AV218" s="432">
        <v>1.4762745028710407E-5</v>
      </c>
      <c r="AW218" s="432">
        <v>1.4278775942962233E-5</v>
      </c>
      <c r="AX218" s="432">
        <v>8.1268781443948262E-6</v>
      </c>
      <c r="AY218" s="432">
        <v>1.0953945369589665E-5</v>
      </c>
      <c r="AZ218" s="432">
        <v>2.2468382576939677E-5</v>
      </c>
      <c r="BA218" s="432">
        <v>4.0949227026544506E-6</v>
      </c>
      <c r="BB218" s="432">
        <v>4.06436981974507E-6</v>
      </c>
      <c r="BC218" s="432">
        <v>1.5523502137587695E-5</v>
      </c>
      <c r="BD218" s="432">
        <v>3.270215707495513E-6</v>
      </c>
      <c r="BE218" s="432">
        <v>1.8898699081558964E-6</v>
      </c>
      <c r="BF218" s="432">
        <v>3.179493114904405E-6</v>
      </c>
      <c r="BG218" s="432">
        <v>3.9763945212172399E-5</v>
      </c>
      <c r="BH218" s="432">
        <v>2.9553600307277686E-5</v>
      </c>
      <c r="BI218" s="432">
        <v>5.4912123597940414E-6</v>
      </c>
      <c r="BJ218" s="432">
        <v>6.4594227030647584E-6</v>
      </c>
      <c r="BK218" s="432">
        <v>3.3050422466665909E-5</v>
      </c>
      <c r="BL218" s="432">
        <v>5.8216952422670703E-6</v>
      </c>
      <c r="BM218" s="432">
        <v>4.0100338922267767E-4</v>
      </c>
      <c r="BN218" s="432">
        <v>6.3310557955571057E-5</v>
      </c>
      <c r="BO218" s="432">
        <v>6.2532349707452738E-5</v>
      </c>
      <c r="BP218" s="432">
        <v>8.6739336218230947E-5</v>
      </c>
      <c r="BQ218" s="432">
        <v>5.8643543032447318E-5</v>
      </c>
      <c r="BR218" s="432">
        <v>6.2574919605349024E-5</v>
      </c>
      <c r="BS218" s="432">
        <v>6.2300280480008763E-5</v>
      </c>
      <c r="BT218" s="432">
        <v>3.3596593233444698E-4</v>
      </c>
      <c r="BU218" s="432">
        <v>3.3429160864129775E-4</v>
      </c>
      <c r="BV218" s="432">
        <v>6.1493619783000464E-5</v>
      </c>
      <c r="BW218" s="432">
        <v>5.5978730919739384E-5</v>
      </c>
      <c r="BX218" s="432">
        <v>7.4125775339566556E-5</v>
      </c>
      <c r="BY218" s="432">
        <v>1.5204614140528581E-4</v>
      </c>
      <c r="BZ218" s="432">
        <v>5.7179889309418609E-5</v>
      </c>
      <c r="CA218" s="432">
        <v>5.7123276188162925E-5</v>
      </c>
      <c r="CB218" s="432">
        <v>2.1910094824209074E-5</v>
      </c>
      <c r="CC218" s="432">
        <v>1.726383636006894E-4</v>
      </c>
      <c r="CD218" s="432">
        <v>2.7411153058539163E-5</v>
      </c>
      <c r="CE218" s="432">
        <v>1.7003057076729643E-4</v>
      </c>
      <c r="CF218" s="432">
        <v>6.3263640695449691E-5</v>
      </c>
      <c r="CG218" s="432">
        <v>1.1267602852840597E-4</v>
      </c>
      <c r="CH218" s="432">
        <v>1.5023120985002259E-2</v>
      </c>
      <c r="CI218" s="432">
        <v>8.036750774558061E-4</v>
      </c>
      <c r="CJ218" s="432">
        <v>7.8803044405879416E-5</v>
      </c>
      <c r="CK218" s="432">
        <v>1.3842958315049344E-3</v>
      </c>
      <c r="CL218" s="432">
        <v>5.1288027889276788E-4</v>
      </c>
      <c r="CM218" s="432">
        <v>6.0523955782090703E-5</v>
      </c>
      <c r="CN218" s="432">
        <v>2.7105051553633834E-4</v>
      </c>
      <c r="CO218" s="432">
        <v>2.1590366890449636E-4</v>
      </c>
      <c r="CP218" s="432">
        <v>9.8804441282468531E-5</v>
      </c>
      <c r="CQ218" s="432">
        <v>5.553899124047161E-5</v>
      </c>
      <c r="CR218" s="432">
        <v>7.837027557418837E-5</v>
      </c>
      <c r="CS218" s="432">
        <v>1.1663116113450602E-2</v>
      </c>
      <c r="CT218" s="432">
        <v>0.9214550627349567</v>
      </c>
      <c r="CU218" s="432">
        <v>2.6590494044942395E-3</v>
      </c>
      <c r="CV218" s="432">
        <v>1.323860281518539E-3</v>
      </c>
      <c r="CW218" s="432">
        <v>5.9057432155179542E-5</v>
      </c>
      <c r="CX218" s="432">
        <v>2.9774139156195515E-5</v>
      </c>
      <c r="CY218" s="432">
        <v>1.8322191497125446E-4</v>
      </c>
      <c r="CZ218" s="432">
        <v>4.1065120150367399E-5</v>
      </c>
      <c r="DA218" s="432">
        <v>6.8171659730227406E-5</v>
      </c>
      <c r="DB218" s="432">
        <v>1.2650292068961807E-5</v>
      </c>
      <c r="DC218" s="432">
        <v>9.7010118429033596E-5</v>
      </c>
      <c r="DD218" s="432">
        <v>5.4886112769715518E-5</v>
      </c>
      <c r="DE218" s="432">
        <v>1.0524092454222361E-4</v>
      </c>
      <c r="DF218" s="432">
        <v>8.392349876645605E-5</v>
      </c>
      <c r="DG218" s="432">
        <v>9.490471319592724E-5</v>
      </c>
      <c r="DH218" s="433">
        <v>1.0814059107774384E-3</v>
      </c>
    </row>
    <row r="219" spans="1:112">
      <c r="A219" s="303">
        <v>96</v>
      </c>
      <c r="B219" s="88" t="s">
        <v>286</v>
      </c>
      <c r="C219" s="87" t="s">
        <v>287</v>
      </c>
      <c r="D219" s="431">
        <v>0</v>
      </c>
      <c r="E219" s="432">
        <v>0</v>
      </c>
      <c r="F219" s="432">
        <v>0</v>
      </c>
      <c r="G219" s="432">
        <v>0</v>
      </c>
      <c r="H219" s="432">
        <v>0</v>
      </c>
      <c r="I219" s="432">
        <v>0</v>
      </c>
      <c r="J219" s="432">
        <v>0</v>
      </c>
      <c r="K219" s="432">
        <v>0</v>
      </c>
      <c r="L219" s="432">
        <v>0</v>
      </c>
      <c r="M219" s="432">
        <v>0</v>
      </c>
      <c r="N219" s="432">
        <v>0</v>
      </c>
      <c r="O219" s="432">
        <v>0</v>
      </c>
      <c r="P219" s="432">
        <v>0</v>
      </c>
      <c r="Q219" s="432">
        <v>0</v>
      </c>
      <c r="R219" s="432">
        <v>0</v>
      </c>
      <c r="S219" s="432">
        <v>0</v>
      </c>
      <c r="T219" s="432">
        <v>0</v>
      </c>
      <c r="U219" s="432">
        <v>0</v>
      </c>
      <c r="V219" s="432">
        <v>0</v>
      </c>
      <c r="W219" s="432">
        <v>0</v>
      </c>
      <c r="X219" s="432">
        <v>0</v>
      </c>
      <c r="Y219" s="432">
        <v>0</v>
      </c>
      <c r="Z219" s="432">
        <v>0</v>
      </c>
      <c r="AA219" s="432">
        <v>0</v>
      </c>
      <c r="AB219" s="432">
        <v>0</v>
      </c>
      <c r="AC219" s="432">
        <v>0</v>
      </c>
      <c r="AD219" s="432">
        <v>0</v>
      </c>
      <c r="AE219" s="432">
        <v>0</v>
      </c>
      <c r="AF219" s="432">
        <v>0</v>
      </c>
      <c r="AG219" s="432">
        <v>0</v>
      </c>
      <c r="AH219" s="432">
        <v>0</v>
      </c>
      <c r="AI219" s="432">
        <v>0</v>
      </c>
      <c r="AJ219" s="432">
        <v>0</v>
      </c>
      <c r="AK219" s="432">
        <v>0</v>
      </c>
      <c r="AL219" s="432">
        <v>0</v>
      </c>
      <c r="AM219" s="432">
        <v>0</v>
      </c>
      <c r="AN219" s="432">
        <v>0</v>
      </c>
      <c r="AO219" s="432">
        <v>0</v>
      </c>
      <c r="AP219" s="432">
        <v>0</v>
      </c>
      <c r="AQ219" s="432">
        <v>0</v>
      </c>
      <c r="AR219" s="432">
        <v>0</v>
      </c>
      <c r="AS219" s="432">
        <v>0</v>
      </c>
      <c r="AT219" s="432">
        <v>0</v>
      </c>
      <c r="AU219" s="432">
        <v>0</v>
      </c>
      <c r="AV219" s="432">
        <v>0</v>
      </c>
      <c r="AW219" s="432">
        <v>0</v>
      </c>
      <c r="AX219" s="432">
        <v>0</v>
      </c>
      <c r="AY219" s="432">
        <v>0</v>
      </c>
      <c r="AZ219" s="432">
        <v>0</v>
      </c>
      <c r="BA219" s="432">
        <v>0</v>
      </c>
      <c r="BB219" s="432">
        <v>0</v>
      </c>
      <c r="BC219" s="432">
        <v>0</v>
      </c>
      <c r="BD219" s="432">
        <v>0</v>
      </c>
      <c r="BE219" s="432">
        <v>0</v>
      </c>
      <c r="BF219" s="432">
        <v>0</v>
      </c>
      <c r="BG219" s="432">
        <v>0</v>
      </c>
      <c r="BH219" s="432">
        <v>0</v>
      </c>
      <c r="BI219" s="432">
        <v>0</v>
      </c>
      <c r="BJ219" s="432">
        <v>0</v>
      </c>
      <c r="BK219" s="432">
        <v>0</v>
      </c>
      <c r="BL219" s="432">
        <v>0</v>
      </c>
      <c r="BM219" s="432">
        <v>0</v>
      </c>
      <c r="BN219" s="432">
        <v>0</v>
      </c>
      <c r="BO219" s="432">
        <v>0</v>
      </c>
      <c r="BP219" s="432">
        <v>0</v>
      </c>
      <c r="BQ219" s="432">
        <v>0</v>
      </c>
      <c r="BR219" s="432">
        <v>0</v>
      </c>
      <c r="BS219" s="432">
        <v>0</v>
      </c>
      <c r="BT219" s="432">
        <v>0</v>
      </c>
      <c r="BU219" s="432">
        <v>0</v>
      </c>
      <c r="BV219" s="432">
        <v>0</v>
      </c>
      <c r="BW219" s="432">
        <v>0</v>
      </c>
      <c r="BX219" s="432">
        <v>0</v>
      </c>
      <c r="BY219" s="432">
        <v>0</v>
      </c>
      <c r="BZ219" s="432">
        <v>0</v>
      </c>
      <c r="CA219" s="432">
        <v>0</v>
      </c>
      <c r="CB219" s="432">
        <v>0</v>
      </c>
      <c r="CC219" s="432">
        <v>0</v>
      </c>
      <c r="CD219" s="432">
        <v>0</v>
      </c>
      <c r="CE219" s="432">
        <v>0</v>
      </c>
      <c r="CF219" s="432">
        <v>0</v>
      </c>
      <c r="CG219" s="432">
        <v>0</v>
      </c>
      <c r="CH219" s="432">
        <v>0</v>
      </c>
      <c r="CI219" s="432">
        <v>0</v>
      </c>
      <c r="CJ219" s="432">
        <v>0</v>
      </c>
      <c r="CK219" s="432">
        <v>0</v>
      </c>
      <c r="CL219" s="432">
        <v>0</v>
      </c>
      <c r="CM219" s="432">
        <v>0</v>
      </c>
      <c r="CN219" s="432">
        <v>0</v>
      </c>
      <c r="CO219" s="432">
        <v>0</v>
      </c>
      <c r="CP219" s="432">
        <v>0</v>
      </c>
      <c r="CQ219" s="432">
        <v>0</v>
      </c>
      <c r="CR219" s="432">
        <v>0</v>
      </c>
      <c r="CS219" s="432">
        <v>0</v>
      </c>
      <c r="CT219" s="432">
        <v>0</v>
      </c>
      <c r="CU219" s="432">
        <v>0.92801779722885958</v>
      </c>
      <c r="CV219" s="432">
        <v>0</v>
      </c>
      <c r="CW219" s="432">
        <v>0</v>
      </c>
      <c r="CX219" s="432">
        <v>0</v>
      </c>
      <c r="CY219" s="432">
        <v>0</v>
      </c>
      <c r="CZ219" s="432">
        <v>0</v>
      </c>
      <c r="DA219" s="432">
        <v>0</v>
      </c>
      <c r="DB219" s="432">
        <v>0</v>
      </c>
      <c r="DC219" s="432">
        <v>0</v>
      </c>
      <c r="DD219" s="432">
        <v>0</v>
      </c>
      <c r="DE219" s="432">
        <v>0</v>
      </c>
      <c r="DF219" s="432">
        <v>0</v>
      </c>
      <c r="DG219" s="432">
        <v>0</v>
      </c>
      <c r="DH219" s="433">
        <v>0</v>
      </c>
    </row>
    <row r="220" spans="1:112">
      <c r="A220" s="303">
        <v>97</v>
      </c>
      <c r="B220" s="88" t="s">
        <v>288</v>
      </c>
      <c r="C220" s="87" t="s">
        <v>289</v>
      </c>
      <c r="D220" s="431">
        <v>0</v>
      </c>
      <c r="E220" s="432">
        <v>0</v>
      </c>
      <c r="F220" s="432">
        <v>0</v>
      </c>
      <c r="G220" s="432">
        <v>0</v>
      </c>
      <c r="H220" s="432">
        <v>0</v>
      </c>
      <c r="I220" s="432">
        <v>0</v>
      </c>
      <c r="J220" s="432">
        <v>0</v>
      </c>
      <c r="K220" s="432">
        <v>0</v>
      </c>
      <c r="L220" s="432">
        <v>0</v>
      </c>
      <c r="M220" s="432">
        <v>0</v>
      </c>
      <c r="N220" s="432">
        <v>0</v>
      </c>
      <c r="O220" s="432">
        <v>0</v>
      </c>
      <c r="P220" s="432">
        <v>0</v>
      </c>
      <c r="Q220" s="432">
        <v>0</v>
      </c>
      <c r="R220" s="432">
        <v>0</v>
      </c>
      <c r="S220" s="432">
        <v>0</v>
      </c>
      <c r="T220" s="432">
        <v>0</v>
      </c>
      <c r="U220" s="432">
        <v>0</v>
      </c>
      <c r="V220" s="432">
        <v>0</v>
      </c>
      <c r="W220" s="432">
        <v>0</v>
      </c>
      <c r="X220" s="432">
        <v>0</v>
      </c>
      <c r="Y220" s="432">
        <v>0</v>
      </c>
      <c r="Z220" s="432">
        <v>0</v>
      </c>
      <c r="AA220" s="432">
        <v>0</v>
      </c>
      <c r="AB220" s="432">
        <v>0</v>
      </c>
      <c r="AC220" s="432">
        <v>0</v>
      </c>
      <c r="AD220" s="432">
        <v>0</v>
      </c>
      <c r="AE220" s="432">
        <v>0</v>
      </c>
      <c r="AF220" s="432">
        <v>0</v>
      </c>
      <c r="AG220" s="432">
        <v>0</v>
      </c>
      <c r="AH220" s="432">
        <v>0</v>
      </c>
      <c r="AI220" s="432">
        <v>0</v>
      </c>
      <c r="AJ220" s="432">
        <v>0</v>
      </c>
      <c r="AK220" s="432">
        <v>0</v>
      </c>
      <c r="AL220" s="432">
        <v>0</v>
      </c>
      <c r="AM220" s="432">
        <v>0</v>
      </c>
      <c r="AN220" s="432">
        <v>0</v>
      </c>
      <c r="AO220" s="432">
        <v>0</v>
      </c>
      <c r="AP220" s="432">
        <v>0</v>
      </c>
      <c r="AQ220" s="432">
        <v>0</v>
      </c>
      <c r="AR220" s="432">
        <v>0</v>
      </c>
      <c r="AS220" s="432">
        <v>0</v>
      </c>
      <c r="AT220" s="432">
        <v>0</v>
      </c>
      <c r="AU220" s="432">
        <v>0</v>
      </c>
      <c r="AV220" s="432">
        <v>0</v>
      </c>
      <c r="AW220" s="432">
        <v>0</v>
      </c>
      <c r="AX220" s="432">
        <v>0</v>
      </c>
      <c r="AY220" s="432">
        <v>0</v>
      </c>
      <c r="AZ220" s="432">
        <v>0</v>
      </c>
      <c r="BA220" s="432">
        <v>0</v>
      </c>
      <c r="BB220" s="432">
        <v>0</v>
      </c>
      <c r="BC220" s="432">
        <v>0</v>
      </c>
      <c r="BD220" s="432">
        <v>0</v>
      </c>
      <c r="BE220" s="432">
        <v>0</v>
      </c>
      <c r="BF220" s="432">
        <v>0</v>
      </c>
      <c r="BG220" s="432">
        <v>0</v>
      </c>
      <c r="BH220" s="432">
        <v>0</v>
      </c>
      <c r="BI220" s="432">
        <v>0</v>
      </c>
      <c r="BJ220" s="432">
        <v>0</v>
      </c>
      <c r="BK220" s="432">
        <v>0</v>
      </c>
      <c r="BL220" s="432">
        <v>0</v>
      </c>
      <c r="BM220" s="432">
        <v>0</v>
      </c>
      <c r="BN220" s="432">
        <v>0</v>
      </c>
      <c r="BO220" s="432">
        <v>0</v>
      </c>
      <c r="BP220" s="432">
        <v>0</v>
      </c>
      <c r="BQ220" s="432">
        <v>0</v>
      </c>
      <c r="BR220" s="432">
        <v>0</v>
      </c>
      <c r="BS220" s="432">
        <v>0</v>
      </c>
      <c r="BT220" s="432">
        <v>0</v>
      </c>
      <c r="BU220" s="432">
        <v>0</v>
      </c>
      <c r="BV220" s="432">
        <v>0</v>
      </c>
      <c r="BW220" s="432">
        <v>0</v>
      </c>
      <c r="BX220" s="432">
        <v>0</v>
      </c>
      <c r="BY220" s="432">
        <v>0</v>
      </c>
      <c r="BZ220" s="432">
        <v>0</v>
      </c>
      <c r="CA220" s="432">
        <v>0</v>
      </c>
      <c r="CB220" s="432">
        <v>0</v>
      </c>
      <c r="CC220" s="432">
        <v>0</v>
      </c>
      <c r="CD220" s="432">
        <v>0</v>
      </c>
      <c r="CE220" s="432">
        <v>0</v>
      </c>
      <c r="CF220" s="432">
        <v>0</v>
      </c>
      <c r="CG220" s="432">
        <v>0</v>
      </c>
      <c r="CH220" s="432">
        <v>0</v>
      </c>
      <c r="CI220" s="432">
        <v>0</v>
      </c>
      <c r="CJ220" s="432">
        <v>0</v>
      </c>
      <c r="CK220" s="432">
        <v>0</v>
      </c>
      <c r="CL220" s="432">
        <v>0</v>
      </c>
      <c r="CM220" s="432">
        <v>0</v>
      </c>
      <c r="CN220" s="432">
        <v>0</v>
      </c>
      <c r="CO220" s="432">
        <v>0</v>
      </c>
      <c r="CP220" s="432">
        <v>0</v>
      </c>
      <c r="CQ220" s="432">
        <v>0</v>
      </c>
      <c r="CR220" s="432">
        <v>0</v>
      </c>
      <c r="CS220" s="432">
        <v>0</v>
      </c>
      <c r="CT220" s="432">
        <v>0</v>
      </c>
      <c r="CU220" s="432">
        <v>0</v>
      </c>
      <c r="CV220" s="432">
        <v>0.99738774568646971</v>
      </c>
      <c r="CW220" s="432">
        <v>0</v>
      </c>
      <c r="CX220" s="432">
        <v>0</v>
      </c>
      <c r="CY220" s="432">
        <v>0</v>
      </c>
      <c r="CZ220" s="432">
        <v>0</v>
      </c>
      <c r="DA220" s="432">
        <v>0</v>
      </c>
      <c r="DB220" s="432">
        <v>0</v>
      </c>
      <c r="DC220" s="432">
        <v>0</v>
      </c>
      <c r="DD220" s="432">
        <v>0</v>
      </c>
      <c r="DE220" s="432">
        <v>0</v>
      </c>
      <c r="DF220" s="432">
        <v>0</v>
      </c>
      <c r="DG220" s="432">
        <v>0</v>
      </c>
      <c r="DH220" s="433">
        <v>0</v>
      </c>
    </row>
    <row r="221" spans="1:112">
      <c r="A221" s="303">
        <v>98</v>
      </c>
      <c r="B221" s="88" t="s">
        <v>290</v>
      </c>
      <c r="C221" s="87" t="s">
        <v>42</v>
      </c>
      <c r="D221" s="431">
        <v>1.1085575967542513E-4</v>
      </c>
      <c r="E221" s="432">
        <v>2.9869899195641677E-4</v>
      </c>
      <c r="F221" s="432">
        <v>1.5628045522046964E-3</v>
      </c>
      <c r="G221" s="432">
        <v>1.6538897650432047E-5</v>
      </c>
      <c r="H221" s="432">
        <v>1.1857018824775322E-3</v>
      </c>
      <c r="I221" s="432">
        <v>0</v>
      </c>
      <c r="J221" s="432">
        <v>1.7593588093135597E-4</v>
      </c>
      <c r="K221" s="432">
        <v>2.7683889592560151E-4</v>
      </c>
      <c r="L221" s="432">
        <v>5.7090669700120495E-4</v>
      </c>
      <c r="M221" s="432">
        <v>1.2777430454666821E-3</v>
      </c>
      <c r="N221" s="432">
        <v>0</v>
      </c>
      <c r="O221" s="432">
        <v>1.0485484256887042E-4</v>
      </c>
      <c r="P221" s="432">
        <v>5.2962013438440917E-5</v>
      </c>
      <c r="Q221" s="432">
        <v>2.5906357495427968E-4</v>
      </c>
      <c r="R221" s="432">
        <v>5.3150137434359993E-4</v>
      </c>
      <c r="S221" s="432">
        <v>1.1300849506609231E-4</v>
      </c>
      <c r="T221" s="432">
        <v>4.7309075127730161E-4</v>
      </c>
      <c r="U221" s="432">
        <v>2.7477962716612725E-4</v>
      </c>
      <c r="V221" s="432">
        <v>5.9420397493243184E-4</v>
      </c>
      <c r="W221" s="432">
        <v>9.7896153808083269E-4</v>
      </c>
      <c r="X221" s="432">
        <v>7.2427733218293558E-6</v>
      </c>
      <c r="Y221" s="432">
        <v>7.935966595715571E-5</v>
      </c>
      <c r="Z221" s="432">
        <v>1.024914815989798E-4</v>
      </c>
      <c r="AA221" s="432">
        <v>1.0759510343451952E-4</v>
      </c>
      <c r="AB221" s="432">
        <v>3.0701255652497862E-4</v>
      </c>
      <c r="AC221" s="432">
        <v>1.5289886255791011E-4</v>
      </c>
      <c r="AD221" s="432">
        <v>5.6149295232332905E-5</v>
      </c>
      <c r="AE221" s="432">
        <v>1.5887486076298358E-4</v>
      </c>
      <c r="AF221" s="432">
        <v>2.9350565747732096E-4</v>
      </c>
      <c r="AG221" s="432">
        <v>4.2741847859493554E-4</v>
      </c>
      <c r="AH221" s="432">
        <v>4.4660636150597968E-5</v>
      </c>
      <c r="AI221" s="432">
        <v>3.3022444340659253E-4</v>
      </c>
      <c r="AJ221" s="432">
        <v>2.6868300958780318E-4</v>
      </c>
      <c r="AK221" s="432">
        <v>7.33538646083609E-5</v>
      </c>
      <c r="AL221" s="432">
        <v>1.941443106814981E-4</v>
      </c>
      <c r="AM221" s="432">
        <v>9.5319122351045997E-4</v>
      </c>
      <c r="AN221" s="432">
        <v>2.3440842136834215E-4</v>
      </c>
      <c r="AO221" s="432">
        <v>5.5084646827380549E-4</v>
      </c>
      <c r="AP221" s="432">
        <v>5.718349806996825E-4</v>
      </c>
      <c r="AQ221" s="432">
        <v>1.0189203111173303E-4</v>
      </c>
      <c r="AR221" s="432">
        <v>1.4752290147316546E-4</v>
      </c>
      <c r="AS221" s="432">
        <v>6.09546226040267E-4</v>
      </c>
      <c r="AT221" s="432">
        <v>5.1485917141826782E-4</v>
      </c>
      <c r="AU221" s="432">
        <v>5.1167956842373778E-4</v>
      </c>
      <c r="AV221" s="432">
        <v>5.9620837393142498E-4</v>
      </c>
      <c r="AW221" s="432">
        <v>6.4022099720293811E-4</v>
      </c>
      <c r="AX221" s="432">
        <v>1.6901852962662809E-4</v>
      </c>
      <c r="AY221" s="432">
        <v>1.9054029441856491E-4</v>
      </c>
      <c r="AZ221" s="432">
        <v>2.8008136950447585E-4</v>
      </c>
      <c r="BA221" s="432">
        <v>3.1817671338535318E-5</v>
      </c>
      <c r="BB221" s="432">
        <v>7.7838074852211759E-5</v>
      </c>
      <c r="BC221" s="432">
        <v>1.7204047776374863E-4</v>
      </c>
      <c r="BD221" s="432">
        <v>6.0308284796163492E-5</v>
      </c>
      <c r="BE221" s="432">
        <v>2.1830182519862443E-5</v>
      </c>
      <c r="BF221" s="432">
        <v>2.7507729769735435E-5</v>
      </c>
      <c r="BG221" s="432">
        <v>3.8114601654537733E-4</v>
      </c>
      <c r="BH221" s="432">
        <v>2.1755246536569805E-4</v>
      </c>
      <c r="BI221" s="432">
        <v>7.5450680696721351E-5</v>
      </c>
      <c r="BJ221" s="432">
        <v>9.8485682863458273E-5</v>
      </c>
      <c r="BK221" s="432">
        <v>8.5774056614805634E-4</v>
      </c>
      <c r="BL221" s="432">
        <v>9.6665260710817379E-5</v>
      </c>
      <c r="BM221" s="432">
        <v>1.8549149656685636E-3</v>
      </c>
      <c r="BN221" s="432">
        <v>5.127574841838462E-4</v>
      </c>
      <c r="BO221" s="432">
        <v>1.3837560982830797E-3</v>
      </c>
      <c r="BP221" s="432">
        <v>2.07202697951659E-3</v>
      </c>
      <c r="BQ221" s="432">
        <v>1.1440528395122193E-3</v>
      </c>
      <c r="BR221" s="432">
        <v>1.3199459959286055E-3</v>
      </c>
      <c r="BS221" s="432">
        <v>2.9258493649575418E-4</v>
      </c>
      <c r="BT221" s="432">
        <v>3.1261673483225926E-3</v>
      </c>
      <c r="BU221" s="432">
        <v>7.0895330172966115E-3</v>
      </c>
      <c r="BV221" s="432">
        <v>1.9066489101443977E-3</v>
      </c>
      <c r="BW221" s="432">
        <v>4.1947427718854374E-4</v>
      </c>
      <c r="BX221" s="432">
        <v>8.1504868819717619E-4</v>
      </c>
      <c r="BY221" s="432">
        <v>2.2033153345413095E-3</v>
      </c>
      <c r="BZ221" s="432">
        <v>9.6715173713908195E-4</v>
      </c>
      <c r="CA221" s="432">
        <v>1.0927841879012617E-3</v>
      </c>
      <c r="CB221" s="432">
        <v>1.9691424249425592E-4</v>
      </c>
      <c r="CC221" s="432">
        <v>1.2424391507853262E-3</v>
      </c>
      <c r="CD221" s="432">
        <v>6.4431755890780127E-4</v>
      </c>
      <c r="CE221" s="432">
        <v>1.0752831145848785E-3</v>
      </c>
      <c r="CF221" s="432">
        <v>4.3656692867187811E-4</v>
      </c>
      <c r="CG221" s="432">
        <v>3.8936896908979963E-4</v>
      </c>
      <c r="CH221" s="432">
        <v>2.5217243297111897E-3</v>
      </c>
      <c r="CI221" s="432">
        <v>1.9224224234427158E-3</v>
      </c>
      <c r="CJ221" s="432">
        <v>1.9857401621363677E-4</v>
      </c>
      <c r="CK221" s="432">
        <v>1.296450722152084E-3</v>
      </c>
      <c r="CL221" s="432">
        <v>2.1233878068579949E-3</v>
      </c>
      <c r="CM221" s="432">
        <v>8.1944692713192986E-4</v>
      </c>
      <c r="CN221" s="432">
        <v>8.158702290839558E-4</v>
      </c>
      <c r="CO221" s="432">
        <v>1.3971761527161936E-3</v>
      </c>
      <c r="CP221" s="432">
        <v>3.8828995735368309E-4</v>
      </c>
      <c r="CQ221" s="432">
        <v>5.5873151212800919E-4</v>
      </c>
      <c r="CR221" s="432">
        <v>3.1085319379770566E-3</v>
      </c>
      <c r="CS221" s="432">
        <v>1.3611622336756448E-3</v>
      </c>
      <c r="CT221" s="432">
        <v>8.532160809656984E-4</v>
      </c>
      <c r="CU221" s="432">
        <v>3.1562186355825434E-4</v>
      </c>
      <c r="CV221" s="432">
        <v>5.3776169693410514E-4</v>
      </c>
      <c r="CW221" s="432">
        <v>0.76695393381991828</v>
      </c>
      <c r="CX221" s="432">
        <v>1.6863258594995811E-3</v>
      </c>
      <c r="CY221" s="432">
        <v>1.9609794635730166E-3</v>
      </c>
      <c r="CZ221" s="432">
        <v>1.6051671393061517E-3</v>
      </c>
      <c r="DA221" s="432">
        <v>1.503563945411173E-3</v>
      </c>
      <c r="DB221" s="432">
        <v>1.8450151855184068E-4</v>
      </c>
      <c r="DC221" s="432">
        <v>8.8486361695963567E-4</v>
      </c>
      <c r="DD221" s="432">
        <v>1.5331709901836193E-3</v>
      </c>
      <c r="DE221" s="432">
        <v>4.5196816062149986E-3</v>
      </c>
      <c r="DF221" s="432">
        <v>1.9155621437826583E-3</v>
      </c>
      <c r="DG221" s="432">
        <v>3.846397911009586E-4</v>
      </c>
      <c r="DH221" s="433">
        <v>1.8787072722680808E-3</v>
      </c>
    </row>
    <row r="222" spans="1:112">
      <c r="A222" s="303">
        <v>99</v>
      </c>
      <c r="B222" s="88" t="s">
        <v>291</v>
      </c>
      <c r="C222" s="87" t="s">
        <v>292</v>
      </c>
      <c r="D222" s="431">
        <v>2.2710239289676082E-3</v>
      </c>
      <c r="E222" s="432">
        <v>3.1315645885635441E-3</v>
      </c>
      <c r="F222" s="432">
        <v>8.7491895771656912E-3</v>
      </c>
      <c r="G222" s="432">
        <v>5.5021595465178357E-4</v>
      </c>
      <c r="H222" s="432">
        <v>1.1687127314159345E-3</v>
      </c>
      <c r="I222" s="432">
        <v>0</v>
      </c>
      <c r="J222" s="432">
        <v>2.0768372751839804E-3</v>
      </c>
      <c r="K222" s="432">
        <v>1.5047004006913578E-3</v>
      </c>
      <c r="L222" s="432">
        <v>1.6887207141253089E-3</v>
      </c>
      <c r="M222" s="432">
        <v>2.1104819333368965E-3</v>
      </c>
      <c r="N222" s="432">
        <v>0</v>
      </c>
      <c r="O222" s="432">
        <v>8.6634910508280355E-4</v>
      </c>
      <c r="P222" s="432">
        <v>3.9139461801789504E-4</v>
      </c>
      <c r="Q222" s="432">
        <v>2.3368639575901485E-3</v>
      </c>
      <c r="R222" s="432">
        <v>1.3840112968724365E-3</v>
      </c>
      <c r="S222" s="432">
        <v>5.3624495730893987E-4</v>
      </c>
      <c r="T222" s="432">
        <v>1.7662296005688731E-3</v>
      </c>
      <c r="U222" s="432">
        <v>3.3889841859909902E-3</v>
      </c>
      <c r="V222" s="432">
        <v>1.9087533877774451E-3</v>
      </c>
      <c r="W222" s="432">
        <v>1.9303196612198838E-3</v>
      </c>
      <c r="X222" s="432">
        <v>3.8905583361084212E-5</v>
      </c>
      <c r="Y222" s="432">
        <v>2.9597630161402812E-4</v>
      </c>
      <c r="Z222" s="432">
        <v>2.5068668258898091E-4</v>
      </c>
      <c r="AA222" s="432">
        <v>7.2995382780650887E-4</v>
      </c>
      <c r="AB222" s="432">
        <v>3.3841090433467651E-4</v>
      </c>
      <c r="AC222" s="432">
        <v>5.3093794402955113E-4</v>
      </c>
      <c r="AD222" s="432">
        <v>1.1896918819739309E-4</v>
      </c>
      <c r="AE222" s="432">
        <v>2.0193740813511914E-3</v>
      </c>
      <c r="AF222" s="432">
        <v>2.1888332443172512E-3</v>
      </c>
      <c r="AG222" s="432">
        <v>2.5310377508616856E-3</v>
      </c>
      <c r="AH222" s="432">
        <v>5.3451928189452347E-4</v>
      </c>
      <c r="AI222" s="432">
        <v>1.7841018379767908E-3</v>
      </c>
      <c r="AJ222" s="432">
        <v>1.4108893564075149E-3</v>
      </c>
      <c r="AK222" s="432">
        <v>3.5663187884875272E-4</v>
      </c>
      <c r="AL222" s="432">
        <v>2.6889893813377098E-3</v>
      </c>
      <c r="AM222" s="432">
        <v>3.4745132264959676E-3</v>
      </c>
      <c r="AN222" s="432">
        <v>9.1291512182037403E-4</v>
      </c>
      <c r="AO222" s="432">
        <v>3.0754083959418006E-3</v>
      </c>
      <c r="AP222" s="432">
        <v>3.2671258095027761E-3</v>
      </c>
      <c r="AQ222" s="432">
        <v>1.1055616886667446E-3</v>
      </c>
      <c r="AR222" s="432">
        <v>1.417926505351166E-3</v>
      </c>
      <c r="AS222" s="432">
        <v>2.5786439331751025E-3</v>
      </c>
      <c r="AT222" s="432">
        <v>3.0408074973997047E-3</v>
      </c>
      <c r="AU222" s="432">
        <v>1.7126107886129814E-3</v>
      </c>
      <c r="AV222" s="432">
        <v>2.7611924218441247E-3</v>
      </c>
      <c r="AW222" s="432">
        <v>1.4654373279827746E-3</v>
      </c>
      <c r="AX222" s="432">
        <v>1.9805783675608912E-3</v>
      </c>
      <c r="AY222" s="432">
        <v>1.6496438697997066E-3</v>
      </c>
      <c r="AZ222" s="432">
        <v>3.9572019991786058E-3</v>
      </c>
      <c r="BA222" s="432">
        <v>4.0695842981849272E-4</v>
      </c>
      <c r="BB222" s="432">
        <v>4.3763310312885354E-4</v>
      </c>
      <c r="BC222" s="432">
        <v>3.8095510634445886E-3</v>
      </c>
      <c r="BD222" s="432">
        <v>3.65460678751471E-4</v>
      </c>
      <c r="BE222" s="432">
        <v>1.3226504007453102E-4</v>
      </c>
      <c r="BF222" s="432">
        <v>3.1491103869930772E-4</v>
      </c>
      <c r="BG222" s="432">
        <v>3.6401337432327803E-3</v>
      </c>
      <c r="BH222" s="432">
        <v>3.1018982861862501E-3</v>
      </c>
      <c r="BI222" s="432">
        <v>9.4739873313950485E-4</v>
      </c>
      <c r="BJ222" s="432">
        <v>4.23513330250433E-3</v>
      </c>
      <c r="BK222" s="432">
        <v>1.0881276126593599E-2</v>
      </c>
      <c r="BL222" s="432">
        <v>8.5986743029612528E-4</v>
      </c>
      <c r="BM222" s="432">
        <v>4.0732512438741847E-2</v>
      </c>
      <c r="BN222" s="432">
        <v>1.3290349338894237E-2</v>
      </c>
      <c r="BO222" s="432">
        <v>2.2341080367497393E-2</v>
      </c>
      <c r="BP222" s="432">
        <v>1.146881151519198E-2</v>
      </c>
      <c r="BQ222" s="432">
        <v>3.1022578953382202E-2</v>
      </c>
      <c r="BR222" s="432">
        <v>4.6061476788514404E-2</v>
      </c>
      <c r="BS222" s="432">
        <v>1.3525676225262509E-3</v>
      </c>
      <c r="BT222" s="432">
        <v>6.9269376214385519E-3</v>
      </c>
      <c r="BU222" s="432">
        <v>5.7576813171652322E-3</v>
      </c>
      <c r="BV222" s="432">
        <v>7.8853548047144641E-3</v>
      </c>
      <c r="BW222" s="432">
        <v>7.5885423536780922E-3</v>
      </c>
      <c r="BX222" s="432">
        <v>9.6101442917127505E-3</v>
      </c>
      <c r="BY222" s="432">
        <v>7.4338315414167432E-3</v>
      </c>
      <c r="BZ222" s="432">
        <v>2.9557272612532872E-3</v>
      </c>
      <c r="CA222" s="432">
        <v>2.9643722039155189E-3</v>
      </c>
      <c r="CB222" s="432">
        <v>7.2719499554574135E-4</v>
      </c>
      <c r="CC222" s="432">
        <v>4.1205281318470663E-3</v>
      </c>
      <c r="CD222" s="432">
        <v>3.7025712444655671E-3</v>
      </c>
      <c r="CE222" s="432">
        <v>9.8875432641835542E-2</v>
      </c>
      <c r="CF222" s="432">
        <v>1.3765738146607985E-3</v>
      </c>
      <c r="CG222" s="432">
        <v>3.0450828280964251E-2</v>
      </c>
      <c r="CH222" s="432">
        <v>4.1958016352585279E-3</v>
      </c>
      <c r="CI222" s="432">
        <v>7.890245042208496E-3</v>
      </c>
      <c r="CJ222" s="432">
        <v>2.3819449366278482E-3</v>
      </c>
      <c r="CK222" s="432">
        <v>1.2248586276129268E-2</v>
      </c>
      <c r="CL222" s="432">
        <v>1.350225945802842E-2</v>
      </c>
      <c r="CM222" s="432">
        <v>7.5742401056462447E-3</v>
      </c>
      <c r="CN222" s="432">
        <v>2.0542479479185718E-2</v>
      </c>
      <c r="CO222" s="432">
        <v>6.2278123996961721E-3</v>
      </c>
      <c r="CP222" s="432">
        <v>1.2957114975355724E-2</v>
      </c>
      <c r="CQ222" s="432">
        <v>3.0463779156625747E-3</v>
      </c>
      <c r="CR222" s="432">
        <v>4.3402202157028389E-3</v>
      </c>
      <c r="CS222" s="432">
        <v>6.405582999507017E-3</v>
      </c>
      <c r="CT222" s="432">
        <v>1.1148956088600431E-2</v>
      </c>
      <c r="CU222" s="432">
        <v>6.6923614359678885E-3</v>
      </c>
      <c r="CV222" s="432">
        <v>1.6382623291830344E-2</v>
      </c>
      <c r="CW222" s="432">
        <v>5.6742689502074818E-3</v>
      </c>
      <c r="CX222" s="432">
        <v>0.74574551564054037</v>
      </c>
      <c r="CY222" s="432">
        <v>6.521562666536476E-3</v>
      </c>
      <c r="CZ222" s="432">
        <v>9.1591327580421208E-3</v>
      </c>
      <c r="DA222" s="432">
        <v>7.8201588952856015E-3</v>
      </c>
      <c r="DB222" s="432">
        <v>1.1972780808714449E-3</v>
      </c>
      <c r="DC222" s="432">
        <v>2.0591251488202957E-3</v>
      </c>
      <c r="DD222" s="432">
        <v>5.5899040891002521E-3</v>
      </c>
      <c r="DE222" s="432">
        <v>5.4183128835157673E-3</v>
      </c>
      <c r="DF222" s="432">
        <v>5.2653217308988526E-3</v>
      </c>
      <c r="DG222" s="432">
        <v>3.0465767910303363E-3</v>
      </c>
      <c r="DH222" s="433">
        <v>4.562081565850664E-3</v>
      </c>
    </row>
    <row r="223" spans="1:112">
      <c r="A223" s="303">
        <v>100</v>
      </c>
      <c r="B223" s="88" t="s">
        <v>293</v>
      </c>
      <c r="C223" s="87" t="s">
        <v>294</v>
      </c>
      <c r="D223" s="431">
        <v>8.1300386256196236E-4</v>
      </c>
      <c r="E223" s="432">
        <v>6.9625403222601774E-4</v>
      </c>
      <c r="F223" s="432">
        <v>4.4646964878596353E-3</v>
      </c>
      <c r="G223" s="432">
        <v>1.6266121446544264E-4</v>
      </c>
      <c r="H223" s="432">
        <v>5.7816886633057921E-4</v>
      </c>
      <c r="I223" s="432">
        <v>0</v>
      </c>
      <c r="J223" s="432">
        <v>3.2251361515657078E-4</v>
      </c>
      <c r="K223" s="432">
        <v>3.2011644670256168E-3</v>
      </c>
      <c r="L223" s="432">
        <v>9.1965642925562162E-3</v>
      </c>
      <c r="M223" s="432">
        <v>1.253917664277222E-3</v>
      </c>
      <c r="N223" s="432">
        <v>0</v>
      </c>
      <c r="O223" s="432">
        <v>3.537486589801372E-4</v>
      </c>
      <c r="P223" s="432">
        <v>5.9394146056871344E-4</v>
      </c>
      <c r="Q223" s="432">
        <v>6.0742215219220961E-4</v>
      </c>
      <c r="R223" s="432">
        <v>1.1418563736546332E-3</v>
      </c>
      <c r="S223" s="432">
        <v>2.8333440263595978E-4</v>
      </c>
      <c r="T223" s="432">
        <v>1.6320392875967095E-3</v>
      </c>
      <c r="U223" s="432">
        <v>8.2365037510303087E-4</v>
      </c>
      <c r="V223" s="432">
        <v>1.6345251361310454E-3</v>
      </c>
      <c r="W223" s="432">
        <v>9.0405113821808098E-4</v>
      </c>
      <c r="X223" s="432">
        <v>1.1787445097123813E-5</v>
      </c>
      <c r="Y223" s="432">
        <v>1.6263468079449138E-4</v>
      </c>
      <c r="Z223" s="432">
        <v>1.6163823913037018E-4</v>
      </c>
      <c r="AA223" s="432">
        <v>6.7317663671287475E-4</v>
      </c>
      <c r="AB223" s="432">
        <v>3.9528023182065367E-3</v>
      </c>
      <c r="AC223" s="432">
        <v>4.0577104248404987E-3</v>
      </c>
      <c r="AD223" s="432">
        <v>1.154575975759157E-4</v>
      </c>
      <c r="AE223" s="432">
        <v>1.9207449162448697E-4</v>
      </c>
      <c r="AF223" s="432">
        <v>2.2386886215174243E-3</v>
      </c>
      <c r="AG223" s="432">
        <v>2.3875545983514466E-3</v>
      </c>
      <c r="AH223" s="432">
        <v>3.8677103179477038E-4</v>
      </c>
      <c r="AI223" s="432">
        <v>1.2813790246537172E-3</v>
      </c>
      <c r="AJ223" s="432">
        <v>2.9631428196899009E-4</v>
      </c>
      <c r="AK223" s="432">
        <v>5.3937117313149099E-4</v>
      </c>
      <c r="AL223" s="432">
        <v>9.0141902723254346E-4</v>
      </c>
      <c r="AM223" s="432">
        <v>9.92342476853641E-4</v>
      </c>
      <c r="AN223" s="432">
        <v>3.4035134979209055E-4</v>
      </c>
      <c r="AO223" s="432">
        <v>8.5548933633933797E-4</v>
      </c>
      <c r="AP223" s="432">
        <v>1.0015052106510307E-3</v>
      </c>
      <c r="AQ223" s="432">
        <v>3.4222315573858528E-4</v>
      </c>
      <c r="AR223" s="432">
        <v>4.3689034191146361E-4</v>
      </c>
      <c r="AS223" s="432">
        <v>1.5362476987960589E-3</v>
      </c>
      <c r="AT223" s="432">
        <v>1.294198383867495E-3</v>
      </c>
      <c r="AU223" s="432">
        <v>9.8670529395469288E-4</v>
      </c>
      <c r="AV223" s="432">
        <v>1.1726010886788068E-3</v>
      </c>
      <c r="AW223" s="432">
        <v>1.5514883918003441E-3</v>
      </c>
      <c r="AX223" s="432">
        <v>1.3038559933628777E-3</v>
      </c>
      <c r="AY223" s="432">
        <v>8.7258892441961788E-4</v>
      </c>
      <c r="AZ223" s="432">
        <v>1.6253957136649956E-3</v>
      </c>
      <c r="BA223" s="432">
        <v>7.6154564493720724E-4</v>
      </c>
      <c r="BB223" s="432">
        <v>4.3619529854127076E-4</v>
      </c>
      <c r="BC223" s="432">
        <v>1.7762332372651224E-3</v>
      </c>
      <c r="BD223" s="432">
        <v>3.913035608476935E-4</v>
      </c>
      <c r="BE223" s="432">
        <v>2.6208520351091305E-4</v>
      </c>
      <c r="BF223" s="432">
        <v>5.0236008328617676E-4</v>
      </c>
      <c r="BG223" s="432">
        <v>5.9678484966636941E-3</v>
      </c>
      <c r="BH223" s="432">
        <v>3.3774433890731304E-3</v>
      </c>
      <c r="BI223" s="432">
        <v>2.2795995780427815E-4</v>
      </c>
      <c r="BJ223" s="432">
        <v>3.206092839528703E-4</v>
      </c>
      <c r="BK223" s="432">
        <v>4.4362484178885522E-3</v>
      </c>
      <c r="BL223" s="432">
        <v>6.9201597139654223E-4</v>
      </c>
      <c r="BM223" s="432">
        <v>1.6502256317377998E-3</v>
      </c>
      <c r="BN223" s="432">
        <v>4.1924913612071584E-3</v>
      </c>
      <c r="BO223" s="432">
        <v>3.1786503215769754E-3</v>
      </c>
      <c r="BP223" s="432">
        <v>2.0560245221297644E-3</v>
      </c>
      <c r="BQ223" s="432">
        <v>3.0520105709546134E-3</v>
      </c>
      <c r="BR223" s="432">
        <v>2.3784149015019834E-3</v>
      </c>
      <c r="BS223" s="432">
        <v>9.030480562839424E-4</v>
      </c>
      <c r="BT223" s="432">
        <v>7.6850394327090833E-3</v>
      </c>
      <c r="BU223" s="432">
        <v>1.0127969382255898E-2</v>
      </c>
      <c r="BV223" s="432">
        <v>2.5933779706701892E-3</v>
      </c>
      <c r="BW223" s="432">
        <v>3.6293804185016658E-3</v>
      </c>
      <c r="BX223" s="432">
        <v>1.1149733728060055E-2</v>
      </c>
      <c r="BY223" s="432">
        <v>1.7894502402544588E-2</v>
      </c>
      <c r="BZ223" s="432">
        <v>1.1151899199166777E-2</v>
      </c>
      <c r="CA223" s="432">
        <v>1.2042757050768243E-2</v>
      </c>
      <c r="CB223" s="432">
        <v>1.4917807873178262E-3</v>
      </c>
      <c r="CC223" s="432">
        <v>5.4900094787324839E-3</v>
      </c>
      <c r="CD223" s="432">
        <v>1.6242650564456877E-3</v>
      </c>
      <c r="CE223" s="432">
        <v>4.6757146636902669E-3</v>
      </c>
      <c r="CF223" s="432">
        <v>1.0018725787875611E-3</v>
      </c>
      <c r="CG223" s="432">
        <v>5.1205169660010685E-3</v>
      </c>
      <c r="CH223" s="432">
        <v>2.0659211581524266E-3</v>
      </c>
      <c r="CI223" s="432">
        <v>1.0077529659296133E-2</v>
      </c>
      <c r="CJ223" s="432">
        <v>1.5799833175756338E-3</v>
      </c>
      <c r="CK223" s="432">
        <v>1.9286817042538436E-2</v>
      </c>
      <c r="CL223" s="432">
        <v>1.5880272467164273E-2</v>
      </c>
      <c r="CM223" s="432">
        <v>1.0327675107358752E-2</v>
      </c>
      <c r="CN223" s="432">
        <v>1.3491288155930257E-2</v>
      </c>
      <c r="CO223" s="432">
        <v>1.869891228703905E-2</v>
      </c>
      <c r="CP223" s="432">
        <v>3.0588024197980008E-3</v>
      </c>
      <c r="CQ223" s="432">
        <v>3.8934614009539649E-3</v>
      </c>
      <c r="CR223" s="432">
        <v>3.4160497542902605E-3</v>
      </c>
      <c r="CS223" s="432">
        <v>3.1891256873723471E-3</v>
      </c>
      <c r="CT223" s="432">
        <v>6.9008271862407355E-3</v>
      </c>
      <c r="CU223" s="432">
        <v>2.0945884620900833E-3</v>
      </c>
      <c r="CV223" s="432">
        <v>2.3870467093422315E-3</v>
      </c>
      <c r="CW223" s="432">
        <v>4.9243971342269521E-3</v>
      </c>
      <c r="CX223" s="432">
        <v>5.7043970834450035E-3</v>
      </c>
      <c r="CY223" s="432">
        <v>0.70728450802000753</v>
      </c>
      <c r="CZ223" s="432">
        <v>3.5115531442728733E-3</v>
      </c>
      <c r="DA223" s="432">
        <v>1.0254525030271839E-2</v>
      </c>
      <c r="DB223" s="432">
        <v>5.4611415938859867E-4</v>
      </c>
      <c r="DC223" s="432">
        <v>5.8331289415819738E-3</v>
      </c>
      <c r="DD223" s="432">
        <v>1.012699199119511E-2</v>
      </c>
      <c r="DE223" s="432">
        <v>6.9574824912944843E-3</v>
      </c>
      <c r="DF223" s="432">
        <v>6.1772567563315832E-3</v>
      </c>
      <c r="DG223" s="432">
        <v>2.3702757976646173E-3</v>
      </c>
      <c r="DH223" s="433">
        <v>3.1808883913562558E-3</v>
      </c>
    </row>
    <row r="224" spans="1:112">
      <c r="A224" s="303">
        <v>101</v>
      </c>
      <c r="B224" s="88" t="s">
        <v>295</v>
      </c>
      <c r="C224" s="87" t="s">
        <v>296</v>
      </c>
      <c r="D224" s="431">
        <v>7.3363905806382249E-3</v>
      </c>
      <c r="E224" s="432">
        <v>5.8104050415417937E-3</v>
      </c>
      <c r="F224" s="432">
        <v>1.4750091615418494E-2</v>
      </c>
      <c r="G224" s="432">
        <v>2.7286368425922E-3</v>
      </c>
      <c r="H224" s="432">
        <v>2.2020567107778875E-3</v>
      </c>
      <c r="I224" s="432">
        <v>0</v>
      </c>
      <c r="J224" s="432">
        <v>4.3944749534730503E-3</v>
      </c>
      <c r="K224" s="432">
        <v>3.1877379880042266E-3</v>
      </c>
      <c r="L224" s="432">
        <v>2.528604249068069E-3</v>
      </c>
      <c r="M224" s="432">
        <v>4.818522236498566E-3</v>
      </c>
      <c r="N224" s="432">
        <v>0</v>
      </c>
      <c r="O224" s="432">
        <v>2.2130041512830657E-3</v>
      </c>
      <c r="P224" s="432">
        <v>7.3162968571368887E-4</v>
      </c>
      <c r="Q224" s="432">
        <v>4.8191086493941373E-3</v>
      </c>
      <c r="R224" s="432">
        <v>1.4552108488441247E-3</v>
      </c>
      <c r="S224" s="432">
        <v>1.2707465840551184E-3</v>
      </c>
      <c r="T224" s="432">
        <v>2.4501623339810846E-3</v>
      </c>
      <c r="U224" s="432">
        <v>2.9017483635615658E-3</v>
      </c>
      <c r="V224" s="432">
        <v>7.4083188274802593E-3</v>
      </c>
      <c r="W224" s="432">
        <v>5.1981843842840714E-3</v>
      </c>
      <c r="X224" s="432">
        <v>1.8142442017777299E-4</v>
      </c>
      <c r="Y224" s="432">
        <v>1.6049167167701826E-3</v>
      </c>
      <c r="Z224" s="432">
        <v>1.0136816747691544E-3</v>
      </c>
      <c r="AA224" s="432">
        <v>2.1022259068756103E-3</v>
      </c>
      <c r="AB224" s="432">
        <v>1.0116183535942502E-3</v>
      </c>
      <c r="AC224" s="432">
        <v>9.8842350399231445E-4</v>
      </c>
      <c r="AD224" s="432">
        <v>8.9575175805564589E-4</v>
      </c>
      <c r="AE224" s="432">
        <v>2.3751797051936798E-3</v>
      </c>
      <c r="AF224" s="432">
        <v>4.9571458746031551E-3</v>
      </c>
      <c r="AG224" s="432">
        <v>6.8110844158907162E-3</v>
      </c>
      <c r="AH224" s="432">
        <v>9.5275955032917922E-4</v>
      </c>
      <c r="AI224" s="432">
        <v>3.7441868177693995E-3</v>
      </c>
      <c r="AJ224" s="432">
        <v>3.5620888824439913E-3</v>
      </c>
      <c r="AK224" s="432">
        <v>1.1991010307994894E-3</v>
      </c>
      <c r="AL224" s="432">
        <v>6.0933481250488621E-3</v>
      </c>
      <c r="AM224" s="432">
        <v>1.0593753637346985E-2</v>
      </c>
      <c r="AN224" s="432">
        <v>2.6577274973440543E-3</v>
      </c>
      <c r="AO224" s="432">
        <v>7.1961273697161553E-3</v>
      </c>
      <c r="AP224" s="432">
        <v>3.7425279925926936E-3</v>
      </c>
      <c r="AQ224" s="432">
        <v>2.2336337001709426E-3</v>
      </c>
      <c r="AR224" s="432">
        <v>3.6327706280177099E-3</v>
      </c>
      <c r="AS224" s="432">
        <v>7.5649307102634575E-3</v>
      </c>
      <c r="AT224" s="432">
        <v>6.6316193410978011E-3</v>
      </c>
      <c r="AU224" s="432">
        <v>3.458691756157197E-3</v>
      </c>
      <c r="AV224" s="432">
        <v>3.2152399141137495E-3</v>
      </c>
      <c r="AW224" s="432">
        <v>4.4194303409828281E-3</v>
      </c>
      <c r="AX224" s="432">
        <v>2.6464521199613183E-3</v>
      </c>
      <c r="AY224" s="432">
        <v>3.108558805651091E-3</v>
      </c>
      <c r="AZ224" s="432">
        <v>3.518351223464472E-3</v>
      </c>
      <c r="BA224" s="432">
        <v>5.5516091194174496E-4</v>
      </c>
      <c r="BB224" s="432">
        <v>7.8183452312700517E-4</v>
      </c>
      <c r="BC224" s="432">
        <v>1.7784396566432816E-3</v>
      </c>
      <c r="BD224" s="432">
        <v>4.8020533034201453E-4</v>
      </c>
      <c r="BE224" s="432">
        <v>3.6477970822970912E-4</v>
      </c>
      <c r="BF224" s="432">
        <v>4.7943307483424847E-4</v>
      </c>
      <c r="BG224" s="432">
        <v>5.9302509647232151E-3</v>
      </c>
      <c r="BH224" s="432">
        <v>5.8580425795419595E-3</v>
      </c>
      <c r="BI224" s="432">
        <v>5.5392757653376611E-4</v>
      </c>
      <c r="BJ224" s="432">
        <v>1.3979280250027597E-3</v>
      </c>
      <c r="BK224" s="432">
        <v>4.510173030567677E-3</v>
      </c>
      <c r="BL224" s="432">
        <v>1.0997610937613044E-3</v>
      </c>
      <c r="BM224" s="432">
        <v>1.5545121466559514E-2</v>
      </c>
      <c r="BN224" s="432">
        <v>9.6187543261696262E-3</v>
      </c>
      <c r="BO224" s="432">
        <v>1.2829715110421507E-2</v>
      </c>
      <c r="BP224" s="432">
        <v>1.6860378194639675E-2</v>
      </c>
      <c r="BQ224" s="432">
        <v>1.7340614276696711E-2</v>
      </c>
      <c r="BR224" s="432">
        <v>1.7147518434989462E-2</v>
      </c>
      <c r="BS224" s="432">
        <v>7.8959836698477212E-3</v>
      </c>
      <c r="BT224" s="432">
        <v>5.562521116633602E-3</v>
      </c>
      <c r="BU224" s="432">
        <v>3.5128811905624072E-2</v>
      </c>
      <c r="BV224" s="432">
        <v>2.6389588065079839E-2</v>
      </c>
      <c r="BW224" s="432">
        <v>7.1343041034228477E-3</v>
      </c>
      <c r="BX224" s="432">
        <v>7.8964427419637804E-3</v>
      </c>
      <c r="BY224" s="432">
        <v>5.4312260788289208E-3</v>
      </c>
      <c r="BZ224" s="432">
        <v>4.3642426023300677E-3</v>
      </c>
      <c r="CA224" s="432">
        <v>3.4945983599865586E-3</v>
      </c>
      <c r="CB224" s="432">
        <v>6.886092900273516E-4</v>
      </c>
      <c r="CC224" s="432">
        <v>5.5107059019592272E-3</v>
      </c>
      <c r="CD224" s="432">
        <v>1.5500175177529055E-2</v>
      </c>
      <c r="CE224" s="432">
        <v>0.21360130706105912</v>
      </c>
      <c r="CF224" s="432">
        <v>1.2407471622667928E-3</v>
      </c>
      <c r="CG224" s="432">
        <v>8.5667066030394902E-3</v>
      </c>
      <c r="CH224" s="432">
        <v>7.0202628365933035E-3</v>
      </c>
      <c r="CI224" s="432">
        <v>1.1358804738972434E-2</v>
      </c>
      <c r="CJ224" s="432">
        <v>4.2031661775335473E-3</v>
      </c>
      <c r="CK224" s="432">
        <v>8.3796348353970054E-3</v>
      </c>
      <c r="CL224" s="432">
        <v>1.1644454346930424E-2</v>
      </c>
      <c r="CM224" s="432">
        <v>1.4127847997643862E-2</v>
      </c>
      <c r="CN224" s="432">
        <v>6.7661446696285392E-3</v>
      </c>
      <c r="CO224" s="432">
        <v>5.5970229966549479E-3</v>
      </c>
      <c r="CP224" s="432">
        <v>2.0209117193372251E-2</v>
      </c>
      <c r="CQ224" s="432">
        <v>5.6206980320457857E-3</v>
      </c>
      <c r="CR224" s="432">
        <v>1.4199628478339296E-2</v>
      </c>
      <c r="CS224" s="432">
        <v>5.1517605512650085E-3</v>
      </c>
      <c r="CT224" s="432">
        <v>1.2674687833324736E-2</v>
      </c>
      <c r="CU224" s="432">
        <v>7.0888009023937996E-3</v>
      </c>
      <c r="CV224" s="432">
        <v>6.2653062808392355E-3</v>
      </c>
      <c r="CW224" s="432">
        <v>9.8991500139712189E-3</v>
      </c>
      <c r="CX224" s="432">
        <v>8.1513906591778554E-2</v>
      </c>
      <c r="CY224" s="432">
        <v>6.866970135157113E-3</v>
      </c>
      <c r="CZ224" s="432">
        <v>1.0050685448286512</v>
      </c>
      <c r="DA224" s="432">
        <v>5.609477595460044E-3</v>
      </c>
      <c r="DB224" s="432">
        <v>1.3593209996276732E-3</v>
      </c>
      <c r="DC224" s="432">
        <v>4.5193138669125847E-3</v>
      </c>
      <c r="DD224" s="432">
        <v>1.3474020435446389E-2</v>
      </c>
      <c r="DE224" s="432">
        <v>9.1080124270035163E-3</v>
      </c>
      <c r="DF224" s="432">
        <v>7.3095360667182448E-3</v>
      </c>
      <c r="DG224" s="432">
        <v>4.0238143147523454E-3</v>
      </c>
      <c r="DH224" s="433">
        <v>6.2441130719114177E-3</v>
      </c>
    </row>
    <row r="225" spans="1:112">
      <c r="A225" s="303">
        <v>102</v>
      </c>
      <c r="B225" s="88" t="s">
        <v>297</v>
      </c>
      <c r="C225" s="87" t="s">
        <v>298</v>
      </c>
      <c r="D225" s="431">
        <v>4.1787654924346062E-3</v>
      </c>
      <c r="E225" s="432">
        <v>5.5554292702350312E-3</v>
      </c>
      <c r="F225" s="432">
        <v>2.8052037433187255E-2</v>
      </c>
      <c r="G225" s="432">
        <v>5.4299415837567768E-4</v>
      </c>
      <c r="H225" s="432">
        <v>4.6227343269869808E-3</v>
      </c>
      <c r="I225" s="432">
        <v>0</v>
      </c>
      <c r="J225" s="432">
        <v>2.3436015881001244E-3</v>
      </c>
      <c r="K225" s="432">
        <v>9.2824384448677352E-3</v>
      </c>
      <c r="L225" s="432">
        <v>7.1480261885039477E-3</v>
      </c>
      <c r="M225" s="432">
        <v>1.0767196292973739E-2</v>
      </c>
      <c r="N225" s="432">
        <v>0</v>
      </c>
      <c r="O225" s="432">
        <v>2.9136188460452198E-3</v>
      </c>
      <c r="P225" s="432">
        <v>3.1715497336333946E-3</v>
      </c>
      <c r="Q225" s="432">
        <v>4.2376561211878144E-3</v>
      </c>
      <c r="R225" s="432">
        <v>7.0953676998780531E-3</v>
      </c>
      <c r="S225" s="432">
        <v>2.2432822428967592E-3</v>
      </c>
      <c r="T225" s="432">
        <v>8.3399375317310589E-3</v>
      </c>
      <c r="U225" s="432">
        <v>1.3064228564277674E-2</v>
      </c>
      <c r="V225" s="432">
        <v>8.4954546664869294E-3</v>
      </c>
      <c r="W225" s="432">
        <v>7.2257745616889505E-3</v>
      </c>
      <c r="X225" s="432">
        <v>1.3346148456883577E-4</v>
      </c>
      <c r="Y225" s="432">
        <v>1.5460370870948906E-3</v>
      </c>
      <c r="Z225" s="432">
        <v>1.6811289581759601E-3</v>
      </c>
      <c r="AA225" s="432">
        <v>3.5393562062398356E-3</v>
      </c>
      <c r="AB225" s="432">
        <v>3.3717567509013785E-3</v>
      </c>
      <c r="AC225" s="432">
        <v>4.1194340261116805E-3</v>
      </c>
      <c r="AD225" s="432">
        <v>1.1928276928295557E-3</v>
      </c>
      <c r="AE225" s="432">
        <v>2.2106668115824345E-3</v>
      </c>
      <c r="AF225" s="432">
        <v>1.3388337715989348E-2</v>
      </c>
      <c r="AG225" s="432">
        <v>1.059040408960883E-2</v>
      </c>
      <c r="AH225" s="432">
        <v>3.8421193278623486E-3</v>
      </c>
      <c r="AI225" s="432">
        <v>2.0021950078861477E-2</v>
      </c>
      <c r="AJ225" s="432">
        <v>8.831100803484742E-3</v>
      </c>
      <c r="AK225" s="432">
        <v>1.9172153648275327E-3</v>
      </c>
      <c r="AL225" s="432">
        <v>1.3314522194682574E-2</v>
      </c>
      <c r="AM225" s="432">
        <v>9.146161093157381E-3</v>
      </c>
      <c r="AN225" s="432">
        <v>2.4694060354585093E-3</v>
      </c>
      <c r="AO225" s="432">
        <v>1.1075243590538608E-2</v>
      </c>
      <c r="AP225" s="432">
        <v>9.7080510397300774E-3</v>
      </c>
      <c r="AQ225" s="432">
        <v>1.9111087552907873E-3</v>
      </c>
      <c r="AR225" s="432">
        <v>4.4394607411355506E-3</v>
      </c>
      <c r="AS225" s="432">
        <v>1.2574413479239491E-2</v>
      </c>
      <c r="AT225" s="432">
        <v>1.3842902650770064E-2</v>
      </c>
      <c r="AU225" s="432">
        <v>8.1303700337233779E-3</v>
      </c>
      <c r="AV225" s="432">
        <v>7.9387029549736338E-3</v>
      </c>
      <c r="AW225" s="432">
        <v>7.8712262132239683E-3</v>
      </c>
      <c r="AX225" s="432">
        <v>6.0666458007065851E-3</v>
      </c>
      <c r="AY225" s="432">
        <v>8.3733994890807292E-3</v>
      </c>
      <c r="AZ225" s="432">
        <v>1.1993995018608572E-2</v>
      </c>
      <c r="BA225" s="432">
        <v>2.1824382822365788E-3</v>
      </c>
      <c r="BB225" s="432">
        <v>2.8526637617836935E-3</v>
      </c>
      <c r="BC225" s="432">
        <v>5.0287275893448665E-3</v>
      </c>
      <c r="BD225" s="432">
        <v>2.1500547364925399E-3</v>
      </c>
      <c r="BE225" s="432">
        <v>1.3987486685557316E-3</v>
      </c>
      <c r="BF225" s="432">
        <v>1.5868042749048984E-3</v>
      </c>
      <c r="BG225" s="432">
        <v>2.1647703925599629E-2</v>
      </c>
      <c r="BH225" s="432">
        <v>1.8789892224669622E-2</v>
      </c>
      <c r="BI225" s="432">
        <v>1.8282617716455431E-3</v>
      </c>
      <c r="BJ225" s="432">
        <v>8.9211005276295923E-3</v>
      </c>
      <c r="BK225" s="432">
        <v>1.9541361383301557E-2</v>
      </c>
      <c r="BL225" s="432">
        <v>2.0811190324909498E-3</v>
      </c>
      <c r="BM225" s="432">
        <v>2.885871225658386E-2</v>
      </c>
      <c r="BN225" s="432">
        <v>5.8267629712877043E-2</v>
      </c>
      <c r="BO225" s="432">
        <v>7.2638085866992677E-2</v>
      </c>
      <c r="BP225" s="432">
        <v>3.006280692268793E-2</v>
      </c>
      <c r="BQ225" s="432">
        <v>0.11399494190501389</v>
      </c>
      <c r="BR225" s="432">
        <v>3.9046307054606794E-2</v>
      </c>
      <c r="BS225" s="432">
        <v>9.3469239526129209E-3</v>
      </c>
      <c r="BT225" s="432">
        <v>2.8070268891014317E-2</v>
      </c>
      <c r="BU225" s="432">
        <v>0.1257967492625521</v>
      </c>
      <c r="BV225" s="432">
        <v>4.16591666793018E-2</v>
      </c>
      <c r="BW225" s="432">
        <v>4.2445655463388854E-2</v>
      </c>
      <c r="BX225" s="432">
        <v>6.7214917116355383E-2</v>
      </c>
      <c r="BY225" s="432">
        <v>6.4493364789239699E-2</v>
      </c>
      <c r="BZ225" s="432">
        <v>7.0756085758429746E-2</v>
      </c>
      <c r="CA225" s="432">
        <v>4.8465319150393156E-2</v>
      </c>
      <c r="CB225" s="432">
        <v>7.1482576570860564E-3</v>
      </c>
      <c r="CC225" s="432">
        <v>3.6984489472786264E-2</v>
      </c>
      <c r="CD225" s="432">
        <v>9.6566428176729294E-3</v>
      </c>
      <c r="CE225" s="432">
        <v>4.3523359042987625E-2</v>
      </c>
      <c r="CF225" s="432">
        <v>7.0073412153978266E-3</v>
      </c>
      <c r="CG225" s="432">
        <v>2.4170497596459783E-2</v>
      </c>
      <c r="CH225" s="432">
        <v>7.6703988538497053E-2</v>
      </c>
      <c r="CI225" s="432">
        <v>0.1200551262950672</v>
      </c>
      <c r="CJ225" s="432">
        <v>1.2160374634183199E-2</v>
      </c>
      <c r="CK225" s="432">
        <v>0.10419297456935428</v>
      </c>
      <c r="CL225" s="432">
        <v>8.086771593955791E-2</v>
      </c>
      <c r="CM225" s="432">
        <v>0.11860875778517078</v>
      </c>
      <c r="CN225" s="432">
        <v>7.8532557676530848E-2</v>
      </c>
      <c r="CO225" s="432">
        <v>3.465663544297768E-2</v>
      </c>
      <c r="CP225" s="432">
        <v>6.4603369824780668E-2</v>
      </c>
      <c r="CQ225" s="432">
        <v>3.2210011412707684E-2</v>
      </c>
      <c r="CR225" s="432">
        <v>6.8930781865609872E-2</v>
      </c>
      <c r="CS225" s="432">
        <v>3.9128460143813874E-2</v>
      </c>
      <c r="CT225" s="432">
        <v>4.6312148030143593E-2</v>
      </c>
      <c r="CU225" s="432">
        <v>4.1885175552713365E-2</v>
      </c>
      <c r="CV225" s="432">
        <v>2.9877867859220253E-2</v>
      </c>
      <c r="CW225" s="432">
        <v>5.1497115463476663E-2</v>
      </c>
      <c r="CX225" s="432">
        <v>5.0727851267642364E-2</v>
      </c>
      <c r="CY225" s="432">
        <v>6.3532627229214364E-2</v>
      </c>
      <c r="CZ225" s="432">
        <v>4.7053755471019885E-2</v>
      </c>
      <c r="DA225" s="432">
        <v>0.92677612181868574</v>
      </c>
      <c r="DB225" s="432">
        <v>3.5805661844660447E-3</v>
      </c>
      <c r="DC225" s="432">
        <v>1.6116866894199326E-2</v>
      </c>
      <c r="DD225" s="432">
        <v>3.7276378265849328E-2</v>
      </c>
      <c r="DE225" s="432">
        <v>2.4186151981729583E-2</v>
      </c>
      <c r="DF225" s="432">
        <v>2.2683172187588075E-2</v>
      </c>
      <c r="DG225" s="432">
        <v>1.6800068262330631E-2</v>
      </c>
      <c r="DH225" s="433">
        <v>2.5849112288497515E-2</v>
      </c>
    </row>
    <row r="226" spans="1:112">
      <c r="A226" s="303">
        <v>103</v>
      </c>
      <c r="B226" s="88" t="s">
        <v>299</v>
      </c>
      <c r="C226" s="87" t="s">
        <v>300</v>
      </c>
      <c r="D226" s="431">
        <v>0</v>
      </c>
      <c r="E226" s="432">
        <v>0</v>
      </c>
      <c r="F226" s="432">
        <v>0</v>
      </c>
      <c r="G226" s="432">
        <v>0</v>
      </c>
      <c r="H226" s="432">
        <v>0</v>
      </c>
      <c r="I226" s="432">
        <v>0</v>
      </c>
      <c r="J226" s="432">
        <v>0</v>
      </c>
      <c r="K226" s="432">
        <v>0</v>
      </c>
      <c r="L226" s="432">
        <v>0</v>
      </c>
      <c r="M226" s="432">
        <v>0</v>
      </c>
      <c r="N226" s="432">
        <v>0</v>
      </c>
      <c r="O226" s="432">
        <v>0</v>
      </c>
      <c r="P226" s="432">
        <v>0</v>
      </c>
      <c r="Q226" s="432">
        <v>0</v>
      </c>
      <c r="R226" s="432">
        <v>0</v>
      </c>
      <c r="S226" s="432">
        <v>0</v>
      </c>
      <c r="T226" s="432">
        <v>0</v>
      </c>
      <c r="U226" s="432">
        <v>0</v>
      </c>
      <c r="V226" s="432">
        <v>0</v>
      </c>
      <c r="W226" s="432">
        <v>0</v>
      </c>
      <c r="X226" s="432">
        <v>0</v>
      </c>
      <c r="Y226" s="432">
        <v>0</v>
      </c>
      <c r="Z226" s="432">
        <v>0</v>
      </c>
      <c r="AA226" s="432">
        <v>0</v>
      </c>
      <c r="AB226" s="432">
        <v>0</v>
      </c>
      <c r="AC226" s="432">
        <v>0</v>
      </c>
      <c r="AD226" s="432">
        <v>0</v>
      </c>
      <c r="AE226" s="432">
        <v>0</v>
      </c>
      <c r="AF226" s="432">
        <v>0</v>
      </c>
      <c r="AG226" s="432">
        <v>0</v>
      </c>
      <c r="AH226" s="432">
        <v>0</v>
      </c>
      <c r="AI226" s="432">
        <v>0</v>
      </c>
      <c r="AJ226" s="432">
        <v>0</v>
      </c>
      <c r="AK226" s="432">
        <v>0</v>
      </c>
      <c r="AL226" s="432">
        <v>0</v>
      </c>
      <c r="AM226" s="432">
        <v>0</v>
      </c>
      <c r="AN226" s="432">
        <v>0</v>
      </c>
      <c r="AO226" s="432">
        <v>0</v>
      </c>
      <c r="AP226" s="432">
        <v>0</v>
      </c>
      <c r="AQ226" s="432">
        <v>0</v>
      </c>
      <c r="AR226" s="432">
        <v>0</v>
      </c>
      <c r="AS226" s="432">
        <v>0</v>
      </c>
      <c r="AT226" s="432">
        <v>0</v>
      </c>
      <c r="AU226" s="432">
        <v>0</v>
      </c>
      <c r="AV226" s="432">
        <v>0</v>
      </c>
      <c r="AW226" s="432">
        <v>0</v>
      </c>
      <c r="AX226" s="432">
        <v>0</v>
      </c>
      <c r="AY226" s="432">
        <v>0</v>
      </c>
      <c r="AZ226" s="432">
        <v>0</v>
      </c>
      <c r="BA226" s="432">
        <v>0</v>
      </c>
      <c r="BB226" s="432">
        <v>0</v>
      </c>
      <c r="BC226" s="432">
        <v>0</v>
      </c>
      <c r="BD226" s="432">
        <v>0</v>
      </c>
      <c r="BE226" s="432">
        <v>0</v>
      </c>
      <c r="BF226" s="432">
        <v>0</v>
      </c>
      <c r="BG226" s="432">
        <v>0</v>
      </c>
      <c r="BH226" s="432">
        <v>0</v>
      </c>
      <c r="BI226" s="432">
        <v>0</v>
      </c>
      <c r="BJ226" s="432">
        <v>0</v>
      </c>
      <c r="BK226" s="432">
        <v>0</v>
      </c>
      <c r="BL226" s="432">
        <v>0</v>
      </c>
      <c r="BM226" s="432">
        <v>0</v>
      </c>
      <c r="BN226" s="432">
        <v>0</v>
      </c>
      <c r="BO226" s="432">
        <v>0</v>
      </c>
      <c r="BP226" s="432">
        <v>0</v>
      </c>
      <c r="BQ226" s="432">
        <v>0</v>
      </c>
      <c r="BR226" s="432">
        <v>0</v>
      </c>
      <c r="BS226" s="432">
        <v>0</v>
      </c>
      <c r="BT226" s="432">
        <v>0</v>
      </c>
      <c r="BU226" s="432">
        <v>0</v>
      </c>
      <c r="BV226" s="432">
        <v>0</v>
      </c>
      <c r="BW226" s="432">
        <v>0</v>
      </c>
      <c r="BX226" s="432">
        <v>0</v>
      </c>
      <c r="BY226" s="432">
        <v>0</v>
      </c>
      <c r="BZ226" s="432">
        <v>0</v>
      </c>
      <c r="CA226" s="432">
        <v>0</v>
      </c>
      <c r="CB226" s="432">
        <v>0</v>
      </c>
      <c r="CC226" s="432">
        <v>0</v>
      </c>
      <c r="CD226" s="432">
        <v>0</v>
      </c>
      <c r="CE226" s="432">
        <v>0</v>
      </c>
      <c r="CF226" s="432">
        <v>0</v>
      </c>
      <c r="CG226" s="432">
        <v>0</v>
      </c>
      <c r="CH226" s="432">
        <v>0</v>
      </c>
      <c r="CI226" s="432">
        <v>0</v>
      </c>
      <c r="CJ226" s="432">
        <v>0</v>
      </c>
      <c r="CK226" s="432">
        <v>0</v>
      </c>
      <c r="CL226" s="432">
        <v>0</v>
      </c>
      <c r="CM226" s="432">
        <v>0</v>
      </c>
      <c r="CN226" s="432">
        <v>0</v>
      </c>
      <c r="CO226" s="432">
        <v>0</v>
      </c>
      <c r="CP226" s="432">
        <v>0</v>
      </c>
      <c r="CQ226" s="432">
        <v>0</v>
      </c>
      <c r="CR226" s="432">
        <v>0</v>
      </c>
      <c r="CS226" s="432">
        <v>0</v>
      </c>
      <c r="CT226" s="432">
        <v>0</v>
      </c>
      <c r="CU226" s="432">
        <v>0</v>
      </c>
      <c r="CV226" s="432">
        <v>0</v>
      </c>
      <c r="CW226" s="432">
        <v>0</v>
      </c>
      <c r="CX226" s="432">
        <v>0</v>
      </c>
      <c r="CY226" s="432">
        <v>0</v>
      </c>
      <c r="CZ226" s="432">
        <v>0</v>
      </c>
      <c r="DA226" s="432">
        <v>0</v>
      </c>
      <c r="DB226" s="432">
        <v>0.10258372508290514</v>
      </c>
      <c r="DC226" s="432">
        <v>0</v>
      </c>
      <c r="DD226" s="432">
        <v>0</v>
      </c>
      <c r="DE226" s="432">
        <v>0</v>
      </c>
      <c r="DF226" s="432">
        <v>0</v>
      </c>
      <c r="DG226" s="432">
        <v>0</v>
      </c>
      <c r="DH226" s="433">
        <v>0</v>
      </c>
    </row>
    <row r="227" spans="1:112">
      <c r="A227" s="303">
        <v>104</v>
      </c>
      <c r="B227" s="88" t="s">
        <v>301</v>
      </c>
      <c r="C227" s="87" t="s">
        <v>302</v>
      </c>
      <c r="D227" s="431">
        <v>7.6224009005513246E-8</v>
      </c>
      <c r="E227" s="432">
        <v>1.334967544952442E-7</v>
      </c>
      <c r="F227" s="432">
        <v>1.1818325684110209E-6</v>
      </c>
      <c r="G227" s="432">
        <v>4.2135447456425186E-8</v>
      </c>
      <c r="H227" s="432">
        <v>6.5567189095748569E-8</v>
      </c>
      <c r="I227" s="432">
        <v>0</v>
      </c>
      <c r="J227" s="432">
        <v>8.6837101918767116E-8</v>
      </c>
      <c r="K227" s="432">
        <v>2.7777957755845686E-7</v>
      </c>
      <c r="L227" s="432">
        <v>1.0977058739523154E-7</v>
      </c>
      <c r="M227" s="432">
        <v>3.9670847799335767E-7</v>
      </c>
      <c r="N227" s="432">
        <v>0</v>
      </c>
      <c r="O227" s="432">
        <v>3.577964273208896E-8</v>
      </c>
      <c r="P227" s="432">
        <v>2.3817192914246106E-8</v>
      </c>
      <c r="Q227" s="432">
        <v>8.1362846014845135E-8</v>
      </c>
      <c r="R227" s="432">
        <v>1.7984892176030137E-7</v>
      </c>
      <c r="S227" s="432">
        <v>6.8674177864633898E-8</v>
      </c>
      <c r="T227" s="432">
        <v>1.4194752110565855E-7</v>
      </c>
      <c r="U227" s="432">
        <v>9.4228244504088167E-8</v>
      </c>
      <c r="V227" s="432">
        <v>1.5513230236530138E-7</v>
      </c>
      <c r="W227" s="432">
        <v>1.2048791875111232E-7</v>
      </c>
      <c r="X227" s="432">
        <v>1.107740057084338E-8</v>
      </c>
      <c r="Y227" s="432">
        <v>5.3515689492340956E-8</v>
      </c>
      <c r="Z227" s="432">
        <v>1.1601359651135165E-7</v>
      </c>
      <c r="AA227" s="432">
        <v>1.382580641961247E-7</v>
      </c>
      <c r="AB227" s="432">
        <v>1.1176153831995838E-7</v>
      </c>
      <c r="AC227" s="432">
        <v>1.5199106750502858E-7</v>
      </c>
      <c r="AD227" s="432">
        <v>1.4937630537878193E-8</v>
      </c>
      <c r="AE227" s="432">
        <v>2.3815020085908211E-8</v>
      </c>
      <c r="AF227" s="432">
        <v>2.2783331820423819E-7</v>
      </c>
      <c r="AG227" s="432">
        <v>1.2870762216099203E-7</v>
      </c>
      <c r="AH227" s="432">
        <v>2.7262567442805818E-8</v>
      </c>
      <c r="AI227" s="432">
        <v>3.0805389919863793E-7</v>
      </c>
      <c r="AJ227" s="432">
        <v>1.0300786473883506E-7</v>
      </c>
      <c r="AK227" s="432">
        <v>2.3815938450533821E-7</v>
      </c>
      <c r="AL227" s="432">
        <v>1.8198797015271257E-7</v>
      </c>
      <c r="AM227" s="432">
        <v>1.5529844406052801E-7</v>
      </c>
      <c r="AN227" s="432">
        <v>6.0974599525601351E-8</v>
      </c>
      <c r="AO227" s="432">
        <v>5.554016405845039E-7</v>
      </c>
      <c r="AP227" s="432">
        <v>1.0187681933662123E-7</v>
      </c>
      <c r="AQ227" s="432">
        <v>2.4913489950827511E-8</v>
      </c>
      <c r="AR227" s="432">
        <v>7.0763103792260342E-8</v>
      </c>
      <c r="AS227" s="432">
        <v>1.0015598591437739E-6</v>
      </c>
      <c r="AT227" s="432">
        <v>3.0672608620368451E-7</v>
      </c>
      <c r="AU227" s="432">
        <v>4.0254615946461933E-7</v>
      </c>
      <c r="AV227" s="432">
        <v>2.5845222926246494E-7</v>
      </c>
      <c r="AW227" s="432">
        <v>2.8954597037767557E-7</v>
      </c>
      <c r="AX227" s="432">
        <v>3.3050816184493984E-7</v>
      </c>
      <c r="AY227" s="432">
        <v>8.1733766312821933E-7</v>
      </c>
      <c r="AZ227" s="432">
        <v>7.76255733288758E-7</v>
      </c>
      <c r="BA227" s="432">
        <v>3.2958318895502725E-7</v>
      </c>
      <c r="BB227" s="432">
        <v>1.7038310839725567E-7</v>
      </c>
      <c r="BC227" s="432">
        <v>1.9710326277529623E-7</v>
      </c>
      <c r="BD227" s="432">
        <v>2.8583345765746015E-7</v>
      </c>
      <c r="BE227" s="432">
        <v>4.6192301978070626E-8</v>
      </c>
      <c r="BF227" s="432">
        <v>3.6756032379988204E-8</v>
      </c>
      <c r="BG227" s="432">
        <v>5.0545263890369204E-7</v>
      </c>
      <c r="BH227" s="432">
        <v>4.3428668786991968E-7</v>
      </c>
      <c r="BI227" s="432">
        <v>1.5008471217638942E-7</v>
      </c>
      <c r="BJ227" s="432">
        <v>5.6148826007953957E-8</v>
      </c>
      <c r="BK227" s="432">
        <v>3.1450569681779298E-7</v>
      </c>
      <c r="BL227" s="432">
        <v>3.7293662700225357E-8</v>
      </c>
      <c r="BM227" s="432">
        <v>3.1223393916309178E-7</v>
      </c>
      <c r="BN227" s="432">
        <v>6.1963347300118314E-7</v>
      </c>
      <c r="BO227" s="432">
        <v>7.661043873029679E-7</v>
      </c>
      <c r="BP227" s="432">
        <v>5.0799585089583139E-7</v>
      </c>
      <c r="BQ227" s="432">
        <v>6.0580649757374184E-7</v>
      </c>
      <c r="BR227" s="432">
        <v>6.0197862036572359E-7</v>
      </c>
      <c r="BS227" s="432">
        <v>3.2091207260488198E-7</v>
      </c>
      <c r="BT227" s="432">
        <v>9.0670481712645084E-7</v>
      </c>
      <c r="BU227" s="432">
        <v>7.2964736823901317E-7</v>
      </c>
      <c r="BV227" s="432">
        <v>6.3444552088290698E-7</v>
      </c>
      <c r="BW227" s="432">
        <v>5.5046189789275475E-7</v>
      </c>
      <c r="BX227" s="432">
        <v>7.7121160999512247E-7</v>
      </c>
      <c r="BY227" s="432">
        <v>8.3361140675129221E-7</v>
      </c>
      <c r="BZ227" s="432">
        <v>2.7923254692936303E-7</v>
      </c>
      <c r="CA227" s="432">
        <v>2.4779334853511089E-7</v>
      </c>
      <c r="CB227" s="432">
        <v>7.449761337244786E-8</v>
      </c>
      <c r="CC227" s="432">
        <v>1.2189184926204004E-5</v>
      </c>
      <c r="CD227" s="432">
        <v>2.7125104446822756E-7</v>
      </c>
      <c r="CE227" s="432">
        <v>9.978434292076083E-7</v>
      </c>
      <c r="CF227" s="432">
        <v>1.4598660077196126E-7</v>
      </c>
      <c r="CG227" s="432">
        <v>2.640671259050842E-7</v>
      </c>
      <c r="CH227" s="432">
        <v>5.6118139876215007E-7</v>
      </c>
      <c r="CI227" s="432">
        <v>1.0605667446349868E-6</v>
      </c>
      <c r="CJ227" s="432">
        <v>5.8397855896012432E-7</v>
      </c>
      <c r="CK227" s="432">
        <v>1.1023497318721821E-5</v>
      </c>
      <c r="CL227" s="432">
        <v>2.4243021845370114E-6</v>
      </c>
      <c r="CM227" s="432">
        <v>4.9840376288556775E-6</v>
      </c>
      <c r="CN227" s="432">
        <v>6.3847656227292973E-6</v>
      </c>
      <c r="CO227" s="432">
        <v>1.6602827984379921E-6</v>
      </c>
      <c r="CP227" s="432">
        <v>5.3390045890758442E-7</v>
      </c>
      <c r="CQ227" s="432">
        <v>1.7008994436971798E-3</v>
      </c>
      <c r="CR227" s="432">
        <v>4.8282076318917665E-7</v>
      </c>
      <c r="CS227" s="432">
        <v>7.7864466256012883E-4</v>
      </c>
      <c r="CT227" s="432">
        <v>3.1873346941751951E-7</v>
      </c>
      <c r="CU227" s="432">
        <v>8.6300368903051265E-4</v>
      </c>
      <c r="CV227" s="432">
        <v>2.677541715231282E-3</v>
      </c>
      <c r="CW227" s="432">
        <v>4.3855224884524869E-7</v>
      </c>
      <c r="CX227" s="432">
        <v>7.1753004551180319E-7</v>
      </c>
      <c r="CY227" s="432">
        <v>2.3194027144025398E-6</v>
      </c>
      <c r="CZ227" s="432">
        <v>3.6431128520223601E-7</v>
      </c>
      <c r="DA227" s="432">
        <v>1.1656405638337946E-6</v>
      </c>
      <c r="DB227" s="432">
        <v>8.1116570696597944E-4</v>
      </c>
      <c r="DC227" s="432">
        <v>0.53789336048960301</v>
      </c>
      <c r="DD227" s="432">
        <v>1.6997436733645525E-6</v>
      </c>
      <c r="DE227" s="432">
        <v>4.3689456386087312E-7</v>
      </c>
      <c r="DF227" s="432">
        <v>7.9155716469548002E-7</v>
      </c>
      <c r="DG227" s="432">
        <v>2.7203118500648498E-7</v>
      </c>
      <c r="DH227" s="433">
        <v>6.3063629655088884E-7</v>
      </c>
    </row>
    <row r="228" spans="1:112">
      <c r="A228" s="303">
        <v>105</v>
      </c>
      <c r="B228" s="88" t="s">
        <v>303</v>
      </c>
      <c r="C228" s="87" t="s">
        <v>304</v>
      </c>
      <c r="D228" s="431">
        <v>1.2823773500210749E-5</v>
      </c>
      <c r="E228" s="432">
        <v>2.1727621580792534E-5</v>
      </c>
      <c r="F228" s="432">
        <v>4.0103587984070143E-4</v>
      </c>
      <c r="G228" s="432">
        <v>1.5798390996349113E-6</v>
      </c>
      <c r="H228" s="432">
        <v>2.5901960709900801E-5</v>
      </c>
      <c r="I228" s="432">
        <v>0</v>
      </c>
      <c r="J228" s="432">
        <v>3.7486909027790971E-6</v>
      </c>
      <c r="K228" s="432">
        <v>3.7082975381053603E-5</v>
      </c>
      <c r="L228" s="432">
        <v>5.045549693476175E-5</v>
      </c>
      <c r="M228" s="432">
        <v>5.1756486988025268E-5</v>
      </c>
      <c r="N228" s="432">
        <v>0</v>
      </c>
      <c r="O228" s="432">
        <v>1.6642685354935013E-5</v>
      </c>
      <c r="P228" s="432">
        <v>9.9741371808254316E-6</v>
      </c>
      <c r="Q228" s="432">
        <v>1.7472976275624305E-5</v>
      </c>
      <c r="R228" s="432">
        <v>1.2455217668542431E-5</v>
      </c>
      <c r="S228" s="432">
        <v>1.2543415159784185E-5</v>
      </c>
      <c r="T228" s="432">
        <v>3.4615179964725732E-5</v>
      </c>
      <c r="U228" s="432">
        <v>2.9592192095442869E-5</v>
      </c>
      <c r="V228" s="432">
        <v>1.2596295576676222E-5</v>
      </c>
      <c r="W228" s="432">
        <v>2.592981380539363E-5</v>
      </c>
      <c r="X228" s="432">
        <v>2.4420166904937995E-7</v>
      </c>
      <c r="Y228" s="432">
        <v>4.9067271433870592E-6</v>
      </c>
      <c r="Z228" s="432">
        <v>4.0410466887342936E-6</v>
      </c>
      <c r="AA228" s="432">
        <v>1.6661106002242501E-5</v>
      </c>
      <c r="AB228" s="432">
        <v>1.7497616312636514E-5</v>
      </c>
      <c r="AC228" s="432">
        <v>9.075601820089247E-6</v>
      </c>
      <c r="AD228" s="432">
        <v>3.4507433068732838E-6</v>
      </c>
      <c r="AE228" s="432">
        <v>8.0009563215782842E-6</v>
      </c>
      <c r="AF228" s="432">
        <v>3.5452733772907871E-5</v>
      </c>
      <c r="AG228" s="432">
        <v>3.0170855141029454E-5</v>
      </c>
      <c r="AH228" s="432">
        <v>1.3790013879948543E-5</v>
      </c>
      <c r="AI228" s="432">
        <v>1.376102922346326E-5</v>
      </c>
      <c r="AJ228" s="432">
        <v>5.0089403968332136E-6</v>
      </c>
      <c r="AK228" s="432">
        <v>3.3245397641759846E-6</v>
      </c>
      <c r="AL228" s="432">
        <v>1.4728599169714188E-5</v>
      </c>
      <c r="AM228" s="432">
        <v>4.6376694739907596E-5</v>
      </c>
      <c r="AN228" s="432">
        <v>1.2977268474857605E-5</v>
      </c>
      <c r="AO228" s="432">
        <v>1.999812269343056E-5</v>
      </c>
      <c r="AP228" s="432">
        <v>4.1877405910858134E-5</v>
      </c>
      <c r="AQ228" s="432">
        <v>1.4541644659994268E-5</v>
      </c>
      <c r="AR228" s="432">
        <v>1.0008755669158348E-5</v>
      </c>
      <c r="AS228" s="432">
        <v>4.8756586558348718E-5</v>
      </c>
      <c r="AT228" s="432">
        <v>4.3195376770008512E-5</v>
      </c>
      <c r="AU228" s="432">
        <v>1.7437181339866963E-5</v>
      </c>
      <c r="AV228" s="432">
        <v>1.333011024974532E-5</v>
      </c>
      <c r="AW228" s="432">
        <v>1.3686577268455725E-5</v>
      </c>
      <c r="AX228" s="432">
        <v>3.4612646959642095E-5</v>
      </c>
      <c r="AY228" s="432">
        <v>3.1339719621267882E-5</v>
      </c>
      <c r="AZ228" s="432">
        <v>1.7581745727556217E-5</v>
      </c>
      <c r="BA228" s="432">
        <v>8.0585549933863901E-6</v>
      </c>
      <c r="BB228" s="432">
        <v>7.5070821880512894E-6</v>
      </c>
      <c r="BC228" s="432">
        <v>1.568353661826438E-5</v>
      </c>
      <c r="BD228" s="432">
        <v>8.0146794199574417E-6</v>
      </c>
      <c r="BE228" s="432">
        <v>3.0679438913424838E-6</v>
      </c>
      <c r="BF228" s="432">
        <v>5.4694044781077723E-6</v>
      </c>
      <c r="BG228" s="432">
        <v>4.4556017714877333E-5</v>
      </c>
      <c r="BH228" s="432">
        <v>5.9029031884204336E-5</v>
      </c>
      <c r="BI228" s="432">
        <v>7.7806544597903351E-6</v>
      </c>
      <c r="BJ228" s="432">
        <v>8.3140647636493997E-6</v>
      </c>
      <c r="BK228" s="432">
        <v>6.7124472356531266E-5</v>
      </c>
      <c r="BL228" s="432">
        <v>6.8908723601016677E-6</v>
      </c>
      <c r="BM228" s="432">
        <v>4.4190643478826486E-5</v>
      </c>
      <c r="BN228" s="432">
        <v>4.3296135308049528E-5</v>
      </c>
      <c r="BO228" s="432">
        <v>5.6117572351405716E-5</v>
      </c>
      <c r="BP228" s="432">
        <v>6.5381971777291994E-5</v>
      </c>
      <c r="BQ228" s="432">
        <v>1.1529520395058227E-4</v>
      </c>
      <c r="BR228" s="432">
        <v>6.7726136794918582E-5</v>
      </c>
      <c r="BS228" s="432">
        <v>2.219347402355399E-5</v>
      </c>
      <c r="BT228" s="432">
        <v>4.0292854310463483E-5</v>
      </c>
      <c r="BU228" s="432">
        <v>1.0171017048740665E-4</v>
      </c>
      <c r="BV228" s="432">
        <v>1.210350752458187E-4</v>
      </c>
      <c r="BW228" s="432">
        <v>8.7998299167519947E-5</v>
      </c>
      <c r="BX228" s="432">
        <v>9.0373480519656478E-5</v>
      </c>
      <c r="BY228" s="432">
        <v>1.1828364801542078E-4</v>
      </c>
      <c r="BZ228" s="432">
        <v>7.2975580091272989E-5</v>
      </c>
      <c r="CA228" s="432">
        <v>6.067143466499262E-5</v>
      </c>
      <c r="CB228" s="432">
        <v>1.3783412069036733E-5</v>
      </c>
      <c r="CC228" s="432">
        <v>3.0394883721070851E-3</v>
      </c>
      <c r="CD228" s="432">
        <v>5.8173789310824214E-5</v>
      </c>
      <c r="CE228" s="432">
        <v>6.5008090343622786E-5</v>
      </c>
      <c r="CF228" s="432">
        <v>3.196614716272594E-5</v>
      </c>
      <c r="CG228" s="432">
        <v>1.3323963691517623E-4</v>
      </c>
      <c r="CH228" s="432">
        <v>1.1837958798909592E-4</v>
      </c>
      <c r="CI228" s="432">
        <v>9.4617524060931023E-5</v>
      </c>
      <c r="CJ228" s="432">
        <v>3.2748936831733039E-4</v>
      </c>
      <c r="CK228" s="432">
        <v>5.6278677528480263E-4</v>
      </c>
      <c r="CL228" s="432">
        <v>7.0215261713969888E-4</v>
      </c>
      <c r="CM228" s="432">
        <v>6.1032961675729448E-5</v>
      </c>
      <c r="CN228" s="432">
        <v>3.3400626587613461E-4</v>
      </c>
      <c r="CO228" s="432">
        <v>1.955299331235454E-4</v>
      </c>
      <c r="CP228" s="432">
        <v>1.5038995599873714E-4</v>
      </c>
      <c r="CQ228" s="432">
        <v>1.6231953381684079E-4</v>
      </c>
      <c r="CR228" s="432">
        <v>6.5730932474603957E-5</v>
      </c>
      <c r="CS228" s="432">
        <v>9.7817866566888758E-3</v>
      </c>
      <c r="CT228" s="432">
        <v>4.5840381672594948E-3</v>
      </c>
      <c r="CU228" s="432">
        <v>1.0739792486797854E-2</v>
      </c>
      <c r="CV228" s="432">
        <v>9.7395925045436812E-3</v>
      </c>
      <c r="CW228" s="432">
        <v>9.5031292235457627E-5</v>
      </c>
      <c r="CX228" s="432">
        <v>6.4823109943881879E-5</v>
      </c>
      <c r="CY228" s="432">
        <v>7.7167103092487868E-4</v>
      </c>
      <c r="CZ228" s="432">
        <v>5.298324185629819E-5</v>
      </c>
      <c r="DA228" s="432">
        <v>8.2006371680862791E-5</v>
      </c>
      <c r="DB228" s="432">
        <v>1.1451142559301974E-3</v>
      </c>
      <c r="DC228" s="432">
        <v>1.6033646707110489E-3</v>
      </c>
      <c r="DD228" s="432">
        <v>1.0179429826383546</v>
      </c>
      <c r="DE228" s="432">
        <v>1.9298309857831305E-4</v>
      </c>
      <c r="DF228" s="432">
        <v>4.1718892008835352E-4</v>
      </c>
      <c r="DG228" s="432">
        <v>4.2239488954746402E-5</v>
      </c>
      <c r="DH228" s="433">
        <v>4.3554524072164045E-4</v>
      </c>
    </row>
    <row r="229" spans="1:112">
      <c r="A229" s="303">
        <v>106</v>
      </c>
      <c r="B229" s="88" t="s">
        <v>305</v>
      </c>
      <c r="C229" s="87" t="s">
        <v>306</v>
      </c>
      <c r="D229" s="431">
        <v>1.7807258337772785E-5</v>
      </c>
      <c r="E229" s="432">
        <v>1.8164212988080837E-5</v>
      </c>
      <c r="F229" s="432">
        <v>1.0351572336025258E-4</v>
      </c>
      <c r="G229" s="432">
        <v>3.7424232337698986E-6</v>
      </c>
      <c r="H229" s="432">
        <v>1.6520458992629404E-5</v>
      </c>
      <c r="I229" s="432">
        <v>0</v>
      </c>
      <c r="J229" s="432">
        <v>6.6820777165690706E-6</v>
      </c>
      <c r="K229" s="432">
        <v>4.782451273803921E-5</v>
      </c>
      <c r="L229" s="432">
        <v>1.1154642656538349E-4</v>
      </c>
      <c r="M229" s="432">
        <v>3.3367602773832368E-5</v>
      </c>
      <c r="N229" s="432">
        <v>0</v>
      </c>
      <c r="O229" s="432">
        <v>9.7580957765450087E-6</v>
      </c>
      <c r="P229" s="432">
        <v>1.2065760299842382E-5</v>
      </c>
      <c r="Q229" s="432">
        <v>1.526440743042098E-5</v>
      </c>
      <c r="R229" s="432">
        <v>2.2821450358752299E-5</v>
      </c>
      <c r="S229" s="432">
        <v>6.2060403355065577E-6</v>
      </c>
      <c r="T229" s="432">
        <v>3.2323840642467999E-5</v>
      </c>
      <c r="U229" s="432">
        <v>2.4557965169343887E-5</v>
      </c>
      <c r="V229" s="432">
        <v>5.8570419399390742E-5</v>
      </c>
      <c r="W229" s="432">
        <v>1.8313987420574839E-5</v>
      </c>
      <c r="X229" s="432">
        <v>2.8817956641425252E-7</v>
      </c>
      <c r="Y229" s="432">
        <v>3.2322334868364839E-6</v>
      </c>
      <c r="Z229" s="432">
        <v>4.090944107201909E-6</v>
      </c>
      <c r="AA229" s="432">
        <v>1.2368683461620194E-5</v>
      </c>
      <c r="AB229" s="432">
        <v>5.0676654068629912E-5</v>
      </c>
      <c r="AC229" s="432">
        <v>4.9425506203491181E-5</v>
      </c>
      <c r="AD229" s="432">
        <v>2.7987750642769691E-6</v>
      </c>
      <c r="AE229" s="432">
        <v>6.1064925885851783E-6</v>
      </c>
      <c r="AF229" s="432">
        <v>3.5327494632478133E-5</v>
      </c>
      <c r="AG229" s="432">
        <v>4.6112213570946967E-5</v>
      </c>
      <c r="AH229" s="432">
        <v>9.9135281386293737E-6</v>
      </c>
      <c r="AI229" s="432">
        <v>2.3931306698610419E-5</v>
      </c>
      <c r="AJ229" s="432">
        <v>7.4038306705549885E-6</v>
      </c>
      <c r="AK229" s="432">
        <v>9.9637112202016739E-6</v>
      </c>
      <c r="AL229" s="432">
        <v>2.1525011902297793E-5</v>
      </c>
      <c r="AM229" s="432">
        <v>2.8488810757928583E-5</v>
      </c>
      <c r="AN229" s="432">
        <v>7.9389796726958118E-6</v>
      </c>
      <c r="AO229" s="432">
        <v>2.1122919185687616E-5</v>
      </c>
      <c r="AP229" s="432">
        <v>2.465503527716299E-5</v>
      </c>
      <c r="AQ229" s="432">
        <v>7.5012158356119375E-6</v>
      </c>
      <c r="AR229" s="432">
        <v>1.1053239974056145E-5</v>
      </c>
      <c r="AS229" s="432">
        <v>3.4245130235531271E-5</v>
      </c>
      <c r="AT229" s="432">
        <v>3.3837960010664369E-5</v>
      </c>
      <c r="AU229" s="432">
        <v>1.828072787915329E-5</v>
      </c>
      <c r="AV229" s="432">
        <v>2.3462101765760769E-5</v>
      </c>
      <c r="AW229" s="432">
        <v>2.7504913427729528E-5</v>
      </c>
      <c r="AX229" s="432">
        <v>2.0493918532817127E-5</v>
      </c>
      <c r="AY229" s="432">
        <v>2.2138135923238072E-5</v>
      </c>
      <c r="AZ229" s="432">
        <v>3.2398758966550025E-5</v>
      </c>
      <c r="BA229" s="432">
        <v>1.1102925331156923E-5</v>
      </c>
      <c r="BB229" s="432">
        <v>8.4242499974480725E-6</v>
      </c>
      <c r="BC229" s="432">
        <v>2.6928033501251307E-5</v>
      </c>
      <c r="BD229" s="432">
        <v>7.4676672375773835E-6</v>
      </c>
      <c r="BE229" s="432">
        <v>4.9843386515497036E-6</v>
      </c>
      <c r="BF229" s="432">
        <v>6.8014207115773648E-6</v>
      </c>
      <c r="BG229" s="432">
        <v>8.1270081797047515E-5</v>
      </c>
      <c r="BH229" s="432">
        <v>5.0862304685667553E-5</v>
      </c>
      <c r="BI229" s="432">
        <v>4.7545562294791874E-6</v>
      </c>
      <c r="BJ229" s="432">
        <v>7.662005272735572E-6</v>
      </c>
      <c r="BK229" s="432">
        <v>6.7968382464414059E-5</v>
      </c>
      <c r="BL229" s="432">
        <v>1.1805532023675916E-5</v>
      </c>
      <c r="BM229" s="432">
        <v>5.4950997089882767E-5</v>
      </c>
      <c r="BN229" s="432">
        <v>9.0978841859825838E-5</v>
      </c>
      <c r="BO229" s="432">
        <v>8.7585983495203038E-5</v>
      </c>
      <c r="BP229" s="432">
        <v>7.1489521060943246E-5</v>
      </c>
      <c r="BQ229" s="432">
        <v>8.3679902002731875E-5</v>
      </c>
      <c r="BR229" s="432">
        <v>6.823198336208732E-5</v>
      </c>
      <c r="BS229" s="432">
        <v>1.5177105517940111E-5</v>
      </c>
      <c r="BT229" s="432">
        <v>1.0429548087950294E-4</v>
      </c>
      <c r="BU229" s="432">
        <v>1.7536051879295879E-4</v>
      </c>
      <c r="BV229" s="432">
        <v>7.7549522370560272E-5</v>
      </c>
      <c r="BW229" s="432">
        <v>8.2867644263961277E-5</v>
      </c>
      <c r="BX229" s="432">
        <v>2.1352308088032221E-4</v>
      </c>
      <c r="BY229" s="432">
        <v>2.7069559876017143E-4</v>
      </c>
      <c r="BZ229" s="432">
        <v>1.6112888294054321E-4</v>
      </c>
      <c r="CA229" s="432">
        <v>1.6669525574005236E-4</v>
      </c>
      <c r="CB229" s="432">
        <v>2.491583312801895E-5</v>
      </c>
      <c r="CC229" s="432">
        <v>1.1329553950994039E-4</v>
      </c>
      <c r="CD229" s="432">
        <v>4.0735341437219131E-5</v>
      </c>
      <c r="CE229" s="432">
        <v>8.5518166130964796E-5</v>
      </c>
      <c r="CF229" s="432">
        <v>2.1294728091088268E-5</v>
      </c>
      <c r="CG229" s="432">
        <v>7.98381346723535E-5</v>
      </c>
      <c r="CH229" s="432">
        <v>6.7391644940519371E-5</v>
      </c>
      <c r="CI229" s="432">
        <v>1.73328454618844E-4</v>
      </c>
      <c r="CJ229" s="432">
        <v>1.331211255146276E-4</v>
      </c>
      <c r="CK229" s="432">
        <v>5.2657347874727806E-4</v>
      </c>
      <c r="CL229" s="432">
        <v>2.2564033325615986E-2</v>
      </c>
      <c r="CM229" s="432">
        <v>2.4110165799990496E-4</v>
      </c>
      <c r="CN229" s="432">
        <v>2.2840963610043915E-3</v>
      </c>
      <c r="CO229" s="432">
        <v>1.3673252602231106E-2</v>
      </c>
      <c r="CP229" s="432">
        <v>1.4888356712605696E-4</v>
      </c>
      <c r="CQ229" s="432">
        <v>1.6350118149985259E-4</v>
      </c>
      <c r="CR229" s="432">
        <v>2.2139538862629143E-4</v>
      </c>
      <c r="CS229" s="432">
        <v>8.8104224390182944E-5</v>
      </c>
      <c r="CT229" s="432">
        <v>1.2003440772507137E-4</v>
      </c>
      <c r="CU229" s="432">
        <v>1.6754901910708269E-4</v>
      </c>
      <c r="CV229" s="432">
        <v>7.4489550982736349E-5</v>
      </c>
      <c r="CW229" s="432">
        <v>3.2426611974159427E-4</v>
      </c>
      <c r="CX229" s="432">
        <v>1.0064656583390105E-4</v>
      </c>
      <c r="CY229" s="432">
        <v>7.9483583112697227E-3</v>
      </c>
      <c r="CZ229" s="432">
        <v>6.9917811611915954E-5</v>
      </c>
      <c r="DA229" s="432">
        <v>2.0454610752800744E-4</v>
      </c>
      <c r="DB229" s="432">
        <v>2.0413280151335755E-4</v>
      </c>
      <c r="DC229" s="432">
        <v>2.506688776753475E-4</v>
      </c>
      <c r="DD229" s="432">
        <v>3.2710142393935893E-4</v>
      </c>
      <c r="DE229" s="432">
        <v>0.69416903197742752</v>
      </c>
      <c r="DF229" s="432">
        <v>1.169650168773561E-3</v>
      </c>
      <c r="DG229" s="432">
        <v>4.7913429095088522E-5</v>
      </c>
      <c r="DH229" s="433">
        <v>2.6508621524635811E-4</v>
      </c>
    </row>
    <row r="230" spans="1:112">
      <c r="A230" s="303">
        <v>107</v>
      </c>
      <c r="B230" s="88" t="s">
        <v>307</v>
      </c>
      <c r="C230" s="87" t="s">
        <v>308</v>
      </c>
      <c r="D230" s="431">
        <v>4.8549666489240525E-5</v>
      </c>
      <c r="E230" s="432">
        <v>6.4280581716244877E-5</v>
      </c>
      <c r="F230" s="432">
        <v>9.0748921729557404E-4</v>
      </c>
      <c r="G230" s="432">
        <v>2.0232282415444985E-5</v>
      </c>
      <c r="H230" s="432">
        <v>2.4091721479454142E-4</v>
      </c>
      <c r="I230" s="432">
        <v>0</v>
      </c>
      <c r="J230" s="432">
        <v>1.5344136727727499E-5</v>
      </c>
      <c r="K230" s="432">
        <v>7.2471010328106715E-5</v>
      </c>
      <c r="L230" s="432">
        <v>8.3165381214699992E-5</v>
      </c>
      <c r="M230" s="432">
        <v>1.2281074923844814E-4</v>
      </c>
      <c r="N230" s="432">
        <v>0</v>
      </c>
      <c r="O230" s="432">
        <v>2.2235748709464845E-5</v>
      </c>
      <c r="P230" s="432">
        <v>1.853269047511241E-5</v>
      </c>
      <c r="Q230" s="432">
        <v>3.1115522884426976E-5</v>
      </c>
      <c r="R230" s="432">
        <v>4.5484613184315959E-5</v>
      </c>
      <c r="S230" s="432">
        <v>1.8828903482856017E-5</v>
      </c>
      <c r="T230" s="432">
        <v>6.1013808000828612E-5</v>
      </c>
      <c r="U230" s="432">
        <v>6.973576158839716E-5</v>
      </c>
      <c r="V230" s="432">
        <v>7.1905474251301082E-5</v>
      </c>
      <c r="W230" s="432">
        <v>2.9975196344939971E-5</v>
      </c>
      <c r="X230" s="432">
        <v>9.2823597749673773E-7</v>
      </c>
      <c r="Y230" s="432">
        <v>1.305250746141258E-5</v>
      </c>
      <c r="Z230" s="432">
        <v>1.0677358037640183E-5</v>
      </c>
      <c r="AA230" s="432">
        <v>3.9942031311309988E-5</v>
      </c>
      <c r="AB230" s="432">
        <v>3.1056539641751344E-5</v>
      </c>
      <c r="AC230" s="432">
        <v>3.2334091006053766E-5</v>
      </c>
      <c r="AD230" s="432">
        <v>8.2483205632719632E-6</v>
      </c>
      <c r="AE230" s="432">
        <v>1.7393058929233256E-5</v>
      </c>
      <c r="AF230" s="432">
        <v>6.5825478699935459E-5</v>
      </c>
      <c r="AG230" s="432">
        <v>6.9247044678326437E-5</v>
      </c>
      <c r="AH230" s="432">
        <v>1.4898729724267991E-5</v>
      </c>
      <c r="AI230" s="432">
        <v>6.5599182000786248E-5</v>
      </c>
      <c r="AJ230" s="432">
        <v>2.3667470624454957E-5</v>
      </c>
      <c r="AK230" s="432">
        <v>1.6915199609909707E-5</v>
      </c>
      <c r="AL230" s="432">
        <v>5.00198436951569E-5</v>
      </c>
      <c r="AM230" s="432">
        <v>9.8662726164805423E-5</v>
      </c>
      <c r="AN230" s="432">
        <v>2.7260539837420988E-5</v>
      </c>
      <c r="AO230" s="432">
        <v>7.0536081544149746E-5</v>
      </c>
      <c r="AP230" s="432">
        <v>9.8822925478506056E-5</v>
      </c>
      <c r="AQ230" s="432">
        <v>2.8866319297619338E-5</v>
      </c>
      <c r="AR230" s="432">
        <v>4.3754117292504473E-5</v>
      </c>
      <c r="AS230" s="432">
        <v>9.2885109217159516E-5</v>
      </c>
      <c r="AT230" s="432">
        <v>8.1397156533017024E-5</v>
      </c>
      <c r="AU230" s="432">
        <v>4.3446821096827185E-5</v>
      </c>
      <c r="AV230" s="432">
        <v>5.6089311511163447E-5</v>
      </c>
      <c r="AW230" s="432">
        <v>5.6460968653714461E-5</v>
      </c>
      <c r="AX230" s="432">
        <v>3.3259229765964387E-5</v>
      </c>
      <c r="AY230" s="432">
        <v>3.903797902511365E-5</v>
      </c>
      <c r="AZ230" s="432">
        <v>7.8303042710569997E-5</v>
      </c>
      <c r="BA230" s="432">
        <v>1.6721251212515516E-5</v>
      </c>
      <c r="BB230" s="432">
        <v>1.3449701123241422E-5</v>
      </c>
      <c r="BC230" s="432">
        <v>4.4753478757712175E-5</v>
      </c>
      <c r="BD230" s="432">
        <v>1.3501555823363026E-5</v>
      </c>
      <c r="BE230" s="432">
        <v>7.4284036926701226E-6</v>
      </c>
      <c r="BF230" s="432">
        <v>1.0215961506132713E-5</v>
      </c>
      <c r="BG230" s="432">
        <v>1.4066644289451551E-4</v>
      </c>
      <c r="BH230" s="432">
        <v>1.0842529017034753E-4</v>
      </c>
      <c r="BI230" s="432">
        <v>1.374648901043545E-5</v>
      </c>
      <c r="BJ230" s="432">
        <v>2.399676701428864E-5</v>
      </c>
      <c r="BK230" s="432">
        <v>1.2075354067624432E-4</v>
      </c>
      <c r="BL230" s="432">
        <v>1.492993982058191E-5</v>
      </c>
      <c r="BM230" s="432">
        <v>2.0456203767588537E-4</v>
      </c>
      <c r="BN230" s="432">
        <v>2.5948682189604419E-4</v>
      </c>
      <c r="BO230" s="432">
        <v>3.452007546680462E-4</v>
      </c>
      <c r="BP230" s="432">
        <v>2.268336873482854E-4</v>
      </c>
      <c r="BQ230" s="432">
        <v>4.4982881501358038E-4</v>
      </c>
      <c r="BR230" s="432">
        <v>4.3623144721148885E-4</v>
      </c>
      <c r="BS230" s="432">
        <v>3.3563369936657008E-5</v>
      </c>
      <c r="BT230" s="432">
        <v>1.438977040227469E-4</v>
      </c>
      <c r="BU230" s="432">
        <v>4.6519402723525799E-4</v>
      </c>
      <c r="BV230" s="432">
        <v>1.0574393783867996E-4</v>
      </c>
      <c r="BW230" s="432">
        <v>6.1237148649975249E-4</v>
      </c>
      <c r="BX230" s="432">
        <v>5.2484539689310195E-4</v>
      </c>
      <c r="BY230" s="432">
        <v>2.665888552708498E-4</v>
      </c>
      <c r="BZ230" s="432">
        <v>9.6585651256980937E-4</v>
      </c>
      <c r="CA230" s="432">
        <v>5.996288028505219E-4</v>
      </c>
      <c r="CB230" s="432">
        <v>2.7567100836836585E-4</v>
      </c>
      <c r="CC230" s="432">
        <v>2.340897264955689E-4</v>
      </c>
      <c r="CD230" s="432">
        <v>1.4474833517318827E-4</v>
      </c>
      <c r="CE230" s="432">
        <v>3.4885692136275446E-4</v>
      </c>
      <c r="CF230" s="432">
        <v>8.7822702494021152E-5</v>
      </c>
      <c r="CG230" s="432">
        <v>1.5199757072406159E-4</v>
      </c>
      <c r="CH230" s="432">
        <v>2.4466603594513895E-4</v>
      </c>
      <c r="CI230" s="432">
        <v>4.0393874691156272E-4</v>
      </c>
      <c r="CJ230" s="432">
        <v>2.3483068495533171E-4</v>
      </c>
      <c r="CK230" s="432">
        <v>4.9680264031195761E-4</v>
      </c>
      <c r="CL230" s="432">
        <v>1.2265630618114418E-3</v>
      </c>
      <c r="CM230" s="432">
        <v>1.0988223292232907E-3</v>
      </c>
      <c r="CN230" s="432">
        <v>3.6649778860200794E-4</v>
      </c>
      <c r="CO230" s="432">
        <v>2.2553155488180825E-3</v>
      </c>
      <c r="CP230" s="432">
        <v>3.9077250201968158E-4</v>
      </c>
      <c r="CQ230" s="432">
        <v>3.4327545910144608E-4</v>
      </c>
      <c r="CR230" s="432">
        <v>1.8242076594911282E-3</v>
      </c>
      <c r="CS230" s="432">
        <v>3.9246738929590521E-4</v>
      </c>
      <c r="CT230" s="432">
        <v>2.8498047203359076E-4</v>
      </c>
      <c r="CU230" s="432">
        <v>2.5626633490005116E-4</v>
      </c>
      <c r="CV230" s="432">
        <v>3.2932646191801898E-4</v>
      </c>
      <c r="CW230" s="432">
        <v>1.7036234781514386E-3</v>
      </c>
      <c r="CX230" s="432">
        <v>7.3908708361699227E-4</v>
      </c>
      <c r="CY230" s="432">
        <v>2.0977850202683924E-3</v>
      </c>
      <c r="CZ230" s="432">
        <v>5.1584930551739066E-4</v>
      </c>
      <c r="DA230" s="432">
        <v>7.3646287443423814E-4</v>
      </c>
      <c r="DB230" s="432">
        <v>2.2949438401369582E-4</v>
      </c>
      <c r="DC230" s="432">
        <v>2.6265627682937968E-4</v>
      </c>
      <c r="DD230" s="432">
        <v>1.7663659148542618E-3</v>
      </c>
      <c r="DE230" s="432">
        <v>1.8965157155874585E-3</v>
      </c>
      <c r="DF230" s="432">
        <v>0.79812657485875138</v>
      </c>
      <c r="DG230" s="432">
        <v>1.7023297608078177E-4</v>
      </c>
      <c r="DH230" s="433">
        <v>2.6644404011968748E-4</v>
      </c>
    </row>
    <row r="231" spans="1:112">
      <c r="A231" s="303">
        <v>108</v>
      </c>
      <c r="B231" s="88" t="s">
        <v>309</v>
      </c>
      <c r="C231" s="87" t="s">
        <v>631</v>
      </c>
      <c r="D231" s="431">
        <v>3.0984550687558409E-4</v>
      </c>
      <c r="E231" s="432">
        <v>6.1856389015394581E-4</v>
      </c>
      <c r="F231" s="432">
        <v>3.2700151551384483E-3</v>
      </c>
      <c r="G231" s="432">
        <v>2.2846480147795337E-4</v>
      </c>
      <c r="H231" s="432">
        <v>3.4528067714531584E-4</v>
      </c>
      <c r="I231" s="432">
        <v>0</v>
      </c>
      <c r="J231" s="432">
        <v>1.2270042328079209E-4</v>
      </c>
      <c r="K231" s="432">
        <v>4.2921195588543047E-4</v>
      </c>
      <c r="L231" s="432">
        <v>2.6359451809144537E-4</v>
      </c>
      <c r="M231" s="432">
        <v>3.2536391942113803E-4</v>
      </c>
      <c r="N231" s="432">
        <v>0</v>
      </c>
      <c r="O231" s="432">
        <v>2.3745379846833539E-4</v>
      </c>
      <c r="P231" s="432">
        <v>1.5266950543913195E-4</v>
      </c>
      <c r="Q231" s="432">
        <v>3.6026710297447226E-4</v>
      </c>
      <c r="R231" s="432">
        <v>3.3861495374377747E-4</v>
      </c>
      <c r="S231" s="432">
        <v>1.3220822616902557E-4</v>
      </c>
      <c r="T231" s="432">
        <v>4.9726835228644777E-4</v>
      </c>
      <c r="U231" s="432">
        <v>5.0573306093994056E-4</v>
      </c>
      <c r="V231" s="432">
        <v>6.0134876490506228E-4</v>
      </c>
      <c r="W231" s="432">
        <v>3.5259703059941098E-4</v>
      </c>
      <c r="X231" s="432">
        <v>5.6334822621763402E-6</v>
      </c>
      <c r="Y231" s="432">
        <v>4.8636188763514863E-5</v>
      </c>
      <c r="Z231" s="432">
        <v>1.0709937991977268E-4</v>
      </c>
      <c r="AA231" s="432">
        <v>1.6844626358093401E-4</v>
      </c>
      <c r="AB231" s="432">
        <v>1.0571459521385068E-4</v>
      </c>
      <c r="AC231" s="432">
        <v>1.7299786860955728E-4</v>
      </c>
      <c r="AD231" s="432">
        <v>2.7300766961280431E-5</v>
      </c>
      <c r="AE231" s="432">
        <v>8.3636328631685961E-5</v>
      </c>
      <c r="AF231" s="432">
        <v>1.933391608512852E-4</v>
      </c>
      <c r="AG231" s="432">
        <v>2.7869297095541403E-4</v>
      </c>
      <c r="AH231" s="432">
        <v>2.5608918557389347E-4</v>
      </c>
      <c r="AI231" s="432">
        <v>6.642234596692183E-4</v>
      </c>
      <c r="AJ231" s="432">
        <v>1.9939986732584779E-4</v>
      </c>
      <c r="AK231" s="432">
        <v>1.4528822839076852E-4</v>
      </c>
      <c r="AL231" s="432">
        <v>5.8321751899050825E-4</v>
      </c>
      <c r="AM231" s="432">
        <v>3.2588925896367879E-4</v>
      </c>
      <c r="AN231" s="432">
        <v>8.58102642955959E-5</v>
      </c>
      <c r="AO231" s="432">
        <v>2.7886843880080351E-4</v>
      </c>
      <c r="AP231" s="432">
        <v>6.6258215307657333E-4</v>
      </c>
      <c r="AQ231" s="432">
        <v>1.1377516232773844E-4</v>
      </c>
      <c r="AR231" s="432">
        <v>1.642249802574039E-4</v>
      </c>
      <c r="AS231" s="432">
        <v>4.6034145956401999E-4</v>
      </c>
      <c r="AT231" s="432">
        <v>4.2890972132405468E-4</v>
      </c>
      <c r="AU231" s="432">
        <v>3.6484977721963966E-4</v>
      </c>
      <c r="AV231" s="432">
        <v>4.6487400823271604E-4</v>
      </c>
      <c r="AW231" s="432">
        <v>2.8481600348011514E-4</v>
      </c>
      <c r="AX231" s="432">
        <v>1.9913432467186861E-4</v>
      </c>
      <c r="AY231" s="432">
        <v>3.7979270219296366E-4</v>
      </c>
      <c r="AZ231" s="432">
        <v>5.353420919048692E-4</v>
      </c>
      <c r="BA231" s="432">
        <v>7.9858120300649142E-5</v>
      </c>
      <c r="BB231" s="432">
        <v>7.5105569700755612E-5</v>
      </c>
      <c r="BC231" s="432">
        <v>2.8424102086393348E-4</v>
      </c>
      <c r="BD231" s="432">
        <v>8.267482798843571E-5</v>
      </c>
      <c r="BE231" s="432">
        <v>5.4480903232757868E-5</v>
      </c>
      <c r="BF231" s="432">
        <v>3.6821484081834844E-5</v>
      </c>
      <c r="BG231" s="432">
        <v>4.3421165892772195E-4</v>
      </c>
      <c r="BH231" s="432">
        <v>4.8822042572910907E-4</v>
      </c>
      <c r="BI231" s="432">
        <v>1.0246272896948912E-4</v>
      </c>
      <c r="BJ231" s="432">
        <v>1.7752108699086222E-4</v>
      </c>
      <c r="BK231" s="432">
        <v>1.3997939710068124E-3</v>
      </c>
      <c r="BL231" s="432">
        <v>1.3739144549065028E-4</v>
      </c>
      <c r="BM231" s="432">
        <v>8.5142333380229215E-4</v>
      </c>
      <c r="BN231" s="432">
        <v>1.3566763577473238E-3</v>
      </c>
      <c r="BO231" s="432">
        <v>9.425650180814514E-4</v>
      </c>
      <c r="BP231" s="432">
        <v>5.0528198691091833E-4</v>
      </c>
      <c r="BQ231" s="432">
        <v>3.1788916173982832E-3</v>
      </c>
      <c r="BR231" s="432">
        <v>8.6798830249409866E-4</v>
      </c>
      <c r="BS231" s="432">
        <v>1.0120939363388284E-4</v>
      </c>
      <c r="BT231" s="432">
        <v>3.7154283269762541E-4</v>
      </c>
      <c r="BU231" s="432">
        <v>1.7430581697748353E-3</v>
      </c>
      <c r="BV231" s="432">
        <v>3.65406032776116E-3</v>
      </c>
      <c r="BW231" s="432">
        <v>1.5558064476154439E-3</v>
      </c>
      <c r="BX231" s="432">
        <v>2.2472745533642004E-3</v>
      </c>
      <c r="BY231" s="432">
        <v>3.1203528383171521E-3</v>
      </c>
      <c r="BZ231" s="432">
        <v>1.5971420742340793E-3</v>
      </c>
      <c r="CA231" s="432">
        <v>1.022824608845607E-3</v>
      </c>
      <c r="CB231" s="432">
        <v>2.6126725353827857E-4</v>
      </c>
      <c r="CC231" s="432">
        <v>2.182922389408465E-3</v>
      </c>
      <c r="CD231" s="432">
        <v>8.409179116800323E-4</v>
      </c>
      <c r="CE231" s="432">
        <v>2.0534132783131221E-3</v>
      </c>
      <c r="CF231" s="432">
        <v>6.9579270332715767E-4</v>
      </c>
      <c r="CG231" s="432">
        <v>1.1333584171140491E-3</v>
      </c>
      <c r="CH231" s="432">
        <v>1.6116550243068771E-3</v>
      </c>
      <c r="CI231" s="432">
        <v>2.9034439802591745E-3</v>
      </c>
      <c r="CJ231" s="432">
        <v>3.9464360986761881E-3</v>
      </c>
      <c r="CK231" s="432">
        <v>3.4821007522143252E-3</v>
      </c>
      <c r="CL231" s="432">
        <v>2.7612948542045926E-3</v>
      </c>
      <c r="CM231" s="432">
        <v>8.8615582638570923E-4</v>
      </c>
      <c r="CN231" s="432">
        <v>1.520809435732274E-3</v>
      </c>
      <c r="CO231" s="432">
        <v>1.8730154319824804E-3</v>
      </c>
      <c r="CP231" s="432">
        <v>3.6236013713407149E-3</v>
      </c>
      <c r="CQ231" s="432">
        <v>1.7873058075458732E-3</v>
      </c>
      <c r="CR231" s="432">
        <v>5.3829975793700012E-3</v>
      </c>
      <c r="CS231" s="432">
        <v>1.5882922426922277E-3</v>
      </c>
      <c r="CT231" s="432">
        <v>2.5545001195951666E-3</v>
      </c>
      <c r="CU231" s="432">
        <v>4.379495690933698E-3</v>
      </c>
      <c r="CV231" s="432">
        <v>5.9649145158714124E-3</v>
      </c>
      <c r="CW231" s="432">
        <v>4.1899444112215387E-3</v>
      </c>
      <c r="CX231" s="432">
        <v>1.1247751292246223E-3</v>
      </c>
      <c r="CY231" s="432">
        <v>1.7983836213747726E-3</v>
      </c>
      <c r="CZ231" s="432">
        <v>1.5743857160680304E-3</v>
      </c>
      <c r="DA231" s="432">
        <v>1.8607321731536842E-3</v>
      </c>
      <c r="DB231" s="432">
        <v>3.1510059846962777E-4</v>
      </c>
      <c r="DC231" s="432">
        <v>7.9620929533945307E-4</v>
      </c>
      <c r="DD231" s="432">
        <v>4.2420059358239757E-3</v>
      </c>
      <c r="DE231" s="432">
        <v>1.7972242077263375E-3</v>
      </c>
      <c r="DF231" s="432">
        <v>2.3037234977192986E-3</v>
      </c>
      <c r="DG231" s="432">
        <v>1.0006843094752143</v>
      </c>
      <c r="DH231" s="433">
        <v>7.735387589208122E-4</v>
      </c>
    </row>
    <row r="232" spans="1:112" ht="14" thickBot="1">
      <c r="A232" s="303">
        <v>109</v>
      </c>
      <c r="B232" s="309" t="s">
        <v>310</v>
      </c>
      <c r="C232" s="310" t="s">
        <v>632</v>
      </c>
      <c r="D232" s="434">
        <v>1.7569272456307782E-3</v>
      </c>
      <c r="E232" s="435">
        <v>1.842184412553137E-3</v>
      </c>
      <c r="F232" s="435">
        <v>1.8874707699074766E-3</v>
      </c>
      <c r="G232" s="435">
        <v>3.0790685499083642E-4</v>
      </c>
      <c r="H232" s="435">
        <v>2.4633888195905998E-3</v>
      </c>
      <c r="I232" s="435">
        <v>0</v>
      </c>
      <c r="J232" s="435">
        <v>7.2146428121435356E-4</v>
      </c>
      <c r="K232" s="435">
        <v>1.168954580883541E-3</v>
      </c>
      <c r="L232" s="435">
        <v>1.1146179384714074E-3</v>
      </c>
      <c r="M232" s="435">
        <v>6.9850916727032496E-3</v>
      </c>
      <c r="N232" s="435">
        <v>0</v>
      </c>
      <c r="O232" s="435">
        <v>6.1115393816878433E-4</v>
      </c>
      <c r="P232" s="435">
        <v>3.1953387646644179E-4</v>
      </c>
      <c r="Q232" s="435">
        <v>1.3309149381652997E-3</v>
      </c>
      <c r="R232" s="435">
        <v>7.4920176894806973E-4</v>
      </c>
      <c r="S232" s="435">
        <v>7.8082458661506225E-4</v>
      </c>
      <c r="T232" s="435">
        <v>1.6226215515626179E-3</v>
      </c>
      <c r="U232" s="435">
        <v>1.2378315116650174E-3</v>
      </c>
      <c r="V232" s="435">
        <v>1.8053593068613025E-3</v>
      </c>
      <c r="W232" s="435">
        <v>1.2787758196204861E-3</v>
      </c>
      <c r="X232" s="435">
        <v>2.4893974465862363E-5</v>
      </c>
      <c r="Y232" s="435">
        <v>3.1181184051462665E-4</v>
      </c>
      <c r="Z232" s="435">
        <v>5.209341081892113E-4</v>
      </c>
      <c r="AA232" s="435">
        <v>1.6895118393419123E-3</v>
      </c>
      <c r="AB232" s="435">
        <v>3.2440591619300687E-4</v>
      </c>
      <c r="AC232" s="435">
        <v>4.90307266250419E-4</v>
      </c>
      <c r="AD232" s="435">
        <v>1.4576771078433118E-4</v>
      </c>
      <c r="AE232" s="435">
        <v>6.7638022894783993E-4</v>
      </c>
      <c r="AF232" s="435">
        <v>1.8618045276956416E-3</v>
      </c>
      <c r="AG232" s="435">
        <v>1.9420231590562788E-3</v>
      </c>
      <c r="AH232" s="435">
        <v>4.7163432936670819E-4</v>
      </c>
      <c r="AI232" s="435">
        <v>3.9653528781054288E-3</v>
      </c>
      <c r="AJ232" s="435">
        <v>1.3733887965486917E-3</v>
      </c>
      <c r="AK232" s="435">
        <v>4.5136426062921227E-4</v>
      </c>
      <c r="AL232" s="435">
        <v>3.0289923891881091E-3</v>
      </c>
      <c r="AM232" s="435">
        <v>7.3273646886871501E-3</v>
      </c>
      <c r="AN232" s="435">
        <v>1.8207800254766789E-3</v>
      </c>
      <c r="AO232" s="435">
        <v>5.3291931535690302E-3</v>
      </c>
      <c r="AP232" s="435">
        <v>4.1030979744589744E-3</v>
      </c>
      <c r="AQ232" s="435">
        <v>8.4788150156692036E-4</v>
      </c>
      <c r="AR232" s="435">
        <v>1.2067859326399593E-3</v>
      </c>
      <c r="AS232" s="435">
        <v>2.6514502940041375E-3</v>
      </c>
      <c r="AT232" s="435">
        <v>3.1190988051297756E-3</v>
      </c>
      <c r="AU232" s="435">
        <v>1.4471630732611814E-3</v>
      </c>
      <c r="AV232" s="435">
        <v>1.4996590030500691E-3</v>
      </c>
      <c r="AW232" s="435">
        <v>9.464293597224899E-4</v>
      </c>
      <c r="AX232" s="435">
        <v>4.0464565541473759E-4</v>
      </c>
      <c r="AY232" s="435">
        <v>8.5797307380852694E-4</v>
      </c>
      <c r="AZ232" s="435">
        <v>2.2556448950320218E-3</v>
      </c>
      <c r="BA232" s="435">
        <v>1.7102116546175832E-4</v>
      </c>
      <c r="BB232" s="435">
        <v>2.2558851420166696E-4</v>
      </c>
      <c r="BC232" s="435">
        <v>1.3752457879436851E-3</v>
      </c>
      <c r="BD232" s="435">
        <v>1.7661603058741695E-4</v>
      </c>
      <c r="BE232" s="435">
        <v>1.1271912171471424E-4</v>
      </c>
      <c r="BF232" s="435">
        <v>1.214947935402513E-4</v>
      </c>
      <c r="BG232" s="435">
        <v>2.0913150623734309E-3</v>
      </c>
      <c r="BH232" s="435">
        <v>1.6762154325556833E-3</v>
      </c>
      <c r="BI232" s="435">
        <v>7.0481702851388033E-4</v>
      </c>
      <c r="BJ232" s="435">
        <v>6.9260448753355886E-4</v>
      </c>
      <c r="BK232" s="435">
        <v>3.8886928535078894E-3</v>
      </c>
      <c r="BL232" s="435">
        <v>2.8268540358530962E-4</v>
      </c>
      <c r="BM232" s="435">
        <v>3.4992928456872821E-3</v>
      </c>
      <c r="BN232" s="435">
        <v>9.0283965999956722E-3</v>
      </c>
      <c r="BO232" s="435">
        <v>1.0154005877668593E-2</v>
      </c>
      <c r="BP232" s="435">
        <v>1.07893068721588E-2</v>
      </c>
      <c r="BQ232" s="435">
        <v>3.9716263670932011E-3</v>
      </c>
      <c r="BR232" s="435">
        <v>5.6488446539469427E-3</v>
      </c>
      <c r="BS232" s="435">
        <v>2.2141322426024713E-3</v>
      </c>
      <c r="BT232" s="435">
        <v>1.1225477690855964E-2</v>
      </c>
      <c r="BU232" s="435">
        <v>1.8374478670420545E-2</v>
      </c>
      <c r="BV232" s="435">
        <v>1.0763798205638749E-2</v>
      </c>
      <c r="BW232" s="435">
        <v>5.4839137293960618E-3</v>
      </c>
      <c r="BX232" s="435">
        <v>5.0551444765971777E-3</v>
      </c>
      <c r="BY232" s="435">
        <v>3.3236440520547478E-3</v>
      </c>
      <c r="BZ232" s="435">
        <v>5.3605546013245492E-3</v>
      </c>
      <c r="CA232" s="435">
        <v>5.6063328261766916E-3</v>
      </c>
      <c r="CB232" s="435">
        <v>4.3317103903576671E-3</v>
      </c>
      <c r="CC232" s="435">
        <v>1.036435474449897E-2</v>
      </c>
      <c r="CD232" s="435">
        <v>3.3696778107654328E-3</v>
      </c>
      <c r="CE232" s="435">
        <v>7.9077699037177866E-3</v>
      </c>
      <c r="CF232" s="435">
        <v>3.0381909011519804E-3</v>
      </c>
      <c r="CG232" s="435">
        <v>3.1574312101921181E-3</v>
      </c>
      <c r="CH232" s="435">
        <v>7.4597944102732031E-3</v>
      </c>
      <c r="CI232" s="435">
        <v>1.0307607180220928E-2</v>
      </c>
      <c r="CJ232" s="435">
        <v>1.8475813467216679E-3</v>
      </c>
      <c r="CK232" s="435">
        <v>4.223257994238807E-3</v>
      </c>
      <c r="CL232" s="435">
        <v>9.368783909668367E-3</v>
      </c>
      <c r="CM232" s="435">
        <v>1.1535177152695766E-3</v>
      </c>
      <c r="CN232" s="435">
        <v>3.0065489506640349E-3</v>
      </c>
      <c r="CO232" s="435">
        <v>2.5499765619315814E-3</v>
      </c>
      <c r="CP232" s="435">
        <v>5.4839508711778959E-3</v>
      </c>
      <c r="CQ232" s="435">
        <v>8.38376385252247E-3</v>
      </c>
      <c r="CR232" s="435">
        <v>5.0022589479913589E-3</v>
      </c>
      <c r="CS232" s="435">
        <v>2.6525967218908788E-3</v>
      </c>
      <c r="CT232" s="435">
        <v>7.1256946244269885E-3</v>
      </c>
      <c r="CU232" s="435">
        <v>7.145631234849785E-3</v>
      </c>
      <c r="CV232" s="435">
        <v>3.5909793535314821E-3</v>
      </c>
      <c r="CW232" s="435">
        <v>2.7938527148430935E-3</v>
      </c>
      <c r="CX232" s="435">
        <v>3.5183135481260362E-3</v>
      </c>
      <c r="CY232" s="435">
        <v>2.861725647296151E-3</v>
      </c>
      <c r="CZ232" s="435">
        <v>2.8267683327383624E-3</v>
      </c>
      <c r="DA232" s="435">
        <v>2.0482972791707448E-3</v>
      </c>
      <c r="DB232" s="435">
        <v>4.4077364711189726E-4</v>
      </c>
      <c r="DC232" s="435">
        <v>1.7545508208520499E-3</v>
      </c>
      <c r="DD232" s="435">
        <v>5.8580470314849309E-3</v>
      </c>
      <c r="DE232" s="435">
        <v>2.2381917353001628E-3</v>
      </c>
      <c r="DF232" s="435">
        <v>4.7162202007365508E-3</v>
      </c>
      <c r="DG232" s="435">
        <v>2.4470292900224456E-3</v>
      </c>
      <c r="DH232" s="436">
        <v>0.45534963856596183</v>
      </c>
    </row>
    <row r="233" spans="1:112">
      <c r="D233" s="421"/>
      <c r="E233" s="421"/>
      <c r="F233" s="421"/>
      <c r="G233" s="421"/>
      <c r="H233" s="421"/>
      <c r="I233" s="421"/>
      <c r="J233" s="421"/>
      <c r="K233" s="421"/>
      <c r="L233" s="421"/>
      <c r="M233" s="421"/>
      <c r="N233" s="421"/>
      <c r="O233" s="421"/>
      <c r="P233" s="421"/>
      <c r="Q233" s="421"/>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c r="AP233" s="421"/>
      <c r="AQ233" s="421"/>
      <c r="AR233" s="421"/>
      <c r="AS233" s="421"/>
      <c r="AT233" s="421"/>
      <c r="AU233" s="421"/>
      <c r="AV233" s="421"/>
      <c r="AW233" s="421"/>
      <c r="AX233" s="421"/>
      <c r="AY233" s="421"/>
      <c r="AZ233" s="421"/>
      <c r="BA233" s="421"/>
      <c r="BB233" s="421"/>
      <c r="BC233" s="421"/>
      <c r="BD233" s="421"/>
      <c r="BE233" s="421"/>
      <c r="BF233" s="421"/>
      <c r="BG233" s="421"/>
      <c r="BH233" s="421"/>
      <c r="BI233" s="421"/>
      <c r="BJ233" s="421"/>
      <c r="BK233" s="421"/>
      <c r="BL233" s="421"/>
      <c r="BM233" s="421"/>
      <c r="BN233" s="421"/>
      <c r="BO233" s="421"/>
      <c r="BP233" s="421"/>
      <c r="BQ233" s="421"/>
      <c r="BR233" s="421"/>
      <c r="BS233" s="421"/>
      <c r="BT233" s="421"/>
      <c r="BU233" s="421"/>
      <c r="BV233" s="421"/>
      <c r="BW233" s="421"/>
      <c r="BX233" s="421"/>
      <c r="BY233" s="421"/>
      <c r="BZ233" s="421"/>
      <c r="CA233" s="421"/>
      <c r="CB233" s="421"/>
      <c r="CC233" s="421"/>
      <c r="CD233" s="421"/>
      <c r="CE233" s="421"/>
      <c r="CF233" s="421"/>
      <c r="CG233" s="421"/>
      <c r="CH233" s="421"/>
      <c r="CI233" s="421"/>
      <c r="CJ233" s="421"/>
      <c r="CK233" s="421"/>
      <c r="CL233" s="421"/>
      <c r="CM233" s="421"/>
      <c r="CN233" s="421"/>
      <c r="CO233" s="421"/>
      <c r="CP233" s="421"/>
      <c r="CQ233" s="421"/>
      <c r="CR233" s="421"/>
      <c r="CS233" s="421"/>
      <c r="CT233" s="421"/>
      <c r="CU233" s="421"/>
      <c r="CV233" s="421"/>
      <c r="CW233" s="421"/>
      <c r="CX233" s="421"/>
      <c r="CY233" s="421"/>
      <c r="CZ233" s="421"/>
      <c r="DA233" s="421"/>
      <c r="DB233" s="421"/>
      <c r="DC233" s="421"/>
      <c r="DD233" s="421"/>
      <c r="DE233" s="421"/>
      <c r="DF233" s="421"/>
      <c r="DG233" s="421"/>
      <c r="DH233" s="421"/>
    </row>
    <row r="234" spans="1:112">
      <c r="D234" s="421"/>
      <c r="E234" s="421"/>
      <c r="F234" s="421"/>
      <c r="G234" s="421"/>
      <c r="H234" s="421"/>
      <c r="I234" s="421"/>
      <c r="J234" s="421"/>
      <c r="K234" s="421"/>
      <c r="L234" s="421"/>
      <c r="M234" s="421"/>
      <c r="N234" s="421"/>
      <c r="O234" s="421"/>
      <c r="P234" s="421"/>
      <c r="Q234" s="421"/>
      <c r="R234" s="421"/>
      <c r="S234" s="421"/>
      <c r="T234" s="421"/>
      <c r="U234" s="421"/>
      <c r="V234" s="421"/>
      <c r="W234" s="421"/>
      <c r="X234" s="421"/>
      <c r="Y234" s="421"/>
      <c r="Z234" s="421"/>
      <c r="AA234" s="421"/>
      <c r="AB234" s="421"/>
      <c r="AC234" s="421"/>
      <c r="AD234" s="421"/>
      <c r="AE234" s="421"/>
      <c r="AF234" s="421"/>
      <c r="AG234" s="421"/>
      <c r="AH234" s="421"/>
      <c r="AI234" s="421"/>
      <c r="AJ234" s="421"/>
      <c r="AK234" s="421"/>
      <c r="AL234" s="421"/>
      <c r="AM234" s="421"/>
      <c r="AN234" s="421"/>
      <c r="AO234" s="421"/>
      <c r="AP234" s="421"/>
      <c r="AQ234" s="421"/>
      <c r="AR234" s="421"/>
      <c r="AS234" s="421"/>
      <c r="AT234" s="421"/>
      <c r="AU234" s="421"/>
      <c r="AV234" s="421"/>
      <c r="AW234" s="421"/>
      <c r="AX234" s="421"/>
      <c r="AY234" s="421"/>
      <c r="AZ234" s="421"/>
      <c r="BA234" s="421"/>
      <c r="BB234" s="421"/>
      <c r="BC234" s="421"/>
      <c r="BD234" s="421"/>
      <c r="BE234" s="421"/>
      <c r="BF234" s="421"/>
      <c r="BG234" s="421"/>
      <c r="BH234" s="421"/>
      <c r="BI234" s="421"/>
      <c r="BJ234" s="421"/>
      <c r="BK234" s="421"/>
      <c r="BL234" s="421"/>
      <c r="BM234" s="421"/>
      <c r="BN234" s="421"/>
      <c r="BO234" s="421"/>
      <c r="BP234" s="421"/>
      <c r="BQ234" s="421"/>
      <c r="BR234" s="421"/>
      <c r="BS234" s="421"/>
      <c r="BT234" s="421"/>
      <c r="BU234" s="421"/>
      <c r="BV234" s="421"/>
      <c r="BW234" s="421"/>
      <c r="BX234" s="421"/>
      <c r="BY234" s="421"/>
      <c r="BZ234" s="421"/>
      <c r="CA234" s="421"/>
      <c r="CB234" s="421"/>
      <c r="CC234" s="421"/>
      <c r="CD234" s="421"/>
      <c r="CE234" s="421"/>
      <c r="CF234" s="421"/>
      <c r="CG234" s="421"/>
      <c r="CH234" s="421"/>
      <c r="CI234" s="421"/>
      <c r="CJ234" s="421"/>
      <c r="CK234" s="421"/>
      <c r="CL234" s="421"/>
      <c r="CM234" s="421"/>
      <c r="CN234" s="421"/>
      <c r="CO234" s="421"/>
      <c r="CP234" s="421"/>
      <c r="CQ234" s="421"/>
      <c r="CR234" s="421"/>
      <c r="CS234" s="421"/>
      <c r="CT234" s="421"/>
      <c r="CU234" s="421"/>
      <c r="CV234" s="421"/>
      <c r="CW234" s="421"/>
      <c r="CX234" s="421"/>
      <c r="CY234" s="421"/>
      <c r="CZ234" s="421"/>
      <c r="DA234" s="421"/>
      <c r="DB234" s="421"/>
      <c r="DC234" s="421"/>
      <c r="DD234" s="421"/>
      <c r="DE234" s="421"/>
      <c r="DF234" s="421"/>
      <c r="DG234" s="421"/>
      <c r="DH234" s="421"/>
    </row>
  </sheetData>
  <mergeCells count="2">
    <mergeCell ref="B5:C6"/>
    <mergeCell ref="B122:C123"/>
  </mergeCells>
  <phoneticPr fontId="10"/>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T116"/>
  <sheetViews>
    <sheetView zoomScale="90" zoomScaleNormal="90" workbookViewId="0"/>
  </sheetViews>
  <sheetFormatPr defaultColWidth="8.81640625" defaultRowHeight="16" customHeight="1"/>
  <cols>
    <col min="1" max="1" width="5.1796875" style="83" customWidth="1"/>
    <col min="2" max="2" width="6.453125" style="76" customWidth="1"/>
    <col min="3" max="3" width="39.6328125" style="77" customWidth="1"/>
    <col min="4" max="13" width="11.6328125" style="395" customWidth="1"/>
    <col min="14" max="14" width="8.81640625" style="396"/>
    <col min="15" max="16384" width="8.81640625" style="13"/>
  </cols>
  <sheetData>
    <row r="1" spans="1:13" ht="16.5" customHeight="1"/>
    <row r="2" spans="1:13" ht="4" customHeight="1"/>
    <row r="3" spans="1:13" ht="4" customHeight="1"/>
    <row r="4" spans="1:13" ht="4" customHeight="1"/>
    <row r="5" spans="1:13" ht="26" customHeight="1" thickBot="1">
      <c r="C5" s="78"/>
    </row>
    <row r="6" spans="1:13" ht="43.5" customHeight="1" thickBot="1">
      <c r="B6" s="1014" t="s">
        <v>672</v>
      </c>
      <c r="C6" s="1015"/>
      <c r="D6" s="397" t="s">
        <v>37</v>
      </c>
      <c r="E6" s="398" t="s">
        <v>38</v>
      </c>
      <c r="F6" s="398" t="s">
        <v>39</v>
      </c>
      <c r="G6" s="398" t="s">
        <v>66</v>
      </c>
      <c r="H6" s="399" t="s">
        <v>41</v>
      </c>
      <c r="I6" s="399" t="s">
        <v>40</v>
      </c>
      <c r="J6" s="399" t="s">
        <v>62</v>
      </c>
      <c r="K6" s="399" t="s">
        <v>63</v>
      </c>
      <c r="L6" s="399" t="s">
        <v>64</v>
      </c>
      <c r="M6" s="400" t="s">
        <v>65</v>
      </c>
    </row>
    <row r="7" spans="1:13" ht="16" customHeight="1">
      <c r="A7" s="25">
        <v>1</v>
      </c>
      <c r="B7" s="85" t="s">
        <v>120</v>
      </c>
      <c r="C7" s="80" t="s">
        <v>121</v>
      </c>
      <c r="D7" s="401">
        <v>79404</v>
      </c>
      <c r="E7" s="402">
        <v>26461</v>
      </c>
      <c r="F7" s="402">
        <v>44260</v>
      </c>
      <c r="G7" s="402">
        <v>8683</v>
      </c>
      <c r="H7" s="402">
        <v>1082</v>
      </c>
      <c r="I7" s="402">
        <v>7601</v>
      </c>
      <c r="J7" s="402">
        <v>5727</v>
      </c>
      <c r="K7" s="402">
        <v>1791</v>
      </c>
      <c r="L7" s="402">
        <v>3936</v>
      </c>
      <c r="M7" s="403">
        <v>1874</v>
      </c>
    </row>
    <row r="8" spans="1:13" ht="16" customHeight="1">
      <c r="A8" s="25">
        <v>2</v>
      </c>
      <c r="B8" s="79" t="s">
        <v>122</v>
      </c>
      <c r="C8" s="80" t="s">
        <v>123</v>
      </c>
      <c r="D8" s="404">
        <v>4194</v>
      </c>
      <c r="E8" s="405">
        <v>1255</v>
      </c>
      <c r="F8" s="405">
        <v>1357</v>
      </c>
      <c r="G8" s="405">
        <v>1582</v>
      </c>
      <c r="H8" s="405">
        <v>261</v>
      </c>
      <c r="I8" s="405">
        <v>1321</v>
      </c>
      <c r="J8" s="405">
        <v>1270</v>
      </c>
      <c r="K8" s="405">
        <v>779</v>
      </c>
      <c r="L8" s="405">
        <v>491</v>
      </c>
      <c r="M8" s="406">
        <v>51</v>
      </c>
    </row>
    <row r="9" spans="1:13" ht="16" customHeight="1">
      <c r="A9" s="25">
        <v>3</v>
      </c>
      <c r="B9" s="79" t="s">
        <v>124</v>
      </c>
      <c r="C9" s="80" t="s">
        <v>125</v>
      </c>
      <c r="D9" s="404">
        <v>3498</v>
      </c>
      <c r="E9" s="405">
        <v>230</v>
      </c>
      <c r="F9" s="405">
        <v>139</v>
      </c>
      <c r="G9" s="405">
        <v>3129</v>
      </c>
      <c r="H9" s="405">
        <v>325</v>
      </c>
      <c r="I9" s="405">
        <v>2804</v>
      </c>
      <c r="J9" s="405">
        <v>2615</v>
      </c>
      <c r="K9" s="405">
        <v>1486</v>
      </c>
      <c r="L9" s="405">
        <v>1129</v>
      </c>
      <c r="M9" s="406">
        <v>189</v>
      </c>
    </row>
    <row r="10" spans="1:13" ht="16" customHeight="1">
      <c r="A10" s="25">
        <v>4</v>
      </c>
      <c r="B10" s="79" t="s">
        <v>126</v>
      </c>
      <c r="C10" s="80" t="s">
        <v>127</v>
      </c>
      <c r="D10" s="404">
        <v>1719</v>
      </c>
      <c r="E10" s="405">
        <v>738</v>
      </c>
      <c r="F10" s="405">
        <v>389</v>
      </c>
      <c r="G10" s="405">
        <v>592</v>
      </c>
      <c r="H10" s="405">
        <v>55</v>
      </c>
      <c r="I10" s="405">
        <v>537</v>
      </c>
      <c r="J10" s="405">
        <v>488</v>
      </c>
      <c r="K10" s="405">
        <v>353</v>
      </c>
      <c r="L10" s="405">
        <v>135</v>
      </c>
      <c r="M10" s="406">
        <v>49</v>
      </c>
    </row>
    <row r="11" spans="1:13" ht="16" customHeight="1">
      <c r="A11" s="25">
        <v>5</v>
      </c>
      <c r="B11" s="79" t="s">
        <v>128</v>
      </c>
      <c r="C11" s="80" t="s">
        <v>129</v>
      </c>
      <c r="D11" s="404">
        <v>4080</v>
      </c>
      <c r="E11" s="405">
        <v>1764</v>
      </c>
      <c r="F11" s="405">
        <v>1086</v>
      </c>
      <c r="G11" s="405">
        <v>1230</v>
      </c>
      <c r="H11" s="405">
        <v>112</v>
      </c>
      <c r="I11" s="405">
        <v>1118</v>
      </c>
      <c r="J11" s="405">
        <v>885</v>
      </c>
      <c r="K11" s="405">
        <v>562</v>
      </c>
      <c r="L11" s="405">
        <v>323</v>
      </c>
      <c r="M11" s="406">
        <v>233</v>
      </c>
    </row>
    <row r="12" spans="1:13" ht="16" customHeight="1">
      <c r="A12" s="25">
        <v>6</v>
      </c>
      <c r="B12" s="79" t="s">
        <v>130</v>
      </c>
      <c r="C12" s="80" t="s">
        <v>131</v>
      </c>
      <c r="D12" s="404">
        <v>0</v>
      </c>
      <c r="E12" s="405">
        <v>0</v>
      </c>
      <c r="F12" s="405">
        <v>0</v>
      </c>
      <c r="G12" s="405">
        <v>0</v>
      </c>
      <c r="H12" s="405">
        <v>0</v>
      </c>
      <c r="I12" s="405">
        <v>0</v>
      </c>
      <c r="J12" s="405">
        <v>0</v>
      </c>
      <c r="K12" s="405">
        <v>0</v>
      </c>
      <c r="L12" s="405">
        <v>0</v>
      </c>
      <c r="M12" s="406">
        <v>0</v>
      </c>
    </row>
    <row r="13" spans="1:13" ht="16" customHeight="1">
      <c r="A13" s="25">
        <v>7</v>
      </c>
      <c r="B13" s="79" t="s">
        <v>132</v>
      </c>
      <c r="C13" s="80" t="s">
        <v>133</v>
      </c>
      <c r="D13" s="404">
        <v>857</v>
      </c>
      <c r="E13" s="405">
        <v>22</v>
      </c>
      <c r="F13" s="405">
        <v>15</v>
      </c>
      <c r="G13" s="405">
        <v>820</v>
      </c>
      <c r="H13" s="405">
        <v>169</v>
      </c>
      <c r="I13" s="405">
        <v>651</v>
      </c>
      <c r="J13" s="405">
        <v>628</v>
      </c>
      <c r="K13" s="405">
        <v>571</v>
      </c>
      <c r="L13" s="405">
        <v>57</v>
      </c>
      <c r="M13" s="406">
        <v>23</v>
      </c>
    </row>
    <row r="14" spans="1:13" ht="16" customHeight="1">
      <c r="A14" s="25">
        <v>8</v>
      </c>
      <c r="B14" s="79" t="s">
        <v>134</v>
      </c>
      <c r="C14" s="80" t="s">
        <v>135</v>
      </c>
      <c r="D14" s="404">
        <v>71205</v>
      </c>
      <c r="E14" s="405">
        <v>1304</v>
      </c>
      <c r="F14" s="405">
        <v>455</v>
      </c>
      <c r="G14" s="405">
        <v>69446</v>
      </c>
      <c r="H14" s="405">
        <v>2895</v>
      </c>
      <c r="I14" s="405">
        <v>66551</v>
      </c>
      <c r="J14" s="405">
        <v>64806</v>
      </c>
      <c r="K14" s="405">
        <v>28696</v>
      </c>
      <c r="L14" s="405">
        <v>36110</v>
      </c>
      <c r="M14" s="406">
        <v>1745</v>
      </c>
    </row>
    <row r="15" spans="1:13" ht="16" customHeight="1">
      <c r="A15" s="25">
        <v>9</v>
      </c>
      <c r="B15" s="79" t="s">
        <v>136</v>
      </c>
      <c r="C15" s="80" t="s">
        <v>137</v>
      </c>
      <c r="D15" s="404">
        <v>6555</v>
      </c>
      <c r="E15" s="405">
        <v>250</v>
      </c>
      <c r="F15" s="405">
        <v>240</v>
      </c>
      <c r="G15" s="405">
        <v>6065</v>
      </c>
      <c r="H15" s="405">
        <v>363</v>
      </c>
      <c r="I15" s="405">
        <v>5702</v>
      </c>
      <c r="J15" s="405">
        <v>5241</v>
      </c>
      <c r="K15" s="405">
        <v>3390</v>
      </c>
      <c r="L15" s="405">
        <v>1851</v>
      </c>
      <c r="M15" s="406">
        <v>461</v>
      </c>
    </row>
    <row r="16" spans="1:13" ht="16" customHeight="1">
      <c r="A16" s="25">
        <v>10</v>
      </c>
      <c r="B16" s="79" t="s">
        <v>138</v>
      </c>
      <c r="C16" s="80" t="s">
        <v>139</v>
      </c>
      <c r="D16" s="404">
        <v>1355</v>
      </c>
      <c r="E16" s="405">
        <v>24</v>
      </c>
      <c r="F16" s="405">
        <v>6</v>
      </c>
      <c r="G16" s="405">
        <v>1325</v>
      </c>
      <c r="H16" s="405">
        <v>99</v>
      </c>
      <c r="I16" s="405">
        <v>1226</v>
      </c>
      <c r="J16" s="405">
        <v>1185</v>
      </c>
      <c r="K16" s="405">
        <v>831</v>
      </c>
      <c r="L16" s="405">
        <v>354</v>
      </c>
      <c r="M16" s="406">
        <v>41</v>
      </c>
    </row>
    <row r="17" spans="1:13" ht="16" customHeight="1">
      <c r="A17" s="25">
        <v>11</v>
      </c>
      <c r="B17" s="79" t="s">
        <v>140</v>
      </c>
      <c r="C17" s="80" t="s">
        <v>141</v>
      </c>
      <c r="D17" s="404">
        <v>0</v>
      </c>
      <c r="E17" s="405">
        <v>0</v>
      </c>
      <c r="F17" s="405">
        <v>0</v>
      </c>
      <c r="G17" s="405">
        <v>0</v>
      </c>
      <c r="H17" s="405">
        <v>0</v>
      </c>
      <c r="I17" s="405">
        <v>0</v>
      </c>
      <c r="J17" s="405">
        <v>0</v>
      </c>
      <c r="K17" s="405">
        <v>0</v>
      </c>
      <c r="L17" s="405">
        <v>0</v>
      </c>
      <c r="M17" s="406">
        <v>0</v>
      </c>
    </row>
    <row r="18" spans="1:13" ht="16" customHeight="1">
      <c r="A18" s="25">
        <v>12</v>
      </c>
      <c r="B18" s="79" t="s">
        <v>142</v>
      </c>
      <c r="C18" s="80" t="s">
        <v>143</v>
      </c>
      <c r="D18" s="404">
        <v>16594</v>
      </c>
      <c r="E18" s="405">
        <v>4081</v>
      </c>
      <c r="F18" s="405">
        <v>1720</v>
      </c>
      <c r="G18" s="405">
        <v>10793</v>
      </c>
      <c r="H18" s="405">
        <v>1487</v>
      </c>
      <c r="I18" s="405">
        <v>9306</v>
      </c>
      <c r="J18" s="405">
        <v>9111</v>
      </c>
      <c r="K18" s="405">
        <v>6505</v>
      </c>
      <c r="L18" s="405">
        <v>2606</v>
      </c>
      <c r="M18" s="406">
        <v>195</v>
      </c>
    </row>
    <row r="19" spans="1:13" ht="16" customHeight="1">
      <c r="A19" s="25">
        <v>13</v>
      </c>
      <c r="B19" s="79" t="s">
        <v>144</v>
      </c>
      <c r="C19" s="80" t="s">
        <v>145</v>
      </c>
      <c r="D19" s="404">
        <v>15637</v>
      </c>
      <c r="E19" s="405">
        <v>2800</v>
      </c>
      <c r="F19" s="405">
        <v>1229</v>
      </c>
      <c r="G19" s="405">
        <v>11608</v>
      </c>
      <c r="H19" s="405">
        <v>1258</v>
      </c>
      <c r="I19" s="405">
        <v>10350</v>
      </c>
      <c r="J19" s="405">
        <v>10114</v>
      </c>
      <c r="K19" s="405">
        <v>6262</v>
      </c>
      <c r="L19" s="405">
        <v>3852</v>
      </c>
      <c r="M19" s="406">
        <v>236</v>
      </c>
    </row>
    <row r="20" spans="1:13" ht="16" customHeight="1">
      <c r="A20" s="25">
        <v>14</v>
      </c>
      <c r="B20" s="79" t="s">
        <v>146</v>
      </c>
      <c r="C20" s="80" t="s">
        <v>147</v>
      </c>
      <c r="D20" s="404">
        <v>7060</v>
      </c>
      <c r="E20" s="405">
        <v>943</v>
      </c>
      <c r="F20" s="405">
        <v>273</v>
      </c>
      <c r="G20" s="405">
        <v>5844</v>
      </c>
      <c r="H20" s="405">
        <v>728</v>
      </c>
      <c r="I20" s="405">
        <v>5116</v>
      </c>
      <c r="J20" s="405">
        <v>5039</v>
      </c>
      <c r="K20" s="405">
        <v>3959</v>
      </c>
      <c r="L20" s="405">
        <v>1080</v>
      </c>
      <c r="M20" s="406">
        <v>77</v>
      </c>
    </row>
    <row r="21" spans="1:13" ht="16" customHeight="1">
      <c r="A21" s="25">
        <v>15</v>
      </c>
      <c r="B21" s="79" t="s">
        <v>148</v>
      </c>
      <c r="C21" s="80" t="s">
        <v>149</v>
      </c>
      <c r="D21" s="404">
        <v>12613</v>
      </c>
      <c r="E21" s="405">
        <v>2972</v>
      </c>
      <c r="F21" s="405">
        <v>774</v>
      </c>
      <c r="G21" s="405">
        <v>8867</v>
      </c>
      <c r="H21" s="405">
        <v>1364</v>
      </c>
      <c r="I21" s="405">
        <v>7503</v>
      </c>
      <c r="J21" s="405">
        <v>7387</v>
      </c>
      <c r="K21" s="405">
        <v>5623</v>
      </c>
      <c r="L21" s="405">
        <v>1764</v>
      </c>
      <c r="M21" s="406">
        <v>116</v>
      </c>
    </row>
    <row r="22" spans="1:13" ht="16" customHeight="1">
      <c r="A22" s="25">
        <v>16</v>
      </c>
      <c r="B22" s="79" t="s">
        <v>150</v>
      </c>
      <c r="C22" s="80" t="s">
        <v>151</v>
      </c>
      <c r="D22" s="404">
        <v>2798</v>
      </c>
      <c r="E22" s="405">
        <v>34</v>
      </c>
      <c r="F22" s="405">
        <v>7</v>
      </c>
      <c r="G22" s="405">
        <v>2757</v>
      </c>
      <c r="H22" s="405">
        <v>103</v>
      </c>
      <c r="I22" s="405">
        <v>2654</v>
      </c>
      <c r="J22" s="405">
        <v>2645</v>
      </c>
      <c r="K22" s="405">
        <v>2250</v>
      </c>
      <c r="L22" s="405">
        <v>395</v>
      </c>
      <c r="M22" s="406">
        <v>9</v>
      </c>
    </row>
    <row r="23" spans="1:13" ht="16" customHeight="1">
      <c r="A23" s="25">
        <v>17</v>
      </c>
      <c r="B23" s="79" t="s">
        <v>152</v>
      </c>
      <c r="C23" s="80" t="s">
        <v>153</v>
      </c>
      <c r="D23" s="404">
        <v>14132</v>
      </c>
      <c r="E23" s="405">
        <v>419</v>
      </c>
      <c r="F23" s="405">
        <v>154</v>
      </c>
      <c r="G23" s="405">
        <v>13559</v>
      </c>
      <c r="H23" s="405">
        <v>1127</v>
      </c>
      <c r="I23" s="405">
        <v>12432</v>
      </c>
      <c r="J23" s="405">
        <v>12354</v>
      </c>
      <c r="K23" s="405">
        <v>8423</v>
      </c>
      <c r="L23" s="405">
        <v>3931</v>
      </c>
      <c r="M23" s="406">
        <v>78</v>
      </c>
    </row>
    <row r="24" spans="1:13" ht="16" customHeight="1">
      <c r="A24" s="25">
        <v>18</v>
      </c>
      <c r="B24" s="79" t="s">
        <v>154</v>
      </c>
      <c r="C24" s="80" t="s">
        <v>155</v>
      </c>
      <c r="D24" s="404">
        <v>19214</v>
      </c>
      <c r="E24" s="405">
        <v>1526</v>
      </c>
      <c r="F24" s="405">
        <v>428</v>
      </c>
      <c r="G24" s="405">
        <v>17260</v>
      </c>
      <c r="H24" s="405">
        <v>2083</v>
      </c>
      <c r="I24" s="405">
        <v>15177</v>
      </c>
      <c r="J24" s="405">
        <v>14935</v>
      </c>
      <c r="K24" s="405">
        <v>11950</v>
      </c>
      <c r="L24" s="405">
        <v>2985</v>
      </c>
      <c r="M24" s="406">
        <v>242</v>
      </c>
    </row>
    <row r="25" spans="1:13" ht="16" customHeight="1">
      <c r="A25" s="25">
        <v>19</v>
      </c>
      <c r="B25" s="79" t="s">
        <v>156</v>
      </c>
      <c r="C25" s="80" t="s">
        <v>157</v>
      </c>
      <c r="D25" s="404">
        <v>185</v>
      </c>
      <c r="E25" s="405">
        <v>0</v>
      </c>
      <c r="F25" s="405">
        <v>0</v>
      </c>
      <c r="G25" s="405">
        <v>185</v>
      </c>
      <c r="H25" s="405">
        <v>11</v>
      </c>
      <c r="I25" s="405">
        <v>174</v>
      </c>
      <c r="J25" s="405">
        <v>171</v>
      </c>
      <c r="K25" s="405">
        <v>158</v>
      </c>
      <c r="L25" s="405">
        <v>13</v>
      </c>
      <c r="M25" s="406">
        <v>3</v>
      </c>
    </row>
    <row r="26" spans="1:13" ht="16" customHeight="1">
      <c r="A26" s="25">
        <v>20</v>
      </c>
      <c r="B26" s="79" t="s">
        <v>158</v>
      </c>
      <c r="C26" s="80" t="s">
        <v>159</v>
      </c>
      <c r="D26" s="404">
        <v>1421</v>
      </c>
      <c r="E26" s="405">
        <v>5</v>
      </c>
      <c r="F26" s="405">
        <v>2</v>
      </c>
      <c r="G26" s="405">
        <v>1414</v>
      </c>
      <c r="H26" s="405">
        <v>60</v>
      </c>
      <c r="I26" s="405">
        <v>1354</v>
      </c>
      <c r="J26" s="405">
        <v>1352</v>
      </c>
      <c r="K26" s="405">
        <v>1242</v>
      </c>
      <c r="L26" s="405">
        <v>110</v>
      </c>
      <c r="M26" s="406">
        <v>2</v>
      </c>
    </row>
    <row r="27" spans="1:13" ht="16" customHeight="1">
      <c r="A27" s="25">
        <v>21</v>
      </c>
      <c r="B27" s="79" t="s">
        <v>160</v>
      </c>
      <c r="C27" s="80" t="s">
        <v>161</v>
      </c>
      <c r="D27" s="404">
        <v>168</v>
      </c>
      <c r="E27" s="405">
        <v>0</v>
      </c>
      <c r="F27" s="405">
        <v>0</v>
      </c>
      <c r="G27" s="405">
        <v>168</v>
      </c>
      <c r="H27" s="405">
        <v>1</v>
      </c>
      <c r="I27" s="405">
        <v>167</v>
      </c>
      <c r="J27" s="405">
        <v>167</v>
      </c>
      <c r="K27" s="405">
        <v>156</v>
      </c>
      <c r="L27" s="405">
        <v>11</v>
      </c>
      <c r="M27" s="406">
        <v>0</v>
      </c>
    </row>
    <row r="28" spans="1:13" ht="16" customHeight="1">
      <c r="A28" s="25">
        <v>22</v>
      </c>
      <c r="B28" s="79" t="s">
        <v>162</v>
      </c>
      <c r="C28" s="80" t="s">
        <v>163</v>
      </c>
      <c r="D28" s="404">
        <v>2177</v>
      </c>
      <c r="E28" s="405">
        <v>2</v>
      </c>
      <c r="F28" s="405">
        <v>1</v>
      </c>
      <c r="G28" s="405">
        <v>2174</v>
      </c>
      <c r="H28" s="405">
        <v>32</v>
      </c>
      <c r="I28" s="405">
        <v>2142</v>
      </c>
      <c r="J28" s="405">
        <v>2139</v>
      </c>
      <c r="K28" s="405">
        <v>2004</v>
      </c>
      <c r="L28" s="405">
        <v>135</v>
      </c>
      <c r="M28" s="406">
        <v>3</v>
      </c>
    </row>
    <row r="29" spans="1:13" ht="16" customHeight="1">
      <c r="A29" s="25">
        <v>23</v>
      </c>
      <c r="B29" s="79" t="s">
        <v>164</v>
      </c>
      <c r="C29" s="80" t="s">
        <v>165</v>
      </c>
      <c r="D29" s="404">
        <v>1335</v>
      </c>
      <c r="E29" s="405">
        <v>0</v>
      </c>
      <c r="F29" s="405">
        <v>0</v>
      </c>
      <c r="G29" s="405">
        <v>1335</v>
      </c>
      <c r="H29" s="405">
        <v>14</v>
      </c>
      <c r="I29" s="405">
        <v>1321</v>
      </c>
      <c r="J29" s="405">
        <v>1316</v>
      </c>
      <c r="K29" s="405">
        <v>1180</v>
      </c>
      <c r="L29" s="405">
        <v>136</v>
      </c>
      <c r="M29" s="406">
        <v>5</v>
      </c>
    </row>
    <row r="30" spans="1:13" ht="16" customHeight="1">
      <c r="A30" s="25">
        <v>24</v>
      </c>
      <c r="B30" s="79" t="s">
        <v>166</v>
      </c>
      <c r="C30" s="80" t="s">
        <v>167</v>
      </c>
      <c r="D30" s="404">
        <v>1311</v>
      </c>
      <c r="E30" s="405">
        <v>0</v>
      </c>
      <c r="F30" s="405">
        <v>0</v>
      </c>
      <c r="G30" s="405">
        <v>1311</v>
      </c>
      <c r="H30" s="405">
        <v>17</v>
      </c>
      <c r="I30" s="405">
        <v>1294</v>
      </c>
      <c r="J30" s="405">
        <v>1284</v>
      </c>
      <c r="K30" s="405">
        <v>996</v>
      </c>
      <c r="L30" s="405">
        <v>288</v>
      </c>
      <c r="M30" s="406">
        <v>10</v>
      </c>
    </row>
    <row r="31" spans="1:13" ht="16" customHeight="1">
      <c r="A31" s="25">
        <v>25</v>
      </c>
      <c r="B31" s="79" t="s">
        <v>168</v>
      </c>
      <c r="C31" s="80" t="s">
        <v>169</v>
      </c>
      <c r="D31" s="404">
        <v>2658</v>
      </c>
      <c r="E31" s="405">
        <v>2</v>
      </c>
      <c r="F31" s="405">
        <v>2</v>
      </c>
      <c r="G31" s="405">
        <v>2654</v>
      </c>
      <c r="H31" s="405">
        <v>44</v>
      </c>
      <c r="I31" s="405">
        <v>2610</v>
      </c>
      <c r="J31" s="405">
        <v>2607</v>
      </c>
      <c r="K31" s="405">
        <v>2173</v>
      </c>
      <c r="L31" s="405">
        <v>434</v>
      </c>
      <c r="M31" s="406">
        <v>3</v>
      </c>
    </row>
    <row r="32" spans="1:13" ht="16" customHeight="1">
      <c r="A32" s="25">
        <v>26</v>
      </c>
      <c r="B32" s="79" t="s">
        <v>170</v>
      </c>
      <c r="C32" s="80" t="s">
        <v>171</v>
      </c>
      <c r="D32" s="404">
        <v>6573</v>
      </c>
      <c r="E32" s="405">
        <v>29</v>
      </c>
      <c r="F32" s="405">
        <v>7</v>
      </c>
      <c r="G32" s="405">
        <v>6537</v>
      </c>
      <c r="H32" s="405">
        <v>265</v>
      </c>
      <c r="I32" s="405">
        <v>6272</v>
      </c>
      <c r="J32" s="405">
        <v>6216</v>
      </c>
      <c r="K32" s="405">
        <v>5062</v>
      </c>
      <c r="L32" s="405">
        <v>1154</v>
      </c>
      <c r="M32" s="406">
        <v>56</v>
      </c>
    </row>
    <row r="33" spans="1:13" ht="16" customHeight="1">
      <c r="A33" s="25">
        <v>27</v>
      </c>
      <c r="B33" s="79" t="s">
        <v>172</v>
      </c>
      <c r="C33" s="80" t="s">
        <v>173</v>
      </c>
      <c r="D33" s="404">
        <v>628</v>
      </c>
      <c r="E33" s="405">
        <v>0</v>
      </c>
      <c r="F33" s="405">
        <v>0</v>
      </c>
      <c r="G33" s="405">
        <v>628</v>
      </c>
      <c r="H33" s="405">
        <v>32</v>
      </c>
      <c r="I33" s="405">
        <v>596</v>
      </c>
      <c r="J33" s="405">
        <v>593</v>
      </c>
      <c r="K33" s="405">
        <v>504</v>
      </c>
      <c r="L33" s="405">
        <v>89</v>
      </c>
      <c r="M33" s="406">
        <v>3</v>
      </c>
    </row>
    <row r="34" spans="1:13" ht="16" customHeight="1">
      <c r="A34" s="25">
        <v>28</v>
      </c>
      <c r="B34" s="79" t="s">
        <v>174</v>
      </c>
      <c r="C34" s="80" t="s">
        <v>175</v>
      </c>
      <c r="D34" s="404">
        <v>334</v>
      </c>
      <c r="E34" s="405">
        <v>0</v>
      </c>
      <c r="F34" s="405">
        <v>0</v>
      </c>
      <c r="G34" s="405">
        <v>334</v>
      </c>
      <c r="H34" s="405">
        <v>29</v>
      </c>
      <c r="I34" s="405">
        <v>305</v>
      </c>
      <c r="J34" s="405">
        <v>302</v>
      </c>
      <c r="K34" s="405">
        <v>232</v>
      </c>
      <c r="L34" s="405">
        <v>70</v>
      </c>
      <c r="M34" s="406">
        <v>3</v>
      </c>
    </row>
    <row r="35" spans="1:13" ht="16" customHeight="1">
      <c r="A35" s="25">
        <v>29</v>
      </c>
      <c r="B35" s="79" t="s">
        <v>176</v>
      </c>
      <c r="C35" s="80" t="s">
        <v>80</v>
      </c>
      <c r="D35" s="404">
        <v>68217</v>
      </c>
      <c r="E35" s="405">
        <v>2379</v>
      </c>
      <c r="F35" s="405">
        <v>542</v>
      </c>
      <c r="G35" s="405">
        <v>65296</v>
      </c>
      <c r="H35" s="405">
        <v>4223</v>
      </c>
      <c r="I35" s="405">
        <v>61073</v>
      </c>
      <c r="J35" s="405">
        <v>60236</v>
      </c>
      <c r="K35" s="405">
        <v>42334</v>
      </c>
      <c r="L35" s="405">
        <v>17902</v>
      </c>
      <c r="M35" s="406">
        <v>837</v>
      </c>
    </row>
    <row r="36" spans="1:13" ht="16" customHeight="1">
      <c r="A36" s="25">
        <v>30</v>
      </c>
      <c r="B36" s="79" t="s">
        <v>177</v>
      </c>
      <c r="C36" s="80" t="s">
        <v>81</v>
      </c>
      <c r="D36" s="404">
        <v>15557</v>
      </c>
      <c r="E36" s="405">
        <v>751</v>
      </c>
      <c r="F36" s="405">
        <v>162</v>
      </c>
      <c r="G36" s="405">
        <v>14644</v>
      </c>
      <c r="H36" s="405">
        <v>620</v>
      </c>
      <c r="I36" s="405">
        <v>14024</v>
      </c>
      <c r="J36" s="405">
        <v>13653</v>
      </c>
      <c r="K36" s="405">
        <v>10177</v>
      </c>
      <c r="L36" s="405">
        <v>3476</v>
      </c>
      <c r="M36" s="406">
        <v>371</v>
      </c>
    </row>
    <row r="37" spans="1:13" ht="16" customHeight="1">
      <c r="A37" s="25">
        <v>31</v>
      </c>
      <c r="B37" s="79" t="s">
        <v>178</v>
      </c>
      <c r="C37" s="80" t="s">
        <v>179</v>
      </c>
      <c r="D37" s="404">
        <v>1346</v>
      </c>
      <c r="E37" s="405">
        <v>325</v>
      </c>
      <c r="F37" s="405">
        <v>108</v>
      </c>
      <c r="G37" s="405">
        <v>913</v>
      </c>
      <c r="H37" s="405">
        <v>100</v>
      </c>
      <c r="I37" s="405">
        <v>813</v>
      </c>
      <c r="J37" s="405">
        <v>805</v>
      </c>
      <c r="K37" s="405">
        <v>446</v>
      </c>
      <c r="L37" s="405">
        <v>359</v>
      </c>
      <c r="M37" s="406">
        <v>8</v>
      </c>
    </row>
    <row r="38" spans="1:13" ht="16" customHeight="1">
      <c r="A38" s="25">
        <v>32</v>
      </c>
      <c r="B38" s="79" t="s">
        <v>180</v>
      </c>
      <c r="C38" s="80" t="s">
        <v>181</v>
      </c>
      <c r="D38" s="404">
        <v>4059</v>
      </c>
      <c r="E38" s="405">
        <v>107</v>
      </c>
      <c r="F38" s="405">
        <v>39</v>
      </c>
      <c r="G38" s="405">
        <v>3913</v>
      </c>
      <c r="H38" s="405">
        <v>114</v>
      </c>
      <c r="I38" s="405">
        <v>3799</v>
      </c>
      <c r="J38" s="405">
        <v>3785</v>
      </c>
      <c r="K38" s="405">
        <v>3290</v>
      </c>
      <c r="L38" s="405">
        <v>495</v>
      </c>
      <c r="M38" s="406">
        <v>14</v>
      </c>
    </row>
    <row r="39" spans="1:13" ht="16" customHeight="1">
      <c r="A39" s="25">
        <v>33</v>
      </c>
      <c r="B39" s="79" t="s">
        <v>182</v>
      </c>
      <c r="C39" s="80" t="s">
        <v>183</v>
      </c>
      <c r="D39" s="404">
        <v>5252</v>
      </c>
      <c r="E39" s="405">
        <v>42</v>
      </c>
      <c r="F39" s="405">
        <v>14</v>
      </c>
      <c r="G39" s="405">
        <v>5196</v>
      </c>
      <c r="H39" s="405">
        <v>384</v>
      </c>
      <c r="I39" s="405">
        <v>4812</v>
      </c>
      <c r="J39" s="405">
        <v>4750</v>
      </c>
      <c r="K39" s="405">
        <v>4035</v>
      </c>
      <c r="L39" s="405">
        <v>715</v>
      </c>
      <c r="M39" s="406">
        <v>62</v>
      </c>
    </row>
    <row r="40" spans="1:13" ht="16" customHeight="1">
      <c r="A40" s="25">
        <v>34</v>
      </c>
      <c r="B40" s="79" t="s">
        <v>184</v>
      </c>
      <c r="C40" s="80" t="s">
        <v>82</v>
      </c>
      <c r="D40" s="404">
        <v>14876</v>
      </c>
      <c r="E40" s="405">
        <v>2628</v>
      </c>
      <c r="F40" s="405">
        <v>992</v>
      </c>
      <c r="G40" s="405">
        <v>11256</v>
      </c>
      <c r="H40" s="405">
        <v>817</v>
      </c>
      <c r="I40" s="405">
        <v>10439</v>
      </c>
      <c r="J40" s="405">
        <v>10379</v>
      </c>
      <c r="K40" s="405">
        <v>7945</v>
      </c>
      <c r="L40" s="405">
        <v>2434</v>
      </c>
      <c r="M40" s="406">
        <v>60</v>
      </c>
    </row>
    <row r="41" spans="1:13" ht="16" customHeight="1">
      <c r="A41" s="25">
        <v>35</v>
      </c>
      <c r="B41" s="79" t="s">
        <v>185</v>
      </c>
      <c r="C41" s="80" t="s">
        <v>83</v>
      </c>
      <c r="D41" s="404">
        <v>9967</v>
      </c>
      <c r="E41" s="405">
        <v>709</v>
      </c>
      <c r="F41" s="405">
        <v>183</v>
      </c>
      <c r="G41" s="405">
        <v>9075</v>
      </c>
      <c r="H41" s="405">
        <v>779</v>
      </c>
      <c r="I41" s="405">
        <v>8296</v>
      </c>
      <c r="J41" s="405">
        <v>8241</v>
      </c>
      <c r="K41" s="405">
        <v>7045</v>
      </c>
      <c r="L41" s="405">
        <v>1196</v>
      </c>
      <c r="M41" s="406">
        <v>55</v>
      </c>
    </row>
    <row r="42" spans="1:13" ht="16" customHeight="1">
      <c r="A42" s="25">
        <v>36</v>
      </c>
      <c r="B42" s="79" t="s">
        <v>186</v>
      </c>
      <c r="C42" s="80" t="s">
        <v>187</v>
      </c>
      <c r="D42" s="404">
        <v>3215</v>
      </c>
      <c r="E42" s="405">
        <v>0</v>
      </c>
      <c r="F42" s="405">
        <v>0</v>
      </c>
      <c r="G42" s="405">
        <v>3215</v>
      </c>
      <c r="H42" s="405">
        <v>33</v>
      </c>
      <c r="I42" s="405">
        <v>3182</v>
      </c>
      <c r="J42" s="405">
        <v>3151</v>
      </c>
      <c r="K42" s="405">
        <v>2956</v>
      </c>
      <c r="L42" s="405">
        <v>195</v>
      </c>
      <c r="M42" s="406">
        <v>31</v>
      </c>
    </row>
    <row r="43" spans="1:13" ht="16" customHeight="1">
      <c r="A43" s="25">
        <v>37</v>
      </c>
      <c r="B43" s="79" t="s">
        <v>188</v>
      </c>
      <c r="C43" s="80" t="s">
        <v>189</v>
      </c>
      <c r="D43" s="404">
        <v>10912</v>
      </c>
      <c r="E43" s="405">
        <v>0</v>
      </c>
      <c r="F43" s="405">
        <v>0</v>
      </c>
      <c r="G43" s="405">
        <v>10912</v>
      </c>
      <c r="H43" s="405">
        <v>103</v>
      </c>
      <c r="I43" s="405">
        <v>10809</v>
      </c>
      <c r="J43" s="405">
        <v>10796</v>
      </c>
      <c r="K43" s="405">
        <v>10261</v>
      </c>
      <c r="L43" s="405">
        <v>535</v>
      </c>
      <c r="M43" s="406">
        <v>13</v>
      </c>
    </row>
    <row r="44" spans="1:13" ht="16" customHeight="1">
      <c r="A44" s="25">
        <v>38</v>
      </c>
      <c r="B44" s="79" t="s">
        <v>190</v>
      </c>
      <c r="C44" s="80" t="s">
        <v>191</v>
      </c>
      <c r="D44" s="404">
        <v>11730</v>
      </c>
      <c r="E44" s="405">
        <v>224</v>
      </c>
      <c r="F44" s="405">
        <v>51</v>
      </c>
      <c r="G44" s="405">
        <v>11455</v>
      </c>
      <c r="H44" s="405">
        <v>612</v>
      </c>
      <c r="I44" s="405">
        <v>10843</v>
      </c>
      <c r="J44" s="405">
        <v>10789</v>
      </c>
      <c r="K44" s="405">
        <v>9713</v>
      </c>
      <c r="L44" s="405">
        <v>1076</v>
      </c>
      <c r="M44" s="406">
        <v>54</v>
      </c>
    </row>
    <row r="45" spans="1:13" ht="16" customHeight="1">
      <c r="A45" s="25">
        <v>39</v>
      </c>
      <c r="B45" s="79" t="s">
        <v>192</v>
      </c>
      <c r="C45" s="80" t="s">
        <v>193</v>
      </c>
      <c r="D45" s="404">
        <v>8826</v>
      </c>
      <c r="E45" s="405">
        <v>589</v>
      </c>
      <c r="F45" s="405">
        <v>165</v>
      </c>
      <c r="G45" s="405">
        <v>8072</v>
      </c>
      <c r="H45" s="405">
        <v>723</v>
      </c>
      <c r="I45" s="405">
        <v>7349</v>
      </c>
      <c r="J45" s="405">
        <v>7277</v>
      </c>
      <c r="K45" s="405">
        <v>6688</v>
      </c>
      <c r="L45" s="405">
        <v>589</v>
      </c>
      <c r="M45" s="406">
        <v>72</v>
      </c>
    </row>
    <row r="46" spans="1:13" ht="16" customHeight="1">
      <c r="A46" s="25">
        <v>40</v>
      </c>
      <c r="B46" s="79" t="s">
        <v>194</v>
      </c>
      <c r="C46" s="80" t="s">
        <v>195</v>
      </c>
      <c r="D46" s="404">
        <v>845</v>
      </c>
      <c r="E46" s="405">
        <v>24</v>
      </c>
      <c r="F46" s="405">
        <v>7</v>
      </c>
      <c r="G46" s="405">
        <v>814</v>
      </c>
      <c r="H46" s="405">
        <v>37</v>
      </c>
      <c r="I46" s="405">
        <v>777</v>
      </c>
      <c r="J46" s="405">
        <v>772</v>
      </c>
      <c r="K46" s="405">
        <v>685</v>
      </c>
      <c r="L46" s="405">
        <v>87</v>
      </c>
      <c r="M46" s="406">
        <v>5</v>
      </c>
    </row>
    <row r="47" spans="1:13" ht="16" customHeight="1">
      <c r="A47" s="25">
        <v>41</v>
      </c>
      <c r="B47" s="79" t="s">
        <v>196</v>
      </c>
      <c r="C47" s="80" t="s">
        <v>197</v>
      </c>
      <c r="D47" s="404">
        <v>9701</v>
      </c>
      <c r="E47" s="405">
        <v>461</v>
      </c>
      <c r="F47" s="405">
        <v>128</v>
      </c>
      <c r="G47" s="405">
        <v>9112</v>
      </c>
      <c r="H47" s="405">
        <v>479</v>
      </c>
      <c r="I47" s="405">
        <v>8633</v>
      </c>
      <c r="J47" s="405">
        <v>8531</v>
      </c>
      <c r="K47" s="405">
        <v>7348</v>
      </c>
      <c r="L47" s="405">
        <v>1183</v>
      </c>
      <c r="M47" s="406">
        <v>102</v>
      </c>
    </row>
    <row r="48" spans="1:13" ht="16" customHeight="1">
      <c r="A48" s="25">
        <v>42</v>
      </c>
      <c r="B48" s="79" t="s">
        <v>198</v>
      </c>
      <c r="C48" s="80" t="s">
        <v>199</v>
      </c>
      <c r="D48" s="404">
        <v>14253</v>
      </c>
      <c r="E48" s="405">
        <v>704</v>
      </c>
      <c r="F48" s="405">
        <v>153</v>
      </c>
      <c r="G48" s="405">
        <v>13396</v>
      </c>
      <c r="H48" s="405">
        <v>1402</v>
      </c>
      <c r="I48" s="405">
        <v>11994</v>
      </c>
      <c r="J48" s="405">
        <v>11766</v>
      </c>
      <c r="K48" s="405">
        <v>9991</v>
      </c>
      <c r="L48" s="405">
        <v>1775</v>
      </c>
      <c r="M48" s="406">
        <v>228</v>
      </c>
    </row>
    <row r="49" spans="1:13" ht="16" customHeight="1">
      <c r="A49" s="25">
        <v>43</v>
      </c>
      <c r="B49" s="79" t="s">
        <v>200</v>
      </c>
      <c r="C49" s="80" t="s">
        <v>201</v>
      </c>
      <c r="D49" s="404">
        <v>66501</v>
      </c>
      <c r="E49" s="405">
        <v>4697</v>
      </c>
      <c r="F49" s="405">
        <v>1000</v>
      </c>
      <c r="G49" s="405">
        <v>60804</v>
      </c>
      <c r="H49" s="405">
        <v>6296</v>
      </c>
      <c r="I49" s="405">
        <v>54508</v>
      </c>
      <c r="J49" s="405">
        <v>53701</v>
      </c>
      <c r="K49" s="405">
        <v>42503</v>
      </c>
      <c r="L49" s="405">
        <v>11198</v>
      </c>
      <c r="M49" s="406">
        <v>807</v>
      </c>
    </row>
    <row r="50" spans="1:13" ht="16.75" customHeight="1">
      <c r="A50" s="84">
        <v>44</v>
      </c>
      <c r="B50" s="79" t="s">
        <v>202</v>
      </c>
      <c r="C50" s="80" t="s">
        <v>0</v>
      </c>
      <c r="D50" s="404">
        <v>34755</v>
      </c>
      <c r="E50" s="405">
        <v>932</v>
      </c>
      <c r="F50" s="405">
        <v>157</v>
      </c>
      <c r="G50" s="405">
        <v>33666</v>
      </c>
      <c r="H50" s="405">
        <v>2143</v>
      </c>
      <c r="I50" s="405">
        <v>31523</v>
      </c>
      <c r="J50" s="405">
        <v>31232</v>
      </c>
      <c r="K50" s="405">
        <v>26139</v>
      </c>
      <c r="L50" s="405">
        <v>5093</v>
      </c>
      <c r="M50" s="406">
        <v>291</v>
      </c>
    </row>
    <row r="51" spans="1:13" ht="16" customHeight="1">
      <c r="A51" s="84">
        <v>45</v>
      </c>
      <c r="B51" s="79" t="s">
        <v>203</v>
      </c>
      <c r="C51" s="80" t="s">
        <v>1</v>
      </c>
      <c r="D51" s="404">
        <v>84505</v>
      </c>
      <c r="E51" s="405">
        <v>4098</v>
      </c>
      <c r="F51" s="405">
        <v>819</v>
      </c>
      <c r="G51" s="405">
        <v>79588</v>
      </c>
      <c r="H51" s="405">
        <v>7835</v>
      </c>
      <c r="I51" s="405">
        <v>71753</v>
      </c>
      <c r="J51" s="405">
        <v>71061</v>
      </c>
      <c r="K51" s="405">
        <v>61743</v>
      </c>
      <c r="L51" s="405">
        <v>9318</v>
      </c>
      <c r="M51" s="406">
        <v>692</v>
      </c>
    </row>
    <row r="52" spans="1:13" ht="16" customHeight="1">
      <c r="A52" s="84">
        <v>46</v>
      </c>
      <c r="B52" s="79" t="s">
        <v>204</v>
      </c>
      <c r="C52" s="80" t="s">
        <v>2</v>
      </c>
      <c r="D52" s="404">
        <v>18144</v>
      </c>
      <c r="E52" s="405">
        <v>275</v>
      </c>
      <c r="F52" s="405">
        <v>85</v>
      </c>
      <c r="G52" s="405">
        <v>17784</v>
      </c>
      <c r="H52" s="405">
        <v>1006</v>
      </c>
      <c r="I52" s="405">
        <v>16778</v>
      </c>
      <c r="J52" s="405">
        <v>16605</v>
      </c>
      <c r="K52" s="405">
        <v>12660</v>
      </c>
      <c r="L52" s="405">
        <v>3945</v>
      </c>
      <c r="M52" s="406">
        <v>173</v>
      </c>
    </row>
    <row r="53" spans="1:13" ht="16" customHeight="1">
      <c r="A53" s="84">
        <v>47</v>
      </c>
      <c r="B53" s="79" t="s">
        <v>205</v>
      </c>
      <c r="C53" s="80" t="s">
        <v>206</v>
      </c>
      <c r="D53" s="404">
        <v>4373</v>
      </c>
      <c r="E53" s="405">
        <v>0</v>
      </c>
      <c r="F53" s="405">
        <v>0</v>
      </c>
      <c r="G53" s="405">
        <v>4373</v>
      </c>
      <c r="H53" s="405">
        <v>34</v>
      </c>
      <c r="I53" s="405">
        <v>4339</v>
      </c>
      <c r="J53" s="405">
        <v>4331</v>
      </c>
      <c r="K53" s="405">
        <v>3810</v>
      </c>
      <c r="L53" s="405">
        <v>521</v>
      </c>
      <c r="M53" s="406">
        <v>8</v>
      </c>
    </row>
    <row r="54" spans="1:13" ht="16" customHeight="1">
      <c r="A54" s="84">
        <v>48</v>
      </c>
      <c r="B54" s="79" t="s">
        <v>207</v>
      </c>
      <c r="C54" s="80" t="s">
        <v>208</v>
      </c>
      <c r="D54" s="404">
        <v>8045</v>
      </c>
      <c r="E54" s="405">
        <v>172</v>
      </c>
      <c r="F54" s="405">
        <v>43</v>
      </c>
      <c r="G54" s="405">
        <v>7830</v>
      </c>
      <c r="H54" s="405">
        <v>403</v>
      </c>
      <c r="I54" s="405">
        <v>7427</v>
      </c>
      <c r="J54" s="405">
        <v>7262</v>
      </c>
      <c r="K54" s="405">
        <v>5102</v>
      </c>
      <c r="L54" s="405">
        <v>2160</v>
      </c>
      <c r="M54" s="406">
        <v>165</v>
      </c>
    </row>
    <row r="55" spans="1:13" ht="16" customHeight="1">
      <c r="A55" s="84">
        <v>49</v>
      </c>
      <c r="B55" s="79" t="s">
        <v>209</v>
      </c>
      <c r="C55" s="80" t="s">
        <v>210</v>
      </c>
      <c r="D55" s="404">
        <v>46759</v>
      </c>
      <c r="E55" s="405">
        <v>1096</v>
      </c>
      <c r="F55" s="405">
        <v>302</v>
      </c>
      <c r="G55" s="405">
        <v>45361</v>
      </c>
      <c r="H55" s="405">
        <v>1849</v>
      </c>
      <c r="I55" s="405">
        <v>43512</v>
      </c>
      <c r="J55" s="405">
        <v>43200</v>
      </c>
      <c r="K55" s="405">
        <v>34232</v>
      </c>
      <c r="L55" s="405">
        <v>8968</v>
      </c>
      <c r="M55" s="406">
        <v>312</v>
      </c>
    </row>
    <row r="56" spans="1:13" ht="16" customHeight="1">
      <c r="A56" s="84">
        <v>50</v>
      </c>
      <c r="B56" s="79" t="s">
        <v>211</v>
      </c>
      <c r="C56" s="80" t="s">
        <v>212</v>
      </c>
      <c r="D56" s="404">
        <v>3427</v>
      </c>
      <c r="E56" s="405">
        <v>43</v>
      </c>
      <c r="F56" s="405">
        <v>11</v>
      </c>
      <c r="G56" s="405">
        <v>3373</v>
      </c>
      <c r="H56" s="405">
        <v>109</v>
      </c>
      <c r="I56" s="405">
        <v>3264</v>
      </c>
      <c r="J56" s="405">
        <v>3243</v>
      </c>
      <c r="K56" s="405">
        <v>2376</v>
      </c>
      <c r="L56" s="405">
        <v>867</v>
      </c>
      <c r="M56" s="406">
        <v>21</v>
      </c>
    </row>
    <row r="57" spans="1:13" ht="16" customHeight="1">
      <c r="A57" s="84">
        <v>51</v>
      </c>
      <c r="B57" s="79" t="s">
        <v>213</v>
      </c>
      <c r="C57" s="80" t="s">
        <v>214</v>
      </c>
      <c r="D57" s="404">
        <v>1535</v>
      </c>
      <c r="E57" s="405">
        <v>20</v>
      </c>
      <c r="F57" s="405">
        <v>5</v>
      </c>
      <c r="G57" s="405">
        <v>1510</v>
      </c>
      <c r="H57" s="405">
        <v>64</v>
      </c>
      <c r="I57" s="405">
        <v>1446</v>
      </c>
      <c r="J57" s="405">
        <v>1437</v>
      </c>
      <c r="K57" s="405">
        <v>1173</v>
      </c>
      <c r="L57" s="405">
        <v>264</v>
      </c>
      <c r="M57" s="406">
        <v>9</v>
      </c>
    </row>
    <row r="58" spans="1:13" ht="16" customHeight="1">
      <c r="A58" s="84">
        <v>52</v>
      </c>
      <c r="B58" s="79" t="s">
        <v>215</v>
      </c>
      <c r="C58" s="80" t="s">
        <v>216</v>
      </c>
      <c r="D58" s="404">
        <v>1697</v>
      </c>
      <c r="E58" s="405">
        <v>26</v>
      </c>
      <c r="F58" s="405">
        <v>8</v>
      </c>
      <c r="G58" s="405">
        <v>1663</v>
      </c>
      <c r="H58" s="405">
        <v>44</v>
      </c>
      <c r="I58" s="405">
        <v>1619</v>
      </c>
      <c r="J58" s="405">
        <v>1583</v>
      </c>
      <c r="K58" s="405">
        <v>1289</v>
      </c>
      <c r="L58" s="405">
        <v>294</v>
      </c>
      <c r="M58" s="406">
        <v>36</v>
      </c>
    </row>
    <row r="59" spans="1:13" ht="16" customHeight="1">
      <c r="A59" s="84">
        <v>53</v>
      </c>
      <c r="B59" s="79" t="s">
        <v>217</v>
      </c>
      <c r="C59" s="80" t="s">
        <v>218</v>
      </c>
      <c r="D59" s="404">
        <v>6178</v>
      </c>
      <c r="E59" s="405">
        <v>13</v>
      </c>
      <c r="F59" s="405">
        <v>2</v>
      </c>
      <c r="G59" s="405">
        <v>6163</v>
      </c>
      <c r="H59" s="405">
        <v>88</v>
      </c>
      <c r="I59" s="405">
        <v>6075</v>
      </c>
      <c r="J59" s="405">
        <v>6065</v>
      </c>
      <c r="K59" s="405">
        <v>5061</v>
      </c>
      <c r="L59" s="405">
        <v>1004</v>
      </c>
      <c r="M59" s="406">
        <v>10</v>
      </c>
    </row>
    <row r="60" spans="1:13" ht="16" customHeight="1">
      <c r="A60" s="84">
        <v>54</v>
      </c>
      <c r="B60" s="79" t="s">
        <v>219</v>
      </c>
      <c r="C60" s="80" t="s">
        <v>220</v>
      </c>
      <c r="D60" s="404">
        <v>1832</v>
      </c>
      <c r="E60" s="405">
        <v>7</v>
      </c>
      <c r="F60" s="405">
        <v>2</v>
      </c>
      <c r="G60" s="405">
        <v>1823</v>
      </c>
      <c r="H60" s="405">
        <v>25</v>
      </c>
      <c r="I60" s="405">
        <v>1798</v>
      </c>
      <c r="J60" s="405">
        <v>1796</v>
      </c>
      <c r="K60" s="405">
        <v>1507</v>
      </c>
      <c r="L60" s="405">
        <v>289</v>
      </c>
      <c r="M60" s="406">
        <v>2</v>
      </c>
    </row>
    <row r="61" spans="1:13" ht="16" customHeight="1">
      <c r="A61" s="84">
        <v>55</v>
      </c>
      <c r="B61" s="79" t="s">
        <v>221</v>
      </c>
      <c r="C61" s="80" t="s">
        <v>222</v>
      </c>
      <c r="D61" s="404">
        <v>42862</v>
      </c>
      <c r="E61" s="405">
        <v>0</v>
      </c>
      <c r="F61" s="405">
        <v>0</v>
      </c>
      <c r="G61" s="405">
        <v>42862</v>
      </c>
      <c r="H61" s="405">
        <v>17</v>
      </c>
      <c r="I61" s="405">
        <v>42845</v>
      </c>
      <c r="J61" s="405">
        <v>42615</v>
      </c>
      <c r="K61" s="405">
        <v>39455</v>
      </c>
      <c r="L61" s="405">
        <v>3160</v>
      </c>
      <c r="M61" s="406">
        <v>230</v>
      </c>
    </row>
    <row r="62" spans="1:13" ht="16" customHeight="1">
      <c r="A62" s="84">
        <v>56</v>
      </c>
      <c r="B62" s="79" t="s">
        <v>223</v>
      </c>
      <c r="C62" s="80" t="s">
        <v>224</v>
      </c>
      <c r="D62" s="404">
        <v>4857</v>
      </c>
      <c r="E62" s="405">
        <v>0</v>
      </c>
      <c r="F62" s="405">
        <v>0</v>
      </c>
      <c r="G62" s="405">
        <v>4857</v>
      </c>
      <c r="H62" s="405">
        <v>30</v>
      </c>
      <c r="I62" s="405">
        <v>4827</v>
      </c>
      <c r="J62" s="405">
        <v>4796</v>
      </c>
      <c r="K62" s="405">
        <v>4448</v>
      </c>
      <c r="L62" s="405">
        <v>348</v>
      </c>
      <c r="M62" s="406">
        <v>31</v>
      </c>
    </row>
    <row r="63" spans="1:13" ht="16" customHeight="1">
      <c r="A63" s="84">
        <v>57</v>
      </c>
      <c r="B63" s="79" t="s">
        <v>225</v>
      </c>
      <c r="C63" s="80" t="s">
        <v>226</v>
      </c>
      <c r="D63" s="404">
        <v>227859</v>
      </c>
      <c r="E63" s="405">
        <v>1648</v>
      </c>
      <c r="F63" s="405">
        <v>364</v>
      </c>
      <c r="G63" s="405">
        <v>225847</v>
      </c>
      <c r="H63" s="405">
        <v>3295</v>
      </c>
      <c r="I63" s="405">
        <v>222552</v>
      </c>
      <c r="J63" s="405">
        <v>221089</v>
      </c>
      <c r="K63" s="405">
        <v>196236</v>
      </c>
      <c r="L63" s="405">
        <v>24853</v>
      </c>
      <c r="M63" s="406">
        <v>1463</v>
      </c>
    </row>
    <row r="64" spans="1:13" ht="16" customHeight="1">
      <c r="A64" s="84">
        <v>58</v>
      </c>
      <c r="B64" s="79" t="s">
        <v>227</v>
      </c>
      <c r="C64" s="80" t="s">
        <v>228</v>
      </c>
      <c r="D64" s="404">
        <v>2111</v>
      </c>
      <c r="E64" s="405">
        <v>33</v>
      </c>
      <c r="F64" s="405">
        <v>9</v>
      </c>
      <c r="G64" s="405">
        <v>2069</v>
      </c>
      <c r="H64" s="405">
        <v>63</v>
      </c>
      <c r="I64" s="405">
        <v>2006</v>
      </c>
      <c r="J64" s="405">
        <v>1991</v>
      </c>
      <c r="K64" s="405">
        <v>1856</v>
      </c>
      <c r="L64" s="405">
        <v>135</v>
      </c>
      <c r="M64" s="406">
        <v>15</v>
      </c>
    </row>
    <row r="65" spans="1:20" ht="16" customHeight="1">
      <c r="A65" s="84">
        <v>59</v>
      </c>
      <c r="B65" s="79">
        <v>355</v>
      </c>
      <c r="C65" s="80" t="s">
        <v>534</v>
      </c>
      <c r="D65" s="404">
        <v>15099</v>
      </c>
      <c r="E65" s="405">
        <v>2</v>
      </c>
      <c r="F65" s="405">
        <v>0</v>
      </c>
      <c r="G65" s="405">
        <v>15097</v>
      </c>
      <c r="H65" s="405">
        <v>156</v>
      </c>
      <c r="I65" s="405">
        <v>14941</v>
      </c>
      <c r="J65" s="405">
        <v>14919</v>
      </c>
      <c r="K65" s="405">
        <v>13244</v>
      </c>
      <c r="L65" s="405">
        <v>1675</v>
      </c>
      <c r="M65" s="406">
        <v>22</v>
      </c>
    </row>
    <row r="66" spans="1:20" ht="16" customHeight="1">
      <c r="A66" s="84">
        <v>60</v>
      </c>
      <c r="B66" s="79" t="s">
        <v>229</v>
      </c>
      <c r="C66" s="80" t="s">
        <v>230</v>
      </c>
      <c r="D66" s="404">
        <v>13763</v>
      </c>
      <c r="E66" s="405">
        <v>160</v>
      </c>
      <c r="F66" s="405">
        <v>26</v>
      </c>
      <c r="G66" s="405">
        <v>13577</v>
      </c>
      <c r="H66" s="405">
        <v>428</v>
      </c>
      <c r="I66" s="405">
        <v>13149</v>
      </c>
      <c r="J66" s="405">
        <v>13099</v>
      </c>
      <c r="K66" s="405">
        <v>11663</v>
      </c>
      <c r="L66" s="405">
        <v>1436</v>
      </c>
      <c r="M66" s="406">
        <v>50</v>
      </c>
    </row>
    <row r="67" spans="1:20" ht="16" customHeight="1">
      <c r="A67" s="84">
        <v>61</v>
      </c>
      <c r="B67" s="79" t="s">
        <v>231</v>
      </c>
      <c r="C67" s="80" t="s">
        <v>3</v>
      </c>
      <c r="D67" s="404">
        <v>19649</v>
      </c>
      <c r="E67" s="405">
        <v>2730</v>
      </c>
      <c r="F67" s="405">
        <v>734</v>
      </c>
      <c r="G67" s="405">
        <v>16185</v>
      </c>
      <c r="H67" s="405">
        <v>2049</v>
      </c>
      <c r="I67" s="405">
        <v>14136</v>
      </c>
      <c r="J67" s="405">
        <v>13801</v>
      </c>
      <c r="K67" s="405">
        <v>10571</v>
      </c>
      <c r="L67" s="405">
        <v>3230</v>
      </c>
      <c r="M67" s="406">
        <v>335</v>
      </c>
    </row>
    <row r="68" spans="1:20" ht="16" customHeight="1">
      <c r="A68" s="84">
        <v>62</v>
      </c>
      <c r="B68" s="79" t="s">
        <v>232</v>
      </c>
      <c r="C68" s="80" t="s">
        <v>233</v>
      </c>
      <c r="D68" s="404">
        <v>4456</v>
      </c>
      <c r="E68" s="405">
        <v>436</v>
      </c>
      <c r="F68" s="405">
        <v>103</v>
      </c>
      <c r="G68" s="405">
        <v>3917</v>
      </c>
      <c r="H68" s="405">
        <v>515</v>
      </c>
      <c r="I68" s="405">
        <v>3402</v>
      </c>
      <c r="J68" s="405">
        <v>3298</v>
      </c>
      <c r="K68" s="405">
        <v>2597</v>
      </c>
      <c r="L68" s="405">
        <v>701</v>
      </c>
      <c r="M68" s="406">
        <v>104</v>
      </c>
    </row>
    <row r="69" spans="1:20" ht="16" customHeight="1">
      <c r="A69" s="84">
        <v>63</v>
      </c>
      <c r="B69" s="79">
        <v>410</v>
      </c>
      <c r="C69" s="80" t="s">
        <v>542</v>
      </c>
      <c r="D69" s="404">
        <v>98610</v>
      </c>
      <c r="E69" s="405">
        <v>7733</v>
      </c>
      <c r="F69" s="405">
        <v>2318</v>
      </c>
      <c r="G69" s="405">
        <v>88559</v>
      </c>
      <c r="H69" s="405">
        <v>14372</v>
      </c>
      <c r="I69" s="405">
        <v>74187</v>
      </c>
      <c r="J69" s="405">
        <v>71043</v>
      </c>
      <c r="K69" s="405">
        <v>62130</v>
      </c>
      <c r="L69" s="405">
        <v>8913</v>
      </c>
      <c r="M69" s="406">
        <v>3144</v>
      </c>
    </row>
    <row r="70" spans="1:20" ht="16" customHeight="1">
      <c r="A70" s="84">
        <v>64</v>
      </c>
      <c r="B70" s="79">
        <v>411</v>
      </c>
      <c r="C70" s="80" t="s">
        <v>544</v>
      </c>
      <c r="D70" s="404">
        <v>40295</v>
      </c>
      <c r="E70" s="405">
        <v>3131</v>
      </c>
      <c r="F70" s="405">
        <v>901</v>
      </c>
      <c r="G70" s="405">
        <v>36263</v>
      </c>
      <c r="H70" s="405">
        <v>5680</v>
      </c>
      <c r="I70" s="405">
        <v>30583</v>
      </c>
      <c r="J70" s="405">
        <v>29353</v>
      </c>
      <c r="K70" s="405">
        <v>25482</v>
      </c>
      <c r="L70" s="405">
        <v>3871</v>
      </c>
      <c r="M70" s="406">
        <v>1230</v>
      </c>
    </row>
    <row r="71" spans="1:20" ht="16" customHeight="1">
      <c r="A71" s="84">
        <v>65</v>
      </c>
      <c r="B71" s="79" t="s">
        <v>234</v>
      </c>
      <c r="C71" s="80" t="s">
        <v>235</v>
      </c>
      <c r="D71" s="404">
        <v>48277</v>
      </c>
      <c r="E71" s="405">
        <v>4060</v>
      </c>
      <c r="F71" s="405">
        <v>1155</v>
      </c>
      <c r="G71" s="405">
        <v>43062</v>
      </c>
      <c r="H71" s="405">
        <v>7065</v>
      </c>
      <c r="I71" s="405">
        <v>35997</v>
      </c>
      <c r="J71" s="405">
        <v>34473</v>
      </c>
      <c r="K71" s="405">
        <v>28566</v>
      </c>
      <c r="L71" s="405">
        <v>5907</v>
      </c>
      <c r="M71" s="406">
        <v>1524</v>
      </c>
    </row>
    <row r="72" spans="1:20" ht="16" customHeight="1">
      <c r="A72" s="84">
        <v>66</v>
      </c>
      <c r="B72" s="79" t="s">
        <v>236</v>
      </c>
      <c r="C72" s="80" t="s">
        <v>237</v>
      </c>
      <c r="D72" s="404">
        <v>56303</v>
      </c>
      <c r="E72" s="405">
        <v>5074</v>
      </c>
      <c r="F72" s="405">
        <v>1324</v>
      </c>
      <c r="G72" s="405">
        <v>49905</v>
      </c>
      <c r="H72" s="405">
        <v>8138</v>
      </c>
      <c r="I72" s="405">
        <v>41767</v>
      </c>
      <c r="J72" s="405">
        <v>40004</v>
      </c>
      <c r="K72" s="405">
        <v>34026</v>
      </c>
      <c r="L72" s="405">
        <v>5978</v>
      </c>
      <c r="M72" s="406">
        <v>1763</v>
      </c>
    </row>
    <row r="73" spans="1:20" ht="16" customHeight="1">
      <c r="A73" s="84">
        <v>67</v>
      </c>
      <c r="B73" s="79" t="s">
        <v>238</v>
      </c>
      <c r="C73" s="80" t="s">
        <v>239</v>
      </c>
      <c r="D73" s="404">
        <v>38227</v>
      </c>
      <c r="E73" s="405">
        <v>2928</v>
      </c>
      <c r="F73" s="405">
        <v>860</v>
      </c>
      <c r="G73" s="405">
        <v>34439</v>
      </c>
      <c r="H73" s="405">
        <v>5447</v>
      </c>
      <c r="I73" s="405">
        <v>28992</v>
      </c>
      <c r="J73" s="405">
        <v>27805</v>
      </c>
      <c r="K73" s="405">
        <v>24329</v>
      </c>
      <c r="L73" s="405">
        <v>3476</v>
      </c>
      <c r="M73" s="406">
        <v>1187</v>
      </c>
    </row>
    <row r="74" spans="1:20" ht="16" customHeight="1">
      <c r="A74" s="84">
        <v>68</v>
      </c>
      <c r="B74" s="79" t="s">
        <v>240</v>
      </c>
      <c r="C74" s="80" t="s">
        <v>629</v>
      </c>
      <c r="D74" s="404">
        <v>11105</v>
      </c>
      <c r="E74" s="405">
        <v>0</v>
      </c>
      <c r="F74" s="405">
        <v>0</v>
      </c>
      <c r="G74" s="405">
        <v>11105</v>
      </c>
      <c r="H74" s="405">
        <v>116</v>
      </c>
      <c r="I74" s="405">
        <v>10989</v>
      </c>
      <c r="J74" s="405">
        <v>10972</v>
      </c>
      <c r="K74" s="405">
        <v>10558</v>
      </c>
      <c r="L74" s="405">
        <v>414</v>
      </c>
      <c r="M74" s="406">
        <v>17</v>
      </c>
    </row>
    <row r="75" spans="1:20" ht="16" customHeight="1">
      <c r="A75" s="84">
        <v>69</v>
      </c>
      <c r="B75" s="79" t="s">
        <v>241</v>
      </c>
      <c r="C75" s="80" t="s">
        <v>242</v>
      </c>
      <c r="D75" s="404">
        <v>5343</v>
      </c>
      <c r="E75" s="405">
        <v>0</v>
      </c>
      <c r="F75" s="405">
        <v>0</v>
      </c>
      <c r="G75" s="405">
        <v>5343</v>
      </c>
      <c r="H75" s="405">
        <v>103</v>
      </c>
      <c r="I75" s="405">
        <v>5240</v>
      </c>
      <c r="J75" s="405">
        <v>5229</v>
      </c>
      <c r="K75" s="405">
        <v>4719</v>
      </c>
      <c r="L75" s="405">
        <v>510</v>
      </c>
      <c r="M75" s="406">
        <v>11</v>
      </c>
    </row>
    <row r="76" spans="1:20" ht="16" customHeight="1">
      <c r="A76" s="84">
        <v>70</v>
      </c>
      <c r="B76" s="79" t="s">
        <v>243</v>
      </c>
      <c r="C76" s="80" t="s">
        <v>4</v>
      </c>
      <c r="D76" s="404">
        <v>6111</v>
      </c>
      <c r="E76" s="405">
        <v>0</v>
      </c>
      <c r="F76" s="405">
        <v>0</v>
      </c>
      <c r="G76" s="405">
        <v>6111</v>
      </c>
      <c r="H76" s="405">
        <v>7</v>
      </c>
      <c r="I76" s="405">
        <v>6104</v>
      </c>
      <c r="J76" s="405">
        <v>6071</v>
      </c>
      <c r="K76" s="405">
        <v>5384</v>
      </c>
      <c r="L76" s="405">
        <v>687</v>
      </c>
      <c r="M76" s="406">
        <v>33</v>
      </c>
    </row>
    <row r="77" spans="1:20" ht="16" customHeight="1">
      <c r="A77" s="84">
        <v>71</v>
      </c>
      <c r="B77" s="79" t="s">
        <v>244</v>
      </c>
      <c r="C77" s="80" t="s">
        <v>5</v>
      </c>
      <c r="D77" s="407">
        <v>26544</v>
      </c>
      <c r="E77" s="405">
        <v>563</v>
      </c>
      <c r="F77" s="405">
        <v>137</v>
      </c>
      <c r="G77" s="405">
        <v>25844</v>
      </c>
      <c r="H77" s="405">
        <v>1938</v>
      </c>
      <c r="I77" s="405">
        <v>23906</v>
      </c>
      <c r="J77" s="405">
        <v>23544</v>
      </c>
      <c r="K77" s="405">
        <v>18677</v>
      </c>
      <c r="L77" s="405">
        <v>4867</v>
      </c>
      <c r="M77" s="406">
        <v>362</v>
      </c>
    </row>
    <row r="78" spans="1:20" ht="16" customHeight="1">
      <c r="A78" s="84">
        <v>72</v>
      </c>
      <c r="B78" s="79">
        <v>510</v>
      </c>
      <c r="C78" s="80" t="s">
        <v>311</v>
      </c>
      <c r="D78" s="407">
        <v>219544</v>
      </c>
      <c r="E78" s="405">
        <v>3700</v>
      </c>
      <c r="F78" s="405">
        <v>1279</v>
      </c>
      <c r="G78" s="405">
        <v>214565</v>
      </c>
      <c r="H78" s="405">
        <v>18574</v>
      </c>
      <c r="I78" s="405">
        <v>195991</v>
      </c>
      <c r="J78" s="405">
        <v>192949</v>
      </c>
      <c r="K78" s="405">
        <v>155121</v>
      </c>
      <c r="L78" s="405">
        <v>37828</v>
      </c>
      <c r="M78" s="406">
        <v>3042</v>
      </c>
    </row>
    <row r="79" spans="1:20" ht="16" customHeight="1">
      <c r="A79" s="84">
        <v>73</v>
      </c>
      <c r="B79" s="79">
        <v>511</v>
      </c>
      <c r="C79" s="80" t="s">
        <v>312</v>
      </c>
      <c r="D79" s="404">
        <v>441524</v>
      </c>
      <c r="E79" s="405">
        <v>23099</v>
      </c>
      <c r="F79" s="405">
        <v>10175</v>
      </c>
      <c r="G79" s="405">
        <v>408250</v>
      </c>
      <c r="H79" s="405">
        <v>20752</v>
      </c>
      <c r="I79" s="405">
        <v>387498</v>
      </c>
      <c r="J79" s="405">
        <v>375833</v>
      </c>
      <c r="K79" s="405">
        <v>129814</v>
      </c>
      <c r="L79" s="405">
        <v>246019</v>
      </c>
      <c r="M79" s="406">
        <v>11665</v>
      </c>
      <c r="N79" s="408"/>
      <c r="O79" s="75"/>
      <c r="P79" s="75"/>
      <c r="Q79" s="75"/>
      <c r="R79" s="75"/>
      <c r="S79" s="75"/>
      <c r="T79" s="75"/>
    </row>
    <row r="80" spans="1:20" ht="16" customHeight="1">
      <c r="A80" s="84">
        <v>74</v>
      </c>
      <c r="B80" s="79" t="s">
        <v>245</v>
      </c>
      <c r="C80" s="80" t="s">
        <v>6</v>
      </c>
      <c r="D80" s="404">
        <v>95409</v>
      </c>
      <c r="E80" s="405">
        <v>1990</v>
      </c>
      <c r="F80" s="405">
        <v>235</v>
      </c>
      <c r="G80" s="405">
        <v>93184</v>
      </c>
      <c r="H80" s="405">
        <v>2876</v>
      </c>
      <c r="I80" s="405">
        <v>90308</v>
      </c>
      <c r="J80" s="405">
        <v>89860</v>
      </c>
      <c r="K80" s="405">
        <v>72818</v>
      </c>
      <c r="L80" s="405">
        <v>17042</v>
      </c>
      <c r="M80" s="406">
        <v>448</v>
      </c>
      <c r="N80" s="408"/>
      <c r="O80" s="75"/>
      <c r="P80" s="75"/>
      <c r="Q80" s="75"/>
      <c r="R80" s="75"/>
      <c r="S80" s="75"/>
      <c r="T80" s="75"/>
    </row>
    <row r="81" spans="1:20" ht="16" customHeight="1">
      <c r="A81" s="84">
        <v>75</v>
      </c>
      <c r="B81" s="79" t="s">
        <v>246</v>
      </c>
      <c r="C81" s="80" t="s">
        <v>247</v>
      </c>
      <c r="D81" s="407">
        <v>25939</v>
      </c>
      <c r="E81" s="405">
        <v>1568</v>
      </c>
      <c r="F81" s="405">
        <v>508</v>
      </c>
      <c r="G81" s="405">
        <v>23863</v>
      </c>
      <c r="H81" s="405">
        <v>6705</v>
      </c>
      <c r="I81" s="405">
        <v>17158</v>
      </c>
      <c r="J81" s="405">
        <v>16683</v>
      </c>
      <c r="K81" s="405">
        <v>11518</v>
      </c>
      <c r="L81" s="405">
        <v>5165</v>
      </c>
      <c r="M81" s="406">
        <v>475</v>
      </c>
      <c r="N81" s="408"/>
      <c r="O81" s="75"/>
      <c r="P81" s="75"/>
      <c r="Q81" s="75"/>
      <c r="R81" s="75"/>
      <c r="S81" s="75"/>
      <c r="T81" s="75"/>
    </row>
    <row r="82" spans="1:20" ht="16" customHeight="1">
      <c r="A82" s="84">
        <v>76</v>
      </c>
      <c r="B82" s="79" t="s">
        <v>248</v>
      </c>
      <c r="C82" s="80" t="s">
        <v>249</v>
      </c>
      <c r="D82" s="404">
        <v>23180</v>
      </c>
      <c r="E82" s="405">
        <v>6170</v>
      </c>
      <c r="F82" s="405">
        <v>1242</v>
      </c>
      <c r="G82" s="405">
        <v>15768</v>
      </c>
      <c r="H82" s="405">
        <v>6098</v>
      </c>
      <c r="I82" s="405">
        <v>9670</v>
      </c>
      <c r="J82" s="405">
        <v>9374</v>
      </c>
      <c r="K82" s="405">
        <v>6888</v>
      </c>
      <c r="L82" s="405">
        <v>2486</v>
      </c>
      <c r="M82" s="406">
        <v>296</v>
      </c>
      <c r="N82" s="408"/>
      <c r="O82" s="75"/>
      <c r="P82" s="75"/>
      <c r="Q82" s="75"/>
      <c r="R82" s="75"/>
      <c r="S82" s="75"/>
      <c r="T82" s="75"/>
    </row>
    <row r="83" spans="1:20" ht="16" customHeight="1">
      <c r="A83" s="84">
        <v>77</v>
      </c>
      <c r="B83" s="79" t="s">
        <v>250</v>
      </c>
      <c r="C83" s="80" t="s">
        <v>251</v>
      </c>
      <c r="D83" s="404">
        <v>0</v>
      </c>
      <c r="E83" s="405">
        <v>0</v>
      </c>
      <c r="F83" s="405">
        <v>0</v>
      </c>
      <c r="G83" s="405">
        <v>0</v>
      </c>
      <c r="H83" s="405">
        <v>0</v>
      </c>
      <c r="I83" s="405">
        <v>0</v>
      </c>
      <c r="J83" s="405">
        <v>0</v>
      </c>
      <c r="K83" s="405">
        <v>0</v>
      </c>
      <c r="L83" s="405">
        <v>0</v>
      </c>
      <c r="M83" s="406">
        <v>0</v>
      </c>
      <c r="N83" s="408"/>
      <c r="O83" s="75"/>
      <c r="P83" s="75"/>
      <c r="Q83" s="75"/>
      <c r="R83" s="75"/>
      <c r="S83" s="75"/>
      <c r="T83" s="75"/>
    </row>
    <row r="84" spans="1:20" ht="16" customHeight="1">
      <c r="A84" s="84">
        <v>78</v>
      </c>
      <c r="B84" s="79" t="s">
        <v>252</v>
      </c>
      <c r="C84" s="80" t="s">
        <v>253</v>
      </c>
      <c r="D84" s="404">
        <v>13124</v>
      </c>
      <c r="E84" s="405">
        <v>0</v>
      </c>
      <c r="F84" s="405">
        <v>0</v>
      </c>
      <c r="G84" s="405">
        <v>13124</v>
      </c>
      <c r="H84" s="405">
        <v>125</v>
      </c>
      <c r="I84" s="405">
        <v>12999</v>
      </c>
      <c r="J84" s="405">
        <v>12998</v>
      </c>
      <c r="K84" s="405">
        <v>12505</v>
      </c>
      <c r="L84" s="405">
        <v>493</v>
      </c>
      <c r="M84" s="406">
        <v>1</v>
      </c>
    </row>
    <row r="85" spans="1:20" ht="16" customHeight="1">
      <c r="A85" s="84">
        <v>79</v>
      </c>
      <c r="B85" s="79" t="s">
        <v>254</v>
      </c>
      <c r="C85" s="80" t="s">
        <v>255</v>
      </c>
      <c r="D85" s="404">
        <v>151753</v>
      </c>
      <c r="E85" s="405">
        <v>3924</v>
      </c>
      <c r="F85" s="405">
        <v>501</v>
      </c>
      <c r="G85" s="405">
        <v>147328</v>
      </c>
      <c r="H85" s="405">
        <v>6586</v>
      </c>
      <c r="I85" s="405">
        <v>140742</v>
      </c>
      <c r="J85" s="405">
        <v>138014</v>
      </c>
      <c r="K85" s="405">
        <v>104364</v>
      </c>
      <c r="L85" s="405">
        <v>33650</v>
      </c>
      <c r="M85" s="406">
        <v>2728</v>
      </c>
    </row>
    <row r="86" spans="1:20" ht="16" customHeight="1">
      <c r="A86" s="84">
        <v>80</v>
      </c>
      <c r="B86" s="79" t="s">
        <v>256</v>
      </c>
      <c r="C86" s="80" t="s">
        <v>257</v>
      </c>
      <c r="D86" s="404">
        <v>0</v>
      </c>
      <c r="E86" s="405">
        <v>0</v>
      </c>
      <c r="F86" s="405">
        <v>0</v>
      </c>
      <c r="G86" s="405">
        <v>0</v>
      </c>
      <c r="H86" s="405">
        <v>0</v>
      </c>
      <c r="I86" s="405">
        <v>0</v>
      </c>
      <c r="J86" s="405">
        <v>0</v>
      </c>
      <c r="K86" s="405">
        <v>0</v>
      </c>
      <c r="L86" s="405">
        <v>0</v>
      </c>
      <c r="M86" s="406">
        <v>0</v>
      </c>
    </row>
    <row r="87" spans="1:20" ht="16" customHeight="1">
      <c r="A87" s="84">
        <v>81</v>
      </c>
      <c r="B87" s="79" t="s">
        <v>258</v>
      </c>
      <c r="C87" s="80" t="s">
        <v>259</v>
      </c>
      <c r="D87" s="404">
        <v>3669</v>
      </c>
      <c r="E87" s="405">
        <v>48</v>
      </c>
      <c r="F87" s="405">
        <v>35</v>
      </c>
      <c r="G87" s="405">
        <v>3586</v>
      </c>
      <c r="H87" s="405">
        <v>113</v>
      </c>
      <c r="I87" s="405">
        <v>3473</v>
      </c>
      <c r="J87" s="405">
        <v>3362</v>
      </c>
      <c r="K87" s="405">
        <v>3211</v>
      </c>
      <c r="L87" s="405">
        <v>151</v>
      </c>
      <c r="M87" s="406">
        <v>111</v>
      </c>
    </row>
    <row r="88" spans="1:20" ht="16" customHeight="1">
      <c r="A88" s="84">
        <v>82</v>
      </c>
      <c r="B88" s="79" t="s">
        <v>260</v>
      </c>
      <c r="C88" s="80" t="s">
        <v>261</v>
      </c>
      <c r="D88" s="404">
        <v>1563</v>
      </c>
      <c r="E88" s="405">
        <v>0</v>
      </c>
      <c r="F88" s="405">
        <v>0</v>
      </c>
      <c r="G88" s="405">
        <v>1563</v>
      </c>
      <c r="H88" s="405">
        <v>17</v>
      </c>
      <c r="I88" s="405">
        <v>1546</v>
      </c>
      <c r="J88" s="405">
        <v>1546</v>
      </c>
      <c r="K88" s="405">
        <v>1359</v>
      </c>
      <c r="L88" s="405">
        <v>187</v>
      </c>
      <c r="M88" s="406">
        <v>0</v>
      </c>
    </row>
    <row r="89" spans="1:20" ht="16" customHeight="1">
      <c r="A89" s="84">
        <v>83</v>
      </c>
      <c r="B89" s="79" t="s">
        <v>263</v>
      </c>
      <c r="C89" s="80" t="s">
        <v>264</v>
      </c>
      <c r="D89" s="404">
        <v>7704</v>
      </c>
      <c r="E89" s="405">
        <v>20</v>
      </c>
      <c r="F89" s="405">
        <v>0</v>
      </c>
      <c r="G89" s="405">
        <v>7684</v>
      </c>
      <c r="H89" s="405">
        <v>186</v>
      </c>
      <c r="I89" s="405">
        <v>7498</v>
      </c>
      <c r="J89" s="405">
        <v>7403</v>
      </c>
      <c r="K89" s="405">
        <v>4511</v>
      </c>
      <c r="L89" s="405">
        <v>2892</v>
      </c>
      <c r="M89" s="406">
        <v>95</v>
      </c>
    </row>
    <row r="90" spans="1:20" ht="16" customHeight="1">
      <c r="A90" s="84">
        <v>84</v>
      </c>
      <c r="B90" s="79" t="s">
        <v>265</v>
      </c>
      <c r="C90" s="80" t="s">
        <v>266</v>
      </c>
      <c r="D90" s="404">
        <v>36796</v>
      </c>
      <c r="E90" s="405">
        <v>2532</v>
      </c>
      <c r="F90" s="405">
        <v>482</v>
      </c>
      <c r="G90" s="405">
        <v>33782</v>
      </c>
      <c r="H90" s="405">
        <v>1803</v>
      </c>
      <c r="I90" s="405">
        <v>31979</v>
      </c>
      <c r="J90" s="405">
        <v>30749</v>
      </c>
      <c r="K90" s="405">
        <v>23373</v>
      </c>
      <c r="L90" s="405">
        <v>7376</v>
      </c>
      <c r="M90" s="406">
        <v>1230</v>
      </c>
    </row>
    <row r="91" spans="1:20" ht="16" customHeight="1">
      <c r="A91" s="84">
        <v>85</v>
      </c>
      <c r="B91" s="79" t="s">
        <v>267</v>
      </c>
      <c r="C91" s="80" t="s">
        <v>268</v>
      </c>
      <c r="D91" s="404">
        <v>13700</v>
      </c>
      <c r="E91" s="405">
        <v>65</v>
      </c>
      <c r="F91" s="405">
        <v>17</v>
      </c>
      <c r="G91" s="405">
        <v>13618</v>
      </c>
      <c r="H91" s="405">
        <v>3</v>
      </c>
      <c r="I91" s="405">
        <v>13615</v>
      </c>
      <c r="J91" s="405">
        <v>13045</v>
      </c>
      <c r="K91" s="405">
        <v>4756</v>
      </c>
      <c r="L91" s="405">
        <v>8289</v>
      </c>
      <c r="M91" s="406">
        <v>570</v>
      </c>
    </row>
    <row r="92" spans="1:20" ht="16" customHeight="1">
      <c r="A92" s="84">
        <v>86</v>
      </c>
      <c r="B92" s="79" t="s">
        <v>269</v>
      </c>
      <c r="C92" s="80" t="s">
        <v>270</v>
      </c>
      <c r="D92" s="404">
        <v>8120</v>
      </c>
      <c r="E92" s="405">
        <v>50</v>
      </c>
      <c r="F92" s="405">
        <v>0</v>
      </c>
      <c r="G92" s="405">
        <v>8070</v>
      </c>
      <c r="H92" s="405">
        <v>109</v>
      </c>
      <c r="I92" s="405">
        <v>7961</v>
      </c>
      <c r="J92" s="405">
        <v>7944</v>
      </c>
      <c r="K92" s="405">
        <v>6786</v>
      </c>
      <c r="L92" s="405">
        <v>1158</v>
      </c>
      <c r="M92" s="406">
        <v>17</v>
      </c>
    </row>
    <row r="93" spans="1:20" ht="16" customHeight="1">
      <c r="A93" s="84">
        <v>87</v>
      </c>
      <c r="B93" s="79" t="s">
        <v>271</v>
      </c>
      <c r="C93" s="80" t="s">
        <v>272</v>
      </c>
      <c r="D93" s="404">
        <v>3552</v>
      </c>
      <c r="E93" s="405">
        <v>0</v>
      </c>
      <c r="F93" s="405">
        <v>0</v>
      </c>
      <c r="G93" s="405">
        <v>3552</v>
      </c>
      <c r="H93" s="405">
        <v>117</v>
      </c>
      <c r="I93" s="405">
        <v>3435</v>
      </c>
      <c r="J93" s="405">
        <v>3404</v>
      </c>
      <c r="K93" s="405">
        <v>2632</v>
      </c>
      <c r="L93" s="405">
        <v>772</v>
      </c>
      <c r="M93" s="406">
        <v>31</v>
      </c>
    </row>
    <row r="94" spans="1:20" ht="16" customHeight="1">
      <c r="A94" s="84">
        <v>88</v>
      </c>
      <c r="B94" s="79" t="s">
        <v>273</v>
      </c>
      <c r="C94" s="80" t="s">
        <v>274</v>
      </c>
      <c r="D94" s="404">
        <v>56436</v>
      </c>
      <c r="E94" s="405">
        <v>1552</v>
      </c>
      <c r="F94" s="405">
        <v>147</v>
      </c>
      <c r="G94" s="405">
        <v>54737</v>
      </c>
      <c r="H94" s="405">
        <v>2678</v>
      </c>
      <c r="I94" s="405">
        <v>52059</v>
      </c>
      <c r="J94" s="405">
        <v>51124</v>
      </c>
      <c r="K94" s="405">
        <v>47162</v>
      </c>
      <c r="L94" s="405">
        <v>3962</v>
      </c>
      <c r="M94" s="406">
        <v>935</v>
      </c>
    </row>
    <row r="95" spans="1:20" ht="16" customHeight="1">
      <c r="A95" s="84">
        <v>89</v>
      </c>
      <c r="B95" s="79" t="s">
        <v>275</v>
      </c>
      <c r="C95" s="80" t="s">
        <v>276</v>
      </c>
      <c r="D95" s="404">
        <v>3796</v>
      </c>
      <c r="E95" s="405">
        <v>595</v>
      </c>
      <c r="F95" s="405">
        <v>32</v>
      </c>
      <c r="G95" s="405">
        <v>3169</v>
      </c>
      <c r="H95" s="405">
        <v>376</v>
      </c>
      <c r="I95" s="405">
        <v>2793</v>
      </c>
      <c r="J95" s="405">
        <v>2780</v>
      </c>
      <c r="K95" s="405">
        <v>2190</v>
      </c>
      <c r="L95" s="405">
        <v>590</v>
      </c>
      <c r="M95" s="406">
        <v>13</v>
      </c>
    </row>
    <row r="96" spans="1:20" ht="16" customHeight="1">
      <c r="A96" s="84">
        <v>90</v>
      </c>
      <c r="B96" s="79" t="s">
        <v>277</v>
      </c>
      <c r="C96" s="80" t="s">
        <v>278</v>
      </c>
      <c r="D96" s="404">
        <v>10093</v>
      </c>
      <c r="E96" s="405">
        <v>745</v>
      </c>
      <c r="F96" s="405">
        <v>13</v>
      </c>
      <c r="G96" s="405">
        <v>9335</v>
      </c>
      <c r="H96" s="405">
        <v>854</v>
      </c>
      <c r="I96" s="405">
        <v>8481</v>
      </c>
      <c r="J96" s="405">
        <v>8318</v>
      </c>
      <c r="K96" s="405">
        <v>6644</v>
      </c>
      <c r="L96" s="405">
        <v>1674</v>
      </c>
      <c r="M96" s="406">
        <v>163</v>
      </c>
    </row>
    <row r="97" spans="1:13" ht="16" customHeight="1">
      <c r="A97" s="84">
        <v>91</v>
      </c>
      <c r="B97" s="79" t="s">
        <v>279</v>
      </c>
      <c r="C97" s="80" t="s">
        <v>7</v>
      </c>
      <c r="D97" s="404">
        <v>86188</v>
      </c>
      <c r="E97" s="405">
        <v>0</v>
      </c>
      <c r="F97" s="405">
        <v>0</v>
      </c>
      <c r="G97" s="405">
        <v>86188</v>
      </c>
      <c r="H97" s="405">
        <v>0</v>
      </c>
      <c r="I97" s="405">
        <v>86188</v>
      </c>
      <c r="J97" s="405">
        <v>85097</v>
      </c>
      <c r="K97" s="405">
        <v>72570</v>
      </c>
      <c r="L97" s="405">
        <v>12527</v>
      </c>
      <c r="M97" s="406">
        <v>1091</v>
      </c>
    </row>
    <row r="98" spans="1:13" ht="16" customHeight="1">
      <c r="A98" s="84">
        <v>92</v>
      </c>
      <c r="B98" s="79" t="s">
        <v>280</v>
      </c>
      <c r="C98" s="80" t="s">
        <v>281</v>
      </c>
      <c r="D98" s="404">
        <v>139442</v>
      </c>
      <c r="E98" s="405">
        <v>402</v>
      </c>
      <c r="F98" s="405">
        <v>73</v>
      </c>
      <c r="G98" s="405">
        <v>138967</v>
      </c>
      <c r="H98" s="405">
        <v>1142</v>
      </c>
      <c r="I98" s="405">
        <v>137825</v>
      </c>
      <c r="J98" s="405">
        <v>134183</v>
      </c>
      <c r="K98" s="405">
        <v>89796</v>
      </c>
      <c r="L98" s="405">
        <v>44387</v>
      </c>
      <c r="M98" s="406">
        <v>3642</v>
      </c>
    </row>
    <row r="99" spans="1:13" ht="16" customHeight="1">
      <c r="A99" s="84">
        <v>93</v>
      </c>
      <c r="B99" s="79">
        <v>632</v>
      </c>
      <c r="C99" s="80" t="s">
        <v>630</v>
      </c>
      <c r="D99" s="404">
        <v>40919</v>
      </c>
      <c r="E99" s="405">
        <v>0</v>
      </c>
      <c r="F99" s="405">
        <v>0</v>
      </c>
      <c r="G99" s="405">
        <v>40919</v>
      </c>
      <c r="H99" s="405">
        <v>360</v>
      </c>
      <c r="I99" s="405">
        <v>40559</v>
      </c>
      <c r="J99" s="405">
        <v>39872</v>
      </c>
      <c r="K99" s="405">
        <v>29808</v>
      </c>
      <c r="L99" s="405">
        <v>10064</v>
      </c>
      <c r="M99" s="406">
        <v>687</v>
      </c>
    </row>
    <row r="100" spans="1:13" ht="16" customHeight="1">
      <c r="A100" s="84">
        <v>94</v>
      </c>
      <c r="B100" s="79" t="s">
        <v>282</v>
      </c>
      <c r="C100" s="80" t="s">
        <v>283</v>
      </c>
      <c r="D100" s="404">
        <v>215304</v>
      </c>
      <c r="E100" s="405">
        <v>9659</v>
      </c>
      <c r="F100" s="405">
        <v>4012</v>
      </c>
      <c r="G100" s="405">
        <v>201633</v>
      </c>
      <c r="H100" s="405">
        <v>7133</v>
      </c>
      <c r="I100" s="405">
        <v>194500</v>
      </c>
      <c r="J100" s="405">
        <v>190008</v>
      </c>
      <c r="K100" s="405">
        <v>125399</v>
      </c>
      <c r="L100" s="405">
        <v>64609</v>
      </c>
      <c r="M100" s="406">
        <v>4492</v>
      </c>
    </row>
    <row r="101" spans="1:13" ht="16" customHeight="1">
      <c r="A101" s="84">
        <v>95</v>
      </c>
      <c r="B101" s="79" t="s">
        <v>284</v>
      </c>
      <c r="C101" s="80" t="s">
        <v>285</v>
      </c>
      <c r="D101" s="404">
        <v>13059</v>
      </c>
      <c r="E101" s="405">
        <v>188</v>
      </c>
      <c r="F101" s="405">
        <v>11</v>
      </c>
      <c r="G101" s="405">
        <v>12860</v>
      </c>
      <c r="H101" s="405">
        <v>266</v>
      </c>
      <c r="I101" s="405">
        <v>12594</v>
      </c>
      <c r="J101" s="405">
        <v>10864</v>
      </c>
      <c r="K101" s="405">
        <v>6588</v>
      </c>
      <c r="L101" s="405">
        <v>4276</v>
      </c>
      <c r="M101" s="406">
        <v>1730</v>
      </c>
    </row>
    <row r="102" spans="1:13" ht="16" customHeight="1">
      <c r="A102" s="84">
        <v>96</v>
      </c>
      <c r="B102" s="79" t="s">
        <v>286</v>
      </c>
      <c r="C102" s="80" t="s">
        <v>287</v>
      </c>
      <c r="D102" s="404">
        <v>77485</v>
      </c>
      <c r="E102" s="405">
        <v>73</v>
      </c>
      <c r="F102" s="405">
        <v>18</v>
      </c>
      <c r="G102" s="405">
        <v>77394</v>
      </c>
      <c r="H102" s="405">
        <v>1037</v>
      </c>
      <c r="I102" s="405">
        <v>76357</v>
      </c>
      <c r="J102" s="405">
        <v>73709</v>
      </c>
      <c r="K102" s="405">
        <v>39425</v>
      </c>
      <c r="L102" s="405">
        <v>34284</v>
      </c>
      <c r="M102" s="406">
        <v>2648</v>
      </c>
    </row>
    <row r="103" spans="1:13" ht="16" customHeight="1">
      <c r="A103" s="84">
        <v>97</v>
      </c>
      <c r="B103" s="79" t="s">
        <v>288</v>
      </c>
      <c r="C103" s="80" t="s">
        <v>289</v>
      </c>
      <c r="D103" s="404">
        <v>86798</v>
      </c>
      <c r="E103" s="405">
        <v>0</v>
      </c>
      <c r="F103" s="405">
        <v>0</v>
      </c>
      <c r="G103" s="405">
        <v>86798</v>
      </c>
      <c r="H103" s="405">
        <v>1456</v>
      </c>
      <c r="I103" s="405">
        <v>85342</v>
      </c>
      <c r="J103" s="405">
        <v>81012</v>
      </c>
      <c r="K103" s="405">
        <v>44087</v>
      </c>
      <c r="L103" s="405">
        <v>36925</v>
      </c>
      <c r="M103" s="406">
        <v>4330</v>
      </c>
    </row>
    <row r="104" spans="1:13" ht="16" customHeight="1">
      <c r="A104" s="84">
        <v>98</v>
      </c>
      <c r="B104" s="79" t="s">
        <v>290</v>
      </c>
      <c r="C104" s="80" t="s">
        <v>42</v>
      </c>
      <c r="D104" s="404">
        <v>25481</v>
      </c>
      <c r="E104" s="405">
        <v>1041</v>
      </c>
      <c r="F104" s="405">
        <v>425</v>
      </c>
      <c r="G104" s="405">
        <v>24015</v>
      </c>
      <c r="H104" s="405">
        <v>5018</v>
      </c>
      <c r="I104" s="405">
        <v>18997</v>
      </c>
      <c r="J104" s="405">
        <v>17853</v>
      </c>
      <c r="K104" s="405">
        <v>12585</v>
      </c>
      <c r="L104" s="405">
        <v>5268</v>
      </c>
      <c r="M104" s="406">
        <v>1144</v>
      </c>
    </row>
    <row r="105" spans="1:13" ht="16" customHeight="1">
      <c r="A105" s="84">
        <v>99</v>
      </c>
      <c r="B105" s="79" t="s">
        <v>291</v>
      </c>
      <c r="C105" s="80" t="s">
        <v>292</v>
      </c>
      <c r="D105" s="404">
        <v>17697</v>
      </c>
      <c r="E105" s="405">
        <v>325</v>
      </c>
      <c r="F105" s="405">
        <v>55</v>
      </c>
      <c r="G105" s="405">
        <v>17317</v>
      </c>
      <c r="H105" s="405">
        <v>1078</v>
      </c>
      <c r="I105" s="405">
        <v>16239</v>
      </c>
      <c r="J105" s="405">
        <v>15808</v>
      </c>
      <c r="K105" s="405">
        <v>10179</v>
      </c>
      <c r="L105" s="405">
        <v>5629</v>
      </c>
      <c r="M105" s="406">
        <v>431</v>
      </c>
    </row>
    <row r="106" spans="1:13" ht="16" customHeight="1">
      <c r="A106" s="84">
        <v>100</v>
      </c>
      <c r="B106" s="79" t="s">
        <v>293</v>
      </c>
      <c r="C106" s="80" t="s">
        <v>294</v>
      </c>
      <c r="D106" s="404">
        <v>11108</v>
      </c>
      <c r="E106" s="405">
        <v>426</v>
      </c>
      <c r="F106" s="405">
        <v>20</v>
      </c>
      <c r="G106" s="405">
        <v>10662</v>
      </c>
      <c r="H106" s="405">
        <v>1682</v>
      </c>
      <c r="I106" s="405">
        <v>8980</v>
      </c>
      <c r="J106" s="405">
        <v>8722</v>
      </c>
      <c r="K106" s="405">
        <v>7119</v>
      </c>
      <c r="L106" s="405">
        <v>1603</v>
      </c>
      <c r="M106" s="406">
        <v>258</v>
      </c>
    </row>
    <row r="107" spans="1:13" ht="16" customHeight="1">
      <c r="A107" s="84">
        <v>101</v>
      </c>
      <c r="B107" s="79" t="s">
        <v>295</v>
      </c>
      <c r="C107" s="80" t="s">
        <v>296</v>
      </c>
      <c r="D107" s="404">
        <v>55178</v>
      </c>
      <c r="E107" s="405">
        <v>3078</v>
      </c>
      <c r="F107" s="405">
        <v>1238</v>
      </c>
      <c r="G107" s="405">
        <v>50862</v>
      </c>
      <c r="H107" s="405">
        <v>6667</v>
      </c>
      <c r="I107" s="405">
        <v>44195</v>
      </c>
      <c r="J107" s="405">
        <v>42804</v>
      </c>
      <c r="K107" s="405">
        <v>34945</v>
      </c>
      <c r="L107" s="405">
        <v>7859</v>
      </c>
      <c r="M107" s="406">
        <v>1391</v>
      </c>
    </row>
    <row r="108" spans="1:13" ht="16" customHeight="1">
      <c r="A108" s="84">
        <v>102</v>
      </c>
      <c r="B108" s="79" t="s">
        <v>297</v>
      </c>
      <c r="C108" s="80" t="s">
        <v>298</v>
      </c>
      <c r="D108" s="404">
        <v>376718</v>
      </c>
      <c r="E108" s="405">
        <v>32637</v>
      </c>
      <c r="F108" s="405">
        <v>3883</v>
      </c>
      <c r="G108" s="405">
        <v>340198</v>
      </c>
      <c r="H108" s="405">
        <v>13137</v>
      </c>
      <c r="I108" s="405">
        <v>327061</v>
      </c>
      <c r="J108" s="405">
        <v>304395</v>
      </c>
      <c r="K108" s="405">
        <v>152339</v>
      </c>
      <c r="L108" s="405">
        <v>152056</v>
      </c>
      <c r="M108" s="406">
        <v>22666</v>
      </c>
    </row>
    <row r="109" spans="1:13" ht="16" customHeight="1">
      <c r="A109" s="84">
        <v>103</v>
      </c>
      <c r="B109" s="79" t="s">
        <v>299</v>
      </c>
      <c r="C109" s="80" t="s">
        <v>300</v>
      </c>
      <c r="D109" s="404">
        <v>15787</v>
      </c>
      <c r="E109" s="405">
        <v>210</v>
      </c>
      <c r="F109" s="405">
        <v>168</v>
      </c>
      <c r="G109" s="405">
        <v>15409</v>
      </c>
      <c r="H109" s="405">
        <v>510</v>
      </c>
      <c r="I109" s="405">
        <v>14899</v>
      </c>
      <c r="J109" s="405">
        <v>13823</v>
      </c>
      <c r="K109" s="405">
        <v>5460</v>
      </c>
      <c r="L109" s="405">
        <v>8363</v>
      </c>
      <c r="M109" s="406">
        <v>1076</v>
      </c>
    </row>
    <row r="110" spans="1:13" ht="16" customHeight="1">
      <c r="A110" s="84">
        <v>104</v>
      </c>
      <c r="B110" s="79" t="s">
        <v>301</v>
      </c>
      <c r="C110" s="80" t="s">
        <v>302</v>
      </c>
      <c r="D110" s="404">
        <v>332372</v>
      </c>
      <c r="E110" s="405">
        <v>19534</v>
      </c>
      <c r="F110" s="405">
        <v>8226</v>
      </c>
      <c r="G110" s="405">
        <v>304612</v>
      </c>
      <c r="H110" s="405">
        <v>6762</v>
      </c>
      <c r="I110" s="405">
        <v>297850</v>
      </c>
      <c r="J110" s="405">
        <v>279891</v>
      </c>
      <c r="K110" s="405">
        <v>52425</v>
      </c>
      <c r="L110" s="405">
        <v>227466</v>
      </c>
      <c r="M110" s="406">
        <v>17959</v>
      </c>
    </row>
    <row r="111" spans="1:13" ht="16" customHeight="1">
      <c r="A111" s="84">
        <v>105</v>
      </c>
      <c r="B111" s="79" t="s">
        <v>303</v>
      </c>
      <c r="C111" s="80" t="s">
        <v>304</v>
      </c>
      <c r="D111" s="404">
        <v>44439</v>
      </c>
      <c r="E111" s="405">
        <v>8480</v>
      </c>
      <c r="F111" s="405">
        <v>3186</v>
      </c>
      <c r="G111" s="405">
        <v>32773</v>
      </c>
      <c r="H111" s="405">
        <v>2164</v>
      </c>
      <c r="I111" s="405">
        <v>30609</v>
      </c>
      <c r="J111" s="405">
        <v>29444</v>
      </c>
      <c r="K111" s="405">
        <v>15168</v>
      </c>
      <c r="L111" s="405">
        <v>14276</v>
      </c>
      <c r="M111" s="406">
        <v>1165</v>
      </c>
    </row>
    <row r="112" spans="1:13" ht="16" customHeight="1">
      <c r="A112" s="84">
        <v>106</v>
      </c>
      <c r="B112" s="79" t="s">
        <v>305</v>
      </c>
      <c r="C112" s="80" t="s">
        <v>306</v>
      </c>
      <c r="D112" s="404">
        <v>46831</v>
      </c>
      <c r="E112" s="405">
        <v>2420</v>
      </c>
      <c r="F112" s="405">
        <v>212</v>
      </c>
      <c r="G112" s="405">
        <v>44199</v>
      </c>
      <c r="H112" s="405">
        <v>1463</v>
      </c>
      <c r="I112" s="405">
        <v>42736</v>
      </c>
      <c r="J112" s="405">
        <v>39072</v>
      </c>
      <c r="K112" s="405">
        <v>13347</v>
      </c>
      <c r="L112" s="405">
        <v>25725</v>
      </c>
      <c r="M112" s="406">
        <v>3664</v>
      </c>
    </row>
    <row r="113" spans="1:13" ht="16" customHeight="1">
      <c r="A113" s="84">
        <v>107</v>
      </c>
      <c r="B113" s="79" t="s">
        <v>307</v>
      </c>
      <c r="C113" s="80" t="s">
        <v>308</v>
      </c>
      <c r="D113" s="407">
        <v>83339</v>
      </c>
      <c r="E113" s="405">
        <v>15061</v>
      </c>
      <c r="F113" s="405">
        <v>1663</v>
      </c>
      <c r="G113" s="405">
        <v>66615</v>
      </c>
      <c r="H113" s="405">
        <v>3032</v>
      </c>
      <c r="I113" s="405">
        <v>63583</v>
      </c>
      <c r="J113" s="405">
        <v>59469</v>
      </c>
      <c r="K113" s="405">
        <v>20332</v>
      </c>
      <c r="L113" s="405">
        <v>39137</v>
      </c>
      <c r="M113" s="406">
        <v>4114</v>
      </c>
    </row>
    <row r="114" spans="1:13" ht="16" customHeight="1">
      <c r="A114" s="84"/>
      <c r="B114" s="79" t="s">
        <v>309</v>
      </c>
      <c r="C114" s="80" t="s">
        <v>631</v>
      </c>
      <c r="D114" s="409">
        <v>0</v>
      </c>
      <c r="E114" s="410">
        <v>0</v>
      </c>
      <c r="F114" s="410">
        <v>0</v>
      </c>
      <c r="G114" s="410">
        <v>0</v>
      </c>
      <c r="H114" s="410">
        <v>0</v>
      </c>
      <c r="I114" s="410">
        <v>0</v>
      </c>
      <c r="J114" s="410">
        <v>0</v>
      </c>
      <c r="K114" s="410">
        <v>0</v>
      </c>
      <c r="L114" s="410">
        <v>0</v>
      </c>
      <c r="M114" s="411">
        <v>0</v>
      </c>
    </row>
    <row r="115" spans="1:13" ht="16" customHeight="1" thickBot="1">
      <c r="A115" s="84">
        <v>108</v>
      </c>
      <c r="B115" s="79" t="s">
        <v>310</v>
      </c>
      <c r="C115" s="80" t="s">
        <v>671</v>
      </c>
      <c r="D115" s="412">
        <v>634</v>
      </c>
      <c r="E115" s="413">
        <v>2</v>
      </c>
      <c r="F115" s="413">
        <v>0</v>
      </c>
      <c r="G115" s="413">
        <v>632</v>
      </c>
      <c r="H115" s="413">
        <v>55</v>
      </c>
      <c r="I115" s="413">
        <v>577</v>
      </c>
      <c r="J115" s="413">
        <v>572</v>
      </c>
      <c r="K115" s="413">
        <v>518</v>
      </c>
      <c r="L115" s="413">
        <v>54</v>
      </c>
      <c r="M115" s="414">
        <v>5</v>
      </c>
    </row>
    <row r="116" spans="1:13" ht="27.65" customHeight="1" thickBot="1">
      <c r="B116" s="81"/>
      <c r="C116" s="82" t="s">
        <v>67</v>
      </c>
      <c r="D116" s="415">
        <f>SUM(D7:D115)</f>
        <v>4180364</v>
      </c>
      <c r="E116" s="416">
        <f t="shared" ref="E116:M116" si="0">SUM(E7:E115)</f>
        <v>233275</v>
      </c>
      <c r="F116" s="416">
        <f t="shared" si="0"/>
        <v>103309</v>
      </c>
      <c r="G116" s="416">
        <f>SUM(G7:G115)</f>
        <v>3843780</v>
      </c>
      <c r="H116" s="416">
        <f t="shared" si="0"/>
        <v>214691</v>
      </c>
      <c r="I116" s="416">
        <f t="shared" si="0"/>
        <v>3629089</v>
      </c>
      <c r="J116" s="416">
        <f t="shared" si="0"/>
        <v>3513110</v>
      </c>
      <c r="K116" s="416">
        <f t="shared" si="0"/>
        <v>2239330</v>
      </c>
      <c r="L116" s="416">
        <f t="shared" si="0"/>
        <v>1273780</v>
      </c>
      <c r="M116" s="417">
        <f t="shared" si="0"/>
        <v>115979</v>
      </c>
    </row>
  </sheetData>
  <mergeCells count="1">
    <mergeCell ref="B6:C6"/>
  </mergeCells>
  <phoneticPr fontId="11"/>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I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6328125" defaultRowHeight="12"/>
  <cols>
    <col min="1" max="1" width="4.36328125" style="209" customWidth="1"/>
    <col min="2" max="2" width="4.81640625" style="96" customWidth="1"/>
    <col min="3" max="3" width="28.6328125" style="95" customWidth="1"/>
    <col min="4" max="16" width="11.6328125" style="96" customWidth="1"/>
    <col min="17" max="16384" width="12.6328125" style="96"/>
  </cols>
  <sheetData>
    <row r="1" spans="1:112" s="140" customFormat="1" ht="21.5" customHeight="1">
      <c r="A1" s="209"/>
      <c r="C1" s="141"/>
      <c r="D1" s="140">
        <v>1</v>
      </c>
      <c r="E1" s="140">
        <v>2</v>
      </c>
      <c r="F1" s="140">
        <v>3</v>
      </c>
      <c r="G1" s="140">
        <v>4</v>
      </c>
      <c r="H1" s="140">
        <v>5</v>
      </c>
      <c r="I1" s="140">
        <v>6</v>
      </c>
      <c r="J1" s="140">
        <v>7</v>
      </c>
      <c r="K1" s="140">
        <v>8</v>
      </c>
      <c r="L1" s="140">
        <v>9</v>
      </c>
      <c r="M1" s="140">
        <v>10</v>
      </c>
      <c r="N1" s="140">
        <v>11</v>
      </c>
      <c r="O1" s="140">
        <v>12</v>
      </c>
      <c r="P1" s="140">
        <v>13</v>
      </c>
      <c r="Q1" s="140">
        <v>14</v>
      </c>
      <c r="R1" s="140">
        <v>15</v>
      </c>
      <c r="S1" s="140">
        <v>16</v>
      </c>
      <c r="T1" s="140">
        <v>17</v>
      </c>
      <c r="U1" s="140">
        <v>18</v>
      </c>
      <c r="V1" s="140">
        <v>19</v>
      </c>
      <c r="W1" s="140">
        <v>20</v>
      </c>
      <c r="X1" s="140">
        <v>21</v>
      </c>
      <c r="Y1" s="140">
        <v>22</v>
      </c>
      <c r="Z1" s="140">
        <v>23</v>
      </c>
      <c r="AA1" s="140">
        <v>24</v>
      </c>
      <c r="AB1" s="140">
        <v>25</v>
      </c>
      <c r="AC1" s="140">
        <v>26</v>
      </c>
      <c r="AD1" s="140">
        <v>27</v>
      </c>
      <c r="AE1" s="140">
        <v>28</v>
      </c>
      <c r="AF1" s="140">
        <v>29</v>
      </c>
      <c r="AG1" s="140">
        <v>30</v>
      </c>
      <c r="AH1" s="140">
        <v>31</v>
      </c>
      <c r="AI1" s="140">
        <v>32</v>
      </c>
      <c r="AJ1" s="140">
        <v>33</v>
      </c>
      <c r="AK1" s="140">
        <v>34</v>
      </c>
      <c r="AL1" s="140">
        <v>35</v>
      </c>
      <c r="AM1" s="140">
        <v>36</v>
      </c>
      <c r="AN1" s="140">
        <v>37</v>
      </c>
      <c r="AO1" s="140">
        <v>38</v>
      </c>
      <c r="AP1" s="140">
        <v>39</v>
      </c>
      <c r="AQ1" s="140">
        <v>40</v>
      </c>
      <c r="AR1" s="140">
        <v>41</v>
      </c>
      <c r="AS1" s="140">
        <v>42</v>
      </c>
      <c r="AT1" s="140">
        <v>43</v>
      </c>
      <c r="AU1" s="140">
        <v>44</v>
      </c>
      <c r="AV1" s="140">
        <v>45</v>
      </c>
      <c r="AW1" s="140">
        <v>46</v>
      </c>
      <c r="AX1" s="140">
        <v>47</v>
      </c>
      <c r="AY1" s="140">
        <v>48</v>
      </c>
      <c r="AZ1" s="140">
        <v>49</v>
      </c>
      <c r="BA1" s="140">
        <v>50</v>
      </c>
      <c r="BB1" s="140">
        <v>51</v>
      </c>
      <c r="BC1" s="140">
        <v>52</v>
      </c>
      <c r="BD1" s="140">
        <v>53</v>
      </c>
      <c r="BE1" s="140">
        <v>54</v>
      </c>
      <c r="BF1" s="140">
        <v>55</v>
      </c>
      <c r="BG1" s="140">
        <v>56</v>
      </c>
      <c r="BH1" s="140">
        <v>57</v>
      </c>
      <c r="BI1" s="140">
        <v>58</v>
      </c>
      <c r="BJ1" s="140">
        <v>59</v>
      </c>
      <c r="BK1" s="140">
        <v>60</v>
      </c>
      <c r="BL1" s="140">
        <v>61</v>
      </c>
      <c r="BM1" s="140">
        <v>62</v>
      </c>
      <c r="BN1" s="140">
        <v>63</v>
      </c>
      <c r="BO1" s="140">
        <v>64</v>
      </c>
      <c r="BP1" s="140">
        <v>65</v>
      </c>
      <c r="BQ1" s="140">
        <v>66</v>
      </c>
      <c r="BR1" s="140">
        <v>67</v>
      </c>
      <c r="BS1" s="140">
        <v>68</v>
      </c>
      <c r="BT1" s="140">
        <v>69</v>
      </c>
      <c r="BU1" s="140">
        <v>70</v>
      </c>
      <c r="BV1" s="140">
        <v>71</v>
      </c>
      <c r="BW1" s="140">
        <v>72</v>
      </c>
      <c r="BX1" s="140">
        <v>73</v>
      </c>
      <c r="BY1" s="140">
        <v>74</v>
      </c>
      <c r="BZ1" s="140">
        <v>75</v>
      </c>
      <c r="CA1" s="140">
        <v>76</v>
      </c>
      <c r="CB1" s="140">
        <v>77</v>
      </c>
      <c r="CC1" s="140">
        <v>78</v>
      </c>
      <c r="CD1" s="140">
        <v>79</v>
      </c>
      <c r="CE1" s="140">
        <v>80</v>
      </c>
      <c r="CF1" s="140">
        <v>81</v>
      </c>
      <c r="CG1" s="140">
        <v>82</v>
      </c>
      <c r="CH1" s="140">
        <v>83</v>
      </c>
      <c r="CI1" s="140">
        <v>84</v>
      </c>
      <c r="CJ1" s="140">
        <v>85</v>
      </c>
      <c r="CK1" s="140">
        <v>86</v>
      </c>
      <c r="CL1" s="140">
        <v>87</v>
      </c>
      <c r="CM1" s="140">
        <v>88</v>
      </c>
      <c r="CN1" s="140">
        <v>89</v>
      </c>
      <c r="CO1" s="140">
        <v>90</v>
      </c>
      <c r="CP1" s="140">
        <v>91</v>
      </c>
      <c r="CQ1" s="140">
        <v>92</v>
      </c>
      <c r="CR1" s="140">
        <v>93</v>
      </c>
      <c r="CS1" s="140">
        <v>94</v>
      </c>
      <c r="CT1" s="140">
        <v>95</v>
      </c>
      <c r="CU1" s="140">
        <v>96</v>
      </c>
      <c r="CV1" s="140">
        <v>97</v>
      </c>
      <c r="CW1" s="140">
        <v>98</v>
      </c>
      <c r="CX1" s="140">
        <v>99</v>
      </c>
      <c r="CY1" s="140">
        <v>100</v>
      </c>
      <c r="CZ1" s="140">
        <v>101</v>
      </c>
      <c r="DA1" s="140">
        <v>102</v>
      </c>
      <c r="DB1" s="140">
        <v>103</v>
      </c>
      <c r="DC1" s="140">
        <v>104</v>
      </c>
      <c r="DD1" s="140">
        <v>105</v>
      </c>
      <c r="DE1" s="140">
        <v>106</v>
      </c>
      <c r="DF1" s="140">
        <v>107</v>
      </c>
      <c r="DG1" s="140">
        <v>108</v>
      </c>
    </row>
    <row r="2" spans="1:112" ht="6" customHeight="1"/>
    <row r="3" spans="1:112" s="98" customFormat="1" ht="6" customHeight="1">
      <c r="A3" s="209"/>
      <c r="B3" s="99"/>
      <c r="D3" s="99"/>
      <c r="E3" s="99"/>
      <c r="F3" s="99"/>
      <c r="G3" s="99"/>
      <c r="H3" s="99"/>
      <c r="I3" s="99"/>
      <c r="J3" s="99"/>
      <c r="K3" s="99"/>
      <c r="L3" s="99"/>
      <c r="M3" s="99"/>
      <c r="N3" s="99"/>
      <c r="O3" s="99"/>
      <c r="P3" s="99"/>
    </row>
    <row r="4" spans="1:112" ht="6" customHeight="1" thickBot="1">
      <c r="B4" s="101"/>
      <c r="C4" s="100"/>
      <c r="D4" s="101"/>
      <c r="E4" s="101"/>
      <c r="F4" s="101"/>
      <c r="G4" s="101"/>
      <c r="H4" s="101"/>
      <c r="I4" s="101"/>
      <c r="J4" s="101"/>
      <c r="K4" s="101"/>
      <c r="L4" s="101"/>
      <c r="M4" s="101"/>
      <c r="N4" s="101"/>
      <c r="O4" s="101"/>
      <c r="P4" s="101"/>
    </row>
    <row r="5" spans="1:112" s="64" customFormat="1">
      <c r="A5" s="210"/>
      <c r="B5" s="1016" t="s">
        <v>686</v>
      </c>
      <c r="C5" s="1017"/>
      <c r="D5" s="103" t="s">
        <v>120</v>
      </c>
      <c r="E5" s="103" t="s">
        <v>122</v>
      </c>
      <c r="F5" s="103" t="s">
        <v>124</v>
      </c>
      <c r="G5" s="103" t="s">
        <v>126</v>
      </c>
      <c r="H5" s="103" t="s">
        <v>128</v>
      </c>
      <c r="I5" s="103" t="s">
        <v>130</v>
      </c>
      <c r="J5" s="103" t="s">
        <v>132</v>
      </c>
      <c r="K5" s="103" t="s">
        <v>134</v>
      </c>
      <c r="L5" s="103" t="s">
        <v>136</v>
      </c>
      <c r="M5" s="103" t="s">
        <v>138</v>
      </c>
      <c r="N5" s="103" t="s">
        <v>140</v>
      </c>
      <c r="O5" s="103" t="s">
        <v>142</v>
      </c>
      <c r="P5" s="103" t="s">
        <v>144</v>
      </c>
      <c r="Q5" s="103" t="s">
        <v>146</v>
      </c>
      <c r="R5" s="103" t="s">
        <v>148</v>
      </c>
      <c r="S5" s="103" t="s">
        <v>150</v>
      </c>
      <c r="T5" s="103" t="s">
        <v>152</v>
      </c>
      <c r="U5" s="103" t="s">
        <v>154</v>
      </c>
      <c r="V5" s="103" t="s">
        <v>156</v>
      </c>
      <c r="W5" s="103" t="s">
        <v>158</v>
      </c>
      <c r="X5" s="103" t="s">
        <v>160</v>
      </c>
      <c r="Y5" s="103" t="s">
        <v>162</v>
      </c>
      <c r="Z5" s="103" t="s">
        <v>164</v>
      </c>
      <c r="AA5" s="103" t="s">
        <v>166</v>
      </c>
      <c r="AB5" s="103" t="s">
        <v>168</v>
      </c>
      <c r="AC5" s="103" t="s">
        <v>170</v>
      </c>
      <c r="AD5" s="103" t="s">
        <v>172</v>
      </c>
      <c r="AE5" s="103" t="s">
        <v>174</v>
      </c>
      <c r="AF5" s="103" t="s">
        <v>176</v>
      </c>
      <c r="AG5" s="103" t="s">
        <v>177</v>
      </c>
      <c r="AH5" s="103" t="s">
        <v>178</v>
      </c>
      <c r="AI5" s="103" t="s">
        <v>180</v>
      </c>
      <c r="AJ5" s="103" t="s">
        <v>182</v>
      </c>
      <c r="AK5" s="103" t="s">
        <v>184</v>
      </c>
      <c r="AL5" s="103" t="s">
        <v>185</v>
      </c>
      <c r="AM5" s="103" t="s">
        <v>186</v>
      </c>
      <c r="AN5" s="103" t="s">
        <v>188</v>
      </c>
      <c r="AO5" s="103" t="s">
        <v>190</v>
      </c>
      <c r="AP5" s="103" t="s">
        <v>192</v>
      </c>
      <c r="AQ5" s="103" t="s">
        <v>194</v>
      </c>
      <c r="AR5" s="103" t="s">
        <v>196</v>
      </c>
      <c r="AS5" s="103" t="s">
        <v>198</v>
      </c>
      <c r="AT5" s="103" t="s">
        <v>200</v>
      </c>
      <c r="AU5" s="103" t="s">
        <v>202</v>
      </c>
      <c r="AV5" s="103" t="s">
        <v>203</v>
      </c>
      <c r="AW5" s="103" t="s">
        <v>204</v>
      </c>
      <c r="AX5" s="103" t="s">
        <v>205</v>
      </c>
      <c r="AY5" s="103" t="s">
        <v>207</v>
      </c>
      <c r="AZ5" s="103" t="s">
        <v>209</v>
      </c>
      <c r="BA5" s="103" t="s">
        <v>211</v>
      </c>
      <c r="BB5" s="103" t="s">
        <v>213</v>
      </c>
      <c r="BC5" s="103" t="s">
        <v>215</v>
      </c>
      <c r="BD5" s="103" t="s">
        <v>217</v>
      </c>
      <c r="BE5" s="103" t="s">
        <v>219</v>
      </c>
      <c r="BF5" s="103" t="s">
        <v>221</v>
      </c>
      <c r="BG5" s="103" t="s">
        <v>223</v>
      </c>
      <c r="BH5" s="103" t="s">
        <v>225</v>
      </c>
      <c r="BI5" s="103" t="s">
        <v>227</v>
      </c>
      <c r="BJ5" s="103">
        <v>355</v>
      </c>
      <c r="BK5" s="103" t="s">
        <v>229</v>
      </c>
      <c r="BL5" s="103" t="s">
        <v>231</v>
      </c>
      <c r="BM5" s="103" t="s">
        <v>232</v>
      </c>
      <c r="BN5" s="103">
        <v>410</v>
      </c>
      <c r="BO5" s="103">
        <v>411</v>
      </c>
      <c r="BP5" s="103" t="s">
        <v>234</v>
      </c>
      <c r="BQ5" s="103" t="s">
        <v>236</v>
      </c>
      <c r="BR5" s="103" t="s">
        <v>238</v>
      </c>
      <c r="BS5" s="103" t="s">
        <v>240</v>
      </c>
      <c r="BT5" s="103" t="s">
        <v>241</v>
      </c>
      <c r="BU5" s="103" t="s">
        <v>243</v>
      </c>
      <c r="BV5" s="103" t="s">
        <v>244</v>
      </c>
      <c r="BW5" s="103">
        <v>510</v>
      </c>
      <c r="BX5" s="103">
        <v>511</v>
      </c>
      <c r="BY5" s="103" t="s">
        <v>245</v>
      </c>
      <c r="BZ5" s="103" t="s">
        <v>246</v>
      </c>
      <c r="CA5" s="103" t="s">
        <v>248</v>
      </c>
      <c r="CB5" s="103" t="s">
        <v>250</v>
      </c>
      <c r="CC5" s="103" t="s">
        <v>252</v>
      </c>
      <c r="CD5" s="103" t="s">
        <v>254</v>
      </c>
      <c r="CE5" s="103" t="s">
        <v>256</v>
      </c>
      <c r="CF5" s="103" t="s">
        <v>258</v>
      </c>
      <c r="CG5" s="103" t="s">
        <v>260</v>
      </c>
      <c r="CH5" s="103" t="s">
        <v>263</v>
      </c>
      <c r="CI5" s="103" t="s">
        <v>265</v>
      </c>
      <c r="CJ5" s="103" t="s">
        <v>267</v>
      </c>
      <c r="CK5" s="103" t="s">
        <v>269</v>
      </c>
      <c r="CL5" s="103" t="s">
        <v>271</v>
      </c>
      <c r="CM5" s="103" t="s">
        <v>273</v>
      </c>
      <c r="CN5" s="103" t="s">
        <v>275</v>
      </c>
      <c r="CO5" s="103" t="s">
        <v>277</v>
      </c>
      <c r="CP5" s="103" t="s">
        <v>279</v>
      </c>
      <c r="CQ5" s="103" t="s">
        <v>280</v>
      </c>
      <c r="CR5" s="103">
        <v>632</v>
      </c>
      <c r="CS5" s="103" t="s">
        <v>282</v>
      </c>
      <c r="CT5" s="103" t="s">
        <v>284</v>
      </c>
      <c r="CU5" s="103" t="s">
        <v>286</v>
      </c>
      <c r="CV5" s="103" t="s">
        <v>288</v>
      </c>
      <c r="CW5" s="103" t="s">
        <v>290</v>
      </c>
      <c r="CX5" s="103" t="s">
        <v>291</v>
      </c>
      <c r="CY5" s="103" t="s">
        <v>293</v>
      </c>
      <c r="CZ5" s="103" t="s">
        <v>295</v>
      </c>
      <c r="DA5" s="103" t="s">
        <v>297</v>
      </c>
      <c r="DB5" s="103" t="s">
        <v>299</v>
      </c>
      <c r="DC5" s="103" t="s">
        <v>301</v>
      </c>
      <c r="DD5" s="103" t="s">
        <v>303</v>
      </c>
      <c r="DE5" s="103" t="s">
        <v>305</v>
      </c>
      <c r="DF5" s="103" t="s">
        <v>307</v>
      </c>
      <c r="DG5" s="103" t="s">
        <v>309</v>
      </c>
      <c r="DH5" s="437" t="s">
        <v>310</v>
      </c>
    </row>
    <row r="6" spans="1:112" s="115" customFormat="1" ht="48.5" thickBot="1">
      <c r="A6" s="209"/>
      <c r="B6" s="1018"/>
      <c r="C6" s="1019"/>
      <c r="D6" s="109" t="s">
        <v>121</v>
      </c>
      <c r="E6" s="109" t="s">
        <v>123</v>
      </c>
      <c r="F6" s="109" t="s">
        <v>125</v>
      </c>
      <c r="G6" s="109" t="s">
        <v>127</v>
      </c>
      <c r="H6" s="109" t="s">
        <v>129</v>
      </c>
      <c r="I6" s="109" t="s">
        <v>131</v>
      </c>
      <c r="J6" s="109" t="s">
        <v>133</v>
      </c>
      <c r="K6" s="109" t="s">
        <v>135</v>
      </c>
      <c r="L6" s="109" t="s">
        <v>137</v>
      </c>
      <c r="M6" s="109" t="s">
        <v>139</v>
      </c>
      <c r="N6" s="109" t="s">
        <v>141</v>
      </c>
      <c r="O6" s="109" t="s">
        <v>143</v>
      </c>
      <c r="P6" s="109" t="s">
        <v>145</v>
      </c>
      <c r="Q6" s="109" t="s">
        <v>147</v>
      </c>
      <c r="R6" s="109" t="s">
        <v>149</v>
      </c>
      <c r="S6" s="109" t="s">
        <v>151</v>
      </c>
      <c r="T6" s="109" t="s">
        <v>153</v>
      </c>
      <c r="U6" s="109" t="s">
        <v>155</v>
      </c>
      <c r="V6" s="109" t="s">
        <v>157</v>
      </c>
      <c r="W6" s="109" t="s">
        <v>159</v>
      </c>
      <c r="X6" s="109" t="s">
        <v>161</v>
      </c>
      <c r="Y6" s="109" t="s">
        <v>163</v>
      </c>
      <c r="Z6" s="109" t="s">
        <v>165</v>
      </c>
      <c r="AA6" s="109" t="s">
        <v>167</v>
      </c>
      <c r="AB6" s="109" t="s">
        <v>169</v>
      </c>
      <c r="AC6" s="109" t="s">
        <v>171</v>
      </c>
      <c r="AD6" s="109" t="s">
        <v>173</v>
      </c>
      <c r="AE6" s="109" t="s">
        <v>175</v>
      </c>
      <c r="AF6" s="109" t="s">
        <v>80</v>
      </c>
      <c r="AG6" s="109" t="s">
        <v>81</v>
      </c>
      <c r="AH6" s="109" t="s">
        <v>179</v>
      </c>
      <c r="AI6" s="109" t="s">
        <v>181</v>
      </c>
      <c r="AJ6" s="109" t="s">
        <v>183</v>
      </c>
      <c r="AK6" s="109" t="s">
        <v>82</v>
      </c>
      <c r="AL6" s="109" t="s">
        <v>83</v>
      </c>
      <c r="AM6" s="109" t="s">
        <v>187</v>
      </c>
      <c r="AN6" s="109" t="s">
        <v>189</v>
      </c>
      <c r="AO6" s="109" t="s">
        <v>191</v>
      </c>
      <c r="AP6" s="109" t="s">
        <v>193</v>
      </c>
      <c r="AQ6" s="109" t="s">
        <v>195</v>
      </c>
      <c r="AR6" s="109" t="s">
        <v>197</v>
      </c>
      <c r="AS6" s="109" t="s">
        <v>199</v>
      </c>
      <c r="AT6" s="109" t="s">
        <v>201</v>
      </c>
      <c r="AU6" s="109" t="s">
        <v>0</v>
      </c>
      <c r="AV6" s="109" t="s">
        <v>1</v>
      </c>
      <c r="AW6" s="109" t="s">
        <v>2</v>
      </c>
      <c r="AX6" s="109" t="s">
        <v>206</v>
      </c>
      <c r="AY6" s="109" t="s">
        <v>208</v>
      </c>
      <c r="AZ6" s="109" t="s">
        <v>210</v>
      </c>
      <c r="BA6" s="109" t="s">
        <v>212</v>
      </c>
      <c r="BB6" s="109" t="s">
        <v>214</v>
      </c>
      <c r="BC6" s="109" t="s">
        <v>216</v>
      </c>
      <c r="BD6" s="109" t="s">
        <v>218</v>
      </c>
      <c r="BE6" s="109" t="s">
        <v>220</v>
      </c>
      <c r="BF6" s="109" t="s">
        <v>222</v>
      </c>
      <c r="BG6" s="109" t="s">
        <v>224</v>
      </c>
      <c r="BH6" s="109" t="s">
        <v>226</v>
      </c>
      <c r="BI6" s="109" t="s">
        <v>228</v>
      </c>
      <c r="BJ6" s="109" t="s">
        <v>534</v>
      </c>
      <c r="BK6" s="109" t="s">
        <v>230</v>
      </c>
      <c r="BL6" s="109" t="s">
        <v>3</v>
      </c>
      <c r="BM6" s="109" t="s">
        <v>233</v>
      </c>
      <c r="BN6" s="109" t="s">
        <v>542</v>
      </c>
      <c r="BO6" s="109" t="s">
        <v>544</v>
      </c>
      <c r="BP6" s="109" t="s">
        <v>235</v>
      </c>
      <c r="BQ6" s="109" t="s">
        <v>237</v>
      </c>
      <c r="BR6" s="109" t="s">
        <v>239</v>
      </c>
      <c r="BS6" s="109" t="s">
        <v>629</v>
      </c>
      <c r="BT6" s="109" t="s">
        <v>242</v>
      </c>
      <c r="BU6" s="109" t="s">
        <v>4</v>
      </c>
      <c r="BV6" s="109" t="s">
        <v>5</v>
      </c>
      <c r="BW6" s="109" t="s">
        <v>311</v>
      </c>
      <c r="BX6" s="109" t="s">
        <v>312</v>
      </c>
      <c r="BY6" s="109" t="s">
        <v>6</v>
      </c>
      <c r="BZ6" s="109" t="s">
        <v>247</v>
      </c>
      <c r="CA6" s="109" t="s">
        <v>249</v>
      </c>
      <c r="CB6" s="109" t="s">
        <v>251</v>
      </c>
      <c r="CC6" s="109" t="s">
        <v>253</v>
      </c>
      <c r="CD6" s="109" t="s">
        <v>255</v>
      </c>
      <c r="CE6" s="109" t="s">
        <v>257</v>
      </c>
      <c r="CF6" s="109" t="s">
        <v>259</v>
      </c>
      <c r="CG6" s="109" t="s">
        <v>261</v>
      </c>
      <c r="CH6" s="109" t="s">
        <v>264</v>
      </c>
      <c r="CI6" s="109" t="s">
        <v>266</v>
      </c>
      <c r="CJ6" s="109" t="s">
        <v>268</v>
      </c>
      <c r="CK6" s="109" t="s">
        <v>270</v>
      </c>
      <c r="CL6" s="109" t="s">
        <v>272</v>
      </c>
      <c r="CM6" s="109" t="s">
        <v>274</v>
      </c>
      <c r="CN6" s="109" t="s">
        <v>276</v>
      </c>
      <c r="CO6" s="109" t="s">
        <v>278</v>
      </c>
      <c r="CP6" s="109" t="s">
        <v>7</v>
      </c>
      <c r="CQ6" s="109" t="s">
        <v>281</v>
      </c>
      <c r="CR6" s="109" t="s">
        <v>630</v>
      </c>
      <c r="CS6" s="109" t="s">
        <v>283</v>
      </c>
      <c r="CT6" s="109" t="s">
        <v>285</v>
      </c>
      <c r="CU6" s="109" t="s">
        <v>287</v>
      </c>
      <c r="CV6" s="109" t="s">
        <v>289</v>
      </c>
      <c r="CW6" s="109" t="s">
        <v>42</v>
      </c>
      <c r="CX6" s="109" t="s">
        <v>292</v>
      </c>
      <c r="CY6" s="109" t="s">
        <v>294</v>
      </c>
      <c r="CZ6" s="109" t="s">
        <v>296</v>
      </c>
      <c r="DA6" s="109" t="s">
        <v>298</v>
      </c>
      <c r="DB6" s="109" t="s">
        <v>300</v>
      </c>
      <c r="DC6" s="109" t="s">
        <v>302</v>
      </c>
      <c r="DD6" s="109" t="s">
        <v>304</v>
      </c>
      <c r="DE6" s="109" t="s">
        <v>306</v>
      </c>
      <c r="DF6" s="109" t="s">
        <v>308</v>
      </c>
      <c r="DG6" s="109" t="s">
        <v>631</v>
      </c>
      <c r="DH6" s="438" t="s">
        <v>632</v>
      </c>
    </row>
    <row r="7" spans="1:112" ht="15" customHeight="1">
      <c r="A7" s="211">
        <v>1</v>
      </c>
      <c r="B7" s="86" t="s">
        <v>120</v>
      </c>
      <c r="C7" s="87" t="s">
        <v>121</v>
      </c>
      <c r="D7" s="131">
        <f>IF($A7=D$1,1,"0")</f>
        <v>1</v>
      </c>
      <c r="E7" s="132" t="str">
        <f t="shared" ref="E7:T22" si="0">IF($A7=E$1,1,"0")</f>
        <v>0</v>
      </c>
      <c r="F7" s="132" t="str">
        <f t="shared" si="0"/>
        <v>0</v>
      </c>
      <c r="G7" s="132" t="str">
        <f t="shared" si="0"/>
        <v>0</v>
      </c>
      <c r="H7" s="132" t="str">
        <f t="shared" si="0"/>
        <v>0</v>
      </c>
      <c r="I7" s="132" t="str">
        <f t="shared" si="0"/>
        <v>0</v>
      </c>
      <c r="J7" s="132" t="str">
        <f t="shared" si="0"/>
        <v>0</v>
      </c>
      <c r="K7" s="132" t="str">
        <f t="shared" si="0"/>
        <v>0</v>
      </c>
      <c r="L7" s="132" t="str">
        <f t="shared" si="0"/>
        <v>0</v>
      </c>
      <c r="M7" s="132" t="str">
        <f t="shared" si="0"/>
        <v>0</v>
      </c>
      <c r="N7" s="132" t="str">
        <f t="shared" si="0"/>
        <v>0</v>
      </c>
      <c r="O7" s="132" t="str">
        <f t="shared" si="0"/>
        <v>0</v>
      </c>
      <c r="P7" s="132" t="str">
        <f t="shared" si="0"/>
        <v>0</v>
      </c>
      <c r="Q7" s="132" t="str">
        <f t="shared" si="0"/>
        <v>0</v>
      </c>
      <c r="R7" s="132" t="str">
        <f t="shared" si="0"/>
        <v>0</v>
      </c>
      <c r="S7" s="132" t="str">
        <f t="shared" si="0"/>
        <v>0</v>
      </c>
      <c r="T7" s="132" t="str">
        <f t="shared" si="0"/>
        <v>0</v>
      </c>
      <c r="U7" s="132" t="str">
        <f t="shared" ref="U7:AJ22" si="1">IF($A7=U$1,1,"0")</f>
        <v>0</v>
      </c>
      <c r="V7" s="132" t="str">
        <f t="shared" si="1"/>
        <v>0</v>
      </c>
      <c r="W7" s="132" t="str">
        <f t="shared" si="1"/>
        <v>0</v>
      </c>
      <c r="X7" s="132" t="str">
        <f t="shared" si="1"/>
        <v>0</v>
      </c>
      <c r="Y7" s="132" t="str">
        <f t="shared" si="1"/>
        <v>0</v>
      </c>
      <c r="Z7" s="132" t="str">
        <f t="shared" si="1"/>
        <v>0</v>
      </c>
      <c r="AA7" s="132" t="str">
        <f t="shared" si="1"/>
        <v>0</v>
      </c>
      <c r="AB7" s="132" t="str">
        <f t="shared" si="1"/>
        <v>0</v>
      </c>
      <c r="AC7" s="132" t="str">
        <f t="shared" si="1"/>
        <v>0</v>
      </c>
      <c r="AD7" s="132" t="str">
        <f t="shared" si="1"/>
        <v>0</v>
      </c>
      <c r="AE7" s="132" t="str">
        <f t="shared" si="1"/>
        <v>0</v>
      </c>
      <c r="AF7" s="132" t="str">
        <f t="shared" si="1"/>
        <v>0</v>
      </c>
      <c r="AG7" s="132" t="str">
        <f t="shared" si="1"/>
        <v>0</v>
      </c>
      <c r="AH7" s="132" t="str">
        <f t="shared" si="1"/>
        <v>0</v>
      </c>
      <c r="AI7" s="132" t="str">
        <f t="shared" si="1"/>
        <v>0</v>
      </c>
      <c r="AJ7" s="132" t="str">
        <f t="shared" si="1"/>
        <v>0</v>
      </c>
      <c r="AK7" s="132" t="str">
        <f t="shared" ref="AK7:AZ22" si="2">IF($A7=AK$1,1,"0")</f>
        <v>0</v>
      </c>
      <c r="AL7" s="132" t="str">
        <f t="shared" si="2"/>
        <v>0</v>
      </c>
      <c r="AM7" s="132" t="str">
        <f t="shared" si="2"/>
        <v>0</v>
      </c>
      <c r="AN7" s="132" t="str">
        <f t="shared" si="2"/>
        <v>0</v>
      </c>
      <c r="AO7" s="132" t="str">
        <f t="shared" si="2"/>
        <v>0</v>
      </c>
      <c r="AP7" s="132" t="str">
        <f t="shared" si="2"/>
        <v>0</v>
      </c>
      <c r="AQ7" s="132" t="str">
        <f t="shared" si="2"/>
        <v>0</v>
      </c>
      <c r="AR7" s="132" t="str">
        <f t="shared" si="2"/>
        <v>0</v>
      </c>
      <c r="AS7" s="132" t="str">
        <f t="shared" si="2"/>
        <v>0</v>
      </c>
      <c r="AT7" s="132" t="str">
        <f t="shared" si="2"/>
        <v>0</v>
      </c>
      <c r="AU7" s="132" t="str">
        <f t="shared" si="2"/>
        <v>0</v>
      </c>
      <c r="AV7" s="132" t="str">
        <f t="shared" si="2"/>
        <v>0</v>
      </c>
      <c r="AW7" s="132" t="str">
        <f t="shared" si="2"/>
        <v>0</v>
      </c>
      <c r="AX7" s="132" t="str">
        <f t="shared" si="2"/>
        <v>0</v>
      </c>
      <c r="AY7" s="132" t="str">
        <f t="shared" si="2"/>
        <v>0</v>
      </c>
      <c r="AZ7" s="132" t="str">
        <f t="shared" si="2"/>
        <v>0</v>
      </c>
      <c r="BA7" s="132" t="str">
        <f t="shared" ref="BA7:BP22" si="3">IF($A7=BA$1,1,"0")</f>
        <v>0</v>
      </c>
      <c r="BB7" s="132" t="str">
        <f t="shared" si="3"/>
        <v>0</v>
      </c>
      <c r="BC7" s="132" t="str">
        <f t="shared" si="3"/>
        <v>0</v>
      </c>
      <c r="BD7" s="132" t="str">
        <f t="shared" si="3"/>
        <v>0</v>
      </c>
      <c r="BE7" s="132" t="str">
        <f t="shared" si="3"/>
        <v>0</v>
      </c>
      <c r="BF7" s="132" t="str">
        <f t="shared" si="3"/>
        <v>0</v>
      </c>
      <c r="BG7" s="132" t="str">
        <f t="shared" si="3"/>
        <v>0</v>
      </c>
      <c r="BH7" s="132" t="str">
        <f t="shared" si="3"/>
        <v>0</v>
      </c>
      <c r="BI7" s="132" t="str">
        <f t="shared" si="3"/>
        <v>0</v>
      </c>
      <c r="BJ7" s="132" t="str">
        <f t="shared" si="3"/>
        <v>0</v>
      </c>
      <c r="BK7" s="132" t="str">
        <f t="shared" si="3"/>
        <v>0</v>
      </c>
      <c r="BL7" s="132" t="str">
        <f t="shared" si="3"/>
        <v>0</v>
      </c>
      <c r="BM7" s="132" t="str">
        <f t="shared" si="3"/>
        <v>0</v>
      </c>
      <c r="BN7" s="132" t="str">
        <f t="shared" si="3"/>
        <v>0</v>
      </c>
      <c r="BO7" s="132" t="str">
        <f t="shared" si="3"/>
        <v>0</v>
      </c>
      <c r="BP7" s="132" t="str">
        <f t="shared" si="3"/>
        <v>0</v>
      </c>
      <c r="BQ7" s="132" t="str">
        <f t="shared" ref="BQ7:CF22" si="4">IF($A7=BQ$1,1,"0")</f>
        <v>0</v>
      </c>
      <c r="BR7" s="132" t="str">
        <f t="shared" si="4"/>
        <v>0</v>
      </c>
      <c r="BS7" s="132" t="str">
        <f t="shared" si="4"/>
        <v>0</v>
      </c>
      <c r="BT7" s="132" t="str">
        <f t="shared" si="4"/>
        <v>0</v>
      </c>
      <c r="BU7" s="132" t="str">
        <f t="shared" si="4"/>
        <v>0</v>
      </c>
      <c r="BV7" s="132" t="str">
        <f t="shared" si="4"/>
        <v>0</v>
      </c>
      <c r="BW7" s="132" t="str">
        <f t="shared" si="4"/>
        <v>0</v>
      </c>
      <c r="BX7" s="132" t="str">
        <f t="shared" si="4"/>
        <v>0</v>
      </c>
      <c r="BY7" s="132" t="str">
        <f t="shared" si="4"/>
        <v>0</v>
      </c>
      <c r="BZ7" s="132" t="str">
        <f t="shared" si="4"/>
        <v>0</v>
      </c>
      <c r="CA7" s="132" t="str">
        <f t="shared" si="4"/>
        <v>0</v>
      </c>
      <c r="CB7" s="132" t="str">
        <f t="shared" si="4"/>
        <v>0</v>
      </c>
      <c r="CC7" s="132" t="str">
        <f t="shared" si="4"/>
        <v>0</v>
      </c>
      <c r="CD7" s="132" t="str">
        <f t="shared" si="4"/>
        <v>0</v>
      </c>
      <c r="CE7" s="132" t="str">
        <f t="shared" si="4"/>
        <v>0</v>
      </c>
      <c r="CF7" s="132" t="str">
        <f t="shared" si="4"/>
        <v>0</v>
      </c>
      <c r="CG7" s="132" t="str">
        <f t="shared" ref="CG7:CV22" si="5">IF($A7=CG$1,1,"0")</f>
        <v>0</v>
      </c>
      <c r="CH7" s="132" t="str">
        <f t="shared" si="5"/>
        <v>0</v>
      </c>
      <c r="CI7" s="132" t="str">
        <f t="shared" si="5"/>
        <v>0</v>
      </c>
      <c r="CJ7" s="132" t="str">
        <f t="shared" si="5"/>
        <v>0</v>
      </c>
      <c r="CK7" s="132" t="str">
        <f t="shared" si="5"/>
        <v>0</v>
      </c>
      <c r="CL7" s="132" t="str">
        <f t="shared" si="5"/>
        <v>0</v>
      </c>
      <c r="CM7" s="132" t="str">
        <f t="shared" si="5"/>
        <v>0</v>
      </c>
      <c r="CN7" s="132" t="str">
        <f t="shared" si="5"/>
        <v>0</v>
      </c>
      <c r="CO7" s="132" t="str">
        <f t="shared" si="5"/>
        <v>0</v>
      </c>
      <c r="CP7" s="132" t="str">
        <f t="shared" si="5"/>
        <v>0</v>
      </c>
      <c r="CQ7" s="132" t="str">
        <f t="shared" si="5"/>
        <v>0</v>
      </c>
      <c r="CR7" s="132" t="str">
        <f t="shared" si="5"/>
        <v>0</v>
      </c>
      <c r="CS7" s="132" t="str">
        <f t="shared" si="5"/>
        <v>0</v>
      </c>
      <c r="CT7" s="132" t="str">
        <f t="shared" si="5"/>
        <v>0</v>
      </c>
      <c r="CU7" s="132" t="str">
        <f t="shared" si="5"/>
        <v>0</v>
      </c>
      <c r="CV7" s="132" t="str">
        <f t="shared" si="5"/>
        <v>0</v>
      </c>
      <c r="CW7" s="132" t="str">
        <f t="shared" ref="CW7:DH22" si="6">IF($A7=CW$1,1,"0")</f>
        <v>0</v>
      </c>
      <c r="CX7" s="132" t="str">
        <f t="shared" si="6"/>
        <v>0</v>
      </c>
      <c r="CY7" s="132" t="str">
        <f t="shared" si="6"/>
        <v>0</v>
      </c>
      <c r="CZ7" s="132" t="str">
        <f t="shared" si="6"/>
        <v>0</v>
      </c>
      <c r="DA7" s="132" t="str">
        <f t="shared" si="6"/>
        <v>0</v>
      </c>
      <c r="DB7" s="132" t="str">
        <f t="shared" si="6"/>
        <v>0</v>
      </c>
      <c r="DC7" s="132" t="str">
        <f t="shared" si="6"/>
        <v>0</v>
      </c>
      <c r="DD7" s="132" t="str">
        <f t="shared" si="6"/>
        <v>0</v>
      </c>
      <c r="DE7" s="132" t="str">
        <f t="shared" si="6"/>
        <v>0</v>
      </c>
      <c r="DF7" s="132" t="str">
        <f t="shared" si="6"/>
        <v>0</v>
      </c>
      <c r="DG7" s="132" t="str">
        <f t="shared" si="6"/>
        <v>0</v>
      </c>
      <c r="DH7" s="133" t="str">
        <f t="shared" si="6"/>
        <v>0</v>
      </c>
    </row>
    <row r="8" spans="1:112" ht="15" customHeight="1">
      <c r="A8" s="211">
        <v>2</v>
      </c>
      <c r="B8" s="88" t="s">
        <v>122</v>
      </c>
      <c r="C8" s="87" t="s">
        <v>123</v>
      </c>
      <c r="D8" s="134" t="str">
        <f t="shared" ref="D8:S23" si="7">IF($A8=D$1,1,"0")</f>
        <v>0</v>
      </c>
      <c r="E8" s="135">
        <f t="shared" si="0"/>
        <v>1</v>
      </c>
      <c r="F8" s="135" t="str">
        <f t="shared" si="0"/>
        <v>0</v>
      </c>
      <c r="G8" s="135" t="str">
        <f t="shared" si="0"/>
        <v>0</v>
      </c>
      <c r="H8" s="135" t="str">
        <f t="shared" si="0"/>
        <v>0</v>
      </c>
      <c r="I8" s="135" t="str">
        <f t="shared" si="0"/>
        <v>0</v>
      </c>
      <c r="J8" s="135" t="str">
        <f t="shared" si="0"/>
        <v>0</v>
      </c>
      <c r="K8" s="135" t="str">
        <f t="shared" si="0"/>
        <v>0</v>
      </c>
      <c r="L8" s="135" t="str">
        <f t="shared" si="0"/>
        <v>0</v>
      </c>
      <c r="M8" s="135" t="str">
        <f t="shared" si="0"/>
        <v>0</v>
      </c>
      <c r="N8" s="135" t="str">
        <f t="shared" si="0"/>
        <v>0</v>
      </c>
      <c r="O8" s="135" t="str">
        <f t="shared" si="0"/>
        <v>0</v>
      </c>
      <c r="P8" s="135" t="str">
        <f t="shared" si="0"/>
        <v>0</v>
      </c>
      <c r="Q8" s="135" t="str">
        <f t="shared" si="0"/>
        <v>0</v>
      </c>
      <c r="R8" s="135" t="str">
        <f t="shared" si="0"/>
        <v>0</v>
      </c>
      <c r="S8" s="135" t="str">
        <f t="shared" si="0"/>
        <v>0</v>
      </c>
      <c r="T8" s="135" t="str">
        <f t="shared" si="0"/>
        <v>0</v>
      </c>
      <c r="U8" s="135" t="str">
        <f t="shared" si="1"/>
        <v>0</v>
      </c>
      <c r="V8" s="135" t="str">
        <f t="shared" si="1"/>
        <v>0</v>
      </c>
      <c r="W8" s="135" t="str">
        <f t="shared" si="1"/>
        <v>0</v>
      </c>
      <c r="X8" s="135" t="str">
        <f t="shared" si="1"/>
        <v>0</v>
      </c>
      <c r="Y8" s="135" t="str">
        <f t="shared" si="1"/>
        <v>0</v>
      </c>
      <c r="Z8" s="135" t="str">
        <f t="shared" si="1"/>
        <v>0</v>
      </c>
      <c r="AA8" s="135" t="str">
        <f t="shared" si="1"/>
        <v>0</v>
      </c>
      <c r="AB8" s="135" t="str">
        <f t="shared" si="1"/>
        <v>0</v>
      </c>
      <c r="AC8" s="135" t="str">
        <f t="shared" si="1"/>
        <v>0</v>
      </c>
      <c r="AD8" s="135" t="str">
        <f t="shared" si="1"/>
        <v>0</v>
      </c>
      <c r="AE8" s="135" t="str">
        <f t="shared" si="1"/>
        <v>0</v>
      </c>
      <c r="AF8" s="135" t="str">
        <f t="shared" si="1"/>
        <v>0</v>
      </c>
      <c r="AG8" s="135" t="str">
        <f t="shared" si="1"/>
        <v>0</v>
      </c>
      <c r="AH8" s="135" t="str">
        <f t="shared" si="1"/>
        <v>0</v>
      </c>
      <c r="AI8" s="135" t="str">
        <f t="shared" si="1"/>
        <v>0</v>
      </c>
      <c r="AJ8" s="135" t="str">
        <f t="shared" si="1"/>
        <v>0</v>
      </c>
      <c r="AK8" s="135" t="str">
        <f t="shared" si="2"/>
        <v>0</v>
      </c>
      <c r="AL8" s="135" t="str">
        <f t="shared" si="2"/>
        <v>0</v>
      </c>
      <c r="AM8" s="135" t="str">
        <f t="shared" si="2"/>
        <v>0</v>
      </c>
      <c r="AN8" s="135" t="str">
        <f t="shared" si="2"/>
        <v>0</v>
      </c>
      <c r="AO8" s="135" t="str">
        <f t="shared" si="2"/>
        <v>0</v>
      </c>
      <c r="AP8" s="135" t="str">
        <f t="shared" si="2"/>
        <v>0</v>
      </c>
      <c r="AQ8" s="135" t="str">
        <f t="shared" si="2"/>
        <v>0</v>
      </c>
      <c r="AR8" s="135" t="str">
        <f t="shared" si="2"/>
        <v>0</v>
      </c>
      <c r="AS8" s="135" t="str">
        <f t="shared" si="2"/>
        <v>0</v>
      </c>
      <c r="AT8" s="135" t="str">
        <f t="shared" si="2"/>
        <v>0</v>
      </c>
      <c r="AU8" s="135" t="str">
        <f t="shared" si="2"/>
        <v>0</v>
      </c>
      <c r="AV8" s="135" t="str">
        <f t="shared" si="2"/>
        <v>0</v>
      </c>
      <c r="AW8" s="135" t="str">
        <f t="shared" si="2"/>
        <v>0</v>
      </c>
      <c r="AX8" s="135" t="str">
        <f t="shared" si="2"/>
        <v>0</v>
      </c>
      <c r="AY8" s="135" t="str">
        <f t="shared" si="2"/>
        <v>0</v>
      </c>
      <c r="AZ8" s="135" t="str">
        <f t="shared" si="2"/>
        <v>0</v>
      </c>
      <c r="BA8" s="135" t="str">
        <f t="shared" si="3"/>
        <v>0</v>
      </c>
      <c r="BB8" s="135" t="str">
        <f t="shared" si="3"/>
        <v>0</v>
      </c>
      <c r="BC8" s="135" t="str">
        <f t="shared" si="3"/>
        <v>0</v>
      </c>
      <c r="BD8" s="135" t="str">
        <f t="shared" si="3"/>
        <v>0</v>
      </c>
      <c r="BE8" s="135" t="str">
        <f t="shared" si="3"/>
        <v>0</v>
      </c>
      <c r="BF8" s="135" t="str">
        <f t="shared" si="3"/>
        <v>0</v>
      </c>
      <c r="BG8" s="135" t="str">
        <f t="shared" si="3"/>
        <v>0</v>
      </c>
      <c r="BH8" s="135" t="str">
        <f t="shared" si="3"/>
        <v>0</v>
      </c>
      <c r="BI8" s="135" t="str">
        <f t="shared" si="3"/>
        <v>0</v>
      </c>
      <c r="BJ8" s="135" t="str">
        <f t="shared" si="3"/>
        <v>0</v>
      </c>
      <c r="BK8" s="135" t="str">
        <f t="shared" si="3"/>
        <v>0</v>
      </c>
      <c r="BL8" s="135" t="str">
        <f t="shared" si="3"/>
        <v>0</v>
      </c>
      <c r="BM8" s="135" t="str">
        <f t="shared" si="3"/>
        <v>0</v>
      </c>
      <c r="BN8" s="135" t="str">
        <f t="shared" si="3"/>
        <v>0</v>
      </c>
      <c r="BO8" s="135" t="str">
        <f t="shared" si="3"/>
        <v>0</v>
      </c>
      <c r="BP8" s="135" t="str">
        <f t="shared" si="3"/>
        <v>0</v>
      </c>
      <c r="BQ8" s="135" t="str">
        <f t="shared" si="4"/>
        <v>0</v>
      </c>
      <c r="BR8" s="135" t="str">
        <f t="shared" si="4"/>
        <v>0</v>
      </c>
      <c r="BS8" s="135" t="str">
        <f t="shared" si="4"/>
        <v>0</v>
      </c>
      <c r="BT8" s="135" t="str">
        <f t="shared" si="4"/>
        <v>0</v>
      </c>
      <c r="BU8" s="135" t="str">
        <f t="shared" si="4"/>
        <v>0</v>
      </c>
      <c r="BV8" s="135" t="str">
        <f t="shared" si="4"/>
        <v>0</v>
      </c>
      <c r="BW8" s="135" t="str">
        <f t="shared" si="4"/>
        <v>0</v>
      </c>
      <c r="BX8" s="135" t="str">
        <f t="shared" si="4"/>
        <v>0</v>
      </c>
      <c r="BY8" s="135" t="str">
        <f t="shared" si="4"/>
        <v>0</v>
      </c>
      <c r="BZ8" s="135" t="str">
        <f t="shared" si="4"/>
        <v>0</v>
      </c>
      <c r="CA8" s="135" t="str">
        <f t="shared" si="4"/>
        <v>0</v>
      </c>
      <c r="CB8" s="135" t="str">
        <f t="shared" si="4"/>
        <v>0</v>
      </c>
      <c r="CC8" s="135" t="str">
        <f t="shared" si="4"/>
        <v>0</v>
      </c>
      <c r="CD8" s="135" t="str">
        <f t="shared" si="4"/>
        <v>0</v>
      </c>
      <c r="CE8" s="135" t="str">
        <f t="shared" si="4"/>
        <v>0</v>
      </c>
      <c r="CF8" s="135" t="str">
        <f t="shared" si="4"/>
        <v>0</v>
      </c>
      <c r="CG8" s="135" t="str">
        <f t="shared" si="5"/>
        <v>0</v>
      </c>
      <c r="CH8" s="135" t="str">
        <f t="shared" si="5"/>
        <v>0</v>
      </c>
      <c r="CI8" s="135" t="str">
        <f t="shared" si="5"/>
        <v>0</v>
      </c>
      <c r="CJ8" s="135" t="str">
        <f t="shared" si="5"/>
        <v>0</v>
      </c>
      <c r="CK8" s="135" t="str">
        <f t="shared" si="5"/>
        <v>0</v>
      </c>
      <c r="CL8" s="135" t="str">
        <f t="shared" si="5"/>
        <v>0</v>
      </c>
      <c r="CM8" s="135" t="str">
        <f t="shared" si="5"/>
        <v>0</v>
      </c>
      <c r="CN8" s="135" t="str">
        <f t="shared" si="5"/>
        <v>0</v>
      </c>
      <c r="CO8" s="135" t="str">
        <f t="shared" si="5"/>
        <v>0</v>
      </c>
      <c r="CP8" s="135" t="str">
        <f t="shared" si="5"/>
        <v>0</v>
      </c>
      <c r="CQ8" s="135" t="str">
        <f t="shared" si="5"/>
        <v>0</v>
      </c>
      <c r="CR8" s="135" t="str">
        <f t="shared" si="5"/>
        <v>0</v>
      </c>
      <c r="CS8" s="135" t="str">
        <f t="shared" si="5"/>
        <v>0</v>
      </c>
      <c r="CT8" s="135" t="str">
        <f t="shared" si="5"/>
        <v>0</v>
      </c>
      <c r="CU8" s="135" t="str">
        <f t="shared" si="5"/>
        <v>0</v>
      </c>
      <c r="CV8" s="135" t="str">
        <f t="shared" si="5"/>
        <v>0</v>
      </c>
      <c r="CW8" s="135" t="str">
        <f t="shared" si="6"/>
        <v>0</v>
      </c>
      <c r="CX8" s="135" t="str">
        <f t="shared" si="6"/>
        <v>0</v>
      </c>
      <c r="CY8" s="135" t="str">
        <f t="shared" si="6"/>
        <v>0</v>
      </c>
      <c r="CZ8" s="135" t="str">
        <f t="shared" si="6"/>
        <v>0</v>
      </c>
      <c r="DA8" s="135" t="str">
        <f t="shared" si="6"/>
        <v>0</v>
      </c>
      <c r="DB8" s="135" t="str">
        <f t="shared" si="6"/>
        <v>0</v>
      </c>
      <c r="DC8" s="135" t="str">
        <f t="shared" si="6"/>
        <v>0</v>
      </c>
      <c r="DD8" s="135" t="str">
        <f t="shared" si="6"/>
        <v>0</v>
      </c>
      <c r="DE8" s="135" t="str">
        <f t="shared" si="6"/>
        <v>0</v>
      </c>
      <c r="DF8" s="135" t="str">
        <f t="shared" si="6"/>
        <v>0</v>
      </c>
      <c r="DG8" s="135" t="str">
        <f t="shared" si="6"/>
        <v>0</v>
      </c>
      <c r="DH8" s="136" t="str">
        <f t="shared" si="6"/>
        <v>0</v>
      </c>
    </row>
    <row r="9" spans="1:112" ht="15" customHeight="1">
      <c r="A9" s="211">
        <v>3</v>
      </c>
      <c r="B9" s="88" t="s">
        <v>124</v>
      </c>
      <c r="C9" s="87" t="s">
        <v>125</v>
      </c>
      <c r="D9" s="134" t="str">
        <f t="shared" si="7"/>
        <v>0</v>
      </c>
      <c r="E9" s="135" t="str">
        <f t="shared" si="0"/>
        <v>0</v>
      </c>
      <c r="F9" s="135">
        <f t="shared" si="0"/>
        <v>1</v>
      </c>
      <c r="G9" s="135" t="str">
        <f t="shared" si="0"/>
        <v>0</v>
      </c>
      <c r="H9" s="135" t="str">
        <f t="shared" si="0"/>
        <v>0</v>
      </c>
      <c r="I9" s="135" t="str">
        <f t="shared" si="0"/>
        <v>0</v>
      </c>
      <c r="J9" s="135" t="str">
        <f t="shared" si="0"/>
        <v>0</v>
      </c>
      <c r="K9" s="135" t="str">
        <f t="shared" si="0"/>
        <v>0</v>
      </c>
      <c r="L9" s="135" t="str">
        <f t="shared" si="0"/>
        <v>0</v>
      </c>
      <c r="M9" s="135" t="str">
        <f t="shared" si="0"/>
        <v>0</v>
      </c>
      <c r="N9" s="135" t="str">
        <f t="shared" si="0"/>
        <v>0</v>
      </c>
      <c r="O9" s="135" t="str">
        <f t="shared" si="0"/>
        <v>0</v>
      </c>
      <c r="P9" s="135" t="str">
        <f t="shared" si="0"/>
        <v>0</v>
      </c>
      <c r="Q9" s="135" t="str">
        <f t="shared" si="0"/>
        <v>0</v>
      </c>
      <c r="R9" s="135" t="str">
        <f t="shared" si="0"/>
        <v>0</v>
      </c>
      <c r="S9" s="135" t="str">
        <f t="shared" si="0"/>
        <v>0</v>
      </c>
      <c r="T9" s="135" t="str">
        <f t="shared" si="0"/>
        <v>0</v>
      </c>
      <c r="U9" s="135" t="str">
        <f t="shared" si="1"/>
        <v>0</v>
      </c>
      <c r="V9" s="135" t="str">
        <f t="shared" si="1"/>
        <v>0</v>
      </c>
      <c r="W9" s="135" t="str">
        <f t="shared" si="1"/>
        <v>0</v>
      </c>
      <c r="X9" s="135" t="str">
        <f t="shared" si="1"/>
        <v>0</v>
      </c>
      <c r="Y9" s="135" t="str">
        <f t="shared" si="1"/>
        <v>0</v>
      </c>
      <c r="Z9" s="135" t="str">
        <f t="shared" si="1"/>
        <v>0</v>
      </c>
      <c r="AA9" s="135" t="str">
        <f t="shared" si="1"/>
        <v>0</v>
      </c>
      <c r="AB9" s="135" t="str">
        <f t="shared" si="1"/>
        <v>0</v>
      </c>
      <c r="AC9" s="135" t="str">
        <f t="shared" si="1"/>
        <v>0</v>
      </c>
      <c r="AD9" s="135" t="str">
        <f t="shared" si="1"/>
        <v>0</v>
      </c>
      <c r="AE9" s="135" t="str">
        <f t="shared" si="1"/>
        <v>0</v>
      </c>
      <c r="AF9" s="135" t="str">
        <f t="shared" si="1"/>
        <v>0</v>
      </c>
      <c r="AG9" s="135" t="str">
        <f t="shared" si="1"/>
        <v>0</v>
      </c>
      <c r="AH9" s="135" t="str">
        <f t="shared" si="1"/>
        <v>0</v>
      </c>
      <c r="AI9" s="135" t="str">
        <f t="shared" si="1"/>
        <v>0</v>
      </c>
      <c r="AJ9" s="135" t="str">
        <f t="shared" si="1"/>
        <v>0</v>
      </c>
      <c r="AK9" s="135" t="str">
        <f t="shared" si="2"/>
        <v>0</v>
      </c>
      <c r="AL9" s="135" t="str">
        <f t="shared" si="2"/>
        <v>0</v>
      </c>
      <c r="AM9" s="135" t="str">
        <f t="shared" si="2"/>
        <v>0</v>
      </c>
      <c r="AN9" s="135" t="str">
        <f t="shared" si="2"/>
        <v>0</v>
      </c>
      <c r="AO9" s="135" t="str">
        <f t="shared" si="2"/>
        <v>0</v>
      </c>
      <c r="AP9" s="135" t="str">
        <f t="shared" si="2"/>
        <v>0</v>
      </c>
      <c r="AQ9" s="135" t="str">
        <f t="shared" si="2"/>
        <v>0</v>
      </c>
      <c r="AR9" s="135" t="str">
        <f t="shared" si="2"/>
        <v>0</v>
      </c>
      <c r="AS9" s="135" t="str">
        <f t="shared" si="2"/>
        <v>0</v>
      </c>
      <c r="AT9" s="135" t="str">
        <f t="shared" si="2"/>
        <v>0</v>
      </c>
      <c r="AU9" s="135" t="str">
        <f t="shared" si="2"/>
        <v>0</v>
      </c>
      <c r="AV9" s="135" t="str">
        <f t="shared" si="2"/>
        <v>0</v>
      </c>
      <c r="AW9" s="135" t="str">
        <f t="shared" si="2"/>
        <v>0</v>
      </c>
      <c r="AX9" s="135" t="str">
        <f t="shared" si="2"/>
        <v>0</v>
      </c>
      <c r="AY9" s="135" t="str">
        <f t="shared" si="2"/>
        <v>0</v>
      </c>
      <c r="AZ9" s="135" t="str">
        <f t="shared" si="2"/>
        <v>0</v>
      </c>
      <c r="BA9" s="135" t="str">
        <f t="shared" si="3"/>
        <v>0</v>
      </c>
      <c r="BB9" s="135" t="str">
        <f t="shared" si="3"/>
        <v>0</v>
      </c>
      <c r="BC9" s="135" t="str">
        <f t="shared" si="3"/>
        <v>0</v>
      </c>
      <c r="BD9" s="135" t="str">
        <f t="shared" si="3"/>
        <v>0</v>
      </c>
      <c r="BE9" s="135" t="str">
        <f t="shared" si="3"/>
        <v>0</v>
      </c>
      <c r="BF9" s="135" t="str">
        <f t="shared" si="3"/>
        <v>0</v>
      </c>
      <c r="BG9" s="135" t="str">
        <f t="shared" si="3"/>
        <v>0</v>
      </c>
      <c r="BH9" s="135" t="str">
        <f t="shared" si="3"/>
        <v>0</v>
      </c>
      <c r="BI9" s="135" t="str">
        <f t="shared" si="3"/>
        <v>0</v>
      </c>
      <c r="BJ9" s="135" t="str">
        <f t="shared" si="3"/>
        <v>0</v>
      </c>
      <c r="BK9" s="135" t="str">
        <f t="shared" si="3"/>
        <v>0</v>
      </c>
      <c r="BL9" s="135" t="str">
        <f t="shared" si="3"/>
        <v>0</v>
      </c>
      <c r="BM9" s="135" t="str">
        <f t="shared" si="3"/>
        <v>0</v>
      </c>
      <c r="BN9" s="135" t="str">
        <f t="shared" si="3"/>
        <v>0</v>
      </c>
      <c r="BO9" s="135" t="str">
        <f t="shared" si="3"/>
        <v>0</v>
      </c>
      <c r="BP9" s="135" t="str">
        <f t="shared" si="3"/>
        <v>0</v>
      </c>
      <c r="BQ9" s="135" t="str">
        <f t="shared" si="4"/>
        <v>0</v>
      </c>
      <c r="BR9" s="135" t="str">
        <f t="shared" si="4"/>
        <v>0</v>
      </c>
      <c r="BS9" s="135" t="str">
        <f t="shared" si="4"/>
        <v>0</v>
      </c>
      <c r="BT9" s="135" t="str">
        <f t="shared" si="4"/>
        <v>0</v>
      </c>
      <c r="BU9" s="135" t="str">
        <f t="shared" si="4"/>
        <v>0</v>
      </c>
      <c r="BV9" s="135" t="str">
        <f t="shared" si="4"/>
        <v>0</v>
      </c>
      <c r="BW9" s="135" t="str">
        <f t="shared" si="4"/>
        <v>0</v>
      </c>
      <c r="BX9" s="135" t="str">
        <f t="shared" si="4"/>
        <v>0</v>
      </c>
      <c r="BY9" s="135" t="str">
        <f t="shared" si="4"/>
        <v>0</v>
      </c>
      <c r="BZ9" s="135" t="str">
        <f t="shared" si="4"/>
        <v>0</v>
      </c>
      <c r="CA9" s="135" t="str">
        <f t="shared" si="4"/>
        <v>0</v>
      </c>
      <c r="CB9" s="135" t="str">
        <f t="shared" si="4"/>
        <v>0</v>
      </c>
      <c r="CC9" s="135" t="str">
        <f t="shared" si="4"/>
        <v>0</v>
      </c>
      <c r="CD9" s="135" t="str">
        <f t="shared" si="4"/>
        <v>0</v>
      </c>
      <c r="CE9" s="135" t="str">
        <f t="shared" si="4"/>
        <v>0</v>
      </c>
      <c r="CF9" s="135" t="str">
        <f t="shared" si="4"/>
        <v>0</v>
      </c>
      <c r="CG9" s="135" t="str">
        <f t="shared" si="5"/>
        <v>0</v>
      </c>
      <c r="CH9" s="135" t="str">
        <f t="shared" si="5"/>
        <v>0</v>
      </c>
      <c r="CI9" s="135" t="str">
        <f t="shared" si="5"/>
        <v>0</v>
      </c>
      <c r="CJ9" s="135" t="str">
        <f t="shared" si="5"/>
        <v>0</v>
      </c>
      <c r="CK9" s="135" t="str">
        <f t="shared" si="5"/>
        <v>0</v>
      </c>
      <c r="CL9" s="135" t="str">
        <f t="shared" si="5"/>
        <v>0</v>
      </c>
      <c r="CM9" s="135" t="str">
        <f t="shared" si="5"/>
        <v>0</v>
      </c>
      <c r="CN9" s="135" t="str">
        <f t="shared" si="5"/>
        <v>0</v>
      </c>
      <c r="CO9" s="135" t="str">
        <f t="shared" si="5"/>
        <v>0</v>
      </c>
      <c r="CP9" s="135" t="str">
        <f t="shared" si="5"/>
        <v>0</v>
      </c>
      <c r="CQ9" s="135" t="str">
        <f t="shared" si="5"/>
        <v>0</v>
      </c>
      <c r="CR9" s="135" t="str">
        <f t="shared" si="5"/>
        <v>0</v>
      </c>
      <c r="CS9" s="135" t="str">
        <f t="shared" si="5"/>
        <v>0</v>
      </c>
      <c r="CT9" s="135" t="str">
        <f t="shared" si="5"/>
        <v>0</v>
      </c>
      <c r="CU9" s="135" t="str">
        <f t="shared" si="5"/>
        <v>0</v>
      </c>
      <c r="CV9" s="135" t="str">
        <f t="shared" si="5"/>
        <v>0</v>
      </c>
      <c r="CW9" s="135" t="str">
        <f t="shared" si="6"/>
        <v>0</v>
      </c>
      <c r="CX9" s="135" t="str">
        <f t="shared" si="6"/>
        <v>0</v>
      </c>
      <c r="CY9" s="135" t="str">
        <f t="shared" si="6"/>
        <v>0</v>
      </c>
      <c r="CZ9" s="135" t="str">
        <f t="shared" si="6"/>
        <v>0</v>
      </c>
      <c r="DA9" s="135" t="str">
        <f t="shared" si="6"/>
        <v>0</v>
      </c>
      <c r="DB9" s="135" t="str">
        <f t="shared" si="6"/>
        <v>0</v>
      </c>
      <c r="DC9" s="135" t="str">
        <f t="shared" si="6"/>
        <v>0</v>
      </c>
      <c r="DD9" s="135" t="str">
        <f t="shared" si="6"/>
        <v>0</v>
      </c>
      <c r="DE9" s="135" t="str">
        <f t="shared" si="6"/>
        <v>0</v>
      </c>
      <c r="DF9" s="135" t="str">
        <f t="shared" si="6"/>
        <v>0</v>
      </c>
      <c r="DG9" s="135" t="str">
        <f t="shared" si="6"/>
        <v>0</v>
      </c>
      <c r="DH9" s="136" t="str">
        <f t="shared" si="6"/>
        <v>0</v>
      </c>
    </row>
    <row r="10" spans="1:112" ht="15" customHeight="1">
      <c r="A10" s="211">
        <v>4</v>
      </c>
      <c r="B10" s="88" t="s">
        <v>126</v>
      </c>
      <c r="C10" s="87" t="s">
        <v>127</v>
      </c>
      <c r="D10" s="134" t="str">
        <f t="shared" si="7"/>
        <v>0</v>
      </c>
      <c r="E10" s="135" t="str">
        <f t="shared" si="0"/>
        <v>0</v>
      </c>
      <c r="F10" s="135" t="str">
        <f t="shared" si="0"/>
        <v>0</v>
      </c>
      <c r="G10" s="135">
        <f t="shared" si="0"/>
        <v>1</v>
      </c>
      <c r="H10" s="135" t="str">
        <f t="shared" si="0"/>
        <v>0</v>
      </c>
      <c r="I10" s="135" t="str">
        <f t="shared" si="0"/>
        <v>0</v>
      </c>
      <c r="J10" s="135" t="str">
        <f t="shared" si="0"/>
        <v>0</v>
      </c>
      <c r="K10" s="135" t="str">
        <f t="shared" si="0"/>
        <v>0</v>
      </c>
      <c r="L10" s="135" t="str">
        <f t="shared" si="0"/>
        <v>0</v>
      </c>
      <c r="M10" s="135" t="str">
        <f t="shared" si="0"/>
        <v>0</v>
      </c>
      <c r="N10" s="135" t="str">
        <f t="shared" si="0"/>
        <v>0</v>
      </c>
      <c r="O10" s="135" t="str">
        <f t="shared" si="0"/>
        <v>0</v>
      </c>
      <c r="P10" s="135" t="str">
        <f t="shared" si="0"/>
        <v>0</v>
      </c>
      <c r="Q10" s="135" t="str">
        <f t="shared" si="0"/>
        <v>0</v>
      </c>
      <c r="R10" s="135" t="str">
        <f t="shared" si="0"/>
        <v>0</v>
      </c>
      <c r="S10" s="135" t="str">
        <f t="shared" si="0"/>
        <v>0</v>
      </c>
      <c r="T10" s="135" t="str">
        <f t="shared" si="0"/>
        <v>0</v>
      </c>
      <c r="U10" s="135" t="str">
        <f t="shared" si="1"/>
        <v>0</v>
      </c>
      <c r="V10" s="135" t="str">
        <f t="shared" si="1"/>
        <v>0</v>
      </c>
      <c r="W10" s="135" t="str">
        <f t="shared" si="1"/>
        <v>0</v>
      </c>
      <c r="X10" s="135" t="str">
        <f t="shared" si="1"/>
        <v>0</v>
      </c>
      <c r="Y10" s="135" t="str">
        <f t="shared" si="1"/>
        <v>0</v>
      </c>
      <c r="Z10" s="135" t="str">
        <f t="shared" si="1"/>
        <v>0</v>
      </c>
      <c r="AA10" s="135" t="str">
        <f t="shared" si="1"/>
        <v>0</v>
      </c>
      <c r="AB10" s="135" t="str">
        <f t="shared" si="1"/>
        <v>0</v>
      </c>
      <c r="AC10" s="135" t="str">
        <f t="shared" si="1"/>
        <v>0</v>
      </c>
      <c r="AD10" s="135" t="str">
        <f t="shared" si="1"/>
        <v>0</v>
      </c>
      <c r="AE10" s="135" t="str">
        <f t="shared" si="1"/>
        <v>0</v>
      </c>
      <c r="AF10" s="135" t="str">
        <f t="shared" si="1"/>
        <v>0</v>
      </c>
      <c r="AG10" s="135" t="str">
        <f t="shared" si="1"/>
        <v>0</v>
      </c>
      <c r="AH10" s="135" t="str">
        <f t="shared" si="1"/>
        <v>0</v>
      </c>
      <c r="AI10" s="135" t="str">
        <f t="shared" si="1"/>
        <v>0</v>
      </c>
      <c r="AJ10" s="135" t="str">
        <f t="shared" si="1"/>
        <v>0</v>
      </c>
      <c r="AK10" s="135" t="str">
        <f t="shared" si="2"/>
        <v>0</v>
      </c>
      <c r="AL10" s="135" t="str">
        <f t="shared" si="2"/>
        <v>0</v>
      </c>
      <c r="AM10" s="135" t="str">
        <f t="shared" si="2"/>
        <v>0</v>
      </c>
      <c r="AN10" s="135" t="str">
        <f t="shared" si="2"/>
        <v>0</v>
      </c>
      <c r="AO10" s="135" t="str">
        <f t="shared" si="2"/>
        <v>0</v>
      </c>
      <c r="AP10" s="135" t="str">
        <f t="shared" si="2"/>
        <v>0</v>
      </c>
      <c r="AQ10" s="135" t="str">
        <f t="shared" si="2"/>
        <v>0</v>
      </c>
      <c r="AR10" s="135" t="str">
        <f t="shared" si="2"/>
        <v>0</v>
      </c>
      <c r="AS10" s="135" t="str">
        <f t="shared" si="2"/>
        <v>0</v>
      </c>
      <c r="AT10" s="135" t="str">
        <f t="shared" si="2"/>
        <v>0</v>
      </c>
      <c r="AU10" s="135" t="str">
        <f t="shared" si="2"/>
        <v>0</v>
      </c>
      <c r="AV10" s="135" t="str">
        <f t="shared" si="2"/>
        <v>0</v>
      </c>
      <c r="AW10" s="135" t="str">
        <f t="shared" si="2"/>
        <v>0</v>
      </c>
      <c r="AX10" s="135" t="str">
        <f t="shared" si="2"/>
        <v>0</v>
      </c>
      <c r="AY10" s="135" t="str">
        <f t="shared" si="2"/>
        <v>0</v>
      </c>
      <c r="AZ10" s="135" t="str">
        <f t="shared" si="2"/>
        <v>0</v>
      </c>
      <c r="BA10" s="135" t="str">
        <f t="shared" si="3"/>
        <v>0</v>
      </c>
      <c r="BB10" s="135" t="str">
        <f t="shared" si="3"/>
        <v>0</v>
      </c>
      <c r="BC10" s="135" t="str">
        <f t="shared" si="3"/>
        <v>0</v>
      </c>
      <c r="BD10" s="135" t="str">
        <f t="shared" si="3"/>
        <v>0</v>
      </c>
      <c r="BE10" s="135" t="str">
        <f t="shared" si="3"/>
        <v>0</v>
      </c>
      <c r="BF10" s="135" t="str">
        <f t="shared" si="3"/>
        <v>0</v>
      </c>
      <c r="BG10" s="135" t="str">
        <f t="shared" si="3"/>
        <v>0</v>
      </c>
      <c r="BH10" s="135" t="str">
        <f t="shared" si="3"/>
        <v>0</v>
      </c>
      <c r="BI10" s="135" t="str">
        <f t="shared" si="3"/>
        <v>0</v>
      </c>
      <c r="BJ10" s="135" t="str">
        <f t="shared" si="3"/>
        <v>0</v>
      </c>
      <c r="BK10" s="135" t="str">
        <f t="shared" si="3"/>
        <v>0</v>
      </c>
      <c r="BL10" s="135" t="str">
        <f t="shared" si="3"/>
        <v>0</v>
      </c>
      <c r="BM10" s="135" t="str">
        <f t="shared" si="3"/>
        <v>0</v>
      </c>
      <c r="BN10" s="135" t="str">
        <f t="shared" si="3"/>
        <v>0</v>
      </c>
      <c r="BO10" s="135" t="str">
        <f t="shared" si="3"/>
        <v>0</v>
      </c>
      <c r="BP10" s="135" t="str">
        <f t="shared" si="3"/>
        <v>0</v>
      </c>
      <c r="BQ10" s="135" t="str">
        <f t="shared" si="4"/>
        <v>0</v>
      </c>
      <c r="BR10" s="135" t="str">
        <f t="shared" si="4"/>
        <v>0</v>
      </c>
      <c r="BS10" s="135" t="str">
        <f t="shared" si="4"/>
        <v>0</v>
      </c>
      <c r="BT10" s="135" t="str">
        <f t="shared" si="4"/>
        <v>0</v>
      </c>
      <c r="BU10" s="135" t="str">
        <f t="shared" si="4"/>
        <v>0</v>
      </c>
      <c r="BV10" s="135" t="str">
        <f t="shared" si="4"/>
        <v>0</v>
      </c>
      <c r="BW10" s="135" t="str">
        <f t="shared" si="4"/>
        <v>0</v>
      </c>
      <c r="BX10" s="135" t="str">
        <f t="shared" si="4"/>
        <v>0</v>
      </c>
      <c r="BY10" s="135" t="str">
        <f t="shared" si="4"/>
        <v>0</v>
      </c>
      <c r="BZ10" s="135" t="str">
        <f t="shared" si="4"/>
        <v>0</v>
      </c>
      <c r="CA10" s="135" t="str">
        <f t="shared" si="4"/>
        <v>0</v>
      </c>
      <c r="CB10" s="135" t="str">
        <f t="shared" si="4"/>
        <v>0</v>
      </c>
      <c r="CC10" s="135" t="str">
        <f t="shared" si="4"/>
        <v>0</v>
      </c>
      <c r="CD10" s="135" t="str">
        <f t="shared" si="4"/>
        <v>0</v>
      </c>
      <c r="CE10" s="135" t="str">
        <f t="shared" si="4"/>
        <v>0</v>
      </c>
      <c r="CF10" s="135" t="str">
        <f t="shared" si="4"/>
        <v>0</v>
      </c>
      <c r="CG10" s="135" t="str">
        <f t="shared" si="5"/>
        <v>0</v>
      </c>
      <c r="CH10" s="135" t="str">
        <f t="shared" si="5"/>
        <v>0</v>
      </c>
      <c r="CI10" s="135" t="str">
        <f t="shared" si="5"/>
        <v>0</v>
      </c>
      <c r="CJ10" s="135" t="str">
        <f t="shared" si="5"/>
        <v>0</v>
      </c>
      <c r="CK10" s="135" t="str">
        <f t="shared" si="5"/>
        <v>0</v>
      </c>
      <c r="CL10" s="135" t="str">
        <f t="shared" si="5"/>
        <v>0</v>
      </c>
      <c r="CM10" s="135" t="str">
        <f t="shared" si="5"/>
        <v>0</v>
      </c>
      <c r="CN10" s="135" t="str">
        <f t="shared" si="5"/>
        <v>0</v>
      </c>
      <c r="CO10" s="135" t="str">
        <f t="shared" si="5"/>
        <v>0</v>
      </c>
      <c r="CP10" s="135" t="str">
        <f t="shared" si="5"/>
        <v>0</v>
      </c>
      <c r="CQ10" s="135" t="str">
        <f t="shared" si="5"/>
        <v>0</v>
      </c>
      <c r="CR10" s="135" t="str">
        <f t="shared" si="5"/>
        <v>0</v>
      </c>
      <c r="CS10" s="135" t="str">
        <f t="shared" si="5"/>
        <v>0</v>
      </c>
      <c r="CT10" s="135" t="str">
        <f t="shared" si="5"/>
        <v>0</v>
      </c>
      <c r="CU10" s="135" t="str">
        <f t="shared" si="5"/>
        <v>0</v>
      </c>
      <c r="CV10" s="135" t="str">
        <f t="shared" si="5"/>
        <v>0</v>
      </c>
      <c r="CW10" s="135" t="str">
        <f t="shared" si="6"/>
        <v>0</v>
      </c>
      <c r="CX10" s="135" t="str">
        <f t="shared" si="6"/>
        <v>0</v>
      </c>
      <c r="CY10" s="135" t="str">
        <f t="shared" si="6"/>
        <v>0</v>
      </c>
      <c r="CZ10" s="135" t="str">
        <f t="shared" si="6"/>
        <v>0</v>
      </c>
      <c r="DA10" s="135" t="str">
        <f t="shared" si="6"/>
        <v>0</v>
      </c>
      <c r="DB10" s="135" t="str">
        <f t="shared" si="6"/>
        <v>0</v>
      </c>
      <c r="DC10" s="135" t="str">
        <f t="shared" si="6"/>
        <v>0</v>
      </c>
      <c r="DD10" s="135" t="str">
        <f t="shared" si="6"/>
        <v>0</v>
      </c>
      <c r="DE10" s="135" t="str">
        <f t="shared" si="6"/>
        <v>0</v>
      </c>
      <c r="DF10" s="135" t="str">
        <f t="shared" si="6"/>
        <v>0</v>
      </c>
      <c r="DG10" s="135" t="str">
        <f t="shared" si="6"/>
        <v>0</v>
      </c>
      <c r="DH10" s="136" t="str">
        <f t="shared" si="6"/>
        <v>0</v>
      </c>
    </row>
    <row r="11" spans="1:112" ht="15" customHeight="1">
      <c r="A11" s="211">
        <v>5</v>
      </c>
      <c r="B11" s="88" t="s">
        <v>128</v>
      </c>
      <c r="C11" s="87" t="s">
        <v>129</v>
      </c>
      <c r="D11" s="134" t="str">
        <f t="shared" si="7"/>
        <v>0</v>
      </c>
      <c r="E11" s="135" t="str">
        <f t="shared" si="0"/>
        <v>0</v>
      </c>
      <c r="F11" s="135" t="str">
        <f t="shared" si="0"/>
        <v>0</v>
      </c>
      <c r="G11" s="135" t="str">
        <f t="shared" si="0"/>
        <v>0</v>
      </c>
      <c r="H11" s="135">
        <f t="shared" si="0"/>
        <v>1</v>
      </c>
      <c r="I11" s="135" t="str">
        <f t="shared" si="0"/>
        <v>0</v>
      </c>
      <c r="J11" s="135" t="str">
        <f t="shared" si="0"/>
        <v>0</v>
      </c>
      <c r="K11" s="135" t="str">
        <f t="shared" si="0"/>
        <v>0</v>
      </c>
      <c r="L11" s="135" t="str">
        <f t="shared" si="0"/>
        <v>0</v>
      </c>
      <c r="M11" s="135" t="str">
        <f t="shared" si="0"/>
        <v>0</v>
      </c>
      <c r="N11" s="135" t="str">
        <f t="shared" si="0"/>
        <v>0</v>
      </c>
      <c r="O11" s="135" t="str">
        <f t="shared" si="0"/>
        <v>0</v>
      </c>
      <c r="P11" s="135" t="str">
        <f t="shared" si="0"/>
        <v>0</v>
      </c>
      <c r="Q11" s="135" t="str">
        <f t="shared" si="0"/>
        <v>0</v>
      </c>
      <c r="R11" s="135" t="str">
        <f t="shared" si="0"/>
        <v>0</v>
      </c>
      <c r="S11" s="135" t="str">
        <f t="shared" si="0"/>
        <v>0</v>
      </c>
      <c r="T11" s="135" t="str">
        <f t="shared" si="0"/>
        <v>0</v>
      </c>
      <c r="U11" s="135" t="str">
        <f t="shared" si="1"/>
        <v>0</v>
      </c>
      <c r="V11" s="135" t="str">
        <f t="shared" si="1"/>
        <v>0</v>
      </c>
      <c r="W11" s="135" t="str">
        <f t="shared" si="1"/>
        <v>0</v>
      </c>
      <c r="X11" s="135" t="str">
        <f t="shared" si="1"/>
        <v>0</v>
      </c>
      <c r="Y11" s="135" t="str">
        <f t="shared" si="1"/>
        <v>0</v>
      </c>
      <c r="Z11" s="135" t="str">
        <f t="shared" si="1"/>
        <v>0</v>
      </c>
      <c r="AA11" s="135" t="str">
        <f t="shared" si="1"/>
        <v>0</v>
      </c>
      <c r="AB11" s="135" t="str">
        <f t="shared" si="1"/>
        <v>0</v>
      </c>
      <c r="AC11" s="135" t="str">
        <f t="shared" si="1"/>
        <v>0</v>
      </c>
      <c r="AD11" s="135" t="str">
        <f t="shared" si="1"/>
        <v>0</v>
      </c>
      <c r="AE11" s="135" t="str">
        <f t="shared" si="1"/>
        <v>0</v>
      </c>
      <c r="AF11" s="135" t="str">
        <f t="shared" si="1"/>
        <v>0</v>
      </c>
      <c r="AG11" s="135" t="str">
        <f t="shared" si="1"/>
        <v>0</v>
      </c>
      <c r="AH11" s="135" t="str">
        <f t="shared" si="1"/>
        <v>0</v>
      </c>
      <c r="AI11" s="135" t="str">
        <f t="shared" si="1"/>
        <v>0</v>
      </c>
      <c r="AJ11" s="135" t="str">
        <f t="shared" si="1"/>
        <v>0</v>
      </c>
      <c r="AK11" s="135" t="str">
        <f t="shared" si="2"/>
        <v>0</v>
      </c>
      <c r="AL11" s="135" t="str">
        <f t="shared" si="2"/>
        <v>0</v>
      </c>
      <c r="AM11" s="135" t="str">
        <f t="shared" si="2"/>
        <v>0</v>
      </c>
      <c r="AN11" s="135" t="str">
        <f t="shared" si="2"/>
        <v>0</v>
      </c>
      <c r="AO11" s="135" t="str">
        <f t="shared" si="2"/>
        <v>0</v>
      </c>
      <c r="AP11" s="135" t="str">
        <f t="shared" si="2"/>
        <v>0</v>
      </c>
      <c r="AQ11" s="135" t="str">
        <f t="shared" si="2"/>
        <v>0</v>
      </c>
      <c r="AR11" s="135" t="str">
        <f t="shared" si="2"/>
        <v>0</v>
      </c>
      <c r="AS11" s="135" t="str">
        <f t="shared" si="2"/>
        <v>0</v>
      </c>
      <c r="AT11" s="135" t="str">
        <f t="shared" si="2"/>
        <v>0</v>
      </c>
      <c r="AU11" s="135" t="str">
        <f t="shared" si="2"/>
        <v>0</v>
      </c>
      <c r="AV11" s="135" t="str">
        <f t="shared" si="2"/>
        <v>0</v>
      </c>
      <c r="AW11" s="135" t="str">
        <f t="shared" si="2"/>
        <v>0</v>
      </c>
      <c r="AX11" s="135" t="str">
        <f t="shared" si="2"/>
        <v>0</v>
      </c>
      <c r="AY11" s="135" t="str">
        <f t="shared" si="2"/>
        <v>0</v>
      </c>
      <c r="AZ11" s="135" t="str">
        <f t="shared" si="2"/>
        <v>0</v>
      </c>
      <c r="BA11" s="135" t="str">
        <f t="shared" si="3"/>
        <v>0</v>
      </c>
      <c r="BB11" s="135" t="str">
        <f t="shared" si="3"/>
        <v>0</v>
      </c>
      <c r="BC11" s="135" t="str">
        <f t="shared" si="3"/>
        <v>0</v>
      </c>
      <c r="BD11" s="135" t="str">
        <f t="shared" si="3"/>
        <v>0</v>
      </c>
      <c r="BE11" s="135" t="str">
        <f t="shared" si="3"/>
        <v>0</v>
      </c>
      <c r="BF11" s="135" t="str">
        <f t="shared" si="3"/>
        <v>0</v>
      </c>
      <c r="BG11" s="135" t="str">
        <f t="shared" si="3"/>
        <v>0</v>
      </c>
      <c r="BH11" s="135" t="str">
        <f t="shared" si="3"/>
        <v>0</v>
      </c>
      <c r="BI11" s="135" t="str">
        <f t="shared" si="3"/>
        <v>0</v>
      </c>
      <c r="BJ11" s="135" t="str">
        <f t="shared" si="3"/>
        <v>0</v>
      </c>
      <c r="BK11" s="135" t="str">
        <f t="shared" si="3"/>
        <v>0</v>
      </c>
      <c r="BL11" s="135" t="str">
        <f t="shared" si="3"/>
        <v>0</v>
      </c>
      <c r="BM11" s="135" t="str">
        <f t="shared" si="3"/>
        <v>0</v>
      </c>
      <c r="BN11" s="135" t="str">
        <f t="shared" si="3"/>
        <v>0</v>
      </c>
      <c r="BO11" s="135" t="str">
        <f t="shared" si="3"/>
        <v>0</v>
      </c>
      <c r="BP11" s="135" t="str">
        <f t="shared" si="3"/>
        <v>0</v>
      </c>
      <c r="BQ11" s="135" t="str">
        <f t="shared" si="4"/>
        <v>0</v>
      </c>
      <c r="BR11" s="135" t="str">
        <f t="shared" si="4"/>
        <v>0</v>
      </c>
      <c r="BS11" s="135" t="str">
        <f t="shared" si="4"/>
        <v>0</v>
      </c>
      <c r="BT11" s="135" t="str">
        <f t="shared" si="4"/>
        <v>0</v>
      </c>
      <c r="BU11" s="135" t="str">
        <f t="shared" si="4"/>
        <v>0</v>
      </c>
      <c r="BV11" s="135" t="str">
        <f t="shared" si="4"/>
        <v>0</v>
      </c>
      <c r="BW11" s="135" t="str">
        <f t="shared" si="4"/>
        <v>0</v>
      </c>
      <c r="BX11" s="135" t="str">
        <f t="shared" si="4"/>
        <v>0</v>
      </c>
      <c r="BY11" s="135" t="str">
        <f t="shared" si="4"/>
        <v>0</v>
      </c>
      <c r="BZ11" s="135" t="str">
        <f t="shared" si="4"/>
        <v>0</v>
      </c>
      <c r="CA11" s="135" t="str">
        <f t="shared" si="4"/>
        <v>0</v>
      </c>
      <c r="CB11" s="135" t="str">
        <f t="shared" si="4"/>
        <v>0</v>
      </c>
      <c r="CC11" s="135" t="str">
        <f t="shared" si="4"/>
        <v>0</v>
      </c>
      <c r="CD11" s="135" t="str">
        <f t="shared" si="4"/>
        <v>0</v>
      </c>
      <c r="CE11" s="135" t="str">
        <f t="shared" si="4"/>
        <v>0</v>
      </c>
      <c r="CF11" s="135" t="str">
        <f t="shared" si="4"/>
        <v>0</v>
      </c>
      <c r="CG11" s="135" t="str">
        <f t="shared" si="5"/>
        <v>0</v>
      </c>
      <c r="CH11" s="135" t="str">
        <f t="shared" si="5"/>
        <v>0</v>
      </c>
      <c r="CI11" s="135" t="str">
        <f t="shared" si="5"/>
        <v>0</v>
      </c>
      <c r="CJ11" s="135" t="str">
        <f t="shared" si="5"/>
        <v>0</v>
      </c>
      <c r="CK11" s="135" t="str">
        <f t="shared" si="5"/>
        <v>0</v>
      </c>
      <c r="CL11" s="135" t="str">
        <f t="shared" si="5"/>
        <v>0</v>
      </c>
      <c r="CM11" s="135" t="str">
        <f t="shared" si="5"/>
        <v>0</v>
      </c>
      <c r="CN11" s="135" t="str">
        <f t="shared" si="5"/>
        <v>0</v>
      </c>
      <c r="CO11" s="135" t="str">
        <f t="shared" si="5"/>
        <v>0</v>
      </c>
      <c r="CP11" s="135" t="str">
        <f t="shared" si="5"/>
        <v>0</v>
      </c>
      <c r="CQ11" s="135" t="str">
        <f t="shared" si="5"/>
        <v>0</v>
      </c>
      <c r="CR11" s="135" t="str">
        <f t="shared" si="5"/>
        <v>0</v>
      </c>
      <c r="CS11" s="135" t="str">
        <f t="shared" si="5"/>
        <v>0</v>
      </c>
      <c r="CT11" s="135" t="str">
        <f t="shared" si="5"/>
        <v>0</v>
      </c>
      <c r="CU11" s="135" t="str">
        <f t="shared" si="5"/>
        <v>0</v>
      </c>
      <c r="CV11" s="135" t="str">
        <f t="shared" si="5"/>
        <v>0</v>
      </c>
      <c r="CW11" s="135" t="str">
        <f t="shared" si="6"/>
        <v>0</v>
      </c>
      <c r="CX11" s="135" t="str">
        <f t="shared" si="6"/>
        <v>0</v>
      </c>
      <c r="CY11" s="135" t="str">
        <f t="shared" si="6"/>
        <v>0</v>
      </c>
      <c r="CZ11" s="135" t="str">
        <f t="shared" si="6"/>
        <v>0</v>
      </c>
      <c r="DA11" s="135" t="str">
        <f t="shared" si="6"/>
        <v>0</v>
      </c>
      <c r="DB11" s="135" t="str">
        <f t="shared" si="6"/>
        <v>0</v>
      </c>
      <c r="DC11" s="135" t="str">
        <f t="shared" si="6"/>
        <v>0</v>
      </c>
      <c r="DD11" s="135" t="str">
        <f t="shared" si="6"/>
        <v>0</v>
      </c>
      <c r="DE11" s="135" t="str">
        <f t="shared" si="6"/>
        <v>0</v>
      </c>
      <c r="DF11" s="135" t="str">
        <f t="shared" si="6"/>
        <v>0</v>
      </c>
      <c r="DG11" s="135" t="str">
        <f t="shared" si="6"/>
        <v>0</v>
      </c>
      <c r="DH11" s="136" t="str">
        <f t="shared" si="6"/>
        <v>0</v>
      </c>
    </row>
    <row r="12" spans="1:112" ht="15" customHeight="1">
      <c r="A12" s="211">
        <v>6</v>
      </c>
      <c r="B12" s="88" t="s">
        <v>130</v>
      </c>
      <c r="C12" s="87" t="s">
        <v>131</v>
      </c>
      <c r="D12" s="134" t="str">
        <f t="shared" si="7"/>
        <v>0</v>
      </c>
      <c r="E12" s="135" t="str">
        <f t="shared" si="0"/>
        <v>0</v>
      </c>
      <c r="F12" s="135" t="str">
        <f t="shared" si="0"/>
        <v>0</v>
      </c>
      <c r="G12" s="135" t="str">
        <f t="shared" si="0"/>
        <v>0</v>
      </c>
      <c r="H12" s="135" t="str">
        <f t="shared" si="0"/>
        <v>0</v>
      </c>
      <c r="I12" s="135">
        <f t="shared" si="0"/>
        <v>1</v>
      </c>
      <c r="J12" s="135" t="str">
        <f t="shared" si="0"/>
        <v>0</v>
      </c>
      <c r="K12" s="135" t="str">
        <f t="shared" si="0"/>
        <v>0</v>
      </c>
      <c r="L12" s="135" t="str">
        <f t="shared" si="0"/>
        <v>0</v>
      </c>
      <c r="M12" s="135" t="str">
        <f t="shared" si="0"/>
        <v>0</v>
      </c>
      <c r="N12" s="135" t="str">
        <f t="shared" si="0"/>
        <v>0</v>
      </c>
      <c r="O12" s="135" t="str">
        <f t="shared" si="0"/>
        <v>0</v>
      </c>
      <c r="P12" s="135" t="str">
        <f t="shared" si="0"/>
        <v>0</v>
      </c>
      <c r="Q12" s="135" t="str">
        <f t="shared" si="0"/>
        <v>0</v>
      </c>
      <c r="R12" s="135" t="str">
        <f t="shared" si="0"/>
        <v>0</v>
      </c>
      <c r="S12" s="135" t="str">
        <f t="shared" si="0"/>
        <v>0</v>
      </c>
      <c r="T12" s="135" t="str">
        <f t="shared" si="0"/>
        <v>0</v>
      </c>
      <c r="U12" s="135" t="str">
        <f t="shared" si="1"/>
        <v>0</v>
      </c>
      <c r="V12" s="135" t="str">
        <f t="shared" si="1"/>
        <v>0</v>
      </c>
      <c r="W12" s="135" t="str">
        <f t="shared" si="1"/>
        <v>0</v>
      </c>
      <c r="X12" s="135" t="str">
        <f t="shared" si="1"/>
        <v>0</v>
      </c>
      <c r="Y12" s="135" t="str">
        <f t="shared" si="1"/>
        <v>0</v>
      </c>
      <c r="Z12" s="135" t="str">
        <f t="shared" si="1"/>
        <v>0</v>
      </c>
      <c r="AA12" s="135" t="str">
        <f t="shared" si="1"/>
        <v>0</v>
      </c>
      <c r="AB12" s="135" t="str">
        <f t="shared" si="1"/>
        <v>0</v>
      </c>
      <c r="AC12" s="135" t="str">
        <f t="shared" si="1"/>
        <v>0</v>
      </c>
      <c r="AD12" s="135" t="str">
        <f t="shared" si="1"/>
        <v>0</v>
      </c>
      <c r="AE12" s="135" t="str">
        <f t="shared" si="1"/>
        <v>0</v>
      </c>
      <c r="AF12" s="135" t="str">
        <f t="shared" si="1"/>
        <v>0</v>
      </c>
      <c r="AG12" s="135" t="str">
        <f t="shared" si="1"/>
        <v>0</v>
      </c>
      <c r="AH12" s="135" t="str">
        <f t="shared" si="1"/>
        <v>0</v>
      </c>
      <c r="AI12" s="135" t="str">
        <f t="shared" si="1"/>
        <v>0</v>
      </c>
      <c r="AJ12" s="135" t="str">
        <f t="shared" si="1"/>
        <v>0</v>
      </c>
      <c r="AK12" s="135" t="str">
        <f t="shared" si="2"/>
        <v>0</v>
      </c>
      <c r="AL12" s="135" t="str">
        <f t="shared" si="2"/>
        <v>0</v>
      </c>
      <c r="AM12" s="135" t="str">
        <f t="shared" si="2"/>
        <v>0</v>
      </c>
      <c r="AN12" s="135" t="str">
        <f t="shared" si="2"/>
        <v>0</v>
      </c>
      <c r="AO12" s="135" t="str">
        <f t="shared" si="2"/>
        <v>0</v>
      </c>
      <c r="AP12" s="135" t="str">
        <f t="shared" si="2"/>
        <v>0</v>
      </c>
      <c r="AQ12" s="135" t="str">
        <f t="shared" si="2"/>
        <v>0</v>
      </c>
      <c r="AR12" s="135" t="str">
        <f t="shared" si="2"/>
        <v>0</v>
      </c>
      <c r="AS12" s="135" t="str">
        <f t="shared" si="2"/>
        <v>0</v>
      </c>
      <c r="AT12" s="135" t="str">
        <f t="shared" si="2"/>
        <v>0</v>
      </c>
      <c r="AU12" s="135" t="str">
        <f t="shared" si="2"/>
        <v>0</v>
      </c>
      <c r="AV12" s="135" t="str">
        <f t="shared" si="2"/>
        <v>0</v>
      </c>
      <c r="AW12" s="135" t="str">
        <f t="shared" si="2"/>
        <v>0</v>
      </c>
      <c r="AX12" s="135" t="str">
        <f t="shared" si="2"/>
        <v>0</v>
      </c>
      <c r="AY12" s="135" t="str">
        <f t="shared" si="2"/>
        <v>0</v>
      </c>
      <c r="AZ12" s="135" t="str">
        <f t="shared" si="2"/>
        <v>0</v>
      </c>
      <c r="BA12" s="135" t="str">
        <f t="shared" si="3"/>
        <v>0</v>
      </c>
      <c r="BB12" s="135" t="str">
        <f t="shared" si="3"/>
        <v>0</v>
      </c>
      <c r="BC12" s="135" t="str">
        <f t="shared" si="3"/>
        <v>0</v>
      </c>
      <c r="BD12" s="135" t="str">
        <f t="shared" si="3"/>
        <v>0</v>
      </c>
      <c r="BE12" s="135" t="str">
        <f t="shared" si="3"/>
        <v>0</v>
      </c>
      <c r="BF12" s="135" t="str">
        <f t="shared" si="3"/>
        <v>0</v>
      </c>
      <c r="BG12" s="135" t="str">
        <f t="shared" si="3"/>
        <v>0</v>
      </c>
      <c r="BH12" s="135" t="str">
        <f t="shared" si="3"/>
        <v>0</v>
      </c>
      <c r="BI12" s="135" t="str">
        <f t="shared" si="3"/>
        <v>0</v>
      </c>
      <c r="BJ12" s="135" t="str">
        <f t="shared" si="3"/>
        <v>0</v>
      </c>
      <c r="BK12" s="135" t="str">
        <f t="shared" si="3"/>
        <v>0</v>
      </c>
      <c r="BL12" s="135" t="str">
        <f t="shared" si="3"/>
        <v>0</v>
      </c>
      <c r="BM12" s="135" t="str">
        <f t="shared" si="3"/>
        <v>0</v>
      </c>
      <c r="BN12" s="135" t="str">
        <f t="shared" si="3"/>
        <v>0</v>
      </c>
      <c r="BO12" s="135" t="str">
        <f t="shared" si="3"/>
        <v>0</v>
      </c>
      <c r="BP12" s="135" t="str">
        <f t="shared" si="3"/>
        <v>0</v>
      </c>
      <c r="BQ12" s="135" t="str">
        <f t="shared" si="4"/>
        <v>0</v>
      </c>
      <c r="BR12" s="135" t="str">
        <f t="shared" si="4"/>
        <v>0</v>
      </c>
      <c r="BS12" s="135" t="str">
        <f t="shared" si="4"/>
        <v>0</v>
      </c>
      <c r="BT12" s="135" t="str">
        <f t="shared" si="4"/>
        <v>0</v>
      </c>
      <c r="BU12" s="135" t="str">
        <f t="shared" si="4"/>
        <v>0</v>
      </c>
      <c r="BV12" s="135" t="str">
        <f t="shared" si="4"/>
        <v>0</v>
      </c>
      <c r="BW12" s="135" t="str">
        <f t="shared" si="4"/>
        <v>0</v>
      </c>
      <c r="BX12" s="135" t="str">
        <f t="shared" si="4"/>
        <v>0</v>
      </c>
      <c r="BY12" s="135" t="str">
        <f t="shared" si="4"/>
        <v>0</v>
      </c>
      <c r="BZ12" s="135" t="str">
        <f t="shared" si="4"/>
        <v>0</v>
      </c>
      <c r="CA12" s="135" t="str">
        <f t="shared" si="4"/>
        <v>0</v>
      </c>
      <c r="CB12" s="135" t="str">
        <f t="shared" si="4"/>
        <v>0</v>
      </c>
      <c r="CC12" s="135" t="str">
        <f t="shared" si="4"/>
        <v>0</v>
      </c>
      <c r="CD12" s="135" t="str">
        <f t="shared" si="4"/>
        <v>0</v>
      </c>
      <c r="CE12" s="135" t="str">
        <f t="shared" si="4"/>
        <v>0</v>
      </c>
      <c r="CF12" s="135" t="str">
        <f t="shared" si="4"/>
        <v>0</v>
      </c>
      <c r="CG12" s="135" t="str">
        <f t="shared" si="5"/>
        <v>0</v>
      </c>
      <c r="CH12" s="135" t="str">
        <f t="shared" si="5"/>
        <v>0</v>
      </c>
      <c r="CI12" s="135" t="str">
        <f t="shared" si="5"/>
        <v>0</v>
      </c>
      <c r="CJ12" s="135" t="str">
        <f t="shared" si="5"/>
        <v>0</v>
      </c>
      <c r="CK12" s="135" t="str">
        <f t="shared" si="5"/>
        <v>0</v>
      </c>
      <c r="CL12" s="135" t="str">
        <f t="shared" si="5"/>
        <v>0</v>
      </c>
      <c r="CM12" s="135" t="str">
        <f t="shared" si="5"/>
        <v>0</v>
      </c>
      <c r="CN12" s="135" t="str">
        <f t="shared" si="5"/>
        <v>0</v>
      </c>
      <c r="CO12" s="135" t="str">
        <f t="shared" si="5"/>
        <v>0</v>
      </c>
      <c r="CP12" s="135" t="str">
        <f t="shared" si="5"/>
        <v>0</v>
      </c>
      <c r="CQ12" s="135" t="str">
        <f t="shared" si="5"/>
        <v>0</v>
      </c>
      <c r="CR12" s="135" t="str">
        <f t="shared" si="5"/>
        <v>0</v>
      </c>
      <c r="CS12" s="135" t="str">
        <f t="shared" si="5"/>
        <v>0</v>
      </c>
      <c r="CT12" s="135" t="str">
        <f t="shared" si="5"/>
        <v>0</v>
      </c>
      <c r="CU12" s="135" t="str">
        <f t="shared" si="5"/>
        <v>0</v>
      </c>
      <c r="CV12" s="135" t="str">
        <f t="shared" si="5"/>
        <v>0</v>
      </c>
      <c r="CW12" s="135" t="str">
        <f t="shared" si="6"/>
        <v>0</v>
      </c>
      <c r="CX12" s="135" t="str">
        <f t="shared" si="6"/>
        <v>0</v>
      </c>
      <c r="CY12" s="135" t="str">
        <f t="shared" si="6"/>
        <v>0</v>
      </c>
      <c r="CZ12" s="135" t="str">
        <f t="shared" si="6"/>
        <v>0</v>
      </c>
      <c r="DA12" s="135" t="str">
        <f t="shared" si="6"/>
        <v>0</v>
      </c>
      <c r="DB12" s="135" t="str">
        <f t="shared" si="6"/>
        <v>0</v>
      </c>
      <c r="DC12" s="135" t="str">
        <f t="shared" si="6"/>
        <v>0</v>
      </c>
      <c r="DD12" s="135" t="str">
        <f t="shared" si="6"/>
        <v>0</v>
      </c>
      <c r="DE12" s="135" t="str">
        <f t="shared" si="6"/>
        <v>0</v>
      </c>
      <c r="DF12" s="135" t="str">
        <f t="shared" si="6"/>
        <v>0</v>
      </c>
      <c r="DG12" s="135" t="str">
        <f t="shared" si="6"/>
        <v>0</v>
      </c>
      <c r="DH12" s="136" t="str">
        <f t="shared" si="6"/>
        <v>0</v>
      </c>
    </row>
    <row r="13" spans="1:112" ht="15" customHeight="1">
      <c r="A13" s="211">
        <v>7</v>
      </c>
      <c r="B13" s="88" t="s">
        <v>132</v>
      </c>
      <c r="C13" s="87" t="s">
        <v>133</v>
      </c>
      <c r="D13" s="134" t="str">
        <f t="shared" si="7"/>
        <v>0</v>
      </c>
      <c r="E13" s="135" t="str">
        <f t="shared" si="0"/>
        <v>0</v>
      </c>
      <c r="F13" s="135" t="str">
        <f t="shared" si="0"/>
        <v>0</v>
      </c>
      <c r="G13" s="135" t="str">
        <f t="shared" si="0"/>
        <v>0</v>
      </c>
      <c r="H13" s="135" t="str">
        <f t="shared" si="0"/>
        <v>0</v>
      </c>
      <c r="I13" s="135" t="str">
        <f t="shared" si="0"/>
        <v>0</v>
      </c>
      <c r="J13" s="135">
        <f t="shared" si="0"/>
        <v>1</v>
      </c>
      <c r="K13" s="135" t="str">
        <f t="shared" si="0"/>
        <v>0</v>
      </c>
      <c r="L13" s="135" t="str">
        <f t="shared" si="0"/>
        <v>0</v>
      </c>
      <c r="M13" s="135" t="str">
        <f t="shared" si="0"/>
        <v>0</v>
      </c>
      <c r="N13" s="135" t="str">
        <f t="shared" si="0"/>
        <v>0</v>
      </c>
      <c r="O13" s="135" t="str">
        <f t="shared" si="0"/>
        <v>0</v>
      </c>
      <c r="P13" s="135" t="str">
        <f t="shared" si="0"/>
        <v>0</v>
      </c>
      <c r="Q13" s="135" t="str">
        <f t="shared" si="0"/>
        <v>0</v>
      </c>
      <c r="R13" s="135" t="str">
        <f t="shared" si="0"/>
        <v>0</v>
      </c>
      <c r="S13" s="135" t="str">
        <f t="shared" si="0"/>
        <v>0</v>
      </c>
      <c r="T13" s="135" t="str">
        <f t="shared" si="0"/>
        <v>0</v>
      </c>
      <c r="U13" s="135" t="str">
        <f t="shared" si="1"/>
        <v>0</v>
      </c>
      <c r="V13" s="135" t="str">
        <f t="shared" si="1"/>
        <v>0</v>
      </c>
      <c r="W13" s="135" t="str">
        <f t="shared" si="1"/>
        <v>0</v>
      </c>
      <c r="X13" s="135" t="str">
        <f t="shared" si="1"/>
        <v>0</v>
      </c>
      <c r="Y13" s="135" t="str">
        <f t="shared" si="1"/>
        <v>0</v>
      </c>
      <c r="Z13" s="135" t="str">
        <f t="shared" si="1"/>
        <v>0</v>
      </c>
      <c r="AA13" s="135" t="str">
        <f t="shared" si="1"/>
        <v>0</v>
      </c>
      <c r="AB13" s="135" t="str">
        <f t="shared" si="1"/>
        <v>0</v>
      </c>
      <c r="AC13" s="135" t="str">
        <f t="shared" si="1"/>
        <v>0</v>
      </c>
      <c r="AD13" s="135" t="str">
        <f t="shared" si="1"/>
        <v>0</v>
      </c>
      <c r="AE13" s="135" t="str">
        <f t="shared" si="1"/>
        <v>0</v>
      </c>
      <c r="AF13" s="135" t="str">
        <f t="shared" si="1"/>
        <v>0</v>
      </c>
      <c r="AG13" s="135" t="str">
        <f t="shared" si="1"/>
        <v>0</v>
      </c>
      <c r="AH13" s="135" t="str">
        <f t="shared" si="1"/>
        <v>0</v>
      </c>
      <c r="AI13" s="135" t="str">
        <f t="shared" si="1"/>
        <v>0</v>
      </c>
      <c r="AJ13" s="135" t="str">
        <f t="shared" si="1"/>
        <v>0</v>
      </c>
      <c r="AK13" s="135" t="str">
        <f t="shared" si="2"/>
        <v>0</v>
      </c>
      <c r="AL13" s="135" t="str">
        <f t="shared" si="2"/>
        <v>0</v>
      </c>
      <c r="AM13" s="135" t="str">
        <f t="shared" si="2"/>
        <v>0</v>
      </c>
      <c r="AN13" s="135" t="str">
        <f t="shared" si="2"/>
        <v>0</v>
      </c>
      <c r="AO13" s="135" t="str">
        <f t="shared" si="2"/>
        <v>0</v>
      </c>
      <c r="AP13" s="135" t="str">
        <f t="shared" si="2"/>
        <v>0</v>
      </c>
      <c r="AQ13" s="135" t="str">
        <f t="shared" si="2"/>
        <v>0</v>
      </c>
      <c r="AR13" s="135" t="str">
        <f t="shared" si="2"/>
        <v>0</v>
      </c>
      <c r="AS13" s="135" t="str">
        <f t="shared" si="2"/>
        <v>0</v>
      </c>
      <c r="AT13" s="135" t="str">
        <f t="shared" si="2"/>
        <v>0</v>
      </c>
      <c r="AU13" s="135" t="str">
        <f t="shared" si="2"/>
        <v>0</v>
      </c>
      <c r="AV13" s="135" t="str">
        <f t="shared" si="2"/>
        <v>0</v>
      </c>
      <c r="AW13" s="135" t="str">
        <f t="shared" si="2"/>
        <v>0</v>
      </c>
      <c r="AX13" s="135" t="str">
        <f t="shared" si="2"/>
        <v>0</v>
      </c>
      <c r="AY13" s="135" t="str">
        <f t="shared" si="2"/>
        <v>0</v>
      </c>
      <c r="AZ13" s="135" t="str">
        <f t="shared" si="2"/>
        <v>0</v>
      </c>
      <c r="BA13" s="135" t="str">
        <f t="shared" si="3"/>
        <v>0</v>
      </c>
      <c r="BB13" s="135" t="str">
        <f t="shared" si="3"/>
        <v>0</v>
      </c>
      <c r="BC13" s="135" t="str">
        <f t="shared" si="3"/>
        <v>0</v>
      </c>
      <c r="BD13" s="135" t="str">
        <f t="shared" si="3"/>
        <v>0</v>
      </c>
      <c r="BE13" s="135" t="str">
        <f t="shared" si="3"/>
        <v>0</v>
      </c>
      <c r="BF13" s="135" t="str">
        <f t="shared" si="3"/>
        <v>0</v>
      </c>
      <c r="BG13" s="135" t="str">
        <f t="shared" si="3"/>
        <v>0</v>
      </c>
      <c r="BH13" s="135" t="str">
        <f t="shared" si="3"/>
        <v>0</v>
      </c>
      <c r="BI13" s="135" t="str">
        <f t="shared" si="3"/>
        <v>0</v>
      </c>
      <c r="BJ13" s="135" t="str">
        <f t="shared" si="3"/>
        <v>0</v>
      </c>
      <c r="BK13" s="135" t="str">
        <f t="shared" si="3"/>
        <v>0</v>
      </c>
      <c r="BL13" s="135" t="str">
        <f t="shared" si="3"/>
        <v>0</v>
      </c>
      <c r="BM13" s="135" t="str">
        <f t="shared" si="3"/>
        <v>0</v>
      </c>
      <c r="BN13" s="135" t="str">
        <f t="shared" si="3"/>
        <v>0</v>
      </c>
      <c r="BO13" s="135" t="str">
        <f t="shared" si="3"/>
        <v>0</v>
      </c>
      <c r="BP13" s="135" t="str">
        <f t="shared" si="3"/>
        <v>0</v>
      </c>
      <c r="BQ13" s="135" t="str">
        <f t="shared" si="4"/>
        <v>0</v>
      </c>
      <c r="BR13" s="135" t="str">
        <f t="shared" si="4"/>
        <v>0</v>
      </c>
      <c r="BS13" s="135" t="str">
        <f t="shared" si="4"/>
        <v>0</v>
      </c>
      <c r="BT13" s="135" t="str">
        <f t="shared" si="4"/>
        <v>0</v>
      </c>
      <c r="BU13" s="135" t="str">
        <f t="shared" si="4"/>
        <v>0</v>
      </c>
      <c r="BV13" s="135" t="str">
        <f t="shared" si="4"/>
        <v>0</v>
      </c>
      <c r="BW13" s="135" t="str">
        <f t="shared" si="4"/>
        <v>0</v>
      </c>
      <c r="BX13" s="135" t="str">
        <f t="shared" si="4"/>
        <v>0</v>
      </c>
      <c r="BY13" s="135" t="str">
        <f t="shared" si="4"/>
        <v>0</v>
      </c>
      <c r="BZ13" s="135" t="str">
        <f t="shared" si="4"/>
        <v>0</v>
      </c>
      <c r="CA13" s="135" t="str">
        <f t="shared" si="4"/>
        <v>0</v>
      </c>
      <c r="CB13" s="135" t="str">
        <f t="shared" si="4"/>
        <v>0</v>
      </c>
      <c r="CC13" s="135" t="str">
        <f t="shared" si="4"/>
        <v>0</v>
      </c>
      <c r="CD13" s="135" t="str">
        <f t="shared" si="4"/>
        <v>0</v>
      </c>
      <c r="CE13" s="135" t="str">
        <f t="shared" si="4"/>
        <v>0</v>
      </c>
      <c r="CF13" s="135" t="str">
        <f t="shared" si="4"/>
        <v>0</v>
      </c>
      <c r="CG13" s="135" t="str">
        <f t="shared" si="5"/>
        <v>0</v>
      </c>
      <c r="CH13" s="135" t="str">
        <f t="shared" si="5"/>
        <v>0</v>
      </c>
      <c r="CI13" s="135" t="str">
        <f t="shared" si="5"/>
        <v>0</v>
      </c>
      <c r="CJ13" s="135" t="str">
        <f t="shared" si="5"/>
        <v>0</v>
      </c>
      <c r="CK13" s="135" t="str">
        <f t="shared" si="5"/>
        <v>0</v>
      </c>
      <c r="CL13" s="135" t="str">
        <f t="shared" si="5"/>
        <v>0</v>
      </c>
      <c r="CM13" s="135" t="str">
        <f t="shared" si="5"/>
        <v>0</v>
      </c>
      <c r="CN13" s="135" t="str">
        <f t="shared" si="5"/>
        <v>0</v>
      </c>
      <c r="CO13" s="135" t="str">
        <f t="shared" si="5"/>
        <v>0</v>
      </c>
      <c r="CP13" s="135" t="str">
        <f t="shared" si="5"/>
        <v>0</v>
      </c>
      <c r="CQ13" s="135" t="str">
        <f t="shared" si="5"/>
        <v>0</v>
      </c>
      <c r="CR13" s="135" t="str">
        <f t="shared" si="5"/>
        <v>0</v>
      </c>
      <c r="CS13" s="135" t="str">
        <f t="shared" si="5"/>
        <v>0</v>
      </c>
      <c r="CT13" s="135" t="str">
        <f t="shared" si="5"/>
        <v>0</v>
      </c>
      <c r="CU13" s="135" t="str">
        <f t="shared" si="5"/>
        <v>0</v>
      </c>
      <c r="CV13" s="135" t="str">
        <f t="shared" si="5"/>
        <v>0</v>
      </c>
      <c r="CW13" s="135" t="str">
        <f t="shared" si="6"/>
        <v>0</v>
      </c>
      <c r="CX13" s="135" t="str">
        <f t="shared" si="6"/>
        <v>0</v>
      </c>
      <c r="CY13" s="135" t="str">
        <f t="shared" si="6"/>
        <v>0</v>
      </c>
      <c r="CZ13" s="135" t="str">
        <f t="shared" si="6"/>
        <v>0</v>
      </c>
      <c r="DA13" s="135" t="str">
        <f t="shared" si="6"/>
        <v>0</v>
      </c>
      <c r="DB13" s="135" t="str">
        <f t="shared" si="6"/>
        <v>0</v>
      </c>
      <c r="DC13" s="135" t="str">
        <f t="shared" si="6"/>
        <v>0</v>
      </c>
      <c r="DD13" s="135" t="str">
        <f t="shared" si="6"/>
        <v>0</v>
      </c>
      <c r="DE13" s="135" t="str">
        <f t="shared" si="6"/>
        <v>0</v>
      </c>
      <c r="DF13" s="135" t="str">
        <f t="shared" si="6"/>
        <v>0</v>
      </c>
      <c r="DG13" s="135" t="str">
        <f t="shared" si="6"/>
        <v>0</v>
      </c>
      <c r="DH13" s="136" t="str">
        <f t="shared" si="6"/>
        <v>0</v>
      </c>
    </row>
    <row r="14" spans="1:112" ht="15" customHeight="1">
      <c r="A14" s="211">
        <v>8</v>
      </c>
      <c r="B14" s="88" t="s">
        <v>134</v>
      </c>
      <c r="C14" s="87" t="s">
        <v>135</v>
      </c>
      <c r="D14" s="134" t="str">
        <f t="shared" si="7"/>
        <v>0</v>
      </c>
      <c r="E14" s="135" t="str">
        <f t="shared" si="0"/>
        <v>0</v>
      </c>
      <c r="F14" s="135" t="str">
        <f t="shared" si="0"/>
        <v>0</v>
      </c>
      <c r="G14" s="135" t="str">
        <f t="shared" si="0"/>
        <v>0</v>
      </c>
      <c r="H14" s="135" t="str">
        <f t="shared" si="0"/>
        <v>0</v>
      </c>
      <c r="I14" s="135" t="str">
        <f t="shared" si="0"/>
        <v>0</v>
      </c>
      <c r="J14" s="135" t="str">
        <f t="shared" si="0"/>
        <v>0</v>
      </c>
      <c r="K14" s="135">
        <f t="shared" si="0"/>
        <v>1</v>
      </c>
      <c r="L14" s="135" t="str">
        <f t="shared" si="0"/>
        <v>0</v>
      </c>
      <c r="M14" s="135" t="str">
        <f t="shared" si="0"/>
        <v>0</v>
      </c>
      <c r="N14" s="135" t="str">
        <f t="shared" si="0"/>
        <v>0</v>
      </c>
      <c r="O14" s="135" t="str">
        <f t="shared" si="0"/>
        <v>0</v>
      </c>
      <c r="P14" s="135" t="str">
        <f t="shared" si="0"/>
        <v>0</v>
      </c>
      <c r="Q14" s="135" t="str">
        <f t="shared" si="0"/>
        <v>0</v>
      </c>
      <c r="R14" s="135" t="str">
        <f t="shared" si="0"/>
        <v>0</v>
      </c>
      <c r="S14" s="135" t="str">
        <f t="shared" si="0"/>
        <v>0</v>
      </c>
      <c r="T14" s="135" t="str">
        <f t="shared" si="0"/>
        <v>0</v>
      </c>
      <c r="U14" s="135" t="str">
        <f t="shared" si="1"/>
        <v>0</v>
      </c>
      <c r="V14" s="135" t="str">
        <f t="shared" si="1"/>
        <v>0</v>
      </c>
      <c r="W14" s="135" t="str">
        <f t="shared" si="1"/>
        <v>0</v>
      </c>
      <c r="X14" s="135" t="str">
        <f t="shared" si="1"/>
        <v>0</v>
      </c>
      <c r="Y14" s="135" t="str">
        <f t="shared" si="1"/>
        <v>0</v>
      </c>
      <c r="Z14" s="135" t="str">
        <f t="shared" si="1"/>
        <v>0</v>
      </c>
      <c r="AA14" s="135" t="str">
        <f t="shared" si="1"/>
        <v>0</v>
      </c>
      <c r="AB14" s="135" t="str">
        <f t="shared" si="1"/>
        <v>0</v>
      </c>
      <c r="AC14" s="135" t="str">
        <f t="shared" si="1"/>
        <v>0</v>
      </c>
      <c r="AD14" s="135" t="str">
        <f t="shared" si="1"/>
        <v>0</v>
      </c>
      <c r="AE14" s="135" t="str">
        <f t="shared" si="1"/>
        <v>0</v>
      </c>
      <c r="AF14" s="135" t="str">
        <f t="shared" si="1"/>
        <v>0</v>
      </c>
      <c r="AG14" s="135" t="str">
        <f t="shared" si="1"/>
        <v>0</v>
      </c>
      <c r="AH14" s="135" t="str">
        <f t="shared" si="1"/>
        <v>0</v>
      </c>
      <c r="AI14" s="135" t="str">
        <f t="shared" si="1"/>
        <v>0</v>
      </c>
      <c r="AJ14" s="135" t="str">
        <f t="shared" si="1"/>
        <v>0</v>
      </c>
      <c r="AK14" s="135" t="str">
        <f t="shared" si="2"/>
        <v>0</v>
      </c>
      <c r="AL14" s="135" t="str">
        <f t="shared" si="2"/>
        <v>0</v>
      </c>
      <c r="AM14" s="135" t="str">
        <f t="shared" si="2"/>
        <v>0</v>
      </c>
      <c r="AN14" s="135" t="str">
        <f t="shared" si="2"/>
        <v>0</v>
      </c>
      <c r="AO14" s="135" t="str">
        <f t="shared" si="2"/>
        <v>0</v>
      </c>
      <c r="AP14" s="135" t="str">
        <f t="shared" si="2"/>
        <v>0</v>
      </c>
      <c r="AQ14" s="135" t="str">
        <f t="shared" si="2"/>
        <v>0</v>
      </c>
      <c r="AR14" s="135" t="str">
        <f t="shared" si="2"/>
        <v>0</v>
      </c>
      <c r="AS14" s="135" t="str">
        <f t="shared" si="2"/>
        <v>0</v>
      </c>
      <c r="AT14" s="135" t="str">
        <f t="shared" si="2"/>
        <v>0</v>
      </c>
      <c r="AU14" s="135" t="str">
        <f t="shared" si="2"/>
        <v>0</v>
      </c>
      <c r="AV14" s="135" t="str">
        <f t="shared" si="2"/>
        <v>0</v>
      </c>
      <c r="AW14" s="135" t="str">
        <f t="shared" si="2"/>
        <v>0</v>
      </c>
      <c r="AX14" s="135" t="str">
        <f t="shared" si="2"/>
        <v>0</v>
      </c>
      <c r="AY14" s="135" t="str">
        <f t="shared" si="2"/>
        <v>0</v>
      </c>
      <c r="AZ14" s="135" t="str">
        <f t="shared" si="2"/>
        <v>0</v>
      </c>
      <c r="BA14" s="135" t="str">
        <f t="shared" si="3"/>
        <v>0</v>
      </c>
      <c r="BB14" s="135" t="str">
        <f t="shared" si="3"/>
        <v>0</v>
      </c>
      <c r="BC14" s="135" t="str">
        <f t="shared" si="3"/>
        <v>0</v>
      </c>
      <c r="BD14" s="135" t="str">
        <f t="shared" si="3"/>
        <v>0</v>
      </c>
      <c r="BE14" s="135" t="str">
        <f t="shared" si="3"/>
        <v>0</v>
      </c>
      <c r="BF14" s="135" t="str">
        <f t="shared" si="3"/>
        <v>0</v>
      </c>
      <c r="BG14" s="135" t="str">
        <f t="shared" si="3"/>
        <v>0</v>
      </c>
      <c r="BH14" s="135" t="str">
        <f t="shared" si="3"/>
        <v>0</v>
      </c>
      <c r="BI14" s="135" t="str">
        <f t="shared" si="3"/>
        <v>0</v>
      </c>
      <c r="BJ14" s="135" t="str">
        <f t="shared" si="3"/>
        <v>0</v>
      </c>
      <c r="BK14" s="135" t="str">
        <f t="shared" si="3"/>
        <v>0</v>
      </c>
      <c r="BL14" s="135" t="str">
        <f t="shared" si="3"/>
        <v>0</v>
      </c>
      <c r="BM14" s="135" t="str">
        <f t="shared" si="3"/>
        <v>0</v>
      </c>
      <c r="BN14" s="135" t="str">
        <f t="shared" si="3"/>
        <v>0</v>
      </c>
      <c r="BO14" s="135" t="str">
        <f t="shared" si="3"/>
        <v>0</v>
      </c>
      <c r="BP14" s="135" t="str">
        <f t="shared" si="3"/>
        <v>0</v>
      </c>
      <c r="BQ14" s="135" t="str">
        <f t="shared" si="4"/>
        <v>0</v>
      </c>
      <c r="BR14" s="135" t="str">
        <f t="shared" si="4"/>
        <v>0</v>
      </c>
      <c r="BS14" s="135" t="str">
        <f t="shared" si="4"/>
        <v>0</v>
      </c>
      <c r="BT14" s="135" t="str">
        <f t="shared" si="4"/>
        <v>0</v>
      </c>
      <c r="BU14" s="135" t="str">
        <f t="shared" si="4"/>
        <v>0</v>
      </c>
      <c r="BV14" s="135" t="str">
        <f t="shared" si="4"/>
        <v>0</v>
      </c>
      <c r="BW14" s="135" t="str">
        <f t="shared" si="4"/>
        <v>0</v>
      </c>
      <c r="BX14" s="135" t="str">
        <f t="shared" si="4"/>
        <v>0</v>
      </c>
      <c r="BY14" s="135" t="str">
        <f t="shared" si="4"/>
        <v>0</v>
      </c>
      <c r="BZ14" s="135" t="str">
        <f t="shared" si="4"/>
        <v>0</v>
      </c>
      <c r="CA14" s="135" t="str">
        <f t="shared" si="4"/>
        <v>0</v>
      </c>
      <c r="CB14" s="135" t="str">
        <f t="shared" si="4"/>
        <v>0</v>
      </c>
      <c r="CC14" s="135" t="str">
        <f t="shared" si="4"/>
        <v>0</v>
      </c>
      <c r="CD14" s="135" t="str">
        <f t="shared" si="4"/>
        <v>0</v>
      </c>
      <c r="CE14" s="135" t="str">
        <f t="shared" si="4"/>
        <v>0</v>
      </c>
      <c r="CF14" s="135" t="str">
        <f t="shared" si="4"/>
        <v>0</v>
      </c>
      <c r="CG14" s="135" t="str">
        <f t="shared" si="5"/>
        <v>0</v>
      </c>
      <c r="CH14" s="135" t="str">
        <f t="shared" si="5"/>
        <v>0</v>
      </c>
      <c r="CI14" s="135" t="str">
        <f t="shared" si="5"/>
        <v>0</v>
      </c>
      <c r="CJ14" s="135" t="str">
        <f t="shared" si="5"/>
        <v>0</v>
      </c>
      <c r="CK14" s="135" t="str">
        <f t="shared" si="5"/>
        <v>0</v>
      </c>
      <c r="CL14" s="135" t="str">
        <f t="shared" si="5"/>
        <v>0</v>
      </c>
      <c r="CM14" s="135" t="str">
        <f t="shared" si="5"/>
        <v>0</v>
      </c>
      <c r="CN14" s="135" t="str">
        <f t="shared" si="5"/>
        <v>0</v>
      </c>
      <c r="CO14" s="135" t="str">
        <f t="shared" si="5"/>
        <v>0</v>
      </c>
      <c r="CP14" s="135" t="str">
        <f t="shared" si="5"/>
        <v>0</v>
      </c>
      <c r="CQ14" s="135" t="str">
        <f t="shared" si="5"/>
        <v>0</v>
      </c>
      <c r="CR14" s="135" t="str">
        <f t="shared" si="5"/>
        <v>0</v>
      </c>
      <c r="CS14" s="135" t="str">
        <f t="shared" si="5"/>
        <v>0</v>
      </c>
      <c r="CT14" s="135" t="str">
        <f t="shared" si="5"/>
        <v>0</v>
      </c>
      <c r="CU14" s="135" t="str">
        <f t="shared" si="5"/>
        <v>0</v>
      </c>
      <c r="CV14" s="135" t="str">
        <f t="shared" si="5"/>
        <v>0</v>
      </c>
      <c r="CW14" s="135" t="str">
        <f t="shared" si="6"/>
        <v>0</v>
      </c>
      <c r="CX14" s="135" t="str">
        <f t="shared" si="6"/>
        <v>0</v>
      </c>
      <c r="CY14" s="135" t="str">
        <f t="shared" si="6"/>
        <v>0</v>
      </c>
      <c r="CZ14" s="135" t="str">
        <f t="shared" si="6"/>
        <v>0</v>
      </c>
      <c r="DA14" s="135" t="str">
        <f t="shared" si="6"/>
        <v>0</v>
      </c>
      <c r="DB14" s="135" t="str">
        <f t="shared" si="6"/>
        <v>0</v>
      </c>
      <c r="DC14" s="135" t="str">
        <f t="shared" si="6"/>
        <v>0</v>
      </c>
      <c r="DD14" s="135" t="str">
        <f t="shared" si="6"/>
        <v>0</v>
      </c>
      <c r="DE14" s="135" t="str">
        <f t="shared" si="6"/>
        <v>0</v>
      </c>
      <c r="DF14" s="135" t="str">
        <f t="shared" si="6"/>
        <v>0</v>
      </c>
      <c r="DG14" s="135" t="str">
        <f t="shared" si="6"/>
        <v>0</v>
      </c>
      <c r="DH14" s="136" t="str">
        <f t="shared" si="6"/>
        <v>0</v>
      </c>
    </row>
    <row r="15" spans="1:112" ht="15" customHeight="1">
      <c r="A15" s="211">
        <v>9</v>
      </c>
      <c r="B15" s="88" t="s">
        <v>136</v>
      </c>
      <c r="C15" s="87" t="s">
        <v>137</v>
      </c>
      <c r="D15" s="134" t="str">
        <f t="shared" si="7"/>
        <v>0</v>
      </c>
      <c r="E15" s="135" t="str">
        <f t="shared" si="0"/>
        <v>0</v>
      </c>
      <c r="F15" s="135" t="str">
        <f t="shared" si="0"/>
        <v>0</v>
      </c>
      <c r="G15" s="135" t="str">
        <f t="shared" si="0"/>
        <v>0</v>
      </c>
      <c r="H15" s="135" t="str">
        <f t="shared" si="0"/>
        <v>0</v>
      </c>
      <c r="I15" s="135" t="str">
        <f t="shared" si="0"/>
        <v>0</v>
      </c>
      <c r="J15" s="135" t="str">
        <f t="shared" si="0"/>
        <v>0</v>
      </c>
      <c r="K15" s="135" t="str">
        <f t="shared" si="0"/>
        <v>0</v>
      </c>
      <c r="L15" s="135">
        <f t="shared" si="0"/>
        <v>1</v>
      </c>
      <c r="M15" s="135" t="str">
        <f t="shared" si="0"/>
        <v>0</v>
      </c>
      <c r="N15" s="135" t="str">
        <f t="shared" si="0"/>
        <v>0</v>
      </c>
      <c r="O15" s="135" t="str">
        <f t="shared" si="0"/>
        <v>0</v>
      </c>
      <c r="P15" s="135" t="str">
        <f t="shared" si="0"/>
        <v>0</v>
      </c>
      <c r="Q15" s="135" t="str">
        <f t="shared" si="0"/>
        <v>0</v>
      </c>
      <c r="R15" s="135" t="str">
        <f t="shared" si="0"/>
        <v>0</v>
      </c>
      <c r="S15" s="135" t="str">
        <f t="shared" si="0"/>
        <v>0</v>
      </c>
      <c r="T15" s="135" t="str">
        <f t="shared" si="0"/>
        <v>0</v>
      </c>
      <c r="U15" s="135" t="str">
        <f t="shared" si="1"/>
        <v>0</v>
      </c>
      <c r="V15" s="135" t="str">
        <f t="shared" si="1"/>
        <v>0</v>
      </c>
      <c r="W15" s="135" t="str">
        <f t="shared" si="1"/>
        <v>0</v>
      </c>
      <c r="X15" s="135" t="str">
        <f t="shared" si="1"/>
        <v>0</v>
      </c>
      <c r="Y15" s="135" t="str">
        <f t="shared" si="1"/>
        <v>0</v>
      </c>
      <c r="Z15" s="135" t="str">
        <f t="shared" si="1"/>
        <v>0</v>
      </c>
      <c r="AA15" s="135" t="str">
        <f t="shared" si="1"/>
        <v>0</v>
      </c>
      <c r="AB15" s="135" t="str">
        <f t="shared" si="1"/>
        <v>0</v>
      </c>
      <c r="AC15" s="135" t="str">
        <f t="shared" si="1"/>
        <v>0</v>
      </c>
      <c r="AD15" s="135" t="str">
        <f t="shared" si="1"/>
        <v>0</v>
      </c>
      <c r="AE15" s="135" t="str">
        <f t="shared" si="1"/>
        <v>0</v>
      </c>
      <c r="AF15" s="135" t="str">
        <f t="shared" si="1"/>
        <v>0</v>
      </c>
      <c r="AG15" s="135" t="str">
        <f t="shared" si="1"/>
        <v>0</v>
      </c>
      <c r="AH15" s="135" t="str">
        <f t="shared" si="1"/>
        <v>0</v>
      </c>
      <c r="AI15" s="135" t="str">
        <f t="shared" si="1"/>
        <v>0</v>
      </c>
      <c r="AJ15" s="135" t="str">
        <f t="shared" si="1"/>
        <v>0</v>
      </c>
      <c r="AK15" s="135" t="str">
        <f t="shared" si="2"/>
        <v>0</v>
      </c>
      <c r="AL15" s="135" t="str">
        <f t="shared" si="2"/>
        <v>0</v>
      </c>
      <c r="AM15" s="135" t="str">
        <f t="shared" si="2"/>
        <v>0</v>
      </c>
      <c r="AN15" s="135" t="str">
        <f t="shared" si="2"/>
        <v>0</v>
      </c>
      <c r="AO15" s="135" t="str">
        <f t="shared" si="2"/>
        <v>0</v>
      </c>
      <c r="AP15" s="135" t="str">
        <f t="shared" si="2"/>
        <v>0</v>
      </c>
      <c r="AQ15" s="135" t="str">
        <f t="shared" si="2"/>
        <v>0</v>
      </c>
      <c r="AR15" s="135" t="str">
        <f t="shared" si="2"/>
        <v>0</v>
      </c>
      <c r="AS15" s="135" t="str">
        <f t="shared" si="2"/>
        <v>0</v>
      </c>
      <c r="AT15" s="135" t="str">
        <f t="shared" si="2"/>
        <v>0</v>
      </c>
      <c r="AU15" s="135" t="str">
        <f t="shared" si="2"/>
        <v>0</v>
      </c>
      <c r="AV15" s="135" t="str">
        <f t="shared" si="2"/>
        <v>0</v>
      </c>
      <c r="AW15" s="135" t="str">
        <f t="shared" si="2"/>
        <v>0</v>
      </c>
      <c r="AX15" s="135" t="str">
        <f t="shared" si="2"/>
        <v>0</v>
      </c>
      <c r="AY15" s="135" t="str">
        <f t="shared" si="2"/>
        <v>0</v>
      </c>
      <c r="AZ15" s="135" t="str">
        <f t="shared" si="2"/>
        <v>0</v>
      </c>
      <c r="BA15" s="135" t="str">
        <f t="shared" si="3"/>
        <v>0</v>
      </c>
      <c r="BB15" s="135" t="str">
        <f t="shared" si="3"/>
        <v>0</v>
      </c>
      <c r="BC15" s="135" t="str">
        <f t="shared" si="3"/>
        <v>0</v>
      </c>
      <c r="BD15" s="135" t="str">
        <f t="shared" si="3"/>
        <v>0</v>
      </c>
      <c r="BE15" s="135" t="str">
        <f t="shared" si="3"/>
        <v>0</v>
      </c>
      <c r="BF15" s="135" t="str">
        <f t="shared" si="3"/>
        <v>0</v>
      </c>
      <c r="BG15" s="135" t="str">
        <f t="shared" si="3"/>
        <v>0</v>
      </c>
      <c r="BH15" s="135" t="str">
        <f t="shared" si="3"/>
        <v>0</v>
      </c>
      <c r="BI15" s="135" t="str">
        <f t="shared" si="3"/>
        <v>0</v>
      </c>
      <c r="BJ15" s="135" t="str">
        <f t="shared" si="3"/>
        <v>0</v>
      </c>
      <c r="BK15" s="135" t="str">
        <f t="shared" si="3"/>
        <v>0</v>
      </c>
      <c r="BL15" s="135" t="str">
        <f t="shared" si="3"/>
        <v>0</v>
      </c>
      <c r="BM15" s="135" t="str">
        <f t="shared" si="3"/>
        <v>0</v>
      </c>
      <c r="BN15" s="135" t="str">
        <f t="shared" si="3"/>
        <v>0</v>
      </c>
      <c r="BO15" s="135" t="str">
        <f t="shared" si="3"/>
        <v>0</v>
      </c>
      <c r="BP15" s="135" t="str">
        <f t="shared" si="3"/>
        <v>0</v>
      </c>
      <c r="BQ15" s="135" t="str">
        <f t="shared" si="4"/>
        <v>0</v>
      </c>
      <c r="BR15" s="135" t="str">
        <f t="shared" si="4"/>
        <v>0</v>
      </c>
      <c r="BS15" s="135" t="str">
        <f t="shared" si="4"/>
        <v>0</v>
      </c>
      <c r="BT15" s="135" t="str">
        <f t="shared" si="4"/>
        <v>0</v>
      </c>
      <c r="BU15" s="135" t="str">
        <f t="shared" si="4"/>
        <v>0</v>
      </c>
      <c r="BV15" s="135" t="str">
        <f t="shared" si="4"/>
        <v>0</v>
      </c>
      <c r="BW15" s="135" t="str">
        <f t="shared" si="4"/>
        <v>0</v>
      </c>
      <c r="BX15" s="135" t="str">
        <f t="shared" si="4"/>
        <v>0</v>
      </c>
      <c r="BY15" s="135" t="str">
        <f t="shared" si="4"/>
        <v>0</v>
      </c>
      <c r="BZ15" s="135" t="str">
        <f t="shared" si="4"/>
        <v>0</v>
      </c>
      <c r="CA15" s="135" t="str">
        <f t="shared" si="4"/>
        <v>0</v>
      </c>
      <c r="CB15" s="135" t="str">
        <f t="shared" si="4"/>
        <v>0</v>
      </c>
      <c r="CC15" s="135" t="str">
        <f t="shared" si="4"/>
        <v>0</v>
      </c>
      <c r="CD15" s="135" t="str">
        <f t="shared" si="4"/>
        <v>0</v>
      </c>
      <c r="CE15" s="135" t="str">
        <f t="shared" si="4"/>
        <v>0</v>
      </c>
      <c r="CF15" s="135" t="str">
        <f t="shared" si="4"/>
        <v>0</v>
      </c>
      <c r="CG15" s="135" t="str">
        <f t="shared" si="5"/>
        <v>0</v>
      </c>
      <c r="CH15" s="135" t="str">
        <f t="shared" si="5"/>
        <v>0</v>
      </c>
      <c r="CI15" s="135" t="str">
        <f t="shared" si="5"/>
        <v>0</v>
      </c>
      <c r="CJ15" s="135" t="str">
        <f t="shared" si="5"/>
        <v>0</v>
      </c>
      <c r="CK15" s="135" t="str">
        <f t="shared" si="5"/>
        <v>0</v>
      </c>
      <c r="CL15" s="135" t="str">
        <f t="shared" si="5"/>
        <v>0</v>
      </c>
      <c r="CM15" s="135" t="str">
        <f t="shared" si="5"/>
        <v>0</v>
      </c>
      <c r="CN15" s="135" t="str">
        <f t="shared" si="5"/>
        <v>0</v>
      </c>
      <c r="CO15" s="135" t="str">
        <f t="shared" si="5"/>
        <v>0</v>
      </c>
      <c r="CP15" s="135" t="str">
        <f t="shared" si="5"/>
        <v>0</v>
      </c>
      <c r="CQ15" s="135" t="str">
        <f t="shared" si="5"/>
        <v>0</v>
      </c>
      <c r="CR15" s="135" t="str">
        <f t="shared" si="5"/>
        <v>0</v>
      </c>
      <c r="CS15" s="135" t="str">
        <f t="shared" si="5"/>
        <v>0</v>
      </c>
      <c r="CT15" s="135" t="str">
        <f t="shared" si="5"/>
        <v>0</v>
      </c>
      <c r="CU15" s="135" t="str">
        <f t="shared" si="5"/>
        <v>0</v>
      </c>
      <c r="CV15" s="135" t="str">
        <f t="shared" si="5"/>
        <v>0</v>
      </c>
      <c r="CW15" s="135" t="str">
        <f t="shared" si="6"/>
        <v>0</v>
      </c>
      <c r="CX15" s="135" t="str">
        <f t="shared" si="6"/>
        <v>0</v>
      </c>
      <c r="CY15" s="135" t="str">
        <f t="shared" si="6"/>
        <v>0</v>
      </c>
      <c r="CZ15" s="135" t="str">
        <f t="shared" si="6"/>
        <v>0</v>
      </c>
      <c r="DA15" s="135" t="str">
        <f t="shared" si="6"/>
        <v>0</v>
      </c>
      <c r="DB15" s="135" t="str">
        <f t="shared" si="6"/>
        <v>0</v>
      </c>
      <c r="DC15" s="135" t="str">
        <f t="shared" si="6"/>
        <v>0</v>
      </c>
      <c r="DD15" s="135" t="str">
        <f t="shared" si="6"/>
        <v>0</v>
      </c>
      <c r="DE15" s="135" t="str">
        <f t="shared" si="6"/>
        <v>0</v>
      </c>
      <c r="DF15" s="135" t="str">
        <f t="shared" si="6"/>
        <v>0</v>
      </c>
      <c r="DG15" s="135" t="str">
        <f t="shared" si="6"/>
        <v>0</v>
      </c>
      <c r="DH15" s="136" t="str">
        <f t="shared" si="6"/>
        <v>0</v>
      </c>
    </row>
    <row r="16" spans="1:112" ht="15" customHeight="1">
      <c r="A16" s="211">
        <v>10</v>
      </c>
      <c r="B16" s="88" t="s">
        <v>138</v>
      </c>
      <c r="C16" s="87" t="s">
        <v>139</v>
      </c>
      <c r="D16" s="134" t="str">
        <f t="shared" si="7"/>
        <v>0</v>
      </c>
      <c r="E16" s="135" t="str">
        <f t="shared" si="0"/>
        <v>0</v>
      </c>
      <c r="F16" s="135" t="str">
        <f t="shared" si="0"/>
        <v>0</v>
      </c>
      <c r="G16" s="135" t="str">
        <f t="shared" si="0"/>
        <v>0</v>
      </c>
      <c r="H16" s="135" t="str">
        <f t="shared" si="0"/>
        <v>0</v>
      </c>
      <c r="I16" s="135" t="str">
        <f t="shared" si="0"/>
        <v>0</v>
      </c>
      <c r="J16" s="135" t="str">
        <f t="shared" si="0"/>
        <v>0</v>
      </c>
      <c r="K16" s="135" t="str">
        <f t="shared" si="0"/>
        <v>0</v>
      </c>
      <c r="L16" s="135" t="str">
        <f t="shared" si="0"/>
        <v>0</v>
      </c>
      <c r="M16" s="135">
        <f t="shared" si="0"/>
        <v>1</v>
      </c>
      <c r="N16" s="135" t="str">
        <f t="shared" si="0"/>
        <v>0</v>
      </c>
      <c r="O16" s="135" t="str">
        <f t="shared" si="0"/>
        <v>0</v>
      </c>
      <c r="P16" s="135" t="str">
        <f t="shared" si="0"/>
        <v>0</v>
      </c>
      <c r="Q16" s="135" t="str">
        <f t="shared" si="0"/>
        <v>0</v>
      </c>
      <c r="R16" s="135" t="str">
        <f t="shared" si="0"/>
        <v>0</v>
      </c>
      <c r="S16" s="135" t="str">
        <f t="shared" si="0"/>
        <v>0</v>
      </c>
      <c r="T16" s="135" t="str">
        <f t="shared" si="0"/>
        <v>0</v>
      </c>
      <c r="U16" s="135" t="str">
        <f t="shared" si="1"/>
        <v>0</v>
      </c>
      <c r="V16" s="135" t="str">
        <f t="shared" si="1"/>
        <v>0</v>
      </c>
      <c r="W16" s="135" t="str">
        <f t="shared" si="1"/>
        <v>0</v>
      </c>
      <c r="X16" s="135" t="str">
        <f t="shared" si="1"/>
        <v>0</v>
      </c>
      <c r="Y16" s="135" t="str">
        <f t="shared" si="1"/>
        <v>0</v>
      </c>
      <c r="Z16" s="135" t="str">
        <f t="shared" si="1"/>
        <v>0</v>
      </c>
      <c r="AA16" s="135" t="str">
        <f t="shared" si="1"/>
        <v>0</v>
      </c>
      <c r="AB16" s="135" t="str">
        <f t="shared" si="1"/>
        <v>0</v>
      </c>
      <c r="AC16" s="135" t="str">
        <f t="shared" si="1"/>
        <v>0</v>
      </c>
      <c r="AD16" s="135" t="str">
        <f t="shared" si="1"/>
        <v>0</v>
      </c>
      <c r="AE16" s="135" t="str">
        <f t="shared" si="1"/>
        <v>0</v>
      </c>
      <c r="AF16" s="135" t="str">
        <f t="shared" si="1"/>
        <v>0</v>
      </c>
      <c r="AG16" s="135" t="str">
        <f t="shared" si="1"/>
        <v>0</v>
      </c>
      <c r="AH16" s="135" t="str">
        <f t="shared" si="1"/>
        <v>0</v>
      </c>
      <c r="AI16" s="135" t="str">
        <f t="shared" si="1"/>
        <v>0</v>
      </c>
      <c r="AJ16" s="135" t="str">
        <f t="shared" si="1"/>
        <v>0</v>
      </c>
      <c r="AK16" s="135" t="str">
        <f t="shared" si="2"/>
        <v>0</v>
      </c>
      <c r="AL16" s="135" t="str">
        <f t="shared" si="2"/>
        <v>0</v>
      </c>
      <c r="AM16" s="135" t="str">
        <f t="shared" si="2"/>
        <v>0</v>
      </c>
      <c r="AN16" s="135" t="str">
        <f t="shared" si="2"/>
        <v>0</v>
      </c>
      <c r="AO16" s="135" t="str">
        <f t="shared" si="2"/>
        <v>0</v>
      </c>
      <c r="AP16" s="135" t="str">
        <f t="shared" si="2"/>
        <v>0</v>
      </c>
      <c r="AQ16" s="135" t="str">
        <f t="shared" si="2"/>
        <v>0</v>
      </c>
      <c r="AR16" s="135" t="str">
        <f t="shared" si="2"/>
        <v>0</v>
      </c>
      <c r="AS16" s="135" t="str">
        <f t="shared" si="2"/>
        <v>0</v>
      </c>
      <c r="AT16" s="135" t="str">
        <f t="shared" si="2"/>
        <v>0</v>
      </c>
      <c r="AU16" s="135" t="str">
        <f t="shared" si="2"/>
        <v>0</v>
      </c>
      <c r="AV16" s="135" t="str">
        <f t="shared" si="2"/>
        <v>0</v>
      </c>
      <c r="AW16" s="135" t="str">
        <f t="shared" si="2"/>
        <v>0</v>
      </c>
      <c r="AX16" s="135" t="str">
        <f t="shared" si="2"/>
        <v>0</v>
      </c>
      <c r="AY16" s="135" t="str">
        <f t="shared" si="2"/>
        <v>0</v>
      </c>
      <c r="AZ16" s="135" t="str">
        <f t="shared" si="2"/>
        <v>0</v>
      </c>
      <c r="BA16" s="135" t="str">
        <f t="shared" si="3"/>
        <v>0</v>
      </c>
      <c r="BB16" s="135" t="str">
        <f t="shared" si="3"/>
        <v>0</v>
      </c>
      <c r="BC16" s="135" t="str">
        <f t="shared" si="3"/>
        <v>0</v>
      </c>
      <c r="BD16" s="135" t="str">
        <f t="shared" si="3"/>
        <v>0</v>
      </c>
      <c r="BE16" s="135" t="str">
        <f t="shared" si="3"/>
        <v>0</v>
      </c>
      <c r="BF16" s="135" t="str">
        <f t="shared" si="3"/>
        <v>0</v>
      </c>
      <c r="BG16" s="135" t="str">
        <f t="shared" si="3"/>
        <v>0</v>
      </c>
      <c r="BH16" s="135" t="str">
        <f t="shared" si="3"/>
        <v>0</v>
      </c>
      <c r="BI16" s="135" t="str">
        <f t="shared" si="3"/>
        <v>0</v>
      </c>
      <c r="BJ16" s="135" t="str">
        <f t="shared" si="3"/>
        <v>0</v>
      </c>
      <c r="BK16" s="135" t="str">
        <f t="shared" si="3"/>
        <v>0</v>
      </c>
      <c r="BL16" s="135" t="str">
        <f t="shared" si="3"/>
        <v>0</v>
      </c>
      <c r="BM16" s="135" t="str">
        <f t="shared" si="3"/>
        <v>0</v>
      </c>
      <c r="BN16" s="135" t="str">
        <f t="shared" si="3"/>
        <v>0</v>
      </c>
      <c r="BO16" s="135" t="str">
        <f t="shared" si="3"/>
        <v>0</v>
      </c>
      <c r="BP16" s="135" t="str">
        <f t="shared" si="3"/>
        <v>0</v>
      </c>
      <c r="BQ16" s="135" t="str">
        <f t="shared" si="4"/>
        <v>0</v>
      </c>
      <c r="BR16" s="135" t="str">
        <f t="shared" si="4"/>
        <v>0</v>
      </c>
      <c r="BS16" s="135" t="str">
        <f t="shared" si="4"/>
        <v>0</v>
      </c>
      <c r="BT16" s="135" t="str">
        <f t="shared" si="4"/>
        <v>0</v>
      </c>
      <c r="BU16" s="135" t="str">
        <f t="shared" si="4"/>
        <v>0</v>
      </c>
      <c r="BV16" s="135" t="str">
        <f t="shared" si="4"/>
        <v>0</v>
      </c>
      <c r="BW16" s="135" t="str">
        <f t="shared" si="4"/>
        <v>0</v>
      </c>
      <c r="BX16" s="135" t="str">
        <f t="shared" si="4"/>
        <v>0</v>
      </c>
      <c r="BY16" s="135" t="str">
        <f t="shared" si="4"/>
        <v>0</v>
      </c>
      <c r="BZ16" s="135" t="str">
        <f t="shared" si="4"/>
        <v>0</v>
      </c>
      <c r="CA16" s="135" t="str">
        <f t="shared" si="4"/>
        <v>0</v>
      </c>
      <c r="CB16" s="135" t="str">
        <f t="shared" si="4"/>
        <v>0</v>
      </c>
      <c r="CC16" s="135" t="str">
        <f t="shared" si="4"/>
        <v>0</v>
      </c>
      <c r="CD16" s="135" t="str">
        <f t="shared" si="4"/>
        <v>0</v>
      </c>
      <c r="CE16" s="135" t="str">
        <f t="shared" si="4"/>
        <v>0</v>
      </c>
      <c r="CF16" s="135" t="str">
        <f t="shared" si="4"/>
        <v>0</v>
      </c>
      <c r="CG16" s="135" t="str">
        <f t="shared" si="5"/>
        <v>0</v>
      </c>
      <c r="CH16" s="135" t="str">
        <f t="shared" si="5"/>
        <v>0</v>
      </c>
      <c r="CI16" s="135" t="str">
        <f t="shared" si="5"/>
        <v>0</v>
      </c>
      <c r="CJ16" s="135" t="str">
        <f t="shared" si="5"/>
        <v>0</v>
      </c>
      <c r="CK16" s="135" t="str">
        <f t="shared" si="5"/>
        <v>0</v>
      </c>
      <c r="CL16" s="135" t="str">
        <f t="shared" si="5"/>
        <v>0</v>
      </c>
      <c r="CM16" s="135" t="str">
        <f t="shared" si="5"/>
        <v>0</v>
      </c>
      <c r="CN16" s="135" t="str">
        <f t="shared" si="5"/>
        <v>0</v>
      </c>
      <c r="CO16" s="135" t="str">
        <f t="shared" si="5"/>
        <v>0</v>
      </c>
      <c r="CP16" s="135" t="str">
        <f t="shared" si="5"/>
        <v>0</v>
      </c>
      <c r="CQ16" s="135" t="str">
        <f t="shared" si="5"/>
        <v>0</v>
      </c>
      <c r="CR16" s="135" t="str">
        <f t="shared" si="5"/>
        <v>0</v>
      </c>
      <c r="CS16" s="135" t="str">
        <f t="shared" si="5"/>
        <v>0</v>
      </c>
      <c r="CT16" s="135" t="str">
        <f t="shared" si="5"/>
        <v>0</v>
      </c>
      <c r="CU16" s="135" t="str">
        <f t="shared" si="5"/>
        <v>0</v>
      </c>
      <c r="CV16" s="135" t="str">
        <f t="shared" si="5"/>
        <v>0</v>
      </c>
      <c r="CW16" s="135" t="str">
        <f t="shared" si="6"/>
        <v>0</v>
      </c>
      <c r="CX16" s="135" t="str">
        <f t="shared" si="6"/>
        <v>0</v>
      </c>
      <c r="CY16" s="135" t="str">
        <f t="shared" si="6"/>
        <v>0</v>
      </c>
      <c r="CZ16" s="135" t="str">
        <f t="shared" si="6"/>
        <v>0</v>
      </c>
      <c r="DA16" s="135" t="str">
        <f t="shared" si="6"/>
        <v>0</v>
      </c>
      <c r="DB16" s="135" t="str">
        <f t="shared" si="6"/>
        <v>0</v>
      </c>
      <c r="DC16" s="135" t="str">
        <f t="shared" si="6"/>
        <v>0</v>
      </c>
      <c r="DD16" s="135" t="str">
        <f t="shared" si="6"/>
        <v>0</v>
      </c>
      <c r="DE16" s="135" t="str">
        <f t="shared" si="6"/>
        <v>0</v>
      </c>
      <c r="DF16" s="135" t="str">
        <f t="shared" si="6"/>
        <v>0</v>
      </c>
      <c r="DG16" s="135" t="str">
        <f t="shared" si="6"/>
        <v>0</v>
      </c>
      <c r="DH16" s="136" t="str">
        <f t="shared" si="6"/>
        <v>0</v>
      </c>
    </row>
    <row r="17" spans="1:112" ht="15" customHeight="1">
      <c r="A17" s="211">
        <v>11</v>
      </c>
      <c r="B17" s="88" t="s">
        <v>140</v>
      </c>
      <c r="C17" s="87" t="s">
        <v>141</v>
      </c>
      <c r="D17" s="134" t="str">
        <f t="shared" si="7"/>
        <v>0</v>
      </c>
      <c r="E17" s="135" t="str">
        <f t="shared" si="0"/>
        <v>0</v>
      </c>
      <c r="F17" s="135" t="str">
        <f t="shared" si="0"/>
        <v>0</v>
      </c>
      <c r="G17" s="135" t="str">
        <f t="shared" si="0"/>
        <v>0</v>
      </c>
      <c r="H17" s="135" t="str">
        <f t="shared" si="0"/>
        <v>0</v>
      </c>
      <c r="I17" s="135" t="str">
        <f t="shared" si="0"/>
        <v>0</v>
      </c>
      <c r="J17" s="135" t="str">
        <f t="shared" si="0"/>
        <v>0</v>
      </c>
      <c r="K17" s="135" t="str">
        <f t="shared" si="0"/>
        <v>0</v>
      </c>
      <c r="L17" s="135" t="str">
        <f t="shared" si="0"/>
        <v>0</v>
      </c>
      <c r="M17" s="135" t="str">
        <f t="shared" si="0"/>
        <v>0</v>
      </c>
      <c r="N17" s="135">
        <f t="shared" si="0"/>
        <v>1</v>
      </c>
      <c r="O17" s="135" t="str">
        <f t="shared" si="0"/>
        <v>0</v>
      </c>
      <c r="P17" s="135" t="str">
        <f t="shared" si="0"/>
        <v>0</v>
      </c>
      <c r="Q17" s="135" t="str">
        <f t="shared" si="0"/>
        <v>0</v>
      </c>
      <c r="R17" s="135" t="str">
        <f t="shared" si="0"/>
        <v>0</v>
      </c>
      <c r="S17" s="135" t="str">
        <f t="shared" si="0"/>
        <v>0</v>
      </c>
      <c r="T17" s="135" t="str">
        <f t="shared" si="0"/>
        <v>0</v>
      </c>
      <c r="U17" s="135" t="str">
        <f t="shared" si="1"/>
        <v>0</v>
      </c>
      <c r="V17" s="135" t="str">
        <f t="shared" si="1"/>
        <v>0</v>
      </c>
      <c r="W17" s="135" t="str">
        <f t="shared" si="1"/>
        <v>0</v>
      </c>
      <c r="X17" s="135" t="str">
        <f t="shared" si="1"/>
        <v>0</v>
      </c>
      <c r="Y17" s="135" t="str">
        <f t="shared" si="1"/>
        <v>0</v>
      </c>
      <c r="Z17" s="135" t="str">
        <f t="shared" si="1"/>
        <v>0</v>
      </c>
      <c r="AA17" s="135" t="str">
        <f t="shared" si="1"/>
        <v>0</v>
      </c>
      <c r="AB17" s="135" t="str">
        <f t="shared" si="1"/>
        <v>0</v>
      </c>
      <c r="AC17" s="135" t="str">
        <f t="shared" si="1"/>
        <v>0</v>
      </c>
      <c r="AD17" s="135" t="str">
        <f t="shared" si="1"/>
        <v>0</v>
      </c>
      <c r="AE17" s="135" t="str">
        <f t="shared" si="1"/>
        <v>0</v>
      </c>
      <c r="AF17" s="135" t="str">
        <f t="shared" si="1"/>
        <v>0</v>
      </c>
      <c r="AG17" s="135" t="str">
        <f t="shared" si="1"/>
        <v>0</v>
      </c>
      <c r="AH17" s="135" t="str">
        <f t="shared" si="1"/>
        <v>0</v>
      </c>
      <c r="AI17" s="135" t="str">
        <f t="shared" si="1"/>
        <v>0</v>
      </c>
      <c r="AJ17" s="135" t="str">
        <f t="shared" si="1"/>
        <v>0</v>
      </c>
      <c r="AK17" s="135" t="str">
        <f t="shared" si="2"/>
        <v>0</v>
      </c>
      <c r="AL17" s="135" t="str">
        <f t="shared" si="2"/>
        <v>0</v>
      </c>
      <c r="AM17" s="135" t="str">
        <f t="shared" si="2"/>
        <v>0</v>
      </c>
      <c r="AN17" s="135" t="str">
        <f t="shared" si="2"/>
        <v>0</v>
      </c>
      <c r="AO17" s="135" t="str">
        <f t="shared" si="2"/>
        <v>0</v>
      </c>
      <c r="AP17" s="135" t="str">
        <f t="shared" si="2"/>
        <v>0</v>
      </c>
      <c r="AQ17" s="135" t="str">
        <f t="shared" si="2"/>
        <v>0</v>
      </c>
      <c r="AR17" s="135" t="str">
        <f t="shared" si="2"/>
        <v>0</v>
      </c>
      <c r="AS17" s="135" t="str">
        <f t="shared" si="2"/>
        <v>0</v>
      </c>
      <c r="AT17" s="135" t="str">
        <f t="shared" si="2"/>
        <v>0</v>
      </c>
      <c r="AU17" s="135" t="str">
        <f t="shared" si="2"/>
        <v>0</v>
      </c>
      <c r="AV17" s="135" t="str">
        <f t="shared" si="2"/>
        <v>0</v>
      </c>
      <c r="AW17" s="135" t="str">
        <f t="shared" si="2"/>
        <v>0</v>
      </c>
      <c r="AX17" s="135" t="str">
        <f t="shared" si="2"/>
        <v>0</v>
      </c>
      <c r="AY17" s="135" t="str">
        <f t="shared" si="2"/>
        <v>0</v>
      </c>
      <c r="AZ17" s="135" t="str">
        <f t="shared" si="2"/>
        <v>0</v>
      </c>
      <c r="BA17" s="135" t="str">
        <f t="shared" si="3"/>
        <v>0</v>
      </c>
      <c r="BB17" s="135" t="str">
        <f t="shared" si="3"/>
        <v>0</v>
      </c>
      <c r="BC17" s="135" t="str">
        <f t="shared" si="3"/>
        <v>0</v>
      </c>
      <c r="BD17" s="135" t="str">
        <f t="shared" si="3"/>
        <v>0</v>
      </c>
      <c r="BE17" s="135" t="str">
        <f t="shared" si="3"/>
        <v>0</v>
      </c>
      <c r="BF17" s="135" t="str">
        <f t="shared" si="3"/>
        <v>0</v>
      </c>
      <c r="BG17" s="135" t="str">
        <f t="shared" si="3"/>
        <v>0</v>
      </c>
      <c r="BH17" s="135" t="str">
        <f t="shared" si="3"/>
        <v>0</v>
      </c>
      <c r="BI17" s="135" t="str">
        <f t="shared" si="3"/>
        <v>0</v>
      </c>
      <c r="BJ17" s="135" t="str">
        <f t="shared" si="3"/>
        <v>0</v>
      </c>
      <c r="BK17" s="135" t="str">
        <f t="shared" si="3"/>
        <v>0</v>
      </c>
      <c r="BL17" s="135" t="str">
        <f t="shared" si="3"/>
        <v>0</v>
      </c>
      <c r="BM17" s="135" t="str">
        <f t="shared" si="3"/>
        <v>0</v>
      </c>
      <c r="BN17" s="135" t="str">
        <f t="shared" si="3"/>
        <v>0</v>
      </c>
      <c r="BO17" s="135" t="str">
        <f t="shared" si="3"/>
        <v>0</v>
      </c>
      <c r="BP17" s="135" t="str">
        <f t="shared" si="3"/>
        <v>0</v>
      </c>
      <c r="BQ17" s="135" t="str">
        <f t="shared" si="4"/>
        <v>0</v>
      </c>
      <c r="BR17" s="135" t="str">
        <f t="shared" si="4"/>
        <v>0</v>
      </c>
      <c r="BS17" s="135" t="str">
        <f t="shared" si="4"/>
        <v>0</v>
      </c>
      <c r="BT17" s="135" t="str">
        <f t="shared" si="4"/>
        <v>0</v>
      </c>
      <c r="BU17" s="135" t="str">
        <f t="shared" si="4"/>
        <v>0</v>
      </c>
      <c r="BV17" s="135" t="str">
        <f t="shared" si="4"/>
        <v>0</v>
      </c>
      <c r="BW17" s="135" t="str">
        <f t="shared" si="4"/>
        <v>0</v>
      </c>
      <c r="BX17" s="135" t="str">
        <f t="shared" si="4"/>
        <v>0</v>
      </c>
      <c r="BY17" s="135" t="str">
        <f t="shared" si="4"/>
        <v>0</v>
      </c>
      <c r="BZ17" s="135" t="str">
        <f t="shared" si="4"/>
        <v>0</v>
      </c>
      <c r="CA17" s="135" t="str">
        <f t="shared" si="4"/>
        <v>0</v>
      </c>
      <c r="CB17" s="135" t="str">
        <f t="shared" si="4"/>
        <v>0</v>
      </c>
      <c r="CC17" s="135" t="str">
        <f t="shared" si="4"/>
        <v>0</v>
      </c>
      <c r="CD17" s="135" t="str">
        <f t="shared" si="4"/>
        <v>0</v>
      </c>
      <c r="CE17" s="135" t="str">
        <f t="shared" si="4"/>
        <v>0</v>
      </c>
      <c r="CF17" s="135" t="str">
        <f t="shared" si="4"/>
        <v>0</v>
      </c>
      <c r="CG17" s="135" t="str">
        <f t="shared" si="5"/>
        <v>0</v>
      </c>
      <c r="CH17" s="135" t="str">
        <f t="shared" si="5"/>
        <v>0</v>
      </c>
      <c r="CI17" s="135" t="str">
        <f t="shared" si="5"/>
        <v>0</v>
      </c>
      <c r="CJ17" s="135" t="str">
        <f t="shared" si="5"/>
        <v>0</v>
      </c>
      <c r="CK17" s="135" t="str">
        <f t="shared" si="5"/>
        <v>0</v>
      </c>
      <c r="CL17" s="135" t="str">
        <f t="shared" si="5"/>
        <v>0</v>
      </c>
      <c r="CM17" s="135" t="str">
        <f t="shared" si="5"/>
        <v>0</v>
      </c>
      <c r="CN17" s="135" t="str">
        <f t="shared" si="5"/>
        <v>0</v>
      </c>
      <c r="CO17" s="135" t="str">
        <f t="shared" si="5"/>
        <v>0</v>
      </c>
      <c r="CP17" s="135" t="str">
        <f t="shared" si="5"/>
        <v>0</v>
      </c>
      <c r="CQ17" s="135" t="str">
        <f t="shared" si="5"/>
        <v>0</v>
      </c>
      <c r="CR17" s="135" t="str">
        <f t="shared" si="5"/>
        <v>0</v>
      </c>
      <c r="CS17" s="135" t="str">
        <f t="shared" si="5"/>
        <v>0</v>
      </c>
      <c r="CT17" s="135" t="str">
        <f t="shared" si="5"/>
        <v>0</v>
      </c>
      <c r="CU17" s="135" t="str">
        <f t="shared" si="5"/>
        <v>0</v>
      </c>
      <c r="CV17" s="135" t="str">
        <f t="shared" si="5"/>
        <v>0</v>
      </c>
      <c r="CW17" s="135" t="str">
        <f t="shared" si="6"/>
        <v>0</v>
      </c>
      <c r="CX17" s="135" t="str">
        <f t="shared" si="6"/>
        <v>0</v>
      </c>
      <c r="CY17" s="135" t="str">
        <f t="shared" si="6"/>
        <v>0</v>
      </c>
      <c r="CZ17" s="135" t="str">
        <f t="shared" si="6"/>
        <v>0</v>
      </c>
      <c r="DA17" s="135" t="str">
        <f t="shared" si="6"/>
        <v>0</v>
      </c>
      <c r="DB17" s="135" t="str">
        <f t="shared" si="6"/>
        <v>0</v>
      </c>
      <c r="DC17" s="135" t="str">
        <f t="shared" si="6"/>
        <v>0</v>
      </c>
      <c r="DD17" s="135" t="str">
        <f t="shared" si="6"/>
        <v>0</v>
      </c>
      <c r="DE17" s="135" t="str">
        <f t="shared" si="6"/>
        <v>0</v>
      </c>
      <c r="DF17" s="135" t="str">
        <f t="shared" si="6"/>
        <v>0</v>
      </c>
      <c r="DG17" s="135" t="str">
        <f t="shared" si="6"/>
        <v>0</v>
      </c>
      <c r="DH17" s="136" t="str">
        <f t="shared" si="6"/>
        <v>0</v>
      </c>
    </row>
    <row r="18" spans="1:112" ht="15" customHeight="1">
      <c r="A18" s="211">
        <v>12</v>
      </c>
      <c r="B18" s="88" t="s">
        <v>142</v>
      </c>
      <c r="C18" s="87" t="s">
        <v>143</v>
      </c>
      <c r="D18" s="134" t="str">
        <f t="shared" si="7"/>
        <v>0</v>
      </c>
      <c r="E18" s="135" t="str">
        <f t="shared" si="0"/>
        <v>0</v>
      </c>
      <c r="F18" s="135" t="str">
        <f t="shared" si="0"/>
        <v>0</v>
      </c>
      <c r="G18" s="135" t="str">
        <f t="shared" si="0"/>
        <v>0</v>
      </c>
      <c r="H18" s="135" t="str">
        <f t="shared" si="0"/>
        <v>0</v>
      </c>
      <c r="I18" s="135" t="str">
        <f t="shared" si="0"/>
        <v>0</v>
      </c>
      <c r="J18" s="135" t="str">
        <f t="shared" si="0"/>
        <v>0</v>
      </c>
      <c r="K18" s="135" t="str">
        <f t="shared" si="0"/>
        <v>0</v>
      </c>
      <c r="L18" s="135" t="str">
        <f t="shared" si="0"/>
        <v>0</v>
      </c>
      <c r="M18" s="135" t="str">
        <f t="shared" si="0"/>
        <v>0</v>
      </c>
      <c r="N18" s="135" t="str">
        <f t="shared" si="0"/>
        <v>0</v>
      </c>
      <c r="O18" s="135">
        <f t="shared" si="0"/>
        <v>1</v>
      </c>
      <c r="P18" s="135" t="str">
        <f t="shared" si="0"/>
        <v>0</v>
      </c>
      <c r="Q18" s="135" t="str">
        <f t="shared" si="0"/>
        <v>0</v>
      </c>
      <c r="R18" s="135" t="str">
        <f t="shared" si="0"/>
        <v>0</v>
      </c>
      <c r="S18" s="135" t="str">
        <f t="shared" si="0"/>
        <v>0</v>
      </c>
      <c r="T18" s="135" t="str">
        <f t="shared" si="0"/>
        <v>0</v>
      </c>
      <c r="U18" s="135" t="str">
        <f t="shared" si="1"/>
        <v>0</v>
      </c>
      <c r="V18" s="135" t="str">
        <f t="shared" si="1"/>
        <v>0</v>
      </c>
      <c r="W18" s="135" t="str">
        <f t="shared" si="1"/>
        <v>0</v>
      </c>
      <c r="X18" s="135" t="str">
        <f t="shared" si="1"/>
        <v>0</v>
      </c>
      <c r="Y18" s="135" t="str">
        <f t="shared" si="1"/>
        <v>0</v>
      </c>
      <c r="Z18" s="135" t="str">
        <f t="shared" si="1"/>
        <v>0</v>
      </c>
      <c r="AA18" s="135" t="str">
        <f t="shared" si="1"/>
        <v>0</v>
      </c>
      <c r="AB18" s="135" t="str">
        <f t="shared" si="1"/>
        <v>0</v>
      </c>
      <c r="AC18" s="135" t="str">
        <f t="shared" si="1"/>
        <v>0</v>
      </c>
      <c r="AD18" s="135" t="str">
        <f t="shared" si="1"/>
        <v>0</v>
      </c>
      <c r="AE18" s="135" t="str">
        <f t="shared" si="1"/>
        <v>0</v>
      </c>
      <c r="AF18" s="135" t="str">
        <f t="shared" si="1"/>
        <v>0</v>
      </c>
      <c r="AG18" s="135" t="str">
        <f t="shared" si="1"/>
        <v>0</v>
      </c>
      <c r="AH18" s="135" t="str">
        <f t="shared" si="1"/>
        <v>0</v>
      </c>
      <c r="AI18" s="135" t="str">
        <f t="shared" si="1"/>
        <v>0</v>
      </c>
      <c r="AJ18" s="135" t="str">
        <f t="shared" si="1"/>
        <v>0</v>
      </c>
      <c r="AK18" s="135" t="str">
        <f t="shared" si="2"/>
        <v>0</v>
      </c>
      <c r="AL18" s="135" t="str">
        <f t="shared" si="2"/>
        <v>0</v>
      </c>
      <c r="AM18" s="135" t="str">
        <f t="shared" si="2"/>
        <v>0</v>
      </c>
      <c r="AN18" s="135" t="str">
        <f t="shared" si="2"/>
        <v>0</v>
      </c>
      <c r="AO18" s="135" t="str">
        <f t="shared" si="2"/>
        <v>0</v>
      </c>
      <c r="AP18" s="135" t="str">
        <f t="shared" si="2"/>
        <v>0</v>
      </c>
      <c r="AQ18" s="135" t="str">
        <f t="shared" si="2"/>
        <v>0</v>
      </c>
      <c r="AR18" s="135" t="str">
        <f t="shared" si="2"/>
        <v>0</v>
      </c>
      <c r="AS18" s="135" t="str">
        <f t="shared" si="2"/>
        <v>0</v>
      </c>
      <c r="AT18" s="135" t="str">
        <f t="shared" si="2"/>
        <v>0</v>
      </c>
      <c r="AU18" s="135" t="str">
        <f t="shared" si="2"/>
        <v>0</v>
      </c>
      <c r="AV18" s="135" t="str">
        <f t="shared" si="2"/>
        <v>0</v>
      </c>
      <c r="AW18" s="135" t="str">
        <f t="shared" si="2"/>
        <v>0</v>
      </c>
      <c r="AX18" s="135" t="str">
        <f t="shared" si="2"/>
        <v>0</v>
      </c>
      <c r="AY18" s="135" t="str">
        <f t="shared" si="2"/>
        <v>0</v>
      </c>
      <c r="AZ18" s="135" t="str">
        <f t="shared" si="2"/>
        <v>0</v>
      </c>
      <c r="BA18" s="135" t="str">
        <f t="shared" si="3"/>
        <v>0</v>
      </c>
      <c r="BB18" s="135" t="str">
        <f t="shared" si="3"/>
        <v>0</v>
      </c>
      <c r="BC18" s="135" t="str">
        <f t="shared" si="3"/>
        <v>0</v>
      </c>
      <c r="BD18" s="135" t="str">
        <f t="shared" si="3"/>
        <v>0</v>
      </c>
      <c r="BE18" s="135" t="str">
        <f t="shared" si="3"/>
        <v>0</v>
      </c>
      <c r="BF18" s="135" t="str">
        <f t="shared" si="3"/>
        <v>0</v>
      </c>
      <c r="BG18" s="135" t="str">
        <f t="shared" si="3"/>
        <v>0</v>
      </c>
      <c r="BH18" s="135" t="str">
        <f t="shared" si="3"/>
        <v>0</v>
      </c>
      <c r="BI18" s="135" t="str">
        <f t="shared" si="3"/>
        <v>0</v>
      </c>
      <c r="BJ18" s="135" t="str">
        <f t="shared" si="3"/>
        <v>0</v>
      </c>
      <c r="BK18" s="135" t="str">
        <f t="shared" si="3"/>
        <v>0</v>
      </c>
      <c r="BL18" s="135" t="str">
        <f t="shared" si="3"/>
        <v>0</v>
      </c>
      <c r="BM18" s="135" t="str">
        <f t="shared" si="3"/>
        <v>0</v>
      </c>
      <c r="BN18" s="135" t="str">
        <f t="shared" si="3"/>
        <v>0</v>
      </c>
      <c r="BO18" s="135" t="str">
        <f t="shared" si="3"/>
        <v>0</v>
      </c>
      <c r="BP18" s="135" t="str">
        <f t="shared" si="3"/>
        <v>0</v>
      </c>
      <c r="BQ18" s="135" t="str">
        <f t="shared" si="4"/>
        <v>0</v>
      </c>
      <c r="BR18" s="135" t="str">
        <f t="shared" si="4"/>
        <v>0</v>
      </c>
      <c r="BS18" s="135" t="str">
        <f t="shared" si="4"/>
        <v>0</v>
      </c>
      <c r="BT18" s="135" t="str">
        <f t="shared" si="4"/>
        <v>0</v>
      </c>
      <c r="BU18" s="135" t="str">
        <f t="shared" si="4"/>
        <v>0</v>
      </c>
      <c r="BV18" s="135" t="str">
        <f t="shared" si="4"/>
        <v>0</v>
      </c>
      <c r="BW18" s="135" t="str">
        <f t="shared" si="4"/>
        <v>0</v>
      </c>
      <c r="BX18" s="135" t="str">
        <f t="shared" si="4"/>
        <v>0</v>
      </c>
      <c r="BY18" s="135" t="str">
        <f t="shared" si="4"/>
        <v>0</v>
      </c>
      <c r="BZ18" s="135" t="str">
        <f t="shared" si="4"/>
        <v>0</v>
      </c>
      <c r="CA18" s="135" t="str">
        <f t="shared" si="4"/>
        <v>0</v>
      </c>
      <c r="CB18" s="135" t="str">
        <f t="shared" si="4"/>
        <v>0</v>
      </c>
      <c r="CC18" s="135" t="str">
        <f t="shared" si="4"/>
        <v>0</v>
      </c>
      <c r="CD18" s="135" t="str">
        <f t="shared" si="4"/>
        <v>0</v>
      </c>
      <c r="CE18" s="135" t="str">
        <f t="shared" si="4"/>
        <v>0</v>
      </c>
      <c r="CF18" s="135" t="str">
        <f t="shared" si="4"/>
        <v>0</v>
      </c>
      <c r="CG18" s="135" t="str">
        <f t="shared" si="5"/>
        <v>0</v>
      </c>
      <c r="CH18" s="135" t="str">
        <f t="shared" si="5"/>
        <v>0</v>
      </c>
      <c r="CI18" s="135" t="str">
        <f t="shared" si="5"/>
        <v>0</v>
      </c>
      <c r="CJ18" s="135" t="str">
        <f t="shared" si="5"/>
        <v>0</v>
      </c>
      <c r="CK18" s="135" t="str">
        <f t="shared" si="5"/>
        <v>0</v>
      </c>
      <c r="CL18" s="135" t="str">
        <f t="shared" si="5"/>
        <v>0</v>
      </c>
      <c r="CM18" s="135" t="str">
        <f t="shared" si="5"/>
        <v>0</v>
      </c>
      <c r="CN18" s="135" t="str">
        <f t="shared" si="5"/>
        <v>0</v>
      </c>
      <c r="CO18" s="135" t="str">
        <f t="shared" si="5"/>
        <v>0</v>
      </c>
      <c r="CP18" s="135" t="str">
        <f t="shared" si="5"/>
        <v>0</v>
      </c>
      <c r="CQ18" s="135" t="str">
        <f t="shared" si="5"/>
        <v>0</v>
      </c>
      <c r="CR18" s="135" t="str">
        <f t="shared" si="5"/>
        <v>0</v>
      </c>
      <c r="CS18" s="135" t="str">
        <f t="shared" si="5"/>
        <v>0</v>
      </c>
      <c r="CT18" s="135" t="str">
        <f t="shared" si="5"/>
        <v>0</v>
      </c>
      <c r="CU18" s="135" t="str">
        <f t="shared" si="5"/>
        <v>0</v>
      </c>
      <c r="CV18" s="135" t="str">
        <f t="shared" si="5"/>
        <v>0</v>
      </c>
      <c r="CW18" s="135" t="str">
        <f t="shared" si="6"/>
        <v>0</v>
      </c>
      <c r="CX18" s="135" t="str">
        <f t="shared" si="6"/>
        <v>0</v>
      </c>
      <c r="CY18" s="135" t="str">
        <f t="shared" si="6"/>
        <v>0</v>
      </c>
      <c r="CZ18" s="135" t="str">
        <f t="shared" si="6"/>
        <v>0</v>
      </c>
      <c r="DA18" s="135" t="str">
        <f t="shared" si="6"/>
        <v>0</v>
      </c>
      <c r="DB18" s="135" t="str">
        <f t="shared" si="6"/>
        <v>0</v>
      </c>
      <c r="DC18" s="135" t="str">
        <f t="shared" si="6"/>
        <v>0</v>
      </c>
      <c r="DD18" s="135" t="str">
        <f t="shared" si="6"/>
        <v>0</v>
      </c>
      <c r="DE18" s="135" t="str">
        <f t="shared" si="6"/>
        <v>0</v>
      </c>
      <c r="DF18" s="135" t="str">
        <f t="shared" si="6"/>
        <v>0</v>
      </c>
      <c r="DG18" s="135" t="str">
        <f t="shared" si="6"/>
        <v>0</v>
      </c>
      <c r="DH18" s="136" t="str">
        <f t="shared" si="6"/>
        <v>0</v>
      </c>
    </row>
    <row r="19" spans="1:112" ht="15" customHeight="1">
      <c r="A19" s="211">
        <v>13</v>
      </c>
      <c r="B19" s="88" t="s">
        <v>144</v>
      </c>
      <c r="C19" s="87" t="s">
        <v>145</v>
      </c>
      <c r="D19" s="134" t="str">
        <f t="shared" si="7"/>
        <v>0</v>
      </c>
      <c r="E19" s="135" t="str">
        <f t="shared" si="0"/>
        <v>0</v>
      </c>
      <c r="F19" s="135" t="str">
        <f t="shared" si="0"/>
        <v>0</v>
      </c>
      <c r="G19" s="135" t="str">
        <f t="shared" si="0"/>
        <v>0</v>
      </c>
      <c r="H19" s="135" t="str">
        <f t="shared" si="0"/>
        <v>0</v>
      </c>
      <c r="I19" s="135" t="str">
        <f t="shared" si="0"/>
        <v>0</v>
      </c>
      <c r="J19" s="135" t="str">
        <f t="shared" si="0"/>
        <v>0</v>
      </c>
      <c r="K19" s="135" t="str">
        <f t="shared" si="0"/>
        <v>0</v>
      </c>
      <c r="L19" s="135" t="str">
        <f t="shared" si="0"/>
        <v>0</v>
      </c>
      <c r="M19" s="135" t="str">
        <f t="shared" si="0"/>
        <v>0</v>
      </c>
      <c r="N19" s="135" t="str">
        <f t="shared" si="0"/>
        <v>0</v>
      </c>
      <c r="O19" s="135" t="str">
        <f t="shared" si="0"/>
        <v>0</v>
      </c>
      <c r="P19" s="135">
        <f t="shared" si="0"/>
        <v>1</v>
      </c>
      <c r="Q19" s="135" t="str">
        <f t="shared" si="0"/>
        <v>0</v>
      </c>
      <c r="R19" s="135" t="str">
        <f t="shared" si="0"/>
        <v>0</v>
      </c>
      <c r="S19" s="135" t="str">
        <f t="shared" si="0"/>
        <v>0</v>
      </c>
      <c r="T19" s="135" t="str">
        <f t="shared" si="0"/>
        <v>0</v>
      </c>
      <c r="U19" s="135" t="str">
        <f t="shared" si="1"/>
        <v>0</v>
      </c>
      <c r="V19" s="135" t="str">
        <f t="shared" si="1"/>
        <v>0</v>
      </c>
      <c r="W19" s="135" t="str">
        <f t="shared" si="1"/>
        <v>0</v>
      </c>
      <c r="X19" s="135" t="str">
        <f t="shared" si="1"/>
        <v>0</v>
      </c>
      <c r="Y19" s="135" t="str">
        <f t="shared" si="1"/>
        <v>0</v>
      </c>
      <c r="Z19" s="135" t="str">
        <f t="shared" si="1"/>
        <v>0</v>
      </c>
      <c r="AA19" s="135" t="str">
        <f t="shared" si="1"/>
        <v>0</v>
      </c>
      <c r="AB19" s="135" t="str">
        <f t="shared" si="1"/>
        <v>0</v>
      </c>
      <c r="AC19" s="135" t="str">
        <f t="shared" si="1"/>
        <v>0</v>
      </c>
      <c r="AD19" s="135" t="str">
        <f t="shared" si="1"/>
        <v>0</v>
      </c>
      <c r="AE19" s="135" t="str">
        <f t="shared" si="1"/>
        <v>0</v>
      </c>
      <c r="AF19" s="135" t="str">
        <f t="shared" si="1"/>
        <v>0</v>
      </c>
      <c r="AG19" s="135" t="str">
        <f t="shared" si="1"/>
        <v>0</v>
      </c>
      <c r="AH19" s="135" t="str">
        <f t="shared" si="1"/>
        <v>0</v>
      </c>
      <c r="AI19" s="135" t="str">
        <f t="shared" si="1"/>
        <v>0</v>
      </c>
      <c r="AJ19" s="135" t="str">
        <f t="shared" si="1"/>
        <v>0</v>
      </c>
      <c r="AK19" s="135" t="str">
        <f t="shared" si="2"/>
        <v>0</v>
      </c>
      <c r="AL19" s="135" t="str">
        <f t="shared" si="2"/>
        <v>0</v>
      </c>
      <c r="AM19" s="135" t="str">
        <f t="shared" si="2"/>
        <v>0</v>
      </c>
      <c r="AN19" s="135" t="str">
        <f t="shared" si="2"/>
        <v>0</v>
      </c>
      <c r="AO19" s="135" t="str">
        <f t="shared" si="2"/>
        <v>0</v>
      </c>
      <c r="AP19" s="135" t="str">
        <f t="shared" si="2"/>
        <v>0</v>
      </c>
      <c r="AQ19" s="135" t="str">
        <f t="shared" si="2"/>
        <v>0</v>
      </c>
      <c r="AR19" s="135" t="str">
        <f t="shared" si="2"/>
        <v>0</v>
      </c>
      <c r="AS19" s="135" t="str">
        <f t="shared" si="2"/>
        <v>0</v>
      </c>
      <c r="AT19" s="135" t="str">
        <f t="shared" si="2"/>
        <v>0</v>
      </c>
      <c r="AU19" s="135" t="str">
        <f t="shared" si="2"/>
        <v>0</v>
      </c>
      <c r="AV19" s="135" t="str">
        <f t="shared" si="2"/>
        <v>0</v>
      </c>
      <c r="AW19" s="135" t="str">
        <f t="shared" si="2"/>
        <v>0</v>
      </c>
      <c r="AX19" s="135" t="str">
        <f t="shared" si="2"/>
        <v>0</v>
      </c>
      <c r="AY19" s="135" t="str">
        <f t="shared" si="2"/>
        <v>0</v>
      </c>
      <c r="AZ19" s="135" t="str">
        <f t="shared" si="2"/>
        <v>0</v>
      </c>
      <c r="BA19" s="135" t="str">
        <f t="shared" si="3"/>
        <v>0</v>
      </c>
      <c r="BB19" s="135" t="str">
        <f t="shared" si="3"/>
        <v>0</v>
      </c>
      <c r="BC19" s="135" t="str">
        <f t="shared" si="3"/>
        <v>0</v>
      </c>
      <c r="BD19" s="135" t="str">
        <f t="shared" si="3"/>
        <v>0</v>
      </c>
      <c r="BE19" s="135" t="str">
        <f t="shared" si="3"/>
        <v>0</v>
      </c>
      <c r="BF19" s="135" t="str">
        <f t="shared" si="3"/>
        <v>0</v>
      </c>
      <c r="BG19" s="135" t="str">
        <f t="shared" si="3"/>
        <v>0</v>
      </c>
      <c r="BH19" s="135" t="str">
        <f t="shared" si="3"/>
        <v>0</v>
      </c>
      <c r="BI19" s="135" t="str">
        <f t="shared" si="3"/>
        <v>0</v>
      </c>
      <c r="BJ19" s="135" t="str">
        <f t="shared" si="3"/>
        <v>0</v>
      </c>
      <c r="BK19" s="135" t="str">
        <f t="shared" si="3"/>
        <v>0</v>
      </c>
      <c r="BL19" s="135" t="str">
        <f t="shared" si="3"/>
        <v>0</v>
      </c>
      <c r="BM19" s="135" t="str">
        <f t="shared" si="3"/>
        <v>0</v>
      </c>
      <c r="BN19" s="135" t="str">
        <f t="shared" si="3"/>
        <v>0</v>
      </c>
      <c r="BO19" s="135" t="str">
        <f t="shared" si="3"/>
        <v>0</v>
      </c>
      <c r="BP19" s="135" t="str">
        <f t="shared" si="3"/>
        <v>0</v>
      </c>
      <c r="BQ19" s="135" t="str">
        <f t="shared" si="4"/>
        <v>0</v>
      </c>
      <c r="BR19" s="135" t="str">
        <f t="shared" si="4"/>
        <v>0</v>
      </c>
      <c r="BS19" s="135" t="str">
        <f t="shared" si="4"/>
        <v>0</v>
      </c>
      <c r="BT19" s="135" t="str">
        <f t="shared" si="4"/>
        <v>0</v>
      </c>
      <c r="BU19" s="135" t="str">
        <f t="shared" si="4"/>
        <v>0</v>
      </c>
      <c r="BV19" s="135" t="str">
        <f t="shared" si="4"/>
        <v>0</v>
      </c>
      <c r="BW19" s="135" t="str">
        <f t="shared" si="4"/>
        <v>0</v>
      </c>
      <c r="BX19" s="135" t="str">
        <f t="shared" si="4"/>
        <v>0</v>
      </c>
      <c r="BY19" s="135" t="str">
        <f t="shared" si="4"/>
        <v>0</v>
      </c>
      <c r="BZ19" s="135" t="str">
        <f t="shared" si="4"/>
        <v>0</v>
      </c>
      <c r="CA19" s="135" t="str">
        <f t="shared" si="4"/>
        <v>0</v>
      </c>
      <c r="CB19" s="135" t="str">
        <f t="shared" si="4"/>
        <v>0</v>
      </c>
      <c r="CC19" s="135" t="str">
        <f t="shared" si="4"/>
        <v>0</v>
      </c>
      <c r="CD19" s="135" t="str">
        <f t="shared" si="4"/>
        <v>0</v>
      </c>
      <c r="CE19" s="135" t="str">
        <f t="shared" si="4"/>
        <v>0</v>
      </c>
      <c r="CF19" s="135" t="str">
        <f t="shared" si="4"/>
        <v>0</v>
      </c>
      <c r="CG19" s="135" t="str">
        <f t="shared" si="5"/>
        <v>0</v>
      </c>
      <c r="CH19" s="135" t="str">
        <f t="shared" si="5"/>
        <v>0</v>
      </c>
      <c r="CI19" s="135" t="str">
        <f t="shared" si="5"/>
        <v>0</v>
      </c>
      <c r="CJ19" s="135" t="str">
        <f t="shared" si="5"/>
        <v>0</v>
      </c>
      <c r="CK19" s="135" t="str">
        <f t="shared" si="5"/>
        <v>0</v>
      </c>
      <c r="CL19" s="135" t="str">
        <f t="shared" si="5"/>
        <v>0</v>
      </c>
      <c r="CM19" s="135" t="str">
        <f t="shared" si="5"/>
        <v>0</v>
      </c>
      <c r="CN19" s="135" t="str">
        <f t="shared" si="5"/>
        <v>0</v>
      </c>
      <c r="CO19" s="135" t="str">
        <f t="shared" si="5"/>
        <v>0</v>
      </c>
      <c r="CP19" s="135" t="str">
        <f t="shared" si="5"/>
        <v>0</v>
      </c>
      <c r="CQ19" s="135" t="str">
        <f t="shared" si="5"/>
        <v>0</v>
      </c>
      <c r="CR19" s="135" t="str">
        <f t="shared" si="5"/>
        <v>0</v>
      </c>
      <c r="CS19" s="135" t="str">
        <f t="shared" si="5"/>
        <v>0</v>
      </c>
      <c r="CT19" s="135" t="str">
        <f t="shared" si="5"/>
        <v>0</v>
      </c>
      <c r="CU19" s="135" t="str">
        <f t="shared" si="5"/>
        <v>0</v>
      </c>
      <c r="CV19" s="135" t="str">
        <f t="shared" si="5"/>
        <v>0</v>
      </c>
      <c r="CW19" s="135" t="str">
        <f t="shared" si="6"/>
        <v>0</v>
      </c>
      <c r="CX19" s="135" t="str">
        <f t="shared" si="6"/>
        <v>0</v>
      </c>
      <c r="CY19" s="135" t="str">
        <f t="shared" si="6"/>
        <v>0</v>
      </c>
      <c r="CZ19" s="135" t="str">
        <f t="shared" si="6"/>
        <v>0</v>
      </c>
      <c r="DA19" s="135" t="str">
        <f t="shared" si="6"/>
        <v>0</v>
      </c>
      <c r="DB19" s="135" t="str">
        <f t="shared" si="6"/>
        <v>0</v>
      </c>
      <c r="DC19" s="135" t="str">
        <f t="shared" si="6"/>
        <v>0</v>
      </c>
      <c r="DD19" s="135" t="str">
        <f t="shared" si="6"/>
        <v>0</v>
      </c>
      <c r="DE19" s="135" t="str">
        <f t="shared" si="6"/>
        <v>0</v>
      </c>
      <c r="DF19" s="135" t="str">
        <f t="shared" si="6"/>
        <v>0</v>
      </c>
      <c r="DG19" s="135" t="str">
        <f t="shared" si="6"/>
        <v>0</v>
      </c>
      <c r="DH19" s="136" t="str">
        <f t="shared" si="6"/>
        <v>0</v>
      </c>
    </row>
    <row r="20" spans="1:112" ht="15" customHeight="1">
      <c r="A20" s="211">
        <v>14</v>
      </c>
      <c r="B20" s="88" t="s">
        <v>146</v>
      </c>
      <c r="C20" s="87" t="s">
        <v>147</v>
      </c>
      <c r="D20" s="134" t="str">
        <f t="shared" si="7"/>
        <v>0</v>
      </c>
      <c r="E20" s="135" t="str">
        <f t="shared" si="0"/>
        <v>0</v>
      </c>
      <c r="F20" s="135" t="str">
        <f t="shared" si="0"/>
        <v>0</v>
      </c>
      <c r="G20" s="135" t="str">
        <f t="shared" si="0"/>
        <v>0</v>
      </c>
      <c r="H20" s="135" t="str">
        <f t="shared" si="0"/>
        <v>0</v>
      </c>
      <c r="I20" s="135" t="str">
        <f t="shared" si="0"/>
        <v>0</v>
      </c>
      <c r="J20" s="135" t="str">
        <f t="shared" si="0"/>
        <v>0</v>
      </c>
      <c r="K20" s="135" t="str">
        <f t="shared" si="0"/>
        <v>0</v>
      </c>
      <c r="L20" s="135" t="str">
        <f t="shared" si="0"/>
        <v>0</v>
      </c>
      <c r="M20" s="135" t="str">
        <f t="shared" si="0"/>
        <v>0</v>
      </c>
      <c r="N20" s="135" t="str">
        <f t="shared" si="0"/>
        <v>0</v>
      </c>
      <c r="O20" s="135" t="str">
        <f t="shared" si="0"/>
        <v>0</v>
      </c>
      <c r="P20" s="135" t="str">
        <f t="shared" si="0"/>
        <v>0</v>
      </c>
      <c r="Q20" s="135">
        <f t="shared" si="0"/>
        <v>1</v>
      </c>
      <c r="R20" s="135" t="str">
        <f t="shared" si="0"/>
        <v>0</v>
      </c>
      <c r="S20" s="135" t="str">
        <f t="shared" si="0"/>
        <v>0</v>
      </c>
      <c r="T20" s="135" t="str">
        <f t="shared" si="0"/>
        <v>0</v>
      </c>
      <c r="U20" s="135" t="str">
        <f t="shared" si="1"/>
        <v>0</v>
      </c>
      <c r="V20" s="135" t="str">
        <f t="shared" si="1"/>
        <v>0</v>
      </c>
      <c r="W20" s="135" t="str">
        <f t="shared" si="1"/>
        <v>0</v>
      </c>
      <c r="X20" s="135" t="str">
        <f t="shared" si="1"/>
        <v>0</v>
      </c>
      <c r="Y20" s="135" t="str">
        <f t="shared" si="1"/>
        <v>0</v>
      </c>
      <c r="Z20" s="135" t="str">
        <f t="shared" si="1"/>
        <v>0</v>
      </c>
      <c r="AA20" s="135" t="str">
        <f t="shared" si="1"/>
        <v>0</v>
      </c>
      <c r="AB20" s="135" t="str">
        <f t="shared" si="1"/>
        <v>0</v>
      </c>
      <c r="AC20" s="135" t="str">
        <f t="shared" si="1"/>
        <v>0</v>
      </c>
      <c r="AD20" s="135" t="str">
        <f t="shared" si="1"/>
        <v>0</v>
      </c>
      <c r="AE20" s="135" t="str">
        <f t="shared" si="1"/>
        <v>0</v>
      </c>
      <c r="AF20" s="135" t="str">
        <f t="shared" si="1"/>
        <v>0</v>
      </c>
      <c r="AG20" s="135" t="str">
        <f t="shared" si="1"/>
        <v>0</v>
      </c>
      <c r="AH20" s="135" t="str">
        <f t="shared" si="1"/>
        <v>0</v>
      </c>
      <c r="AI20" s="135" t="str">
        <f t="shared" si="1"/>
        <v>0</v>
      </c>
      <c r="AJ20" s="135" t="str">
        <f t="shared" si="1"/>
        <v>0</v>
      </c>
      <c r="AK20" s="135" t="str">
        <f t="shared" si="2"/>
        <v>0</v>
      </c>
      <c r="AL20" s="135" t="str">
        <f t="shared" si="2"/>
        <v>0</v>
      </c>
      <c r="AM20" s="135" t="str">
        <f t="shared" si="2"/>
        <v>0</v>
      </c>
      <c r="AN20" s="135" t="str">
        <f t="shared" si="2"/>
        <v>0</v>
      </c>
      <c r="AO20" s="135" t="str">
        <f t="shared" si="2"/>
        <v>0</v>
      </c>
      <c r="AP20" s="135" t="str">
        <f t="shared" si="2"/>
        <v>0</v>
      </c>
      <c r="AQ20" s="135" t="str">
        <f t="shared" si="2"/>
        <v>0</v>
      </c>
      <c r="AR20" s="135" t="str">
        <f t="shared" si="2"/>
        <v>0</v>
      </c>
      <c r="AS20" s="135" t="str">
        <f t="shared" si="2"/>
        <v>0</v>
      </c>
      <c r="AT20" s="135" t="str">
        <f t="shared" si="2"/>
        <v>0</v>
      </c>
      <c r="AU20" s="135" t="str">
        <f t="shared" si="2"/>
        <v>0</v>
      </c>
      <c r="AV20" s="135" t="str">
        <f t="shared" si="2"/>
        <v>0</v>
      </c>
      <c r="AW20" s="135" t="str">
        <f t="shared" si="2"/>
        <v>0</v>
      </c>
      <c r="AX20" s="135" t="str">
        <f t="shared" si="2"/>
        <v>0</v>
      </c>
      <c r="AY20" s="135" t="str">
        <f t="shared" si="2"/>
        <v>0</v>
      </c>
      <c r="AZ20" s="135" t="str">
        <f t="shared" si="2"/>
        <v>0</v>
      </c>
      <c r="BA20" s="135" t="str">
        <f t="shared" si="3"/>
        <v>0</v>
      </c>
      <c r="BB20" s="135" t="str">
        <f t="shared" si="3"/>
        <v>0</v>
      </c>
      <c r="BC20" s="135" t="str">
        <f t="shared" si="3"/>
        <v>0</v>
      </c>
      <c r="BD20" s="135" t="str">
        <f t="shared" si="3"/>
        <v>0</v>
      </c>
      <c r="BE20" s="135" t="str">
        <f t="shared" si="3"/>
        <v>0</v>
      </c>
      <c r="BF20" s="135" t="str">
        <f t="shared" si="3"/>
        <v>0</v>
      </c>
      <c r="BG20" s="135" t="str">
        <f t="shared" si="3"/>
        <v>0</v>
      </c>
      <c r="BH20" s="135" t="str">
        <f t="shared" si="3"/>
        <v>0</v>
      </c>
      <c r="BI20" s="135" t="str">
        <f t="shared" si="3"/>
        <v>0</v>
      </c>
      <c r="BJ20" s="135" t="str">
        <f t="shared" si="3"/>
        <v>0</v>
      </c>
      <c r="BK20" s="135" t="str">
        <f t="shared" si="3"/>
        <v>0</v>
      </c>
      <c r="BL20" s="135" t="str">
        <f t="shared" si="3"/>
        <v>0</v>
      </c>
      <c r="BM20" s="135" t="str">
        <f t="shared" si="3"/>
        <v>0</v>
      </c>
      <c r="BN20" s="135" t="str">
        <f t="shared" si="3"/>
        <v>0</v>
      </c>
      <c r="BO20" s="135" t="str">
        <f t="shared" si="3"/>
        <v>0</v>
      </c>
      <c r="BP20" s="135" t="str">
        <f t="shared" si="3"/>
        <v>0</v>
      </c>
      <c r="BQ20" s="135" t="str">
        <f t="shared" si="4"/>
        <v>0</v>
      </c>
      <c r="BR20" s="135" t="str">
        <f t="shared" si="4"/>
        <v>0</v>
      </c>
      <c r="BS20" s="135" t="str">
        <f t="shared" si="4"/>
        <v>0</v>
      </c>
      <c r="BT20" s="135" t="str">
        <f t="shared" si="4"/>
        <v>0</v>
      </c>
      <c r="BU20" s="135" t="str">
        <f t="shared" si="4"/>
        <v>0</v>
      </c>
      <c r="BV20" s="135" t="str">
        <f t="shared" si="4"/>
        <v>0</v>
      </c>
      <c r="BW20" s="135" t="str">
        <f t="shared" si="4"/>
        <v>0</v>
      </c>
      <c r="BX20" s="135" t="str">
        <f t="shared" si="4"/>
        <v>0</v>
      </c>
      <c r="BY20" s="135" t="str">
        <f t="shared" si="4"/>
        <v>0</v>
      </c>
      <c r="BZ20" s="135" t="str">
        <f t="shared" si="4"/>
        <v>0</v>
      </c>
      <c r="CA20" s="135" t="str">
        <f t="shared" si="4"/>
        <v>0</v>
      </c>
      <c r="CB20" s="135" t="str">
        <f t="shared" si="4"/>
        <v>0</v>
      </c>
      <c r="CC20" s="135" t="str">
        <f t="shared" si="4"/>
        <v>0</v>
      </c>
      <c r="CD20" s="135" t="str">
        <f t="shared" si="4"/>
        <v>0</v>
      </c>
      <c r="CE20" s="135" t="str">
        <f t="shared" si="4"/>
        <v>0</v>
      </c>
      <c r="CF20" s="135" t="str">
        <f t="shared" si="4"/>
        <v>0</v>
      </c>
      <c r="CG20" s="135" t="str">
        <f t="shared" si="5"/>
        <v>0</v>
      </c>
      <c r="CH20" s="135" t="str">
        <f t="shared" si="5"/>
        <v>0</v>
      </c>
      <c r="CI20" s="135" t="str">
        <f t="shared" si="5"/>
        <v>0</v>
      </c>
      <c r="CJ20" s="135" t="str">
        <f t="shared" si="5"/>
        <v>0</v>
      </c>
      <c r="CK20" s="135" t="str">
        <f t="shared" si="5"/>
        <v>0</v>
      </c>
      <c r="CL20" s="135" t="str">
        <f t="shared" si="5"/>
        <v>0</v>
      </c>
      <c r="CM20" s="135" t="str">
        <f t="shared" si="5"/>
        <v>0</v>
      </c>
      <c r="CN20" s="135" t="str">
        <f t="shared" si="5"/>
        <v>0</v>
      </c>
      <c r="CO20" s="135" t="str">
        <f t="shared" si="5"/>
        <v>0</v>
      </c>
      <c r="CP20" s="135" t="str">
        <f t="shared" si="5"/>
        <v>0</v>
      </c>
      <c r="CQ20" s="135" t="str">
        <f t="shared" si="5"/>
        <v>0</v>
      </c>
      <c r="CR20" s="135" t="str">
        <f t="shared" si="5"/>
        <v>0</v>
      </c>
      <c r="CS20" s="135" t="str">
        <f t="shared" si="5"/>
        <v>0</v>
      </c>
      <c r="CT20" s="135" t="str">
        <f t="shared" si="5"/>
        <v>0</v>
      </c>
      <c r="CU20" s="135" t="str">
        <f t="shared" si="5"/>
        <v>0</v>
      </c>
      <c r="CV20" s="135" t="str">
        <f t="shared" si="5"/>
        <v>0</v>
      </c>
      <c r="CW20" s="135" t="str">
        <f t="shared" si="6"/>
        <v>0</v>
      </c>
      <c r="CX20" s="135" t="str">
        <f t="shared" si="6"/>
        <v>0</v>
      </c>
      <c r="CY20" s="135" t="str">
        <f t="shared" si="6"/>
        <v>0</v>
      </c>
      <c r="CZ20" s="135" t="str">
        <f t="shared" si="6"/>
        <v>0</v>
      </c>
      <c r="DA20" s="135" t="str">
        <f t="shared" si="6"/>
        <v>0</v>
      </c>
      <c r="DB20" s="135" t="str">
        <f t="shared" si="6"/>
        <v>0</v>
      </c>
      <c r="DC20" s="135" t="str">
        <f t="shared" si="6"/>
        <v>0</v>
      </c>
      <c r="DD20" s="135" t="str">
        <f t="shared" si="6"/>
        <v>0</v>
      </c>
      <c r="DE20" s="135" t="str">
        <f t="shared" si="6"/>
        <v>0</v>
      </c>
      <c r="DF20" s="135" t="str">
        <f t="shared" si="6"/>
        <v>0</v>
      </c>
      <c r="DG20" s="135" t="str">
        <f t="shared" si="6"/>
        <v>0</v>
      </c>
      <c r="DH20" s="136" t="str">
        <f t="shared" si="6"/>
        <v>0</v>
      </c>
    </row>
    <row r="21" spans="1:112" ht="15" customHeight="1">
      <c r="A21" s="211">
        <v>15</v>
      </c>
      <c r="B21" s="88" t="s">
        <v>148</v>
      </c>
      <c r="C21" s="87" t="s">
        <v>149</v>
      </c>
      <c r="D21" s="134" t="str">
        <f t="shared" si="7"/>
        <v>0</v>
      </c>
      <c r="E21" s="135" t="str">
        <f t="shared" si="0"/>
        <v>0</v>
      </c>
      <c r="F21" s="135" t="str">
        <f t="shared" si="0"/>
        <v>0</v>
      </c>
      <c r="G21" s="135" t="str">
        <f t="shared" si="0"/>
        <v>0</v>
      </c>
      <c r="H21" s="135" t="str">
        <f t="shared" si="0"/>
        <v>0</v>
      </c>
      <c r="I21" s="135" t="str">
        <f t="shared" si="0"/>
        <v>0</v>
      </c>
      <c r="J21" s="135" t="str">
        <f t="shared" si="0"/>
        <v>0</v>
      </c>
      <c r="K21" s="135" t="str">
        <f t="shared" si="0"/>
        <v>0</v>
      </c>
      <c r="L21" s="135" t="str">
        <f t="shared" si="0"/>
        <v>0</v>
      </c>
      <c r="M21" s="135" t="str">
        <f t="shared" si="0"/>
        <v>0</v>
      </c>
      <c r="N21" s="135" t="str">
        <f t="shared" si="0"/>
        <v>0</v>
      </c>
      <c r="O21" s="135" t="str">
        <f t="shared" si="0"/>
        <v>0</v>
      </c>
      <c r="P21" s="135" t="str">
        <f t="shared" si="0"/>
        <v>0</v>
      </c>
      <c r="Q21" s="135" t="str">
        <f t="shared" si="0"/>
        <v>0</v>
      </c>
      <c r="R21" s="135">
        <f t="shared" si="0"/>
        <v>1</v>
      </c>
      <c r="S21" s="135" t="str">
        <f t="shared" si="0"/>
        <v>0</v>
      </c>
      <c r="T21" s="135" t="str">
        <f t="shared" si="0"/>
        <v>0</v>
      </c>
      <c r="U21" s="135" t="str">
        <f t="shared" si="1"/>
        <v>0</v>
      </c>
      <c r="V21" s="135" t="str">
        <f t="shared" si="1"/>
        <v>0</v>
      </c>
      <c r="W21" s="135" t="str">
        <f t="shared" si="1"/>
        <v>0</v>
      </c>
      <c r="X21" s="135" t="str">
        <f t="shared" si="1"/>
        <v>0</v>
      </c>
      <c r="Y21" s="135" t="str">
        <f t="shared" si="1"/>
        <v>0</v>
      </c>
      <c r="Z21" s="135" t="str">
        <f t="shared" si="1"/>
        <v>0</v>
      </c>
      <c r="AA21" s="135" t="str">
        <f t="shared" si="1"/>
        <v>0</v>
      </c>
      <c r="AB21" s="135" t="str">
        <f t="shared" si="1"/>
        <v>0</v>
      </c>
      <c r="AC21" s="135" t="str">
        <f t="shared" si="1"/>
        <v>0</v>
      </c>
      <c r="AD21" s="135" t="str">
        <f t="shared" si="1"/>
        <v>0</v>
      </c>
      <c r="AE21" s="135" t="str">
        <f t="shared" si="1"/>
        <v>0</v>
      </c>
      <c r="AF21" s="135" t="str">
        <f t="shared" si="1"/>
        <v>0</v>
      </c>
      <c r="AG21" s="135" t="str">
        <f t="shared" si="1"/>
        <v>0</v>
      </c>
      <c r="AH21" s="135" t="str">
        <f t="shared" si="1"/>
        <v>0</v>
      </c>
      <c r="AI21" s="135" t="str">
        <f t="shared" si="1"/>
        <v>0</v>
      </c>
      <c r="AJ21" s="135" t="str">
        <f t="shared" si="1"/>
        <v>0</v>
      </c>
      <c r="AK21" s="135" t="str">
        <f t="shared" si="2"/>
        <v>0</v>
      </c>
      <c r="AL21" s="135" t="str">
        <f t="shared" si="2"/>
        <v>0</v>
      </c>
      <c r="AM21" s="135" t="str">
        <f t="shared" si="2"/>
        <v>0</v>
      </c>
      <c r="AN21" s="135" t="str">
        <f t="shared" si="2"/>
        <v>0</v>
      </c>
      <c r="AO21" s="135" t="str">
        <f t="shared" si="2"/>
        <v>0</v>
      </c>
      <c r="AP21" s="135" t="str">
        <f t="shared" si="2"/>
        <v>0</v>
      </c>
      <c r="AQ21" s="135" t="str">
        <f t="shared" si="2"/>
        <v>0</v>
      </c>
      <c r="AR21" s="135" t="str">
        <f t="shared" si="2"/>
        <v>0</v>
      </c>
      <c r="AS21" s="135" t="str">
        <f t="shared" si="2"/>
        <v>0</v>
      </c>
      <c r="AT21" s="135" t="str">
        <f t="shared" si="2"/>
        <v>0</v>
      </c>
      <c r="AU21" s="135" t="str">
        <f t="shared" si="2"/>
        <v>0</v>
      </c>
      <c r="AV21" s="135" t="str">
        <f t="shared" si="2"/>
        <v>0</v>
      </c>
      <c r="AW21" s="135" t="str">
        <f t="shared" si="2"/>
        <v>0</v>
      </c>
      <c r="AX21" s="135" t="str">
        <f t="shared" si="2"/>
        <v>0</v>
      </c>
      <c r="AY21" s="135" t="str">
        <f t="shared" si="2"/>
        <v>0</v>
      </c>
      <c r="AZ21" s="135" t="str">
        <f t="shared" si="2"/>
        <v>0</v>
      </c>
      <c r="BA21" s="135" t="str">
        <f t="shared" si="3"/>
        <v>0</v>
      </c>
      <c r="BB21" s="135" t="str">
        <f t="shared" si="3"/>
        <v>0</v>
      </c>
      <c r="BC21" s="135" t="str">
        <f t="shared" si="3"/>
        <v>0</v>
      </c>
      <c r="BD21" s="135" t="str">
        <f t="shared" si="3"/>
        <v>0</v>
      </c>
      <c r="BE21" s="135" t="str">
        <f t="shared" si="3"/>
        <v>0</v>
      </c>
      <c r="BF21" s="135" t="str">
        <f t="shared" si="3"/>
        <v>0</v>
      </c>
      <c r="BG21" s="135" t="str">
        <f t="shared" si="3"/>
        <v>0</v>
      </c>
      <c r="BH21" s="135" t="str">
        <f t="shared" si="3"/>
        <v>0</v>
      </c>
      <c r="BI21" s="135" t="str">
        <f t="shared" si="3"/>
        <v>0</v>
      </c>
      <c r="BJ21" s="135" t="str">
        <f t="shared" si="3"/>
        <v>0</v>
      </c>
      <c r="BK21" s="135" t="str">
        <f t="shared" si="3"/>
        <v>0</v>
      </c>
      <c r="BL21" s="135" t="str">
        <f t="shared" si="3"/>
        <v>0</v>
      </c>
      <c r="BM21" s="135" t="str">
        <f t="shared" si="3"/>
        <v>0</v>
      </c>
      <c r="BN21" s="135" t="str">
        <f t="shared" si="3"/>
        <v>0</v>
      </c>
      <c r="BO21" s="135" t="str">
        <f t="shared" si="3"/>
        <v>0</v>
      </c>
      <c r="BP21" s="135" t="str">
        <f t="shared" si="3"/>
        <v>0</v>
      </c>
      <c r="BQ21" s="135" t="str">
        <f t="shared" si="4"/>
        <v>0</v>
      </c>
      <c r="BR21" s="135" t="str">
        <f t="shared" si="4"/>
        <v>0</v>
      </c>
      <c r="BS21" s="135" t="str">
        <f t="shared" si="4"/>
        <v>0</v>
      </c>
      <c r="BT21" s="135" t="str">
        <f t="shared" si="4"/>
        <v>0</v>
      </c>
      <c r="BU21" s="135" t="str">
        <f t="shared" si="4"/>
        <v>0</v>
      </c>
      <c r="BV21" s="135" t="str">
        <f t="shared" si="4"/>
        <v>0</v>
      </c>
      <c r="BW21" s="135" t="str">
        <f t="shared" si="4"/>
        <v>0</v>
      </c>
      <c r="BX21" s="135" t="str">
        <f t="shared" si="4"/>
        <v>0</v>
      </c>
      <c r="BY21" s="135" t="str">
        <f t="shared" si="4"/>
        <v>0</v>
      </c>
      <c r="BZ21" s="135" t="str">
        <f t="shared" si="4"/>
        <v>0</v>
      </c>
      <c r="CA21" s="135" t="str">
        <f t="shared" si="4"/>
        <v>0</v>
      </c>
      <c r="CB21" s="135" t="str">
        <f t="shared" si="4"/>
        <v>0</v>
      </c>
      <c r="CC21" s="135" t="str">
        <f t="shared" si="4"/>
        <v>0</v>
      </c>
      <c r="CD21" s="135" t="str">
        <f t="shared" si="4"/>
        <v>0</v>
      </c>
      <c r="CE21" s="135" t="str">
        <f t="shared" si="4"/>
        <v>0</v>
      </c>
      <c r="CF21" s="135" t="str">
        <f t="shared" si="4"/>
        <v>0</v>
      </c>
      <c r="CG21" s="135" t="str">
        <f t="shared" si="5"/>
        <v>0</v>
      </c>
      <c r="CH21" s="135" t="str">
        <f t="shared" si="5"/>
        <v>0</v>
      </c>
      <c r="CI21" s="135" t="str">
        <f t="shared" si="5"/>
        <v>0</v>
      </c>
      <c r="CJ21" s="135" t="str">
        <f t="shared" si="5"/>
        <v>0</v>
      </c>
      <c r="CK21" s="135" t="str">
        <f t="shared" si="5"/>
        <v>0</v>
      </c>
      <c r="CL21" s="135" t="str">
        <f t="shared" si="5"/>
        <v>0</v>
      </c>
      <c r="CM21" s="135" t="str">
        <f t="shared" si="5"/>
        <v>0</v>
      </c>
      <c r="CN21" s="135" t="str">
        <f t="shared" si="5"/>
        <v>0</v>
      </c>
      <c r="CO21" s="135" t="str">
        <f t="shared" si="5"/>
        <v>0</v>
      </c>
      <c r="CP21" s="135" t="str">
        <f t="shared" si="5"/>
        <v>0</v>
      </c>
      <c r="CQ21" s="135" t="str">
        <f t="shared" si="5"/>
        <v>0</v>
      </c>
      <c r="CR21" s="135" t="str">
        <f t="shared" si="5"/>
        <v>0</v>
      </c>
      <c r="CS21" s="135" t="str">
        <f t="shared" si="5"/>
        <v>0</v>
      </c>
      <c r="CT21" s="135" t="str">
        <f t="shared" si="5"/>
        <v>0</v>
      </c>
      <c r="CU21" s="135" t="str">
        <f t="shared" si="5"/>
        <v>0</v>
      </c>
      <c r="CV21" s="135" t="str">
        <f t="shared" si="5"/>
        <v>0</v>
      </c>
      <c r="CW21" s="135" t="str">
        <f t="shared" si="6"/>
        <v>0</v>
      </c>
      <c r="CX21" s="135" t="str">
        <f t="shared" si="6"/>
        <v>0</v>
      </c>
      <c r="CY21" s="135" t="str">
        <f t="shared" si="6"/>
        <v>0</v>
      </c>
      <c r="CZ21" s="135" t="str">
        <f t="shared" si="6"/>
        <v>0</v>
      </c>
      <c r="DA21" s="135" t="str">
        <f t="shared" si="6"/>
        <v>0</v>
      </c>
      <c r="DB21" s="135" t="str">
        <f t="shared" si="6"/>
        <v>0</v>
      </c>
      <c r="DC21" s="135" t="str">
        <f t="shared" si="6"/>
        <v>0</v>
      </c>
      <c r="DD21" s="135" t="str">
        <f t="shared" si="6"/>
        <v>0</v>
      </c>
      <c r="DE21" s="135" t="str">
        <f t="shared" si="6"/>
        <v>0</v>
      </c>
      <c r="DF21" s="135" t="str">
        <f t="shared" si="6"/>
        <v>0</v>
      </c>
      <c r="DG21" s="135" t="str">
        <f t="shared" si="6"/>
        <v>0</v>
      </c>
      <c r="DH21" s="136" t="str">
        <f t="shared" si="6"/>
        <v>0</v>
      </c>
    </row>
    <row r="22" spans="1:112" ht="15" customHeight="1">
      <c r="A22" s="211">
        <v>16</v>
      </c>
      <c r="B22" s="88" t="s">
        <v>150</v>
      </c>
      <c r="C22" s="87" t="s">
        <v>151</v>
      </c>
      <c r="D22" s="134" t="str">
        <f t="shared" si="7"/>
        <v>0</v>
      </c>
      <c r="E22" s="135" t="str">
        <f t="shared" si="0"/>
        <v>0</v>
      </c>
      <c r="F22" s="135" t="str">
        <f t="shared" si="0"/>
        <v>0</v>
      </c>
      <c r="G22" s="135" t="str">
        <f t="shared" si="0"/>
        <v>0</v>
      </c>
      <c r="H22" s="135" t="str">
        <f t="shared" si="0"/>
        <v>0</v>
      </c>
      <c r="I22" s="135" t="str">
        <f t="shared" si="0"/>
        <v>0</v>
      </c>
      <c r="J22" s="135" t="str">
        <f t="shared" si="0"/>
        <v>0</v>
      </c>
      <c r="K22" s="135" t="str">
        <f t="shared" si="0"/>
        <v>0</v>
      </c>
      <c r="L22" s="135" t="str">
        <f t="shared" si="0"/>
        <v>0</v>
      </c>
      <c r="M22" s="135" t="str">
        <f t="shared" si="0"/>
        <v>0</v>
      </c>
      <c r="N22" s="135" t="str">
        <f t="shared" si="0"/>
        <v>0</v>
      </c>
      <c r="O22" s="135" t="str">
        <f t="shared" si="0"/>
        <v>0</v>
      </c>
      <c r="P22" s="135" t="str">
        <f t="shared" si="0"/>
        <v>0</v>
      </c>
      <c r="Q22" s="135" t="str">
        <f t="shared" si="0"/>
        <v>0</v>
      </c>
      <c r="R22" s="135" t="str">
        <f t="shared" si="0"/>
        <v>0</v>
      </c>
      <c r="S22" s="135">
        <f t="shared" si="0"/>
        <v>1</v>
      </c>
      <c r="T22" s="135" t="str">
        <f t="shared" ref="T22:AI37" si="8">IF($A22=T$1,1,"0")</f>
        <v>0</v>
      </c>
      <c r="U22" s="135" t="str">
        <f t="shared" si="1"/>
        <v>0</v>
      </c>
      <c r="V22" s="135" t="str">
        <f t="shared" si="1"/>
        <v>0</v>
      </c>
      <c r="W22" s="135" t="str">
        <f t="shared" si="1"/>
        <v>0</v>
      </c>
      <c r="X22" s="135" t="str">
        <f t="shared" si="1"/>
        <v>0</v>
      </c>
      <c r="Y22" s="135" t="str">
        <f t="shared" si="1"/>
        <v>0</v>
      </c>
      <c r="Z22" s="135" t="str">
        <f t="shared" si="1"/>
        <v>0</v>
      </c>
      <c r="AA22" s="135" t="str">
        <f t="shared" si="1"/>
        <v>0</v>
      </c>
      <c r="AB22" s="135" t="str">
        <f t="shared" si="1"/>
        <v>0</v>
      </c>
      <c r="AC22" s="135" t="str">
        <f t="shared" si="1"/>
        <v>0</v>
      </c>
      <c r="AD22" s="135" t="str">
        <f t="shared" si="1"/>
        <v>0</v>
      </c>
      <c r="AE22" s="135" t="str">
        <f t="shared" si="1"/>
        <v>0</v>
      </c>
      <c r="AF22" s="135" t="str">
        <f t="shared" si="1"/>
        <v>0</v>
      </c>
      <c r="AG22" s="135" t="str">
        <f t="shared" si="1"/>
        <v>0</v>
      </c>
      <c r="AH22" s="135" t="str">
        <f t="shared" si="1"/>
        <v>0</v>
      </c>
      <c r="AI22" s="135" t="str">
        <f t="shared" si="1"/>
        <v>0</v>
      </c>
      <c r="AJ22" s="135" t="str">
        <f t="shared" ref="AJ22:AY37" si="9">IF($A22=AJ$1,1,"0")</f>
        <v>0</v>
      </c>
      <c r="AK22" s="135" t="str">
        <f t="shared" si="2"/>
        <v>0</v>
      </c>
      <c r="AL22" s="135" t="str">
        <f t="shared" si="2"/>
        <v>0</v>
      </c>
      <c r="AM22" s="135" t="str">
        <f t="shared" si="2"/>
        <v>0</v>
      </c>
      <c r="AN22" s="135" t="str">
        <f t="shared" si="2"/>
        <v>0</v>
      </c>
      <c r="AO22" s="135" t="str">
        <f t="shared" si="2"/>
        <v>0</v>
      </c>
      <c r="AP22" s="135" t="str">
        <f t="shared" si="2"/>
        <v>0</v>
      </c>
      <c r="AQ22" s="135" t="str">
        <f t="shared" si="2"/>
        <v>0</v>
      </c>
      <c r="AR22" s="135" t="str">
        <f t="shared" si="2"/>
        <v>0</v>
      </c>
      <c r="AS22" s="135" t="str">
        <f t="shared" si="2"/>
        <v>0</v>
      </c>
      <c r="AT22" s="135" t="str">
        <f t="shared" si="2"/>
        <v>0</v>
      </c>
      <c r="AU22" s="135" t="str">
        <f t="shared" si="2"/>
        <v>0</v>
      </c>
      <c r="AV22" s="135" t="str">
        <f t="shared" si="2"/>
        <v>0</v>
      </c>
      <c r="AW22" s="135" t="str">
        <f t="shared" si="2"/>
        <v>0</v>
      </c>
      <c r="AX22" s="135" t="str">
        <f t="shared" si="2"/>
        <v>0</v>
      </c>
      <c r="AY22" s="135" t="str">
        <f t="shared" si="2"/>
        <v>0</v>
      </c>
      <c r="AZ22" s="135" t="str">
        <f t="shared" ref="AZ22:BO37" si="10">IF($A22=AZ$1,1,"0")</f>
        <v>0</v>
      </c>
      <c r="BA22" s="135" t="str">
        <f t="shared" si="3"/>
        <v>0</v>
      </c>
      <c r="BB22" s="135" t="str">
        <f t="shared" si="3"/>
        <v>0</v>
      </c>
      <c r="BC22" s="135" t="str">
        <f t="shared" si="3"/>
        <v>0</v>
      </c>
      <c r="BD22" s="135" t="str">
        <f t="shared" si="3"/>
        <v>0</v>
      </c>
      <c r="BE22" s="135" t="str">
        <f t="shared" si="3"/>
        <v>0</v>
      </c>
      <c r="BF22" s="135" t="str">
        <f t="shared" si="3"/>
        <v>0</v>
      </c>
      <c r="BG22" s="135" t="str">
        <f t="shared" si="3"/>
        <v>0</v>
      </c>
      <c r="BH22" s="135" t="str">
        <f t="shared" si="3"/>
        <v>0</v>
      </c>
      <c r="BI22" s="135" t="str">
        <f t="shared" si="3"/>
        <v>0</v>
      </c>
      <c r="BJ22" s="135" t="str">
        <f t="shared" si="3"/>
        <v>0</v>
      </c>
      <c r="BK22" s="135" t="str">
        <f t="shared" si="3"/>
        <v>0</v>
      </c>
      <c r="BL22" s="135" t="str">
        <f t="shared" si="3"/>
        <v>0</v>
      </c>
      <c r="BM22" s="135" t="str">
        <f t="shared" si="3"/>
        <v>0</v>
      </c>
      <c r="BN22" s="135" t="str">
        <f t="shared" si="3"/>
        <v>0</v>
      </c>
      <c r="BO22" s="135" t="str">
        <f t="shared" si="3"/>
        <v>0</v>
      </c>
      <c r="BP22" s="135" t="str">
        <f t="shared" ref="BP22:CE37" si="11">IF($A22=BP$1,1,"0")</f>
        <v>0</v>
      </c>
      <c r="BQ22" s="135" t="str">
        <f t="shared" si="4"/>
        <v>0</v>
      </c>
      <c r="BR22" s="135" t="str">
        <f t="shared" si="4"/>
        <v>0</v>
      </c>
      <c r="BS22" s="135" t="str">
        <f t="shared" si="4"/>
        <v>0</v>
      </c>
      <c r="BT22" s="135" t="str">
        <f t="shared" si="4"/>
        <v>0</v>
      </c>
      <c r="BU22" s="135" t="str">
        <f t="shared" si="4"/>
        <v>0</v>
      </c>
      <c r="BV22" s="135" t="str">
        <f t="shared" si="4"/>
        <v>0</v>
      </c>
      <c r="BW22" s="135" t="str">
        <f t="shared" si="4"/>
        <v>0</v>
      </c>
      <c r="BX22" s="135" t="str">
        <f t="shared" si="4"/>
        <v>0</v>
      </c>
      <c r="BY22" s="135" t="str">
        <f t="shared" si="4"/>
        <v>0</v>
      </c>
      <c r="BZ22" s="135" t="str">
        <f t="shared" si="4"/>
        <v>0</v>
      </c>
      <c r="CA22" s="135" t="str">
        <f t="shared" si="4"/>
        <v>0</v>
      </c>
      <c r="CB22" s="135" t="str">
        <f t="shared" si="4"/>
        <v>0</v>
      </c>
      <c r="CC22" s="135" t="str">
        <f t="shared" si="4"/>
        <v>0</v>
      </c>
      <c r="CD22" s="135" t="str">
        <f t="shared" si="4"/>
        <v>0</v>
      </c>
      <c r="CE22" s="135" t="str">
        <f t="shared" si="4"/>
        <v>0</v>
      </c>
      <c r="CF22" s="135" t="str">
        <f t="shared" ref="CF22:CU37" si="12">IF($A22=CF$1,1,"0")</f>
        <v>0</v>
      </c>
      <c r="CG22" s="135" t="str">
        <f t="shared" si="5"/>
        <v>0</v>
      </c>
      <c r="CH22" s="135" t="str">
        <f t="shared" si="5"/>
        <v>0</v>
      </c>
      <c r="CI22" s="135" t="str">
        <f t="shared" si="5"/>
        <v>0</v>
      </c>
      <c r="CJ22" s="135" t="str">
        <f t="shared" si="5"/>
        <v>0</v>
      </c>
      <c r="CK22" s="135" t="str">
        <f t="shared" si="5"/>
        <v>0</v>
      </c>
      <c r="CL22" s="135" t="str">
        <f t="shared" si="5"/>
        <v>0</v>
      </c>
      <c r="CM22" s="135" t="str">
        <f t="shared" si="5"/>
        <v>0</v>
      </c>
      <c r="CN22" s="135" t="str">
        <f t="shared" si="5"/>
        <v>0</v>
      </c>
      <c r="CO22" s="135" t="str">
        <f t="shared" si="5"/>
        <v>0</v>
      </c>
      <c r="CP22" s="135" t="str">
        <f t="shared" si="5"/>
        <v>0</v>
      </c>
      <c r="CQ22" s="135" t="str">
        <f t="shared" si="5"/>
        <v>0</v>
      </c>
      <c r="CR22" s="135" t="str">
        <f t="shared" si="5"/>
        <v>0</v>
      </c>
      <c r="CS22" s="135" t="str">
        <f t="shared" si="5"/>
        <v>0</v>
      </c>
      <c r="CT22" s="135" t="str">
        <f t="shared" si="5"/>
        <v>0</v>
      </c>
      <c r="CU22" s="135" t="str">
        <f t="shared" si="5"/>
        <v>0</v>
      </c>
      <c r="CV22" s="135" t="str">
        <f t="shared" ref="CV22:DH37" si="13">IF($A22=CV$1,1,"0")</f>
        <v>0</v>
      </c>
      <c r="CW22" s="135" t="str">
        <f t="shared" si="6"/>
        <v>0</v>
      </c>
      <c r="CX22" s="135" t="str">
        <f t="shared" si="6"/>
        <v>0</v>
      </c>
      <c r="CY22" s="135" t="str">
        <f t="shared" si="6"/>
        <v>0</v>
      </c>
      <c r="CZ22" s="135" t="str">
        <f t="shared" si="6"/>
        <v>0</v>
      </c>
      <c r="DA22" s="135" t="str">
        <f t="shared" si="6"/>
        <v>0</v>
      </c>
      <c r="DB22" s="135" t="str">
        <f t="shared" si="6"/>
        <v>0</v>
      </c>
      <c r="DC22" s="135" t="str">
        <f t="shared" si="6"/>
        <v>0</v>
      </c>
      <c r="DD22" s="135" t="str">
        <f t="shared" si="6"/>
        <v>0</v>
      </c>
      <c r="DE22" s="135" t="str">
        <f t="shared" si="6"/>
        <v>0</v>
      </c>
      <c r="DF22" s="135" t="str">
        <f t="shared" si="6"/>
        <v>0</v>
      </c>
      <c r="DG22" s="135" t="str">
        <f t="shared" si="6"/>
        <v>0</v>
      </c>
      <c r="DH22" s="136" t="str">
        <f t="shared" si="6"/>
        <v>0</v>
      </c>
    </row>
    <row r="23" spans="1:112" ht="15" customHeight="1">
      <c r="A23" s="211">
        <v>17</v>
      </c>
      <c r="B23" s="88" t="s">
        <v>152</v>
      </c>
      <c r="C23" s="87" t="s">
        <v>153</v>
      </c>
      <c r="D23" s="134" t="str">
        <f t="shared" si="7"/>
        <v>0</v>
      </c>
      <c r="E23" s="135" t="str">
        <f t="shared" si="7"/>
        <v>0</v>
      </c>
      <c r="F23" s="135" t="str">
        <f t="shared" si="7"/>
        <v>0</v>
      </c>
      <c r="G23" s="135" t="str">
        <f t="shared" si="7"/>
        <v>0</v>
      </c>
      <c r="H23" s="135" t="str">
        <f t="shared" si="7"/>
        <v>0</v>
      </c>
      <c r="I23" s="135" t="str">
        <f t="shared" si="7"/>
        <v>0</v>
      </c>
      <c r="J23" s="135" t="str">
        <f t="shared" si="7"/>
        <v>0</v>
      </c>
      <c r="K23" s="135" t="str">
        <f t="shared" si="7"/>
        <v>0</v>
      </c>
      <c r="L23" s="135" t="str">
        <f t="shared" si="7"/>
        <v>0</v>
      </c>
      <c r="M23" s="135" t="str">
        <f t="shared" si="7"/>
        <v>0</v>
      </c>
      <c r="N23" s="135" t="str">
        <f t="shared" si="7"/>
        <v>0</v>
      </c>
      <c r="O23" s="135" t="str">
        <f t="shared" si="7"/>
        <v>0</v>
      </c>
      <c r="P23" s="135" t="str">
        <f t="shared" si="7"/>
        <v>0</v>
      </c>
      <c r="Q23" s="135" t="str">
        <f t="shared" si="7"/>
        <v>0</v>
      </c>
      <c r="R23" s="135" t="str">
        <f t="shared" si="7"/>
        <v>0</v>
      </c>
      <c r="S23" s="135" t="str">
        <f t="shared" si="7"/>
        <v>0</v>
      </c>
      <c r="T23" s="135">
        <f t="shared" si="8"/>
        <v>1</v>
      </c>
      <c r="U23" s="135" t="str">
        <f t="shared" si="8"/>
        <v>0</v>
      </c>
      <c r="V23" s="135" t="str">
        <f t="shared" si="8"/>
        <v>0</v>
      </c>
      <c r="W23" s="135" t="str">
        <f t="shared" si="8"/>
        <v>0</v>
      </c>
      <c r="X23" s="135" t="str">
        <f t="shared" si="8"/>
        <v>0</v>
      </c>
      <c r="Y23" s="135" t="str">
        <f t="shared" si="8"/>
        <v>0</v>
      </c>
      <c r="Z23" s="135" t="str">
        <f t="shared" si="8"/>
        <v>0</v>
      </c>
      <c r="AA23" s="135" t="str">
        <f t="shared" si="8"/>
        <v>0</v>
      </c>
      <c r="AB23" s="135" t="str">
        <f t="shared" si="8"/>
        <v>0</v>
      </c>
      <c r="AC23" s="135" t="str">
        <f t="shared" si="8"/>
        <v>0</v>
      </c>
      <c r="AD23" s="135" t="str">
        <f t="shared" si="8"/>
        <v>0</v>
      </c>
      <c r="AE23" s="135" t="str">
        <f t="shared" si="8"/>
        <v>0</v>
      </c>
      <c r="AF23" s="135" t="str">
        <f t="shared" si="8"/>
        <v>0</v>
      </c>
      <c r="AG23" s="135" t="str">
        <f t="shared" si="8"/>
        <v>0</v>
      </c>
      <c r="AH23" s="135" t="str">
        <f t="shared" si="8"/>
        <v>0</v>
      </c>
      <c r="AI23" s="135" t="str">
        <f t="shared" si="8"/>
        <v>0</v>
      </c>
      <c r="AJ23" s="135" t="str">
        <f t="shared" si="9"/>
        <v>0</v>
      </c>
      <c r="AK23" s="135" t="str">
        <f t="shared" si="9"/>
        <v>0</v>
      </c>
      <c r="AL23" s="135" t="str">
        <f t="shared" si="9"/>
        <v>0</v>
      </c>
      <c r="AM23" s="135" t="str">
        <f t="shared" si="9"/>
        <v>0</v>
      </c>
      <c r="AN23" s="135" t="str">
        <f t="shared" si="9"/>
        <v>0</v>
      </c>
      <c r="AO23" s="135" t="str">
        <f t="shared" si="9"/>
        <v>0</v>
      </c>
      <c r="AP23" s="135" t="str">
        <f t="shared" si="9"/>
        <v>0</v>
      </c>
      <c r="AQ23" s="135" t="str">
        <f t="shared" si="9"/>
        <v>0</v>
      </c>
      <c r="AR23" s="135" t="str">
        <f t="shared" si="9"/>
        <v>0</v>
      </c>
      <c r="AS23" s="135" t="str">
        <f t="shared" si="9"/>
        <v>0</v>
      </c>
      <c r="AT23" s="135" t="str">
        <f t="shared" si="9"/>
        <v>0</v>
      </c>
      <c r="AU23" s="135" t="str">
        <f t="shared" si="9"/>
        <v>0</v>
      </c>
      <c r="AV23" s="135" t="str">
        <f t="shared" si="9"/>
        <v>0</v>
      </c>
      <c r="AW23" s="135" t="str">
        <f t="shared" si="9"/>
        <v>0</v>
      </c>
      <c r="AX23" s="135" t="str">
        <f t="shared" si="9"/>
        <v>0</v>
      </c>
      <c r="AY23" s="135" t="str">
        <f t="shared" si="9"/>
        <v>0</v>
      </c>
      <c r="AZ23" s="135" t="str">
        <f t="shared" si="10"/>
        <v>0</v>
      </c>
      <c r="BA23" s="135" t="str">
        <f t="shared" si="10"/>
        <v>0</v>
      </c>
      <c r="BB23" s="135" t="str">
        <f t="shared" si="10"/>
        <v>0</v>
      </c>
      <c r="BC23" s="135" t="str">
        <f t="shared" si="10"/>
        <v>0</v>
      </c>
      <c r="BD23" s="135" t="str">
        <f t="shared" si="10"/>
        <v>0</v>
      </c>
      <c r="BE23" s="135" t="str">
        <f t="shared" si="10"/>
        <v>0</v>
      </c>
      <c r="BF23" s="135" t="str">
        <f t="shared" si="10"/>
        <v>0</v>
      </c>
      <c r="BG23" s="135" t="str">
        <f t="shared" si="10"/>
        <v>0</v>
      </c>
      <c r="BH23" s="135" t="str">
        <f t="shared" si="10"/>
        <v>0</v>
      </c>
      <c r="BI23" s="135" t="str">
        <f t="shared" si="10"/>
        <v>0</v>
      </c>
      <c r="BJ23" s="135" t="str">
        <f t="shared" si="10"/>
        <v>0</v>
      </c>
      <c r="BK23" s="135" t="str">
        <f t="shared" si="10"/>
        <v>0</v>
      </c>
      <c r="BL23" s="135" t="str">
        <f t="shared" si="10"/>
        <v>0</v>
      </c>
      <c r="BM23" s="135" t="str">
        <f t="shared" si="10"/>
        <v>0</v>
      </c>
      <c r="BN23" s="135" t="str">
        <f t="shared" si="10"/>
        <v>0</v>
      </c>
      <c r="BO23" s="135" t="str">
        <f t="shared" si="10"/>
        <v>0</v>
      </c>
      <c r="BP23" s="135" t="str">
        <f t="shared" si="11"/>
        <v>0</v>
      </c>
      <c r="BQ23" s="135" t="str">
        <f t="shared" si="11"/>
        <v>0</v>
      </c>
      <c r="BR23" s="135" t="str">
        <f t="shared" si="11"/>
        <v>0</v>
      </c>
      <c r="BS23" s="135" t="str">
        <f t="shared" si="11"/>
        <v>0</v>
      </c>
      <c r="BT23" s="135" t="str">
        <f t="shared" si="11"/>
        <v>0</v>
      </c>
      <c r="BU23" s="135" t="str">
        <f t="shared" si="11"/>
        <v>0</v>
      </c>
      <c r="BV23" s="135" t="str">
        <f t="shared" si="11"/>
        <v>0</v>
      </c>
      <c r="BW23" s="135" t="str">
        <f t="shared" si="11"/>
        <v>0</v>
      </c>
      <c r="BX23" s="135" t="str">
        <f t="shared" si="11"/>
        <v>0</v>
      </c>
      <c r="BY23" s="135" t="str">
        <f t="shared" si="11"/>
        <v>0</v>
      </c>
      <c r="BZ23" s="135" t="str">
        <f t="shared" si="11"/>
        <v>0</v>
      </c>
      <c r="CA23" s="135" t="str">
        <f t="shared" si="11"/>
        <v>0</v>
      </c>
      <c r="CB23" s="135" t="str">
        <f t="shared" si="11"/>
        <v>0</v>
      </c>
      <c r="CC23" s="135" t="str">
        <f t="shared" si="11"/>
        <v>0</v>
      </c>
      <c r="CD23" s="135" t="str">
        <f t="shared" si="11"/>
        <v>0</v>
      </c>
      <c r="CE23" s="135" t="str">
        <f t="shared" si="11"/>
        <v>0</v>
      </c>
      <c r="CF23" s="135" t="str">
        <f t="shared" si="12"/>
        <v>0</v>
      </c>
      <c r="CG23" s="135" t="str">
        <f t="shared" si="12"/>
        <v>0</v>
      </c>
      <c r="CH23" s="135" t="str">
        <f t="shared" si="12"/>
        <v>0</v>
      </c>
      <c r="CI23" s="135" t="str">
        <f t="shared" si="12"/>
        <v>0</v>
      </c>
      <c r="CJ23" s="135" t="str">
        <f t="shared" si="12"/>
        <v>0</v>
      </c>
      <c r="CK23" s="135" t="str">
        <f t="shared" si="12"/>
        <v>0</v>
      </c>
      <c r="CL23" s="135" t="str">
        <f t="shared" si="12"/>
        <v>0</v>
      </c>
      <c r="CM23" s="135" t="str">
        <f t="shared" si="12"/>
        <v>0</v>
      </c>
      <c r="CN23" s="135" t="str">
        <f t="shared" si="12"/>
        <v>0</v>
      </c>
      <c r="CO23" s="135" t="str">
        <f t="shared" si="12"/>
        <v>0</v>
      </c>
      <c r="CP23" s="135" t="str">
        <f t="shared" si="12"/>
        <v>0</v>
      </c>
      <c r="CQ23" s="135" t="str">
        <f t="shared" si="12"/>
        <v>0</v>
      </c>
      <c r="CR23" s="135" t="str">
        <f t="shared" si="12"/>
        <v>0</v>
      </c>
      <c r="CS23" s="135" t="str">
        <f t="shared" si="12"/>
        <v>0</v>
      </c>
      <c r="CT23" s="135" t="str">
        <f t="shared" si="12"/>
        <v>0</v>
      </c>
      <c r="CU23" s="135" t="str">
        <f t="shared" si="12"/>
        <v>0</v>
      </c>
      <c r="CV23" s="135" t="str">
        <f t="shared" si="13"/>
        <v>0</v>
      </c>
      <c r="CW23" s="135" t="str">
        <f t="shared" si="13"/>
        <v>0</v>
      </c>
      <c r="CX23" s="135" t="str">
        <f t="shared" si="13"/>
        <v>0</v>
      </c>
      <c r="CY23" s="135" t="str">
        <f t="shared" si="13"/>
        <v>0</v>
      </c>
      <c r="CZ23" s="135" t="str">
        <f t="shared" si="13"/>
        <v>0</v>
      </c>
      <c r="DA23" s="135" t="str">
        <f t="shared" si="13"/>
        <v>0</v>
      </c>
      <c r="DB23" s="135" t="str">
        <f t="shared" si="13"/>
        <v>0</v>
      </c>
      <c r="DC23" s="135" t="str">
        <f t="shared" si="13"/>
        <v>0</v>
      </c>
      <c r="DD23" s="135" t="str">
        <f t="shared" si="13"/>
        <v>0</v>
      </c>
      <c r="DE23" s="135" t="str">
        <f t="shared" si="13"/>
        <v>0</v>
      </c>
      <c r="DF23" s="135" t="str">
        <f t="shared" si="13"/>
        <v>0</v>
      </c>
      <c r="DG23" s="135" t="str">
        <f t="shared" si="13"/>
        <v>0</v>
      </c>
      <c r="DH23" s="136" t="str">
        <f t="shared" si="13"/>
        <v>0</v>
      </c>
    </row>
    <row r="24" spans="1:112" ht="15" customHeight="1">
      <c r="A24" s="211">
        <v>18</v>
      </c>
      <c r="B24" s="88" t="s">
        <v>154</v>
      </c>
      <c r="C24" s="87" t="s">
        <v>155</v>
      </c>
      <c r="D24" s="134" t="str">
        <f t="shared" ref="D24:S39" si="14">IF($A24=D$1,1,"0")</f>
        <v>0</v>
      </c>
      <c r="E24" s="135" t="str">
        <f t="shared" si="14"/>
        <v>0</v>
      </c>
      <c r="F24" s="135" t="str">
        <f t="shared" si="14"/>
        <v>0</v>
      </c>
      <c r="G24" s="135" t="str">
        <f t="shared" si="14"/>
        <v>0</v>
      </c>
      <c r="H24" s="135" t="str">
        <f t="shared" si="14"/>
        <v>0</v>
      </c>
      <c r="I24" s="135" t="str">
        <f t="shared" si="14"/>
        <v>0</v>
      </c>
      <c r="J24" s="135" t="str">
        <f t="shared" si="14"/>
        <v>0</v>
      </c>
      <c r="K24" s="135" t="str">
        <f t="shared" si="14"/>
        <v>0</v>
      </c>
      <c r="L24" s="135" t="str">
        <f t="shared" si="14"/>
        <v>0</v>
      </c>
      <c r="M24" s="135" t="str">
        <f t="shared" si="14"/>
        <v>0</v>
      </c>
      <c r="N24" s="135" t="str">
        <f t="shared" si="14"/>
        <v>0</v>
      </c>
      <c r="O24" s="135" t="str">
        <f t="shared" si="14"/>
        <v>0</v>
      </c>
      <c r="P24" s="135" t="str">
        <f t="shared" si="14"/>
        <v>0</v>
      </c>
      <c r="Q24" s="135" t="str">
        <f t="shared" si="14"/>
        <v>0</v>
      </c>
      <c r="R24" s="135" t="str">
        <f t="shared" si="14"/>
        <v>0</v>
      </c>
      <c r="S24" s="135" t="str">
        <f t="shared" si="14"/>
        <v>0</v>
      </c>
      <c r="T24" s="135" t="str">
        <f t="shared" si="8"/>
        <v>0</v>
      </c>
      <c r="U24" s="135">
        <f t="shared" si="8"/>
        <v>1</v>
      </c>
      <c r="V24" s="135" t="str">
        <f t="shared" si="8"/>
        <v>0</v>
      </c>
      <c r="W24" s="135" t="str">
        <f t="shared" si="8"/>
        <v>0</v>
      </c>
      <c r="X24" s="135" t="str">
        <f t="shared" si="8"/>
        <v>0</v>
      </c>
      <c r="Y24" s="135" t="str">
        <f t="shared" si="8"/>
        <v>0</v>
      </c>
      <c r="Z24" s="135" t="str">
        <f t="shared" si="8"/>
        <v>0</v>
      </c>
      <c r="AA24" s="135" t="str">
        <f t="shared" si="8"/>
        <v>0</v>
      </c>
      <c r="AB24" s="135" t="str">
        <f t="shared" si="8"/>
        <v>0</v>
      </c>
      <c r="AC24" s="135" t="str">
        <f t="shared" si="8"/>
        <v>0</v>
      </c>
      <c r="AD24" s="135" t="str">
        <f t="shared" si="8"/>
        <v>0</v>
      </c>
      <c r="AE24" s="135" t="str">
        <f t="shared" si="8"/>
        <v>0</v>
      </c>
      <c r="AF24" s="135" t="str">
        <f t="shared" si="8"/>
        <v>0</v>
      </c>
      <c r="AG24" s="135" t="str">
        <f t="shared" si="8"/>
        <v>0</v>
      </c>
      <c r="AH24" s="135" t="str">
        <f t="shared" si="8"/>
        <v>0</v>
      </c>
      <c r="AI24" s="135" t="str">
        <f t="shared" si="8"/>
        <v>0</v>
      </c>
      <c r="AJ24" s="135" t="str">
        <f t="shared" si="9"/>
        <v>0</v>
      </c>
      <c r="AK24" s="135" t="str">
        <f t="shared" si="9"/>
        <v>0</v>
      </c>
      <c r="AL24" s="135" t="str">
        <f t="shared" si="9"/>
        <v>0</v>
      </c>
      <c r="AM24" s="135" t="str">
        <f t="shared" si="9"/>
        <v>0</v>
      </c>
      <c r="AN24" s="135" t="str">
        <f t="shared" si="9"/>
        <v>0</v>
      </c>
      <c r="AO24" s="135" t="str">
        <f t="shared" si="9"/>
        <v>0</v>
      </c>
      <c r="AP24" s="135" t="str">
        <f t="shared" si="9"/>
        <v>0</v>
      </c>
      <c r="AQ24" s="135" t="str">
        <f t="shared" si="9"/>
        <v>0</v>
      </c>
      <c r="AR24" s="135" t="str">
        <f t="shared" si="9"/>
        <v>0</v>
      </c>
      <c r="AS24" s="135" t="str">
        <f t="shared" si="9"/>
        <v>0</v>
      </c>
      <c r="AT24" s="135" t="str">
        <f t="shared" si="9"/>
        <v>0</v>
      </c>
      <c r="AU24" s="135" t="str">
        <f t="shared" si="9"/>
        <v>0</v>
      </c>
      <c r="AV24" s="135" t="str">
        <f t="shared" si="9"/>
        <v>0</v>
      </c>
      <c r="AW24" s="135" t="str">
        <f t="shared" si="9"/>
        <v>0</v>
      </c>
      <c r="AX24" s="135" t="str">
        <f t="shared" si="9"/>
        <v>0</v>
      </c>
      <c r="AY24" s="135" t="str">
        <f t="shared" si="9"/>
        <v>0</v>
      </c>
      <c r="AZ24" s="135" t="str">
        <f t="shared" si="10"/>
        <v>0</v>
      </c>
      <c r="BA24" s="135" t="str">
        <f t="shared" si="10"/>
        <v>0</v>
      </c>
      <c r="BB24" s="135" t="str">
        <f t="shared" si="10"/>
        <v>0</v>
      </c>
      <c r="BC24" s="135" t="str">
        <f t="shared" si="10"/>
        <v>0</v>
      </c>
      <c r="BD24" s="135" t="str">
        <f t="shared" si="10"/>
        <v>0</v>
      </c>
      <c r="BE24" s="135" t="str">
        <f t="shared" si="10"/>
        <v>0</v>
      </c>
      <c r="BF24" s="135" t="str">
        <f t="shared" si="10"/>
        <v>0</v>
      </c>
      <c r="BG24" s="135" t="str">
        <f t="shared" si="10"/>
        <v>0</v>
      </c>
      <c r="BH24" s="135" t="str">
        <f t="shared" si="10"/>
        <v>0</v>
      </c>
      <c r="BI24" s="135" t="str">
        <f t="shared" si="10"/>
        <v>0</v>
      </c>
      <c r="BJ24" s="135" t="str">
        <f t="shared" si="10"/>
        <v>0</v>
      </c>
      <c r="BK24" s="135" t="str">
        <f t="shared" si="10"/>
        <v>0</v>
      </c>
      <c r="BL24" s="135" t="str">
        <f t="shared" si="10"/>
        <v>0</v>
      </c>
      <c r="BM24" s="135" t="str">
        <f t="shared" si="10"/>
        <v>0</v>
      </c>
      <c r="BN24" s="135" t="str">
        <f t="shared" si="10"/>
        <v>0</v>
      </c>
      <c r="BO24" s="135" t="str">
        <f t="shared" si="10"/>
        <v>0</v>
      </c>
      <c r="BP24" s="135" t="str">
        <f t="shared" si="11"/>
        <v>0</v>
      </c>
      <c r="BQ24" s="135" t="str">
        <f t="shared" si="11"/>
        <v>0</v>
      </c>
      <c r="BR24" s="135" t="str">
        <f t="shared" si="11"/>
        <v>0</v>
      </c>
      <c r="BS24" s="135" t="str">
        <f t="shared" si="11"/>
        <v>0</v>
      </c>
      <c r="BT24" s="135" t="str">
        <f t="shared" si="11"/>
        <v>0</v>
      </c>
      <c r="BU24" s="135" t="str">
        <f t="shared" si="11"/>
        <v>0</v>
      </c>
      <c r="BV24" s="135" t="str">
        <f t="shared" si="11"/>
        <v>0</v>
      </c>
      <c r="BW24" s="135" t="str">
        <f t="shared" si="11"/>
        <v>0</v>
      </c>
      <c r="BX24" s="135" t="str">
        <f t="shared" si="11"/>
        <v>0</v>
      </c>
      <c r="BY24" s="135" t="str">
        <f t="shared" si="11"/>
        <v>0</v>
      </c>
      <c r="BZ24" s="135" t="str">
        <f t="shared" si="11"/>
        <v>0</v>
      </c>
      <c r="CA24" s="135" t="str">
        <f t="shared" si="11"/>
        <v>0</v>
      </c>
      <c r="CB24" s="135" t="str">
        <f t="shared" si="11"/>
        <v>0</v>
      </c>
      <c r="CC24" s="135" t="str">
        <f t="shared" si="11"/>
        <v>0</v>
      </c>
      <c r="CD24" s="135" t="str">
        <f t="shared" si="11"/>
        <v>0</v>
      </c>
      <c r="CE24" s="135" t="str">
        <f t="shared" si="11"/>
        <v>0</v>
      </c>
      <c r="CF24" s="135" t="str">
        <f t="shared" si="12"/>
        <v>0</v>
      </c>
      <c r="CG24" s="135" t="str">
        <f t="shared" si="12"/>
        <v>0</v>
      </c>
      <c r="CH24" s="135" t="str">
        <f t="shared" si="12"/>
        <v>0</v>
      </c>
      <c r="CI24" s="135" t="str">
        <f t="shared" si="12"/>
        <v>0</v>
      </c>
      <c r="CJ24" s="135" t="str">
        <f t="shared" si="12"/>
        <v>0</v>
      </c>
      <c r="CK24" s="135" t="str">
        <f t="shared" si="12"/>
        <v>0</v>
      </c>
      <c r="CL24" s="135" t="str">
        <f t="shared" si="12"/>
        <v>0</v>
      </c>
      <c r="CM24" s="135" t="str">
        <f t="shared" si="12"/>
        <v>0</v>
      </c>
      <c r="CN24" s="135" t="str">
        <f t="shared" si="12"/>
        <v>0</v>
      </c>
      <c r="CO24" s="135" t="str">
        <f t="shared" si="12"/>
        <v>0</v>
      </c>
      <c r="CP24" s="135" t="str">
        <f t="shared" si="12"/>
        <v>0</v>
      </c>
      <c r="CQ24" s="135" t="str">
        <f t="shared" si="12"/>
        <v>0</v>
      </c>
      <c r="CR24" s="135" t="str">
        <f t="shared" si="12"/>
        <v>0</v>
      </c>
      <c r="CS24" s="135" t="str">
        <f t="shared" si="12"/>
        <v>0</v>
      </c>
      <c r="CT24" s="135" t="str">
        <f t="shared" si="12"/>
        <v>0</v>
      </c>
      <c r="CU24" s="135" t="str">
        <f t="shared" si="12"/>
        <v>0</v>
      </c>
      <c r="CV24" s="135" t="str">
        <f t="shared" si="13"/>
        <v>0</v>
      </c>
      <c r="CW24" s="135" t="str">
        <f t="shared" si="13"/>
        <v>0</v>
      </c>
      <c r="CX24" s="135" t="str">
        <f t="shared" si="13"/>
        <v>0</v>
      </c>
      <c r="CY24" s="135" t="str">
        <f t="shared" si="13"/>
        <v>0</v>
      </c>
      <c r="CZ24" s="135" t="str">
        <f t="shared" si="13"/>
        <v>0</v>
      </c>
      <c r="DA24" s="135" t="str">
        <f t="shared" si="13"/>
        <v>0</v>
      </c>
      <c r="DB24" s="135" t="str">
        <f t="shared" si="13"/>
        <v>0</v>
      </c>
      <c r="DC24" s="135" t="str">
        <f t="shared" si="13"/>
        <v>0</v>
      </c>
      <c r="DD24" s="135" t="str">
        <f t="shared" si="13"/>
        <v>0</v>
      </c>
      <c r="DE24" s="135" t="str">
        <f t="shared" si="13"/>
        <v>0</v>
      </c>
      <c r="DF24" s="135" t="str">
        <f t="shared" si="13"/>
        <v>0</v>
      </c>
      <c r="DG24" s="135" t="str">
        <f t="shared" si="13"/>
        <v>0</v>
      </c>
      <c r="DH24" s="136" t="str">
        <f t="shared" si="13"/>
        <v>0</v>
      </c>
    </row>
    <row r="25" spans="1:112" ht="15" customHeight="1">
      <c r="A25" s="211">
        <v>19</v>
      </c>
      <c r="B25" s="88" t="s">
        <v>156</v>
      </c>
      <c r="C25" s="87" t="s">
        <v>157</v>
      </c>
      <c r="D25" s="134" t="str">
        <f t="shared" si="14"/>
        <v>0</v>
      </c>
      <c r="E25" s="135" t="str">
        <f t="shared" si="14"/>
        <v>0</v>
      </c>
      <c r="F25" s="135" t="str">
        <f t="shared" si="14"/>
        <v>0</v>
      </c>
      <c r="G25" s="135" t="str">
        <f t="shared" si="14"/>
        <v>0</v>
      </c>
      <c r="H25" s="135" t="str">
        <f t="shared" si="14"/>
        <v>0</v>
      </c>
      <c r="I25" s="135" t="str">
        <f t="shared" si="14"/>
        <v>0</v>
      </c>
      <c r="J25" s="135" t="str">
        <f t="shared" si="14"/>
        <v>0</v>
      </c>
      <c r="K25" s="135" t="str">
        <f t="shared" si="14"/>
        <v>0</v>
      </c>
      <c r="L25" s="135" t="str">
        <f t="shared" si="14"/>
        <v>0</v>
      </c>
      <c r="M25" s="135" t="str">
        <f t="shared" si="14"/>
        <v>0</v>
      </c>
      <c r="N25" s="135" t="str">
        <f t="shared" si="14"/>
        <v>0</v>
      </c>
      <c r="O25" s="135" t="str">
        <f t="shared" si="14"/>
        <v>0</v>
      </c>
      <c r="P25" s="135" t="str">
        <f t="shared" si="14"/>
        <v>0</v>
      </c>
      <c r="Q25" s="135" t="str">
        <f t="shared" si="14"/>
        <v>0</v>
      </c>
      <c r="R25" s="135" t="str">
        <f t="shared" si="14"/>
        <v>0</v>
      </c>
      <c r="S25" s="135" t="str">
        <f t="shared" si="14"/>
        <v>0</v>
      </c>
      <c r="T25" s="135" t="str">
        <f t="shared" si="8"/>
        <v>0</v>
      </c>
      <c r="U25" s="135" t="str">
        <f t="shared" si="8"/>
        <v>0</v>
      </c>
      <c r="V25" s="135">
        <f t="shared" si="8"/>
        <v>1</v>
      </c>
      <c r="W25" s="135" t="str">
        <f t="shared" si="8"/>
        <v>0</v>
      </c>
      <c r="X25" s="135" t="str">
        <f t="shared" si="8"/>
        <v>0</v>
      </c>
      <c r="Y25" s="135" t="str">
        <f t="shared" si="8"/>
        <v>0</v>
      </c>
      <c r="Z25" s="135" t="str">
        <f t="shared" si="8"/>
        <v>0</v>
      </c>
      <c r="AA25" s="135" t="str">
        <f t="shared" si="8"/>
        <v>0</v>
      </c>
      <c r="AB25" s="135" t="str">
        <f t="shared" si="8"/>
        <v>0</v>
      </c>
      <c r="AC25" s="135" t="str">
        <f t="shared" si="8"/>
        <v>0</v>
      </c>
      <c r="AD25" s="135" t="str">
        <f t="shared" si="8"/>
        <v>0</v>
      </c>
      <c r="AE25" s="135" t="str">
        <f t="shared" si="8"/>
        <v>0</v>
      </c>
      <c r="AF25" s="135" t="str">
        <f t="shared" si="8"/>
        <v>0</v>
      </c>
      <c r="AG25" s="135" t="str">
        <f t="shared" si="8"/>
        <v>0</v>
      </c>
      <c r="AH25" s="135" t="str">
        <f t="shared" si="8"/>
        <v>0</v>
      </c>
      <c r="AI25" s="135" t="str">
        <f t="shared" si="8"/>
        <v>0</v>
      </c>
      <c r="AJ25" s="135" t="str">
        <f t="shared" si="9"/>
        <v>0</v>
      </c>
      <c r="AK25" s="135" t="str">
        <f t="shared" si="9"/>
        <v>0</v>
      </c>
      <c r="AL25" s="135" t="str">
        <f t="shared" si="9"/>
        <v>0</v>
      </c>
      <c r="AM25" s="135" t="str">
        <f t="shared" si="9"/>
        <v>0</v>
      </c>
      <c r="AN25" s="135" t="str">
        <f t="shared" si="9"/>
        <v>0</v>
      </c>
      <c r="AO25" s="135" t="str">
        <f t="shared" si="9"/>
        <v>0</v>
      </c>
      <c r="AP25" s="135" t="str">
        <f t="shared" si="9"/>
        <v>0</v>
      </c>
      <c r="AQ25" s="135" t="str">
        <f t="shared" si="9"/>
        <v>0</v>
      </c>
      <c r="AR25" s="135" t="str">
        <f t="shared" si="9"/>
        <v>0</v>
      </c>
      <c r="AS25" s="135" t="str">
        <f t="shared" si="9"/>
        <v>0</v>
      </c>
      <c r="AT25" s="135" t="str">
        <f t="shared" si="9"/>
        <v>0</v>
      </c>
      <c r="AU25" s="135" t="str">
        <f t="shared" si="9"/>
        <v>0</v>
      </c>
      <c r="AV25" s="135" t="str">
        <f t="shared" si="9"/>
        <v>0</v>
      </c>
      <c r="AW25" s="135" t="str">
        <f t="shared" si="9"/>
        <v>0</v>
      </c>
      <c r="AX25" s="135" t="str">
        <f t="shared" si="9"/>
        <v>0</v>
      </c>
      <c r="AY25" s="135" t="str">
        <f t="shared" si="9"/>
        <v>0</v>
      </c>
      <c r="AZ25" s="135" t="str">
        <f t="shared" si="10"/>
        <v>0</v>
      </c>
      <c r="BA25" s="135" t="str">
        <f t="shared" si="10"/>
        <v>0</v>
      </c>
      <c r="BB25" s="135" t="str">
        <f t="shared" si="10"/>
        <v>0</v>
      </c>
      <c r="BC25" s="135" t="str">
        <f t="shared" si="10"/>
        <v>0</v>
      </c>
      <c r="BD25" s="135" t="str">
        <f t="shared" si="10"/>
        <v>0</v>
      </c>
      <c r="BE25" s="135" t="str">
        <f t="shared" si="10"/>
        <v>0</v>
      </c>
      <c r="BF25" s="135" t="str">
        <f t="shared" si="10"/>
        <v>0</v>
      </c>
      <c r="BG25" s="135" t="str">
        <f t="shared" si="10"/>
        <v>0</v>
      </c>
      <c r="BH25" s="135" t="str">
        <f t="shared" si="10"/>
        <v>0</v>
      </c>
      <c r="BI25" s="135" t="str">
        <f t="shared" si="10"/>
        <v>0</v>
      </c>
      <c r="BJ25" s="135" t="str">
        <f t="shared" si="10"/>
        <v>0</v>
      </c>
      <c r="BK25" s="135" t="str">
        <f t="shared" si="10"/>
        <v>0</v>
      </c>
      <c r="BL25" s="135" t="str">
        <f t="shared" si="10"/>
        <v>0</v>
      </c>
      <c r="BM25" s="135" t="str">
        <f t="shared" si="10"/>
        <v>0</v>
      </c>
      <c r="BN25" s="135" t="str">
        <f t="shared" si="10"/>
        <v>0</v>
      </c>
      <c r="BO25" s="135" t="str">
        <f t="shared" si="10"/>
        <v>0</v>
      </c>
      <c r="BP25" s="135" t="str">
        <f t="shared" si="11"/>
        <v>0</v>
      </c>
      <c r="BQ25" s="135" t="str">
        <f t="shared" si="11"/>
        <v>0</v>
      </c>
      <c r="BR25" s="135" t="str">
        <f t="shared" si="11"/>
        <v>0</v>
      </c>
      <c r="BS25" s="135" t="str">
        <f t="shared" si="11"/>
        <v>0</v>
      </c>
      <c r="BT25" s="135" t="str">
        <f t="shared" si="11"/>
        <v>0</v>
      </c>
      <c r="BU25" s="135" t="str">
        <f t="shared" si="11"/>
        <v>0</v>
      </c>
      <c r="BV25" s="135" t="str">
        <f t="shared" si="11"/>
        <v>0</v>
      </c>
      <c r="BW25" s="135" t="str">
        <f t="shared" si="11"/>
        <v>0</v>
      </c>
      <c r="BX25" s="135" t="str">
        <f t="shared" si="11"/>
        <v>0</v>
      </c>
      <c r="BY25" s="135" t="str">
        <f t="shared" si="11"/>
        <v>0</v>
      </c>
      <c r="BZ25" s="135" t="str">
        <f t="shared" si="11"/>
        <v>0</v>
      </c>
      <c r="CA25" s="135" t="str">
        <f t="shared" si="11"/>
        <v>0</v>
      </c>
      <c r="CB25" s="135" t="str">
        <f t="shared" si="11"/>
        <v>0</v>
      </c>
      <c r="CC25" s="135" t="str">
        <f t="shared" si="11"/>
        <v>0</v>
      </c>
      <c r="CD25" s="135" t="str">
        <f t="shared" si="11"/>
        <v>0</v>
      </c>
      <c r="CE25" s="135" t="str">
        <f t="shared" si="11"/>
        <v>0</v>
      </c>
      <c r="CF25" s="135" t="str">
        <f t="shared" si="12"/>
        <v>0</v>
      </c>
      <c r="CG25" s="135" t="str">
        <f t="shared" si="12"/>
        <v>0</v>
      </c>
      <c r="CH25" s="135" t="str">
        <f t="shared" si="12"/>
        <v>0</v>
      </c>
      <c r="CI25" s="135" t="str">
        <f t="shared" si="12"/>
        <v>0</v>
      </c>
      <c r="CJ25" s="135" t="str">
        <f t="shared" si="12"/>
        <v>0</v>
      </c>
      <c r="CK25" s="135" t="str">
        <f t="shared" si="12"/>
        <v>0</v>
      </c>
      <c r="CL25" s="135" t="str">
        <f t="shared" si="12"/>
        <v>0</v>
      </c>
      <c r="CM25" s="135" t="str">
        <f t="shared" si="12"/>
        <v>0</v>
      </c>
      <c r="CN25" s="135" t="str">
        <f t="shared" si="12"/>
        <v>0</v>
      </c>
      <c r="CO25" s="135" t="str">
        <f t="shared" si="12"/>
        <v>0</v>
      </c>
      <c r="CP25" s="135" t="str">
        <f t="shared" si="12"/>
        <v>0</v>
      </c>
      <c r="CQ25" s="135" t="str">
        <f t="shared" si="12"/>
        <v>0</v>
      </c>
      <c r="CR25" s="135" t="str">
        <f t="shared" si="12"/>
        <v>0</v>
      </c>
      <c r="CS25" s="135" t="str">
        <f t="shared" si="12"/>
        <v>0</v>
      </c>
      <c r="CT25" s="135" t="str">
        <f t="shared" si="12"/>
        <v>0</v>
      </c>
      <c r="CU25" s="135" t="str">
        <f t="shared" si="12"/>
        <v>0</v>
      </c>
      <c r="CV25" s="135" t="str">
        <f t="shared" si="13"/>
        <v>0</v>
      </c>
      <c r="CW25" s="135" t="str">
        <f t="shared" si="13"/>
        <v>0</v>
      </c>
      <c r="CX25" s="135" t="str">
        <f t="shared" si="13"/>
        <v>0</v>
      </c>
      <c r="CY25" s="135" t="str">
        <f t="shared" si="13"/>
        <v>0</v>
      </c>
      <c r="CZ25" s="135" t="str">
        <f t="shared" si="13"/>
        <v>0</v>
      </c>
      <c r="DA25" s="135" t="str">
        <f t="shared" si="13"/>
        <v>0</v>
      </c>
      <c r="DB25" s="135" t="str">
        <f t="shared" si="13"/>
        <v>0</v>
      </c>
      <c r="DC25" s="135" t="str">
        <f t="shared" si="13"/>
        <v>0</v>
      </c>
      <c r="DD25" s="135" t="str">
        <f t="shared" si="13"/>
        <v>0</v>
      </c>
      <c r="DE25" s="135" t="str">
        <f t="shared" si="13"/>
        <v>0</v>
      </c>
      <c r="DF25" s="135" t="str">
        <f t="shared" si="13"/>
        <v>0</v>
      </c>
      <c r="DG25" s="135" t="str">
        <f t="shared" si="13"/>
        <v>0</v>
      </c>
      <c r="DH25" s="136" t="str">
        <f t="shared" si="13"/>
        <v>0</v>
      </c>
    </row>
    <row r="26" spans="1:112" ht="15" customHeight="1">
      <c r="A26" s="211">
        <v>20</v>
      </c>
      <c r="B26" s="88" t="s">
        <v>158</v>
      </c>
      <c r="C26" s="87" t="s">
        <v>159</v>
      </c>
      <c r="D26" s="134" t="str">
        <f t="shared" si="14"/>
        <v>0</v>
      </c>
      <c r="E26" s="135" t="str">
        <f t="shared" si="14"/>
        <v>0</v>
      </c>
      <c r="F26" s="135" t="str">
        <f t="shared" si="14"/>
        <v>0</v>
      </c>
      <c r="G26" s="135" t="str">
        <f t="shared" si="14"/>
        <v>0</v>
      </c>
      <c r="H26" s="135" t="str">
        <f t="shared" si="14"/>
        <v>0</v>
      </c>
      <c r="I26" s="135" t="str">
        <f t="shared" si="14"/>
        <v>0</v>
      </c>
      <c r="J26" s="135" t="str">
        <f t="shared" si="14"/>
        <v>0</v>
      </c>
      <c r="K26" s="135" t="str">
        <f t="shared" si="14"/>
        <v>0</v>
      </c>
      <c r="L26" s="135" t="str">
        <f t="shared" si="14"/>
        <v>0</v>
      </c>
      <c r="M26" s="135" t="str">
        <f t="shared" si="14"/>
        <v>0</v>
      </c>
      <c r="N26" s="135" t="str">
        <f t="shared" si="14"/>
        <v>0</v>
      </c>
      <c r="O26" s="135" t="str">
        <f t="shared" si="14"/>
        <v>0</v>
      </c>
      <c r="P26" s="135" t="str">
        <f t="shared" si="14"/>
        <v>0</v>
      </c>
      <c r="Q26" s="135" t="str">
        <f t="shared" si="14"/>
        <v>0</v>
      </c>
      <c r="R26" s="135" t="str">
        <f t="shared" si="14"/>
        <v>0</v>
      </c>
      <c r="S26" s="135" t="str">
        <f t="shared" si="14"/>
        <v>0</v>
      </c>
      <c r="T26" s="135" t="str">
        <f t="shared" si="8"/>
        <v>0</v>
      </c>
      <c r="U26" s="135" t="str">
        <f t="shared" si="8"/>
        <v>0</v>
      </c>
      <c r="V26" s="135" t="str">
        <f t="shared" si="8"/>
        <v>0</v>
      </c>
      <c r="W26" s="135">
        <f t="shared" si="8"/>
        <v>1</v>
      </c>
      <c r="X26" s="135" t="str">
        <f t="shared" si="8"/>
        <v>0</v>
      </c>
      <c r="Y26" s="135" t="str">
        <f t="shared" si="8"/>
        <v>0</v>
      </c>
      <c r="Z26" s="135" t="str">
        <f t="shared" si="8"/>
        <v>0</v>
      </c>
      <c r="AA26" s="135" t="str">
        <f t="shared" si="8"/>
        <v>0</v>
      </c>
      <c r="AB26" s="135" t="str">
        <f t="shared" si="8"/>
        <v>0</v>
      </c>
      <c r="AC26" s="135" t="str">
        <f t="shared" si="8"/>
        <v>0</v>
      </c>
      <c r="AD26" s="135" t="str">
        <f t="shared" si="8"/>
        <v>0</v>
      </c>
      <c r="AE26" s="135" t="str">
        <f t="shared" si="8"/>
        <v>0</v>
      </c>
      <c r="AF26" s="135" t="str">
        <f t="shared" si="8"/>
        <v>0</v>
      </c>
      <c r="AG26" s="135" t="str">
        <f t="shared" si="8"/>
        <v>0</v>
      </c>
      <c r="AH26" s="135" t="str">
        <f t="shared" si="8"/>
        <v>0</v>
      </c>
      <c r="AI26" s="135" t="str">
        <f t="shared" si="8"/>
        <v>0</v>
      </c>
      <c r="AJ26" s="135" t="str">
        <f t="shared" si="9"/>
        <v>0</v>
      </c>
      <c r="AK26" s="135" t="str">
        <f t="shared" si="9"/>
        <v>0</v>
      </c>
      <c r="AL26" s="135" t="str">
        <f t="shared" si="9"/>
        <v>0</v>
      </c>
      <c r="AM26" s="135" t="str">
        <f t="shared" si="9"/>
        <v>0</v>
      </c>
      <c r="AN26" s="135" t="str">
        <f t="shared" si="9"/>
        <v>0</v>
      </c>
      <c r="AO26" s="135" t="str">
        <f t="shared" si="9"/>
        <v>0</v>
      </c>
      <c r="AP26" s="135" t="str">
        <f t="shared" si="9"/>
        <v>0</v>
      </c>
      <c r="AQ26" s="135" t="str">
        <f t="shared" si="9"/>
        <v>0</v>
      </c>
      <c r="AR26" s="135" t="str">
        <f t="shared" si="9"/>
        <v>0</v>
      </c>
      <c r="AS26" s="135" t="str">
        <f t="shared" si="9"/>
        <v>0</v>
      </c>
      <c r="AT26" s="135" t="str">
        <f t="shared" si="9"/>
        <v>0</v>
      </c>
      <c r="AU26" s="135" t="str">
        <f t="shared" si="9"/>
        <v>0</v>
      </c>
      <c r="AV26" s="135" t="str">
        <f t="shared" si="9"/>
        <v>0</v>
      </c>
      <c r="AW26" s="135" t="str">
        <f t="shared" si="9"/>
        <v>0</v>
      </c>
      <c r="AX26" s="135" t="str">
        <f t="shared" si="9"/>
        <v>0</v>
      </c>
      <c r="AY26" s="135" t="str">
        <f t="shared" si="9"/>
        <v>0</v>
      </c>
      <c r="AZ26" s="135" t="str">
        <f t="shared" si="10"/>
        <v>0</v>
      </c>
      <c r="BA26" s="135" t="str">
        <f t="shared" si="10"/>
        <v>0</v>
      </c>
      <c r="BB26" s="135" t="str">
        <f t="shared" si="10"/>
        <v>0</v>
      </c>
      <c r="BC26" s="135" t="str">
        <f t="shared" si="10"/>
        <v>0</v>
      </c>
      <c r="BD26" s="135" t="str">
        <f t="shared" si="10"/>
        <v>0</v>
      </c>
      <c r="BE26" s="135" t="str">
        <f t="shared" si="10"/>
        <v>0</v>
      </c>
      <c r="BF26" s="135" t="str">
        <f t="shared" si="10"/>
        <v>0</v>
      </c>
      <c r="BG26" s="135" t="str">
        <f t="shared" si="10"/>
        <v>0</v>
      </c>
      <c r="BH26" s="135" t="str">
        <f t="shared" si="10"/>
        <v>0</v>
      </c>
      <c r="BI26" s="135" t="str">
        <f t="shared" si="10"/>
        <v>0</v>
      </c>
      <c r="BJ26" s="135" t="str">
        <f t="shared" si="10"/>
        <v>0</v>
      </c>
      <c r="BK26" s="135" t="str">
        <f t="shared" si="10"/>
        <v>0</v>
      </c>
      <c r="BL26" s="135" t="str">
        <f t="shared" si="10"/>
        <v>0</v>
      </c>
      <c r="BM26" s="135" t="str">
        <f t="shared" si="10"/>
        <v>0</v>
      </c>
      <c r="BN26" s="135" t="str">
        <f t="shared" si="10"/>
        <v>0</v>
      </c>
      <c r="BO26" s="135" t="str">
        <f t="shared" si="10"/>
        <v>0</v>
      </c>
      <c r="BP26" s="135" t="str">
        <f t="shared" si="11"/>
        <v>0</v>
      </c>
      <c r="BQ26" s="135" t="str">
        <f t="shared" si="11"/>
        <v>0</v>
      </c>
      <c r="BR26" s="135" t="str">
        <f t="shared" si="11"/>
        <v>0</v>
      </c>
      <c r="BS26" s="135" t="str">
        <f t="shared" si="11"/>
        <v>0</v>
      </c>
      <c r="BT26" s="135" t="str">
        <f t="shared" si="11"/>
        <v>0</v>
      </c>
      <c r="BU26" s="135" t="str">
        <f t="shared" si="11"/>
        <v>0</v>
      </c>
      <c r="BV26" s="135" t="str">
        <f t="shared" si="11"/>
        <v>0</v>
      </c>
      <c r="BW26" s="135" t="str">
        <f t="shared" si="11"/>
        <v>0</v>
      </c>
      <c r="BX26" s="135" t="str">
        <f t="shared" si="11"/>
        <v>0</v>
      </c>
      <c r="BY26" s="135" t="str">
        <f t="shared" si="11"/>
        <v>0</v>
      </c>
      <c r="BZ26" s="135" t="str">
        <f t="shared" si="11"/>
        <v>0</v>
      </c>
      <c r="CA26" s="135" t="str">
        <f t="shared" si="11"/>
        <v>0</v>
      </c>
      <c r="CB26" s="135" t="str">
        <f t="shared" si="11"/>
        <v>0</v>
      </c>
      <c r="CC26" s="135" t="str">
        <f t="shared" si="11"/>
        <v>0</v>
      </c>
      <c r="CD26" s="135" t="str">
        <f t="shared" si="11"/>
        <v>0</v>
      </c>
      <c r="CE26" s="135" t="str">
        <f t="shared" si="11"/>
        <v>0</v>
      </c>
      <c r="CF26" s="135" t="str">
        <f t="shared" si="12"/>
        <v>0</v>
      </c>
      <c r="CG26" s="135" t="str">
        <f t="shared" si="12"/>
        <v>0</v>
      </c>
      <c r="CH26" s="135" t="str">
        <f t="shared" si="12"/>
        <v>0</v>
      </c>
      <c r="CI26" s="135" t="str">
        <f t="shared" si="12"/>
        <v>0</v>
      </c>
      <c r="CJ26" s="135" t="str">
        <f t="shared" si="12"/>
        <v>0</v>
      </c>
      <c r="CK26" s="135" t="str">
        <f t="shared" si="12"/>
        <v>0</v>
      </c>
      <c r="CL26" s="135" t="str">
        <f t="shared" si="12"/>
        <v>0</v>
      </c>
      <c r="CM26" s="135" t="str">
        <f t="shared" si="12"/>
        <v>0</v>
      </c>
      <c r="CN26" s="135" t="str">
        <f t="shared" si="12"/>
        <v>0</v>
      </c>
      <c r="CO26" s="135" t="str">
        <f t="shared" si="12"/>
        <v>0</v>
      </c>
      <c r="CP26" s="135" t="str">
        <f t="shared" si="12"/>
        <v>0</v>
      </c>
      <c r="CQ26" s="135" t="str">
        <f t="shared" si="12"/>
        <v>0</v>
      </c>
      <c r="CR26" s="135" t="str">
        <f t="shared" si="12"/>
        <v>0</v>
      </c>
      <c r="CS26" s="135" t="str">
        <f t="shared" si="12"/>
        <v>0</v>
      </c>
      <c r="CT26" s="135" t="str">
        <f t="shared" si="12"/>
        <v>0</v>
      </c>
      <c r="CU26" s="135" t="str">
        <f t="shared" si="12"/>
        <v>0</v>
      </c>
      <c r="CV26" s="135" t="str">
        <f t="shared" si="13"/>
        <v>0</v>
      </c>
      <c r="CW26" s="135" t="str">
        <f t="shared" si="13"/>
        <v>0</v>
      </c>
      <c r="CX26" s="135" t="str">
        <f t="shared" si="13"/>
        <v>0</v>
      </c>
      <c r="CY26" s="135" t="str">
        <f t="shared" si="13"/>
        <v>0</v>
      </c>
      <c r="CZ26" s="135" t="str">
        <f t="shared" si="13"/>
        <v>0</v>
      </c>
      <c r="DA26" s="135" t="str">
        <f t="shared" si="13"/>
        <v>0</v>
      </c>
      <c r="DB26" s="135" t="str">
        <f t="shared" si="13"/>
        <v>0</v>
      </c>
      <c r="DC26" s="135" t="str">
        <f t="shared" si="13"/>
        <v>0</v>
      </c>
      <c r="DD26" s="135" t="str">
        <f t="shared" si="13"/>
        <v>0</v>
      </c>
      <c r="DE26" s="135" t="str">
        <f t="shared" si="13"/>
        <v>0</v>
      </c>
      <c r="DF26" s="135" t="str">
        <f t="shared" si="13"/>
        <v>0</v>
      </c>
      <c r="DG26" s="135" t="str">
        <f t="shared" si="13"/>
        <v>0</v>
      </c>
      <c r="DH26" s="136" t="str">
        <f t="shared" si="13"/>
        <v>0</v>
      </c>
    </row>
    <row r="27" spans="1:112" ht="15" customHeight="1">
      <c r="A27" s="211">
        <v>21</v>
      </c>
      <c r="B27" s="88" t="s">
        <v>160</v>
      </c>
      <c r="C27" s="87" t="s">
        <v>161</v>
      </c>
      <c r="D27" s="134" t="str">
        <f t="shared" si="14"/>
        <v>0</v>
      </c>
      <c r="E27" s="135" t="str">
        <f t="shared" si="14"/>
        <v>0</v>
      </c>
      <c r="F27" s="135" t="str">
        <f t="shared" si="14"/>
        <v>0</v>
      </c>
      <c r="G27" s="135" t="str">
        <f t="shared" si="14"/>
        <v>0</v>
      </c>
      <c r="H27" s="135" t="str">
        <f t="shared" si="14"/>
        <v>0</v>
      </c>
      <c r="I27" s="135" t="str">
        <f t="shared" si="14"/>
        <v>0</v>
      </c>
      <c r="J27" s="135" t="str">
        <f t="shared" si="14"/>
        <v>0</v>
      </c>
      <c r="K27" s="135" t="str">
        <f t="shared" si="14"/>
        <v>0</v>
      </c>
      <c r="L27" s="135" t="str">
        <f t="shared" si="14"/>
        <v>0</v>
      </c>
      <c r="M27" s="135" t="str">
        <f t="shared" si="14"/>
        <v>0</v>
      </c>
      <c r="N27" s="135" t="str">
        <f t="shared" si="14"/>
        <v>0</v>
      </c>
      <c r="O27" s="135" t="str">
        <f t="shared" si="14"/>
        <v>0</v>
      </c>
      <c r="P27" s="135" t="str">
        <f t="shared" si="14"/>
        <v>0</v>
      </c>
      <c r="Q27" s="135" t="str">
        <f t="shared" si="14"/>
        <v>0</v>
      </c>
      <c r="R27" s="135" t="str">
        <f t="shared" si="14"/>
        <v>0</v>
      </c>
      <c r="S27" s="135" t="str">
        <f t="shared" si="14"/>
        <v>0</v>
      </c>
      <c r="T27" s="135" t="str">
        <f t="shared" si="8"/>
        <v>0</v>
      </c>
      <c r="U27" s="135" t="str">
        <f t="shared" si="8"/>
        <v>0</v>
      </c>
      <c r="V27" s="135" t="str">
        <f t="shared" si="8"/>
        <v>0</v>
      </c>
      <c r="W27" s="135" t="str">
        <f t="shared" si="8"/>
        <v>0</v>
      </c>
      <c r="X27" s="135">
        <f t="shared" si="8"/>
        <v>1</v>
      </c>
      <c r="Y27" s="135" t="str">
        <f t="shared" si="8"/>
        <v>0</v>
      </c>
      <c r="Z27" s="135" t="str">
        <f t="shared" si="8"/>
        <v>0</v>
      </c>
      <c r="AA27" s="135" t="str">
        <f t="shared" si="8"/>
        <v>0</v>
      </c>
      <c r="AB27" s="135" t="str">
        <f t="shared" si="8"/>
        <v>0</v>
      </c>
      <c r="AC27" s="135" t="str">
        <f t="shared" si="8"/>
        <v>0</v>
      </c>
      <c r="AD27" s="135" t="str">
        <f t="shared" si="8"/>
        <v>0</v>
      </c>
      <c r="AE27" s="135" t="str">
        <f t="shared" si="8"/>
        <v>0</v>
      </c>
      <c r="AF27" s="135" t="str">
        <f t="shared" si="8"/>
        <v>0</v>
      </c>
      <c r="AG27" s="135" t="str">
        <f t="shared" si="8"/>
        <v>0</v>
      </c>
      <c r="AH27" s="135" t="str">
        <f t="shared" si="8"/>
        <v>0</v>
      </c>
      <c r="AI27" s="135" t="str">
        <f t="shared" si="8"/>
        <v>0</v>
      </c>
      <c r="AJ27" s="135" t="str">
        <f t="shared" si="9"/>
        <v>0</v>
      </c>
      <c r="AK27" s="135" t="str">
        <f t="shared" si="9"/>
        <v>0</v>
      </c>
      <c r="AL27" s="135" t="str">
        <f t="shared" si="9"/>
        <v>0</v>
      </c>
      <c r="AM27" s="135" t="str">
        <f t="shared" si="9"/>
        <v>0</v>
      </c>
      <c r="AN27" s="135" t="str">
        <f t="shared" si="9"/>
        <v>0</v>
      </c>
      <c r="AO27" s="135" t="str">
        <f t="shared" si="9"/>
        <v>0</v>
      </c>
      <c r="AP27" s="135" t="str">
        <f t="shared" si="9"/>
        <v>0</v>
      </c>
      <c r="AQ27" s="135" t="str">
        <f t="shared" si="9"/>
        <v>0</v>
      </c>
      <c r="AR27" s="135" t="str">
        <f t="shared" si="9"/>
        <v>0</v>
      </c>
      <c r="AS27" s="135" t="str">
        <f t="shared" si="9"/>
        <v>0</v>
      </c>
      <c r="AT27" s="135" t="str">
        <f t="shared" si="9"/>
        <v>0</v>
      </c>
      <c r="AU27" s="135" t="str">
        <f t="shared" si="9"/>
        <v>0</v>
      </c>
      <c r="AV27" s="135" t="str">
        <f t="shared" si="9"/>
        <v>0</v>
      </c>
      <c r="AW27" s="135" t="str">
        <f t="shared" si="9"/>
        <v>0</v>
      </c>
      <c r="AX27" s="135" t="str">
        <f t="shared" si="9"/>
        <v>0</v>
      </c>
      <c r="AY27" s="135" t="str">
        <f t="shared" si="9"/>
        <v>0</v>
      </c>
      <c r="AZ27" s="135" t="str">
        <f t="shared" si="10"/>
        <v>0</v>
      </c>
      <c r="BA27" s="135" t="str">
        <f t="shared" si="10"/>
        <v>0</v>
      </c>
      <c r="BB27" s="135" t="str">
        <f t="shared" si="10"/>
        <v>0</v>
      </c>
      <c r="BC27" s="135" t="str">
        <f t="shared" si="10"/>
        <v>0</v>
      </c>
      <c r="BD27" s="135" t="str">
        <f t="shared" si="10"/>
        <v>0</v>
      </c>
      <c r="BE27" s="135" t="str">
        <f t="shared" si="10"/>
        <v>0</v>
      </c>
      <c r="BF27" s="135" t="str">
        <f t="shared" si="10"/>
        <v>0</v>
      </c>
      <c r="BG27" s="135" t="str">
        <f t="shared" si="10"/>
        <v>0</v>
      </c>
      <c r="BH27" s="135" t="str">
        <f t="shared" si="10"/>
        <v>0</v>
      </c>
      <c r="BI27" s="135" t="str">
        <f t="shared" si="10"/>
        <v>0</v>
      </c>
      <c r="BJ27" s="135" t="str">
        <f t="shared" si="10"/>
        <v>0</v>
      </c>
      <c r="BK27" s="135" t="str">
        <f t="shared" si="10"/>
        <v>0</v>
      </c>
      <c r="BL27" s="135" t="str">
        <f t="shared" si="10"/>
        <v>0</v>
      </c>
      <c r="BM27" s="135" t="str">
        <f t="shared" si="10"/>
        <v>0</v>
      </c>
      <c r="BN27" s="135" t="str">
        <f t="shared" si="10"/>
        <v>0</v>
      </c>
      <c r="BO27" s="135" t="str">
        <f t="shared" si="10"/>
        <v>0</v>
      </c>
      <c r="BP27" s="135" t="str">
        <f t="shared" si="11"/>
        <v>0</v>
      </c>
      <c r="BQ27" s="135" t="str">
        <f t="shared" si="11"/>
        <v>0</v>
      </c>
      <c r="BR27" s="135" t="str">
        <f t="shared" si="11"/>
        <v>0</v>
      </c>
      <c r="BS27" s="135" t="str">
        <f t="shared" si="11"/>
        <v>0</v>
      </c>
      <c r="BT27" s="135" t="str">
        <f t="shared" si="11"/>
        <v>0</v>
      </c>
      <c r="BU27" s="135" t="str">
        <f t="shared" si="11"/>
        <v>0</v>
      </c>
      <c r="BV27" s="135" t="str">
        <f t="shared" si="11"/>
        <v>0</v>
      </c>
      <c r="BW27" s="135" t="str">
        <f t="shared" si="11"/>
        <v>0</v>
      </c>
      <c r="BX27" s="135" t="str">
        <f t="shared" si="11"/>
        <v>0</v>
      </c>
      <c r="BY27" s="135" t="str">
        <f t="shared" si="11"/>
        <v>0</v>
      </c>
      <c r="BZ27" s="135" t="str">
        <f t="shared" si="11"/>
        <v>0</v>
      </c>
      <c r="CA27" s="135" t="str">
        <f t="shared" si="11"/>
        <v>0</v>
      </c>
      <c r="CB27" s="135" t="str">
        <f t="shared" si="11"/>
        <v>0</v>
      </c>
      <c r="CC27" s="135" t="str">
        <f t="shared" si="11"/>
        <v>0</v>
      </c>
      <c r="CD27" s="135" t="str">
        <f t="shared" si="11"/>
        <v>0</v>
      </c>
      <c r="CE27" s="135" t="str">
        <f t="shared" si="11"/>
        <v>0</v>
      </c>
      <c r="CF27" s="135" t="str">
        <f t="shared" si="12"/>
        <v>0</v>
      </c>
      <c r="CG27" s="135" t="str">
        <f t="shared" si="12"/>
        <v>0</v>
      </c>
      <c r="CH27" s="135" t="str">
        <f t="shared" si="12"/>
        <v>0</v>
      </c>
      <c r="CI27" s="135" t="str">
        <f t="shared" si="12"/>
        <v>0</v>
      </c>
      <c r="CJ27" s="135" t="str">
        <f t="shared" si="12"/>
        <v>0</v>
      </c>
      <c r="CK27" s="135" t="str">
        <f t="shared" si="12"/>
        <v>0</v>
      </c>
      <c r="CL27" s="135" t="str">
        <f t="shared" si="12"/>
        <v>0</v>
      </c>
      <c r="CM27" s="135" t="str">
        <f t="shared" si="12"/>
        <v>0</v>
      </c>
      <c r="CN27" s="135" t="str">
        <f t="shared" si="12"/>
        <v>0</v>
      </c>
      <c r="CO27" s="135" t="str">
        <f t="shared" si="12"/>
        <v>0</v>
      </c>
      <c r="CP27" s="135" t="str">
        <f t="shared" si="12"/>
        <v>0</v>
      </c>
      <c r="CQ27" s="135" t="str">
        <f t="shared" si="12"/>
        <v>0</v>
      </c>
      <c r="CR27" s="135" t="str">
        <f t="shared" si="12"/>
        <v>0</v>
      </c>
      <c r="CS27" s="135" t="str">
        <f t="shared" si="12"/>
        <v>0</v>
      </c>
      <c r="CT27" s="135" t="str">
        <f t="shared" si="12"/>
        <v>0</v>
      </c>
      <c r="CU27" s="135" t="str">
        <f t="shared" si="12"/>
        <v>0</v>
      </c>
      <c r="CV27" s="135" t="str">
        <f t="shared" si="13"/>
        <v>0</v>
      </c>
      <c r="CW27" s="135" t="str">
        <f t="shared" si="13"/>
        <v>0</v>
      </c>
      <c r="CX27" s="135" t="str">
        <f t="shared" si="13"/>
        <v>0</v>
      </c>
      <c r="CY27" s="135" t="str">
        <f t="shared" si="13"/>
        <v>0</v>
      </c>
      <c r="CZ27" s="135" t="str">
        <f t="shared" si="13"/>
        <v>0</v>
      </c>
      <c r="DA27" s="135" t="str">
        <f t="shared" si="13"/>
        <v>0</v>
      </c>
      <c r="DB27" s="135" t="str">
        <f t="shared" si="13"/>
        <v>0</v>
      </c>
      <c r="DC27" s="135" t="str">
        <f t="shared" si="13"/>
        <v>0</v>
      </c>
      <c r="DD27" s="135" t="str">
        <f t="shared" si="13"/>
        <v>0</v>
      </c>
      <c r="DE27" s="135" t="str">
        <f t="shared" si="13"/>
        <v>0</v>
      </c>
      <c r="DF27" s="135" t="str">
        <f t="shared" si="13"/>
        <v>0</v>
      </c>
      <c r="DG27" s="135" t="str">
        <f t="shared" si="13"/>
        <v>0</v>
      </c>
      <c r="DH27" s="136" t="str">
        <f t="shared" si="13"/>
        <v>0</v>
      </c>
    </row>
    <row r="28" spans="1:112" ht="15" customHeight="1">
      <c r="A28" s="211">
        <v>22</v>
      </c>
      <c r="B28" s="88" t="s">
        <v>162</v>
      </c>
      <c r="C28" s="87" t="s">
        <v>163</v>
      </c>
      <c r="D28" s="134" t="str">
        <f t="shared" si="14"/>
        <v>0</v>
      </c>
      <c r="E28" s="135" t="str">
        <f t="shared" si="14"/>
        <v>0</v>
      </c>
      <c r="F28" s="135" t="str">
        <f t="shared" si="14"/>
        <v>0</v>
      </c>
      <c r="G28" s="135" t="str">
        <f t="shared" si="14"/>
        <v>0</v>
      </c>
      <c r="H28" s="135" t="str">
        <f t="shared" si="14"/>
        <v>0</v>
      </c>
      <c r="I28" s="135" t="str">
        <f t="shared" si="14"/>
        <v>0</v>
      </c>
      <c r="J28" s="135" t="str">
        <f t="shared" si="14"/>
        <v>0</v>
      </c>
      <c r="K28" s="135" t="str">
        <f t="shared" si="14"/>
        <v>0</v>
      </c>
      <c r="L28" s="135" t="str">
        <f t="shared" si="14"/>
        <v>0</v>
      </c>
      <c r="M28" s="135" t="str">
        <f t="shared" si="14"/>
        <v>0</v>
      </c>
      <c r="N28" s="135" t="str">
        <f t="shared" si="14"/>
        <v>0</v>
      </c>
      <c r="O28" s="135" t="str">
        <f t="shared" si="14"/>
        <v>0</v>
      </c>
      <c r="P28" s="135" t="str">
        <f t="shared" si="14"/>
        <v>0</v>
      </c>
      <c r="Q28" s="135" t="str">
        <f t="shared" si="14"/>
        <v>0</v>
      </c>
      <c r="R28" s="135" t="str">
        <f t="shared" si="14"/>
        <v>0</v>
      </c>
      <c r="S28" s="135" t="str">
        <f t="shared" si="14"/>
        <v>0</v>
      </c>
      <c r="T28" s="135" t="str">
        <f t="shared" si="8"/>
        <v>0</v>
      </c>
      <c r="U28" s="135" t="str">
        <f t="shared" si="8"/>
        <v>0</v>
      </c>
      <c r="V28" s="135" t="str">
        <f t="shared" si="8"/>
        <v>0</v>
      </c>
      <c r="W28" s="135" t="str">
        <f t="shared" si="8"/>
        <v>0</v>
      </c>
      <c r="X28" s="135" t="str">
        <f t="shared" si="8"/>
        <v>0</v>
      </c>
      <c r="Y28" s="135">
        <f t="shared" si="8"/>
        <v>1</v>
      </c>
      <c r="Z28" s="135" t="str">
        <f t="shared" si="8"/>
        <v>0</v>
      </c>
      <c r="AA28" s="135" t="str">
        <f t="shared" si="8"/>
        <v>0</v>
      </c>
      <c r="AB28" s="135" t="str">
        <f t="shared" si="8"/>
        <v>0</v>
      </c>
      <c r="AC28" s="135" t="str">
        <f t="shared" si="8"/>
        <v>0</v>
      </c>
      <c r="AD28" s="135" t="str">
        <f t="shared" si="8"/>
        <v>0</v>
      </c>
      <c r="AE28" s="135" t="str">
        <f t="shared" si="8"/>
        <v>0</v>
      </c>
      <c r="AF28" s="135" t="str">
        <f t="shared" si="8"/>
        <v>0</v>
      </c>
      <c r="AG28" s="135" t="str">
        <f t="shared" si="8"/>
        <v>0</v>
      </c>
      <c r="AH28" s="135" t="str">
        <f t="shared" si="8"/>
        <v>0</v>
      </c>
      <c r="AI28" s="135" t="str">
        <f t="shared" si="8"/>
        <v>0</v>
      </c>
      <c r="AJ28" s="135" t="str">
        <f t="shared" si="9"/>
        <v>0</v>
      </c>
      <c r="AK28" s="135" t="str">
        <f t="shared" si="9"/>
        <v>0</v>
      </c>
      <c r="AL28" s="135" t="str">
        <f t="shared" si="9"/>
        <v>0</v>
      </c>
      <c r="AM28" s="135" t="str">
        <f t="shared" si="9"/>
        <v>0</v>
      </c>
      <c r="AN28" s="135" t="str">
        <f t="shared" si="9"/>
        <v>0</v>
      </c>
      <c r="AO28" s="135" t="str">
        <f t="shared" si="9"/>
        <v>0</v>
      </c>
      <c r="AP28" s="135" t="str">
        <f t="shared" si="9"/>
        <v>0</v>
      </c>
      <c r="AQ28" s="135" t="str">
        <f t="shared" si="9"/>
        <v>0</v>
      </c>
      <c r="AR28" s="135" t="str">
        <f t="shared" si="9"/>
        <v>0</v>
      </c>
      <c r="AS28" s="135" t="str">
        <f t="shared" si="9"/>
        <v>0</v>
      </c>
      <c r="AT28" s="135" t="str">
        <f t="shared" si="9"/>
        <v>0</v>
      </c>
      <c r="AU28" s="135" t="str">
        <f t="shared" si="9"/>
        <v>0</v>
      </c>
      <c r="AV28" s="135" t="str">
        <f t="shared" si="9"/>
        <v>0</v>
      </c>
      <c r="AW28" s="135" t="str">
        <f t="shared" si="9"/>
        <v>0</v>
      </c>
      <c r="AX28" s="135" t="str">
        <f t="shared" si="9"/>
        <v>0</v>
      </c>
      <c r="AY28" s="135" t="str">
        <f t="shared" si="9"/>
        <v>0</v>
      </c>
      <c r="AZ28" s="135" t="str">
        <f t="shared" si="10"/>
        <v>0</v>
      </c>
      <c r="BA28" s="135" t="str">
        <f t="shared" si="10"/>
        <v>0</v>
      </c>
      <c r="BB28" s="135" t="str">
        <f t="shared" si="10"/>
        <v>0</v>
      </c>
      <c r="BC28" s="135" t="str">
        <f t="shared" si="10"/>
        <v>0</v>
      </c>
      <c r="BD28" s="135" t="str">
        <f t="shared" si="10"/>
        <v>0</v>
      </c>
      <c r="BE28" s="135" t="str">
        <f t="shared" si="10"/>
        <v>0</v>
      </c>
      <c r="BF28" s="135" t="str">
        <f t="shared" si="10"/>
        <v>0</v>
      </c>
      <c r="BG28" s="135" t="str">
        <f t="shared" si="10"/>
        <v>0</v>
      </c>
      <c r="BH28" s="135" t="str">
        <f t="shared" si="10"/>
        <v>0</v>
      </c>
      <c r="BI28" s="135" t="str">
        <f t="shared" si="10"/>
        <v>0</v>
      </c>
      <c r="BJ28" s="135" t="str">
        <f t="shared" si="10"/>
        <v>0</v>
      </c>
      <c r="BK28" s="135" t="str">
        <f t="shared" si="10"/>
        <v>0</v>
      </c>
      <c r="BL28" s="135" t="str">
        <f t="shared" si="10"/>
        <v>0</v>
      </c>
      <c r="BM28" s="135" t="str">
        <f t="shared" si="10"/>
        <v>0</v>
      </c>
      <c r="BN28" s="135" t="str">
        <f t="shared" si="10"/>
        <v>0</v>
      </c>
      <c r="BO28" s="135" t="str">
        <f t="shared" si="10"/>
        <v>0</v>
      </c>
      <c r="BP28" s="135" t="str">
        <f t="shared" si="11"/>
        <v>0</v>
      </c>
      <c r="BQ28" s="135" t="str">
        <f t="shared" si="11"/>
        <v>0</v>
      </c>
      <c r="BR28" s="135" t="str">
        <f t="shared" si="11"/>
        <v>0</v>
      </c>
      <c r="BS28" s="135" t="str">
        <f t="shared" si="11"/>
        <v>0</v>
      </c>
      <c r="BT28" s="135" t="str">
        <f t="shared" si="11"/>
        <v>0</v>
      </c>
      <c r="BU28" s="135" t="str">
        <f t="shared" si="11"/>
        <v>0</v>
      </c>
      <c r="BV28" s="135" t="str">
        <f t="shared" si="11"/>
        <v>0</v>
      </c>
      <c r="BW28" s="135" t="str">
        <f t="shared" si="11"/>
        <v>0</v>
      </c>
      <c r="BX28" s="135" t="str">
        <f t="shared" si="11"/>
        <v>0</v>
      </c>
      <c r="BY28" s="135" t="str">
        <f t="shared" si="11"/>
        <v>0</v>
      </c>
      <c r="BZ28" s="135" t="str">
        <f t="shared" si="11"/>
        <v>0</v>
      </c>
      <c r="CA28" s="135" t="str">
        <f t="shared" si="11"/>
        <v>0</v>
      </c>
      <c r="CB28" s="135" t="str">
        <f t="shared" si="11"/>
        <v>0</v>
      </c>
      <c r="CC28" s="135" t="str">
        <f t="shared" si="11"/>
        <v>0</v>
      </c>
      <c r="CD28" s="135" t="str">
        <f t="shared" si="11"/>
        <v>0</v>
      </c>
      <c r="CE28" s="135" t="str">
        <f t="shared" si="11"/>
        <v>0</v>
      </c>
      <c r="CF28" s="135" t="str">
        <f t="shared" si="12"/>
        <v>0</v>
      </c>
      <c r="CG28" s="135" t="str">
        <f t="shared" si="12"/>
        <v>0</v>
      </c>
      <c r="CH28" s="135" t="str">
        <f t="shared" si="12"/>
        <v>0</v>
      </c>
      <c r="CI28" s="135" t="str">
        <f t="shared" si="12"/>
        <v>0</v>
      </c>
      <c r="CJ28" s="135" t="str">
        <f t="shared" si="12"/>
        <v>0</v>
      </c>
      <c r="CK28" s="135" t="str">
        <f t="shared" si="12"/>
        <v>0</v>
      </c>
      <c r="CL28" s="135" t="str">
        <f t="shared" si="12"/>
        <v>0</v>
      </c>
      <c r="CM28" s="135" t="str">
        <f t="shared" si="12"/>
        <v>0</v>
      </c>
      <c r="CN28" s="135" t="str">
        <f t="shared" si="12"/>
        <v>0</v>
      </c>
      <c r="CO28" s="135" t="str">
        <f t="shared" si="12"/>
        <v>0</v>
      </c>
      <c r="CP28" s="135" t="str">
        <f t="shared" si="12"/>
        <v>0</v>
      </c>
      <c r="CQ28" s="135" t="str">
        <f t="shared" si="12"/>
        <v>0</v>
      </c>
      <c r="CR28" s="135" t="str">
        <f t="shared" si="12"/>
        <v>0</v>
      </c>
      <c r="CS28" s="135" t="str">
        <f t="shared" si="12"/>
        <v>0</v>
      </c>
      <c r="CT28" s="135" t="str">
        <f t="shared" si="12"/>
        <v>0</v>
      </c>
      <c r="CU28" s="135" t="str">
        <f t="shared" si="12"/>
        <v>0</v>
      </c>
      <c r="CV28" s="135" t="str">
        <f t="shared" si="13"/>
        <v>0</v>
      </c>
      <c r="CW28" s="135" t="str">
        <f t="shared" si="13"/>
        <v>0</v>
      </c>
      <c r="CX28" s="135" t="str">
        <f t="shared" si="13"/>
        <v>0</v>
      </c>
      <c r="CY28" s="135" t="str">
        <f t="shared" si="13"/>
        <v>0</v>
      </c>
      <c r="CZ28" s="135" t="str">
        <f t="shared" si="13"/>
        <v>0</v>
      </c>
      <c r="DA28" s="135" t="str">
        <f t="shared" si="13"/>
        <v>0</v>
      </c>
      <c r="DB28" s="135" t="str">
        <f t="shared" si="13"/>
        <v>0</v>
      </c>
      <c r="DC28" s="135" t="str">
        <f t="shared" si="13"/>
        <v>0</v>
      </c>
      <c r="DD28" s="135" t="str">
        <f t="shared" si="13"/>
        <v>0</v>
      </c>
      <c r="DE28" s="135" t="str">
        <f t="shared" si="13"/>
        <v>0</v>
      </c>
      <c r="DF28" s="135" t="str">
        <f t="shared" si="13"/>
        <v>0</v>
      </c>
      <c r="DG28" s="135" t="str">
        <f t="shared" si="13"/>
        <v>0</v>
      </c>
      <c r="DH28" s="136" t="str">
        <f t="shared" si="13"/>
        <v>0</v>
      </c>
    </row>
    <row r="29" spans="1:112" ht="15" customHeight="1">
      <c r="A29" s="211">
        <v>23</v>
      </c>
      <c r="B29" s="88" t="s">
        <v>164</v>
      </c>
      <c r="C29" s="87" t="s">
        <v>165</v>
      </c>
      <c r="D29" s="134" t="str">
        <f t="shared" si="14"/>
        <v>0</v>
      </c>
      <c r="E29" s="135" t="str">
        <f t="shared" si="14"/>
        <v>0</v>
      </c>
      <c r="F29" s="135" t="str">
        <f t="shared" si="14"/>
        <v>0</v>
      </c>
      <c r="G29" s="135" t="str">
        <f t="shared" si="14"/>
        <v>0</v>
      </c>
      <c r="H29" s="135" t="str">
        <f t="shared" si="14"/>
        <v>0</v>
      </c>
      <c r="I29" s="135" t="str">
        <f t="shared" si="14"/>
        <v>0</v>
      </c>
      <c r="J29" s="135" t="str">
        <f t="shared" si="14"/>
        <v>0</v>
      </c>
      <c r="K29" s="135" t="str">
        <f t="shared" si="14"/>
        <v>0</v>
      </c>
      <c r="L29" s="135" t="str">
        <f t="shared" si="14"/>
        <v>0</v>
      </c>
      <c r="M29" s="135" t="str">
        <f t="shared" si="14"/>
        <v>0</v>
      </c>
      <c r="N29" s="135" t="str">
        <f t="shared" si="14"/>
        <v>0</v>
      </c>
      <c r="O29" s="135" t="str">
        <f t="shared" si="14"/>
        <v>0</v>
      </c>
      <c r="P29" s="135" t="str">
        <f t="shared" si="14"/>
        <v>0</v>
      </c>
      <c r="Q29" s="135" t="str">
        <f t="shared" si="14"/>
        <v>0</v>
      </c>
      <c r="R29" s="135" t="str">
        <f t="shared" si="14"/>
        <v>0</v>
      </c>
      <c r="S29" s="135" t="str">
        <f t="shared" si="14"/>
        <v>0</v>
      </c>
      <c r="T29" s="135" t="str">
        <f t="shared" si="8"/>
        <v>0</v>
      </c>
      <c r="U29" s="135" t="str">
        <f t="shared" si="8"/>
        <v>0</v>
      </c>
      <c r="V29" s="135" t="str">
        <f t="shared" si="8"/>
        <v>0</v>
      </c>
      <c r="W29" s="135" t="str">
        <f t="shared" si="8"/>
        <v>0</v>
      </c>
      <c r="X29" s="135" t="str">
        <f t="shared" si="8"/>
        <v>0</v>
      </c>
      <c r="Y29" s="135" t="str">
        <f t="shared" si="8"/>
        <v>0</v>
      </c>
      <c r="Z29" s="135">
        <f t="shared" si="8"/>
        <v>1</v>
      </c>
      <c r="AA29" s="135" t="str">
        <f t="shared" si="8"/>
        <v>0</v>
      </c>
      <c r="AB29" s="135" t="str">
        <f t="shared" si="8"/>
        <v>0</v>
      </c>
      <c r="AC29" s="135" t="str">
        <f t="shared" si="8"/>
        <v>0</v>
      </c>
      <c r="AD29" s="135" t="str">
        <f t="shared" si="8"/>
        <v>0</v>
      </c>
      <c r="AE29" s="135" t="str">
        <f t="shared" si="8"/>
        <v>0</v>
      </c>
      <c r="AF29" s="135" t="str">
        <f t="shared" si="8"/>
        <v>0</v>
      </c>
      <c r="AG29" s="135" t="str">
        <f t="shared" si="8"/>
        <v>0</v>
      </c>
      <c r="AH29" s="135" t="str">
        <f t="shared" si="8"/>
        <v>0</v>
      </c>
      <c r="AI29" s="135" t="str">
        <f t="shared" si="8"/>
        <v>0</v>
      </c>
      <c r="AJ29" s="135" t="str">
        <f t="shared" si="9"/>
        <v>0</v>
      </c>
      <c r="AK29" s="135" t="str">
        <f t="shared" si="9"/>
        <v>0</v>
      </c>
      <c r="AL29" s="135" t="str">
        <f t="shared" si="9"/>
        <v>0</v>
      </c>
      <c r="AM29" s="135" t="str">
        <f t="shared" si="9"/>
        <v>0</v>
      </c>
      <c r="AN29" s="135" t="str">
        <f t="shared" si="9"/>
        <v>0</v>
      </c>
      <c r="AO29" s="135" t="str">
        <f t="shared" si="9"/>
        <v>0</v>
      </c>
      <c r="AP29" s="135" t="str">
        <f t="shared" si="9"/>
        <v>0</v>
      </c>
      <c r="AQ29" s="135" t="str">
        <f t="shared" si="9"/>
        <v>0</v>
      </c>
      <c r="AR29" s="135" t="str">
        <f t="shared" si="9"/>
        <v>0</v>
      </c>
      <c r="AS29" s="135" t="str">
        <f t="shared" si="9"/>
        <v>0</v>
      </c>
      <c r="AT29" s="135" t="str">
        <f t="shared" si="9"/>
        <v>0</v>
      </c>
      <c r="AU29" s="135" t="str">
        <f t="shared" si="9"/>
        <v>0</v>
      </c>
      <c r="AV29" s="135" t="str">
        <f t="shared" si="9"/>
        <v>0</v>
      </c>
      <c r="AW29" s="135" t="str">
        <f t="shared" si="9"/>
        <v>0</v>
      </c>
      <c r="AX29" s="135" t="str">
        <f t="shared" si="9"/>
        <v>0</v>
      </c>
      <c r="AY29" s="135" t="str">
        <f t="shared" si="9"/>
        <v>0</v>
      </c>
      <c r="AZ29" s="135" t="str">
        <f t="shared" si="10"/>
        <v>0</v>
      </c>
      <c r="BA29" s="135" t="str">
        <f t="shared" si="10"/>
        <v>0</v>
      </c>
      <c r="BB29" s="135" t="str">
        <f t="shared" si="10"/>
        <v>0</v>
      </c>
      <c r="BC29" s="135" t="str">
        <f t="shared" si="10"/>
        <v>0</v>
      </c>
      <c r="BD29" s="135" t="str">
        <f t="shared" si="10"/>
        <v>0</v>
      </c>
      <c r="BE29" s="135" t="str">
        <f t="shared" si="10"/>
        <v>0</v>
      </c>
      <c r="BF29" s="135" t="str">
        <f t="shared" si="10"/>
        <v>0</v>
      </c>
      <c r="BG29" s="135" t="str">
        <f t="shared" si="10"/>
        <v>0</v>
      </c>
      <c r="BH29" s="135" t="str">
        <f t="shared" si="10"/>
        <v>0</v>
      </c>
      <c r="BI29" s="135" t="str">
        <f t="shared" si="10"/>
        <v>0</v>
      </c>
      <c r="BJ29" s="135" t="str">
        <f t="shared" si="10"/>
        <v>0</v>
      </c>
      <c r="BK29" s="135" t="str">
        <f t="shared" si="10"/>
        <v>0</v>
      </c>
      <c r="BL29" s="135" t="str">
        <f t="shared" si="10"/>
        <v>0</v>
      </c>
      <c r="BM29" s="135" t="str">
        <f t="shared" si="10"/>
        <v>0</v>
      </c>
      <c r="BN29" s="135" t="str">
        <f t="shared" si="10"/>
        <v>0</v>
      </c>
      <c r="BO29" s="135" t="str">
        <f t="shared" si="10"/>
        <v>0</v>
      </c>
      <c r="BP29" s="135" t="str">
        <f t="shared" si="11"/>
        <v>0</v>
      </c>
      <c r="BQ29" s="135" t="str">
        <f t="shared" si="11"/>
        <v>0</v>
      </c>
      <c r="BR29" s="135" t="str">
        <f t="shared" si="11"/>
        <v>0</v>
      </c>
      <c r="BS29" s="135" t="str">
        <f t="shared" si="11"/>
        <v>0</v>
      </c>
      <c r="BT29" s="135" t="str">
        <f t="shared" si="11"/>
        <v>0</v>
      </c>
      <c r="BU29" s="135" t="str">
        <f t="shared" si="11"/>
        <v>0</v>
      </c>
      <c r="BV29" s="135" t="str">
        <f t="shared" si="11"/>
        <v>0</v>
      </c>
      <c r="BW29" s="135" t="str">
        <f t="shared" si="11"/>
        <v>0</v>
      </c>
      <c r="BX29" s="135" t="str">
        <f t="shared" si="11"/>
        <v>0</v>
      </c>
      <c r="BY29" s="135" t="str">
        <f t="shared" si="11"/>
        <v>0</v>
      </c>
      <c r="BZ29" s="135" t="str">
        <f t="shared" si="11"/>
        <v>0</v>
      </c>
      <c r="CA29" s="135" t="str">
        <f t="shared" si="11"/>
        <v>0</v>
      </c>
      <c r="CB29" s="135" t="str">
        <f t="shared" si="11"/>
        <v>0</v>
      </c>
      <c r="CC29" s="135" t="str">
        <f t="shared" si="11"/>
        <v>0</v>
      </c>
      <c r="CD29" s="135" t="str">
        <f t="shared" si="11"/>
        <v>0</v>
      </c>
      <c r="CE29" s="135" t="str">
        <f t="shared" si="11"/>
        <v>0</v>
      </c>
      <c r="CF29" s="135" t="str">
        <f t="shared" si="12"/>
        <v>0</v>
      </c>
      <c r="CG29" s="135" t="str">
        <f t="shared" si="12"/>
        <v>0</v>
      </c>
      <c r="CH29" s="135" t="str">
        <f t="shared" si="12"/>
        <v>0</v>
      </c>
      <c r="CI29" s="135" t="str">
        <f t="shared" si="12"/>
        <v>0</v>
      </c>
      <c r="CJ29" s="135" t="str">
        <f t="shared" si="12"/>
        <v>0</v>
      </c>
      <c r="CK29" s="135" t="str">
        <f t="shared" si="12"/>
        <v>0</v>
      </c>
      <c r="CL29" s="135" t="str">
        <f t="shared" si="12"/>
        <v>0</v>
      </c>
      <c r="CM29" s="135" t="str">
        <f t="shared" si="12"/>
        <v>0</v>
      </c>
      <c r="CN29" s="135" t="str">
        <f t="shared" si="12"/>
        <v>0</v>
      </c>
      <c r="CO29" s="135" t="str">
        <f t="shared" si="12"/>
        <v>0</v>
      </c>
      <c r="CP29" s="135" t="str">
        <f t="shared" si="12"/>
        <v>0</v>
      </c>
      <c r="CQ29" s="135" t="str">
        <f t="shared" si="12"/>
        <v>0</v>
      </c>
      <c r="CR29" s="135" t="str">
        <f t="shared" si="12"/>
        <v>0</v>
      </c>
      <c r="CS29" s="135" t="str">
        <f t="shared" si="12"/>
        <v>0</v>
      </c>
      <c r="CT29" s="135" t="str">
        <f t="shared" si="12"/>
        <v>0</v>
      </c>
      <c r="CU29" s="135" t="str">
        <f t="shared" si="12"/>
        <v>0</v>
      </c>
      <c r="CV29" s="135" t="str">
        <f t="shared" si="13"/>
        <v>0</v>
      </c>
      <c r="CW29" s="135" t="str">
        <f t="shared" si="13"/>
        <v>0</v>
      </c>
      <c r="CX29" s="135" t="str">
        <f t="shared" si="13"/>
        <v>0</v>
      </c>
      <c r="CY29" s="135" t="str">
        <f t="shared" si="13"/>
        <v>0</v>
      </c>
      <c r="CZ29" s="135" t="str">
        <f t="shared" si="13"/>
        <v>0</v>
      </c>
      <c r="DA29" s="135" t="str">
        <f t="shared" si="13"/>
        <v>0</v>
      </c>
      <c r="DB29" s="135" t="str">
        <f t="shared" si="13"/>
        <v>0</v>
      </c>
      <c r="DC29" s="135" t="str">
        <f t="shared" si="13"/>
        <v>0</v>
      </c>
      <c r="DD29" s="135" t="str">
        <f t="shared" si="13"/>
        <v>0</v>
      </c>
      <c r="DE29" s="135" t="str">
        <f t="shared" si="13"/>
        <v>0</v>
      </c>
      <c r="DF29" s="135" t="str">
        <f t="shared" si="13"/>
        <v>0</v>
      </c>
      <c r="DG29" s="135" t="str">
        <f t="shared" si="13"/>
        <v>0</v>
      </c>
      <c r="DH29" s="136" t="str">
        <f t="shared" si="13"/>
        <v>0</v>
      </c>
    </row>
    <row r="30" spans="1:112" ht="15" customHeight="1">
      <c r="A30" s="211">
        <v>24</v>
      </c>
      <c r="B30" s="88" t="s">
        <v>166</v>
      </c>
      <c r="C30" s="87" t="s">
        <v>167</v>
      </c>
      <c r="D30" s="134" t="str">
        <f t="shared" si="14"/>
        <v>0</v>
      </c>
      <c r="E30" s="135" t="str">
        <f t="shared" si="14"/>
        <v>0</v>
      </c>
      <c r="F30" s="135" t="str">
        <f t="shared" si="14"/>
        <v>0</v>
      </c>
      <c r="G30" s="135" t="str">
        <f t="shared" si="14"/>
        <v>0</v>
      </c>
      <c r="H30" s="135" t="str">
        <f t="shared" si="14"/>
        <v>0</v>
      </c>
      <c r="I30" s="135" t="str">
        <f t="shared" si="14"/>
        <v>0</v>
      </c>
      <c r="J30" s="135" t="str">
        <f t="shared" si="14"/>
        <v>0</v>
      </c>
      <c r="K30" s="135" t="str">
        <f t="shared" si="14"/>
        <v>0</v>
      </c>
      <c r="L30" s="135" t="str">
        <f t="shared" si="14"/>
        <v>0</v>
      </c>
      <c r="M30" s="135" t="str">
        <f t="shared" si="14"/>
        <v>0</v>
      </c>
      <c r="N30" s="135" t="str">
        <f t="shared" si="14"/>
        <v>0</v>
      </c>
      <c r="O30" s="135" t="str">
        <f t="shared" si="14"/>
        <v>0</v>
      </c>
      <c r="P30" s="135" t="str">
        <f t="shared" si="14"/>
        <v>0</v>
      </c>
      <c r="Q30" s="135" t="str">
        <f t="shared" si="14"/>
        <v>0</v>
      </c>
      <c r="R30" s="135" t="str">
        <f t="shared" si="14"/>
        <v>0</v>
      </c>
      <c r="S30" s="135" t="str">
        <f t="shared" si="14"/>
        <v>0</v>
      </c>
      <c r="T30" s="135" t="str">
        <f t="shared" si="8"/>
        <v>0</v>
      </c>
      <c r="U30" s="135" t="str">
        <f t="shared" si="8"/>
        <v>0</v>
      </c>
      <c r="V30" s="135" t="str">
        <f t="shared" si="8"/>
        <v>0</v>
      </c>
      <c r="W30" s="135" t="str">
        <f t="shared" si="8"/>
        <v>0</v>
      </c>
      <c r="X30" s="135" t="str">
        <f t="shared" si="8"/>
        <v>0</v>
      </c>
      <c r="Y30" s="135" t="str">
        <f t="shared" si="8"/>
        <v>0</v>
      </c>
      <c r="Z30" s="135" t="str">
        <f t="shared" si="8"/>
        <v>0</v>
      </c>
      <c r="AA30" s="135">
        <f t="shared" si="8"/>
        <v>1</v>
      </c>
      <c r="AB30" s="135" t="str">
        <f t="shared" si="8"/>
        <v>0</v>
      </c>
      <c r="AC30" s="135" t="str">
        <f t="shared" si="8"/>
        <v>0</v>
      </c>
      <c r="AD30" s="135" t="str">
        <f t="shared" si="8"/>
        <v>0</v>
      </c>
      <c r="AE30" s="135" t="str">
        <f t="shared" si="8"/>
        <v>0</v>
      </c>
      <c r="AF30" s="135" t="str">
        <f t="shared" si="8"/>
        <v>0</v>
      </c>
      <c r="AG30" s="135" t="str">
        <f t="shared" si="8"/>
        <v>0</v>
      </c>
      <c r="AH30" s="135" t="str">
        <f t="shared" si="8"/>
        <v>0</v>
      </c>
      <c r="AI30" s="135" t="str">
        <f t="shared" si="8"/>
        <v>0</v>
      </c>
      <c r="AJ30" s="135" t="str">
        <f t="shared" si="9"/>
        <v>0</v>
      </c>
      <c r="AK30" s="135" t="str">
        <f t="shared" si="9"/>
        <v>0</v>
      </c>
      <c r="AL30" s="135" t="str">
        <f t="shared" si="9"/>
        <v>0</v>
      </c>
      <c r="AM30" s="135" t="str">
        <f t="shared" si="9"/>
        <v>0</v>
      </c>
      <c r="AN30" s="135" t="str">
        <f t="shared" si="9"/>
        <v>0</v>
      </c>
      <c r="AO30" s="135" t="str">
        <f t="shared" si="9"/>
        <v>0</v>
      </c>
      <c r="AP30" s="135" t="str">
        <f t="shared" si="9"/>
        <v>0</v>
      </c>
      <c r="AQ30" s="135" t="str">
        <f t="shared" si="9"/>
        <v>0</v>
      </c>
      <c r="AR30" s="135" t="str">
        <f t="shared" si="9"/>
        <v>0</v>
      </c>
      <c r="AS30" s="135" t="str">
        <f t="shared" si="9"/>
        <v>0</v>
      </c>
      <c r="AT30" s="135" t="str">
        <f t="shared" si="9"/>
        <v>0</v>
      </c>
      <c r="AU30" s="135" t="str">
        <f t="shared" si="9"/>
        <v>0</v>
      </c>
      <c r="AV30" s="135" t="str">
        <f t="shared" si="9"/>
        <v>0</v>
      </c>
      <c r="AW30" s="135" t="str">
        <f t="shared" si="9"/>
        <v>0</v>
      </c>
      <c r="AX30" s="135" t="str">
        <f t="shared" si="9"/>
        <v>0</v>
      </c>
      <c r="AY30" s="135" t="str">
        <f t="shared" si="9"/>
        <v>0</v>
      </c>
      <c r="AZ30" s="135" t="str">
        <f t="shared" si="10"/>
        <v>0</v>
      </c>
      <c r="BA30" s="135" t="str">
        <f t="shared" si="10"/>
        <v>0</v>
      </c>
      <c r="BB30" s="135" t="str">
        <f t="shared" si="10"/>
        <v>0</v>
      </c>
      <c r="BC30" s="135" t="str">
        <f t="shared" si="10"/>
        <v>0</v>
      </c>
      <c r="BD30" s="135" t="str">
        <f t="shared" si="10"/>
        <v>0</v>
      </c>
      <c r="BE30" s="135" t="str">
        <f t="shared" si="10"/>
        <v>0</v>
      </c>
      <c r="BF30" s="135" t="str">
        <f t="shared" si="10"/>
        <v>0</v>
      </c>
      <c r="BG30" s="135" t="str">
        <f t="shared" si="10"/>
        <v>0</v>
      </c>
      <c r="BH30" s="135" t="str">
        <f t="shared" si="10"/>
        <v>0</v>
      </c>
      <c r="BI30" s="135" t="str">
        <f t="shared" si="10"/>
        <v>0</v>
      </c>
      <c r="BJ30" s="135" t="str">
        <f t="shared" si="10"/>
        <v>0</v>
      </c>
      <c r="BK30" s="135" t="str">
        <f t="shared" si="10"/>
        <v>0</v>
      </c>
      <c r="BL30" s="135" t="str">
        <f t="shared" si="10"/>
        <v>0</v>
      </c>
      <c r="BM30" s="135" t="str">
        <f t="shared" si="10"/>
        <v>0</v>
      </c>
      <c r="BN30" s="135" t="str">
        <f t="shared" si="10"/>
        <v>0</v>
      </c>
      <c r="BO30" s="135" t="str">
        <f t="shared" si="10"/>
        <v>0</v>
      </c>
      <c r="BP30" s="135" t="str">
        <f t="shared" si="11"/>
        <v>0</v>
      </c>
      <c r="BQ30" s="135" t="str">
        <f t="shared" si="11"/>
        <v>0</v>
      </c>
      <c r="BR30" s="135" t="str">
        <f t="shared" si="11"/>
        <v>0</v>
      </c>
      <c r="BS30" s="135" t="str">
        <f t="shared" si="11"/>
        <v>0</v>
      </c>
      <c r="BT30" s="135" t="str">
        <f t="shared" si="11"/>
        <v>0</v>
      </c>
      <c r="BU30" s="135" t="str">
        <f t="shared" si="11"/>
        <v>0</v>
      </c>
      <c r="BV30" s="135" t="str">
        <f t="shared" si="11"/>
        <v>0</v>
      </c>
      <c r="BW30" s="135" t="str">
        <f t="shared" si="11"/>
        <v>0</v>
      </c>
      <c r="BX30" s="135" t="str">
        <f t="shared" si="11"/>
        <v>0</v>
      </c>
      <c r="BY30" s="135" t="str">
        <f t="shared" si="11"/>
        <v>0</v>
      </c>
      <c r="BZ30" s="135" t="str">
        <f t="shared" si="11"/>
        <v>0</v>
      </c>
      <c r="CA30" s="135" t="str">
        <f t="shared" si="11"/>
        <v>0</v>
      </c>
      <c r="CB30" s="135" t="str">
        <f t="shared" si="11"/>
        <v>0</v>
      </c>
      <c r="CC30" s="135" t="str">
        <f t="shared" si="11"/>
        <v>0</v>
      </c>
      <c r="CD30" s="135" t="str">
        <f t="shared" si="11"/>
        <v>0</v>
      </c>
      <c r="CE30" s="135" t="str">
        <f t="shared" si="11"/>
        <v>0</v>
      </c>
      <c r="CF30" s="135" t="str">
        <f t="shared" si="12"/>
        <v>0</v>
      </c>
      <c r="CG30" s="135" t="str">
        <f t="shared" si="12"/>
        <v>0</v>
      </c>
      <c r="CH30" s="135" t="str">
        <f t="shared" si="12"/>
        <v>0</v>
      </c>
      <c r="CI30" s="135" t="str">
        <f t="shared" si="12"/>
        <v>0</v>
      </c>
      <c r="CJ30" s="135" t="str">
        <f t="shared" si="12"/>
        <v>0</v>
      </c>
      <c r="CK30" s="135" t="str">
        <f t="shared" si="12"/>
        <v>0</v>
      </c>
      <c r="CL30" s="135" t="str">
        <f t="shared" si="12"/>
        <v>0</v>
      </c>
      <c r="CM30" s="135" t="str">
        <f t="shared" si="12"/>
        <v>0</v>
      </c>
      <c r="CN30" s="135" t="str">
        <f t="shared" si="12"/>
        <v>0</v>
      </c>
      <c r="CO30" s="135" t="str">
        <f t="shared" si="12"/>
        <v>0</v>
      </c>
      <c r="CP30" s="135" t="str">
        <f t="shared" si="12"/>
        <v>0</v>
      </c>
      <c r="CQ30" s="135" t="str">
        <f t="shared" si="12"/>
        <v>0</v>
      </c>
      <c r="CR30" s="135" t="str">
        <f t="shared" si="12"/>
        <v>0</v>
      </c>
      <c r="CS30" s="135" t="str">
        <f t="shared" si="12"/>
        <v>0</v>
      </c>
      <c r="CT30" s="135" t="str">
        <f t="shared" si="12"/>
        <v>0</v>
      </c>
      <c r="CU30" s="135" t="str">
        <f t="shared" si="12"/>
        <v>0</v>
      </c>
      <c r="CV30" s="135" t="str">
        <f t="shared" si="13"/>
        <v>0</v>
      </c>
      <c r="CW30" s="135" t="str">
        <f t="shared" si="13"/>
        <v>0</v>
      </c>
      <c r="CX30" s="135" t="str">
        <f t="shared" si="13"/>
        <v>0</v>
      </c>
      <c r="CY30" s="135" t="str">
        <f t="shared" si="13"/>
        <v>0</v>
      </c>
      <c r="CZ30" s="135" t="str">
        <f t="shared" si="13"/>
        <v>0</v>
      </c>
      <c r="DA30" s="135" t="str">
        <f t="shared" si="13"/>
        <v>0</v>
      </c>
      <c r="DB30" s="135" t="str">
        <f t="shared" si="13"/>
        <v>0</v>
      </c>
      <c r="DC30" s="135" t="str">
        <f t="shared" si="13"/>
        <v>0</v>
      </c>
      <c r="DD30" s="135" t="str">
        <f t="shared" si="13"/>
        <v>0</v>
      </c>
      <c r="DE30" s="135" t="str">
        <f t="shared" si="13"/>
        <v>0</v>
      </c>
      <c r="DF30" s="135" t="str">
        <f t="shared" si="13"/>
        <v>0</v>
      </c>
      <c r="DG30" s="135" t="str">
        <f t="shared" si="13"/>
        <v>0</v>
      </c>
      <c r="DH30" s="136" t="str">
        <f t="shared" si="13"/>
        <v>0</v>
      </c>
    </row>
    <row r="31" spans="1:112" ht="15" customHeight="1">
      <c r="A31" s="211">
        <v>25</v>
      </c>
      <c r="B31" s="88" t="s">
        <v>168</v>
      </c>
      <c r="C31" s="87" t="s">
        <v>169</v>
      </c>
      <c r="D31" s="134" t="str">
        <f t="shared" si="14"/>
        <v>0</v>
      </c>
      <c r="E31" s="135" t="str">
        <f t="shared" si="14"/>
        <v>0</v>
      </c>
      <c r="F31" s="135" t="str">
        <f t="shared" si="14"/>
        <v>0</v>
      </c>
      <c r="G31" s="135" t="str">
        <f t="shared" si="14"/>
        <v>0</v>
      </c>
      <c r="H31" s="135" t="str">
        <f t="shared" si="14"/>
        <v>0</v>
      </c>
      <c r="I31" s="135" t="str">
        <f t="shared" si="14"/>
        <v>0</v>
      </c>
      <c r="J31" s="135" t="str">
        <f t="shared" si="14"/>
        <v>0</v>
      </c>
      <c r="K31" s="135" t="str">
        <f t="shared" si="14"/>
        <v>0</v>
      </c>
      <c r="L31" s="135" t="str">
        <f t="shared" si="14"/>
        <v>0</v>
      </c>
      <c r="M31" s="135" t="str">
        <f t="shared" si="14"/>
        <v>0</v>
      </c>
      <c r="N31" s="135" t="str">
        <f t="shared" si="14"/>
        <v>0</v>
      </c>
      <c r="O31" s="135" t="str">
        <f t="shared" si="14"/>
        <v>0</v>
      </c>
      <c r="P31" s="135" t="str">
        <f t="shared" si="14"/>
        <v>0</v>
      </c>
      <c r="Q31" s="135" t="str">
        <f t="shared" si="14"/>
        <v>0</v>
      </c>
      <c r="R31" s="135" t="str">
        <f t="shared" si="14"/>
        <v>0</v>
      </c>
      <c r="S31" s="135" t="str">
        <f t="shared" si="14"/>
        <v>0</v>
      </c>
      <c r="T31" s="135" t="str">
        <f t="shared" si="8"/>
        <v>0</v>
      </c>
      <c r="U31" s="135" t="str">
        <f t="shared" si="8"/>
        <v>0</v>
      </c>
      <c r="V31" s="135" t="str">
        <f t="shared" si="8"/>
        <v>0</v>
      </c>
      <c r="W31" s="135" t="str">
        <f t="shared" si="8"/>
        <v>0</v>
      </c>
      <c r="X31" s="135" t="str">
        <f t="shared" si="8"/>
        <v>0</v>
      </c>
      <c r="Y31" s="135" t="str">
        <f t="shared" si="8"/>
        <v>0</v>
      </c>
      <c r="Z31" s="135" t="str">
        <f t="shared" si="8"/>
        <v>0</v>
      </c>
      <c r="AA31" s="135" t="str">
        <f t="shared" si="8"/>
        <v>0</v>
      </c>
      <c r="AB31" s="135">
        <f t="shared" si="8"/>
        <v>1</v>
      </c>
      <c r="AC31" s="135" t="str">
        <f t="shared" si="8"/>
        <v>0</v>
      </c>
      <c r="AD31" s="135" t="str">
        <f t="shared" si="8"/>
        <v>0</v>
      </c>
      <c r="AE31" s="135" t="str">
        <f t="shared" si="8"/>
        <v>0</v>
      </c>
      <c r="AF31" s="135" t="str">
        <f t="shared" si="8"/>
        <v>0</v>
      </c>
      <c r="AG31" s="135" t="str">
        <f t="shared" si="8"/>
        <v>0</v>
      </c>
      <c r="AH31" s="135" t="str">
        <f t="shared" si="8"/>
        <v>0</v>
      </c>
      <c r="AI31" s="135" t="str">
        <f t="shared" si="8"/>
        <v>0</v>
      </c>
      <c r="AJ31" s="135" t="str">
        <f t="shared" si="9"/>
        <v>0</v>
      </c>
      <c r="AK31" s="135" t="str">
        <f t="shared" si="9"/>
        <v>0</v>
      </c>
      <c r="AL31" s="135" t="str">
        <f t="shared" si="9"/>
        <v>0</v>
      </c>
      <c r="AM31" s="135" t="str">
        <f t="shared" si="9"/>
        <v>0</v>
      </c>
      <c r="AN31" s="135" t="str">
        <f t="shared" si="9"/>
        <v>0</v>
      </c>
      <c r="AO31" s="135" t="str">
        <f t="shared" si="9"/>
        <v>0</v>
      </c>
      <c r="AP31" s="135" t="str">
        <f t="shared" si="9"/>
        <v>0</v>
      </c>
      <c r="AQ31" s="135" t="str">
        <f t="shared" si="9"/>
        <v>0</v>
      </c>
      <c r="AR31" s="135" t="str">
        <f t="shared" si="9"/>
        <v>0</v>
      </c>
      <c r="AS31" s="135" t="str">
        <f t="shared" si="9"/>
        <v>0</v>
      </c>
      <c r="AT31" s="135" t="str">
        <f t="shared" si="9"/>
        <v>0</v>
      </c>
      <c r="AU31" s="135" t="str">
        <f t="shared" si="9"/>
        <v>0</v>
      </c>
      <c r="AV31" s="135" t="str">
        <f t="shared" si="9"/>
        <v>0</v>
      </c>
      <c r="AW31" s="135" t="str">
        <f t="shared" si="9"/>
        <v>0</v>
      </c>
      <c r="AX31" s="135" t="str">
        <f t="shared" si="9"/>
        <v>0</v>
      </c>
      <c r="AY31" s="135" t="str">
        <f t="shared" si="9"/>
        <v>0</v>
      </c>
      <c r="AZ31" s="135" t="str">
        <f t="shared" si="10"/>
        <v>0</v>
      </c>
      <c r="BA31" s="135" t="str">
        <f t="shared" si="10"/>
        <v>0</v>
      </c>
      <c r="BB31" s="135" t="str">
        <f t="shared" si="10"/>
        <v>0</v>
      </c>
      <c r="BC31" s="135" t="str">
        <f t="shared" si="10"/>
        <v>0</v>
      </c>
      <c r="BD31" s="135" t="str">
        <f t="shared" si="10"/>
        <v>0</v>
      </c>
      <c r="BE31" s="135" t="str">
        <f t="shared" si="10"/>
        <v>0</v>
      </c>
      <c r="BF31" s="135" t="str">
        <f t="shared" si="10"/>
        <v>0</v>
      </c>
      <c r="BG31" s="135" t="str">
        <f t="shared" si="10"/>
        <v>0</v>
      </c>
      <c r="BH31" s="135" t="str">
        <f t="shared" si="10"/>
        <v>0</v>
      </c>
      <c r="BI31" s="135" t="str">
        <f t="shared" si="10"/>
        <v>0</v>
      </c>
      <c r="BJ31" s="135" t="str">
        <f t="shared" si="10"/>
        <v>0</v>
      </c>
      <c r="BK31" s="135" t="str">
        <f t="shared" si="10"/>
        <v>0</v>
      </c>
      <c r="BL31" s="135" t="str">
        <f t="shared" si="10"/>
        <v>0</v>
      </c>
      <c r="BM31" s="135" t="str">
        <f t="shared" si="10"/>
        <v>0</v>
      </c>
      <c r="BN31" s="135" t="str">
        <f t="shared" si="10"/>
        <v>0</v>
      </c>
      <c r="BO31" s="135" t="str">
        <f t="shared" si="10"/>
        <v>0</v>
      </c>
      <c r="BP31" s="135" t="str">
        <f t="shared" si="11"/>
        <v>0</v>
      </c>
      <c r="BQ31" s="135" t="str">
        <f t="shared" si="11"/>
        <v>0</v>
      </c>
      <c r="BR31" s="135" t="str">
        <f t="shared" si="11"/>
        <v>0</v>
      </c>
      <c r="BS31" s="135" t="str">
        <f t="shared" si="11"/>
        <v>0</v>
      </c>
      <c r="BT31" s="135" t="str">
        <f t="shared" si="11"/>
        <v>0</v>
      </c>
      <c r="BU31" s="135" t="str">
        <f t="shared" si="11"/>
        <v>0</v>
      </c>
      <c r="BV31" s="135" t="str">
        <f t="shared" si="11"/>
        <v>0</v>
      </c>
      <c r="BW31" s="135" t="str">
        <f t="shared" si="11"/>
        <v>0</v>
      </c>
      <c r="BX31" s="135" t="str">
        <f t="shared" si="11"/>
        <v>0</v>
      </c>
      <c r="BY31" s="135" t="str">
        <f t="shared" si="11"/>
        <v>0</v>
      </c>
      <c r="BZ31" s="135" t="str">
        <f t="shared" si="11"/>
        <v>0</v>
      </c>
      <c r="CA31" s="135" t="str">
        <f t="shared" si="11"/>
        <v>0</v>
      </c>
      <c r="CB31" s="135" t="str">
        <f t="shared" si="11"/>
        <v>0</v>
      </c>
      <c r="CC31" s="135" t="str">
        <f t="shared" si="11"/>
        <v>0</v>
      </c>
      <c r="CD31" s="135" t="str">
        <f t="shared" si="11"/>
        <v>0</v>
      </c>
      <c r="CE31" s="135" t="str">
        <f t="shared" si="11"/>
        <v>0</v>
      </c>
      <c r="CF31" s="135" t="str">
        <f t="shared" si="12"/>
        <v>0</v>
      </c>
      <c r="CG31" s="135" t="str">
        <f t="shared" si="12"/>
        <v>0</v>
      </c>
      <c r="CH31" s="135" t="str">
        <f t="shared" si="12"/>
        <v>0</v>
      </c>
      <c r="CI31" s="135" t="str">
        <f t="shared" si="12"/>
        <v>0</v>
      </c>
      <c r="CJ31" s="135" t="str">
        <f t="shared" si="12"/>
        <v>0</v>
      </c>
      <c r="CK31" s="135" t="str">
        <f t="shared" si="12"/>
        <v>0</v>
      </c>
      <c r="CL31" s="135" t="str">
        <f t="shared" si="12"/>
        <v>0</v>
      </c>
      <c r="CM31" s="135" t="str">
        <f t="shared" si="12"/>
        <v>0</v>
      </c>
      <c r="CN31" s="135" t="str">
        <f t="shared" si="12"/>
        <v>0</v>
      </c>
      <c r="CO31" s="135" t="str">
        <f t="shared" si="12"/>
        <v>0</v>
      </c>
      <c r="CP31" s="135" t="str">
        <f t="shared" si="12"/>
        <v>0</v>
      </c>
      <c r="CQ31" s="135" t="str">
        <f t="shared" si="12"/>
        <v>0</v>
      </c>
      <c r="CR31" s="135" t="str">
        <f t="shared" si="12"/>
        <v>0</v>
      </c>
      <c r="CS31" s="135" t="str">
        <f t="shared" si="12"/>
        <v>0</v>
      </c>
      <c r="CT31" s="135" t="str">
        <f t="shared" si="12"/>
        <v>0</v>
      </c>
      <c r="CU31" s="135" t="str">
        <f t="shared" si="12"/>
        <v>0</v>
      </c>
      <c r="CV31" s="135" t="str">
        <f t="shared" si="13"/>
        <v>0</v>
      </c>
      <c r="CW31" s="135" t="str">
        <f t="shared" si="13"/>
        <v>0</v>
      </c>
      <c r="CX31" s="135" t="str">
        <f t="shared" si="13"/>
        <v>0</v>
      </c>
      <c r="CY31" s="135" t="str">
        <f t="shared" si="13"/>
        <v>0</v>
      </c>
      <c r="CZ31" s="135" t="str">
        <f t="shared" si="13"/>
        <v>0</v>
      </c>
      <c r="DA31" s="135" t="str">
        <f t="shared" si="13"/>
        <v>0</v>
      </c>
      <c r="DB31" s="135" t="str">
        <f t="shared" si="13"/>
        <v>0</v>
      </c>
      <c r="DC31" s="135" t="str">
        <f t="shared" si="13"/>
        <v>0</v>
      </c>
      <c r="DD31" s="135" t="str">
        <f t="shared" si="13"/>
        <v>0</v>
      </c>
      <c r="DE31" s="135" t="str">
        <f t="shared" si="13"/>
        <v>0</v>
      </c>
      <c r="DF31" s="135" t="str">
        <f t="shared" si="13"/>
        <v>0</v>
      </c>
      <c r="DG31" s="135" t="str">
        <f t="shared" si="13"/>
        <v>0</v>
      </c>
      <c r="DH31" s="136" t="str">
        <f t="shared" si="13"/>
        <v>0</v>
      </c>
    </row>
    <row r="32" spans="1:112" ht="15" customHeight="1">
      <c r="A32" s="211">
        <v>26</v>
      </c>
      <c r="B32" s="88" t="s">
        <v>170</v>
      </c>
      <c r="C32" s="87" t="s">
        <v>171</v>
      </c>
      <c r="D32" s="134" t="str">
        <f t="shared" si="14"/>
        <v>0</v>
      </c>
      <c r="E32" s="135" t="str">
        <f t="shared" si="14"/>
        <v>0</v>
      </c>
      <c r="F32" s="135" t="str">
        <f t="shared" si="14"/>
        <v>0</v>
      </c>
      <c r="G32" s="135" t="str">
        <f t="shared" si="14"/>
        <v>0</v>
      </c>
      <c r="H32" s="135" t="str">
        <f t="shared" si="14"/>
        <v>0</v>
      </c>
      <c r="I32" s="135" t="str">
        <f t="shared" si="14"/>
        <v>0</v>
      </c>
      <c r="J32" s="135" t="str">
        <f t="shared" si="14"/>
        <v>0</v>
      </c>
      <c r="K32" s="135" t="str">
        <f t="shared" si="14"/>
        <v>0</v>
      </c>
      <c r="L32" s="135" t="str">
        <f t="shared" si="14"/>
        <v>0</v>
      </c>
      <c r="M32" s="135" t="str">
        <f t="shared" si="14"/>
        <v>0</v>
      </c>
      <c r="N32" s="135" t="str">
        <f t="shared" si="14"/>
        <v>0</v>
      </c>
      <c r="O32" s="135" t="str">
        <f t="shared" si="14"/>
        <v>0</v>
      </c>
      <c r="P32" s="135" t="str">
        <f t="shared" si="14"/>
        <v>0</v>
      </c>
      <c r="Q32" s="135" t="str">
        <f t="shared" si="14"/>
        <v>0</v>
      </c>
      <c r="R32" s="135" t="str">
        <f t="shared" si="14"/>
        <v>0</v>
      </c>
      <c r="S32" s="135" t="str">
        <f t="shared" si="14"/>
        <v>0</v>
      </c>
      <c r="T32" s="135" t="str">
        <f t="shared" si="8"/>
        <v>0</v>
      </c>
      <c r="U32" s="135" t="str">
        <f t="shared" si="8"/>
        <v>0</v>
      </c>
      <c r="V32" s="135" t="str">
        <f t="shared" si="8"/>
        <v>0</v>
      </c>
      <c r="W32" s="135" t="str">
        <f t="shared" si="8"/>
        <v>0</v>
      </c>
      <c r="X32" s="135" t="str">
        <f t="shared" si="8"/>
        <v>0</v>
      </c>
      <c r="Y32" s="135" t="str">
        <f t="shared" si="8"/>
        <v>0</v>
      </c>
      <c r="Z32" s="135" t="str">
        <f t="shared" si="8"/>
        <v>0</v>
      </c>
      <c r="AA32" s="135" t="str">
        <f t="shared" si="8"/>
        <v>0</v>
      </c>
      <c r="AB32" s="135" t="str">
        <f t="shared" si="8"/>
        <v>0</v>
      </c>
      <c r="AC32" s="135">
        <f t="shared" si="8"/>
        <v>1</v>
      </c>
      <c r="AD32" s="135" t="str">
        <f t="shared" si="8"/>
        <v>0</v>
      </c>
      <c r="AE32" s="135" t="str">
        <f t="shared" si="8"/>
        <v>0</v>
      </c>
      <c r="AF32" s="135" t="str">
        <f t="shared" si="8"/>
        <v>0</v>
      </c>
      <c r="AG32" s="135" t="str">
        <f t="shared" si="8"/>
        <v>0</v>
      </c>
      <c r="AH32" s="135" t="str">
        <f t="shared" si="8"/>
        <v>0</v>
      </c>
      <c r="AI32" s="135" t="str">
        <f t="shared" si="8"/>
        <v>0</v>
      </c>
      <c r="AJ32" s="135" t="str">
        <f t="shared" si="9"/>
        <v>0</v>
      </c>
      <c r="AK32" s="135" t="str">
        <f t="shared" si="9"/>
        <v>0</v>
      </c>
      <c r="AL32" s="135" t="str">
        <f t="shared" si="9"/>
        <v>0</v>
      </c>
      <c r="AM32" s="135" t="str">
        <f t="shared" si="9"/>
        <v>0</v>
      </c>
      <c r="AN32" s="135" t="str">
        <f t="shared" si="9"/>
        <v>0</v>
      </c>
      <c r="AO32" s="135" t="str">
        <f t="shared" si="9"/>
        <v>0</v>
      </c>
      <c r="AP32" s="135" t="str">
        <f t="shared" si="9"/>
        <v>0</v>
      </c>
      <c r="AQ32" s="135" t="str">
        <f t="shared" si="9"/>
        <v>0</v>
      </c>
      <c r="AR32" s="135" t="str">
        <f t="shared" si="9"/>
        <v>0</v>
      </c>
      <c r="AS32" s="135" t="str">
        <f t="shared" si="9"/>
        <v>0</v>
      </c>
      <c r="AT32" s="135" t="str">
        <f t="shared" si="9"/>
        <v>0</v>
      </c>
      <c r="AU32" s="135" t="str">
        <f t="shared" si="9"/>
        <v>0</v>
      </c>
      <c r="AV32" s="135" t="str">
        <f t="shared" si="9"/>
        <v>0</v>
      </c>
      <c r="AW32" s="135" t="str">
        <f t="shared" si="9"/>
        <v>0</v>
      </c>
      <c r="AX32" s="135" t="str">
        <f t="shared" si="9"/>
        <v>0</v>
      </c>
      <c r="AY32" s="135" t="str">
        <f t="shared" si="9"/>
        <v>0</v>
      </c>
      <c r="AZ32" s="135" t="str">
        <f t="shared" si="10"/>
        <v>0</v>
      </c>
      <c r="BA32" s="135" t="str">
        <f t="shared" si="10"/>
        <v>0</v>
      </c>
      <c r="BB32" s="135" t="str">
        <f t="shared" si="10"/>
        <v>0</v>
      </c>
      <c r="BC32" s="135" t="str">
        <f t="shared" si="10"/>
        <v>0</v>
      </c>
      <c r="BD32" s="135" t="str">
        <f t="shared" si="10"/>
        <v>0</v>
      </c>
      <c r="BE32" s="135" t="str">
        <f t="shared" si="10"/>
        <v>0</v>
      </c>
      <c r="BF32" s="135" t="str">
        <f t="shared" si="10"/>
        <v>0</v>
      </c>
      <c r="BG32" s="135" t="str">
        <f t="shared" si="10"/>
        <v>0</v>
      </c>
      <c r="BH32" s="135" t="str">
        <f t="shared" si="10"/>
        <v>0</v>
      </c>
      <c r="BI32" s="135" t="str">
        <f t="shared" si="10"/>
        <v>0</v>
      </c>
      <c r="BJ32" s="135" t="str">
        <f t="shared" si="10"/>
        <v>0</v>
      </c>
      <c r="BK32" s="135" t="str">
        <f t="shared" si="10"/>
        <v>0</v>
      </c>
      <c r="BL32" s="135" t="str">
        <f t="shared" si="10"/>
        <v>0</v>
      </c>
      <c r="BM32" s="135" t="str">
        <f t="shared" si="10"/>
        <v>0</v>
      </c>
      <c r="BN32" s="135" t="str">
        <f t="shared" si="10"/>
        <v>0</v>
      </c>
      <c r="BO32" s="135" t="str">
        <f t="shared" si="10"/>
        <v>0</v>
      </c>
      <c r="BP32" s="135" t="str">
        <f t="shared" si="11"/>
        <v>0</v>
      </c>
      <c r="BQ32" s="135" t="str">
        <f t="shared" si="11"/>
        <v>0</v>
      </c>
      <c r="BR32" s="135" t="str">
        <f t="shared" si="11"/>
        <v>0</v>
      </c>
      <c r="BS32" s="135" t="str">
        <f t="shared" si="11"/>
        <v>0</v>
      </c>
      <c r="BT32" s="135" t="str">
        <f t="shared" si="11"/>
        <v>0</v>
      </c>
      <c r="BU32" s="135" t="str">
        <f t="shared" si="11"/>
        <v>0</v>
      </c>
      <c r="BV32" s="135" t="str">
        <f t="shared" si="11"/>
        <v>0</v>
      </c>
      <c r="BW32" s="135" t="str">
        <f t="shared" si="11"/>
        <v>0</v>
      </c>
      <c r="BX32" s="135" t="str">
        <f t="shared" si="11"/>
        <v>0</v>
      </c>
      <c r="BY32" s="135" t="str">
        <f t="shared" si="11"/>
        <v>0</v>
      </c>
      <c r="BZ32" s="135" t="str">
        <f t="shared" si="11"/>
        <v>0</v>
      </c>
      <c r="CA32" s="135" t="str">
        <f t="shared" si="11"/>
        <v>0</v>
      </c>
      <c r="CB32" s="135" t="str">
        <f t="shared" si="11"/>
        <v>0</v>
      </c>
      <c r="CC32" s="135" t="str">
        <f t="shared" si="11"/>
        <v>0</v>
      </c>
      <c r="CD32" s="135" t="str">
        <f t="shared" si="11"/>
        <v>0</v>
      </c>
      <c r="CE32" s="135" t="str">
        <f t="shared" si="11"/>
        <v>0</v>
      </c>
      <c r="CF32" s="135" t="str">
        <f t="shared" si="12"/>
        <v>0</v>
      </c>
      <c r="CG32" s="135" t="str">
        <f t="shared" si="12"/>
        <v>0</v>
      </c>
      <c r="CH32" s="135" t="str">
        <f t="shared" si="12"/>
        <v>0</v>
      </c>
      <c r="CI32" s="135" t="str">
        <f t="shared" si="12"/>
        <v>0</v>
      </c>
      <c r="CJ32" s="135" t="str">
        <f t="shared" si="12"/>
        <v>0</v>
      </c>
      <c r="CK32" s="135" t="str">
        <f t="shared" si="12"/>
        <v>0</v>
      </c>
      <c r="CL32" s="135" t="str">
        <f t="shared" si="12"/>
        <v>0</v>
      </c>
      <c r="CM32" s="135" t="str">
        <f t="shared" si="12"/>
        <v>0</v>
      </c>
      <c r="CN32" s="135" t="str">
        <f t="shared" si="12"/>
        <v>0</v>
      </c>
      <c r="CO32" s="135" t="str">
        <f t="shared" si="12"/>
        <v>0</v>
      </c>
      <c r="CP32" s="135" t="str">
        <f t="shared" si="12"/>
        <v>0</v>
      </c>
      <c r="CQ32" s="135" t="str">
        <f t="shared" si="12"/>
        <v>0</v>
      </c>
      <c r="CR32" s="135" t="str">
        <f t="shared" si="12"/>
        <v>0</v>
      </c>
      <c r="CS32" s="135" t="str">
        <f t="shared" si="12"/>
        <v>0</v>
      </c>
      <c r="CT32" s="135" t="str">
        <f t="shared" si="12"/>
        <v>0</v>
      </c>
      <c r="CU32" s="135" t="str">
        <f t="shared" si="12"/>
        <v>0</v>
      </c>
      <c r="CV32" s="135" t="str">
        <f t="shared" si="13"/>
        <v>0</v>
      </c>
      <c r="CW32" s="135" t="str">
        <f t="shared" si="13"/>
        <v>0</v>
      </c>
      <c r="CX32" s="135" t="str">
        <f t="shared" si="13"/>
        <v>0</v>
      </c>
      <c r="CY32" s="135" t="str">
        <f t="shared" si="13"/>
        <v>0</v>
      </c>
      <c r="CZ32" s="135" t="str">
        <f t="shared" si="13"/>
        <v>0</v>
      </c>
      <c r="DA32" s="135" t="str">
        <f t="shared" si="13"/>
        <v>0</v>
      </c>
      <c r="DB32" s="135" t="str">
        <f t="shared" si="13"/>
        <v>0</v>
      </c>
      <c r="DC32" s="135" t="str">
        <f t="shared" si="13"/>
        <v>0</v>
      </c>
      <c r="DD32" s="135" t="str">
        <f t="shared" si="13"/>
        <v>0</v>
      </c>
      <c r="DE32" s="135" t="str">
        <f t="shared" si="13"/>
        <v>0</v>
      </c>
      <c r="DF32" s="135" t="str">
        <f t="shared" si="13"/>
        <v>0</v>
      </c>
      <c r="DG32" s="135" t="str">
        <f t="shared" si="13"/>
        <v>0</v>
      </c>
      <c r="DH32" s="136" t="str">
        <f t="shared" si="13"/>
        <v>0</v>
      </c>
    </row>
    <row r="33" spans="1:112" ht="15" customHeight="1">
      <c r="A33" s="211">
        <v>27</v>
      </c>
      <c r="B33" s="88" t="s">
        <v>172</v>
      </c>
      <c r="C33" s="87" t="s">
        <v>173</v>
      </c>
      <c r="D33" s="134" t="str">
        <f t="shared" si="14"/>
        <v>0</v>
      </c>
      <c r="E33" s="135" t="str">
        <f t="shared" si="14"/>
        <v>0</v>
      </c>
      <c r="F33" s="135" t="str">
        <f t="shared" si="14"/>
        <v>0</v>
      </c>
      <c r="G33" s="135" t="str">
        <f t="shared" si="14"/>
        <v>0</v>
      </c>
      <c r="H33" s="135" t="str">
        <f t="shared" si="14"/>
        <v>0</v>
      </c>
      <c r="I33" s="135" t="str">
        <f t="shared" si="14"/>
        <v>0</v>
      </c>
      <c r="J33" s="135" t="str">
        <f t="shared" si="14"/>
        <v>0</v>
      </c>
      <c r="K33" s="135" t="str">
        <f t="shared" si="14"/>
        <v>0</v>
      </c>
      <c r="L33" s="135" t="str">
        <f t="shared" si="14"/>
        <v>0</v>
      </c>
      <c r="M33" s="135" t="str">
        <f t="shared" si="14"/>
        <v>0</v>
      </c>
      <c r="N33" s="135" t="str">
        <f t="shared" si="14"/>
        <v>0</v>
      </c>
      <c r="O33" s="135" t="str">
        <f t="shared" si="14"/>
        <v>0</v>
      </c>
      <c r="P33" s="135" t="str">
        <f t="shared" si="14"/>
        <v>0</v>
      </c>
      <c r="Q33" s="135" t="str">
        <f t="shared" si="14"/>
        <v>0</v>
      </c>
      <c r="R33" s="135" t="str">
        <f t="shared" si="14"/>
        <v>0</v>
      </c>
      <c r="S33" s="135" t="str">
        <f t="shared" si="14"/>
        <v>0</v>
      </c>
      <c r="T33" s="135" t="str">
        <f t="shared" si="8"/>
        <v>0</v>
      </c>
      <c r="U33" s="135" t="str">
        <f t="shared" si="8"/>
        <v>0</v>
      </c>
      <c r="V33" s="135" t="str">
        <f t="shared" si="8"/>
        <v>0</v>
      </c>
      <c r="W33" s="135" t="str">
        <f t="shared" si="8"/>
        <v>0</v>
      </c>
      <c r="X33" s="135" t="str">
        <f t="shared" si="8"/>
        <v>0</v>
      </c>
      <c r="Y33" s="135" t="str">
        <f t="shared" si="8"/>
        <v>0</v>
      </c>
      <c r="Z33" s="135" t="str">
        <f t="shared" si="8"/>
        <v>0</v>
      </c>
      <c r="AA33" s="135" t="str">
        <f t="shared" si="8"/>
        <v>0</v>
      </c>
      <c r="AB33" s="135" t="str">
        <f t="shared" si="8"/>
        <v>0</v>
      </c>
      <c r="AC33" s="135" t="str">
        <f t="shared" si="8"/>
        <v>0</v>
      </c>
      <c r="AD33" s="135">
        <f t="shared" si="8"/>
        <v>1</v>
      </c>
      <c r="AE33" s="135" t="str">
        <f t="shared" si="8"/>
        <v>0</v>
      </c>
      <c r="AF33" s="135" t="str">
        <f t="shared" si="8"/>
        <v>0</v>
      </c>
      <c r="AG33" s="135" t="str">
        <f t="shared" si="8"/>
        <v>0</v>
      </c>
      <c r="AH33" s="135" t="str">
        <f t="shared" si="8"/>
        <v>0</v>
      </c>
      <c r="AI33" s="135" t="str">
        <f t="shared" si="8"/>
        <v>0</v>
      </c>
      <c r="AJ33" s="135" t="str">
        <f t="shared" si="9"/>
        <v>0</v>
      </c>
      <c r="AK33" s="135" t="str">
        <f t="shared" si="9"/>
        <v>0</v>
      </c>
      <c r="AL33" s="135" t="str">
        <f t="shared" si="9"/>
        <v>0</v>
      </c>
      <c r="AM33" s="135" t="str">
        <f t="shared" si="9"/>
        <v>0</v>
      </c>
      <c r="AN33" s="135" t="str">
        <f t="shared" si="9"/>
        <v>0</v>
      </c>
      <c r="AO33" s="135" t="str">
        <f t="shared" si="9"/>
        <v>0</v>
      </c>
      <c r="AP33" s="135" t="str">
        <f t="shared" si="9"/>
        <v>0</v>
      </c>
      <c r="AQ33" s="135" t="str">
        <f t="shared" si="9"/>
        <v>0</v>
      </c>
      <c r="AR33" s="135" t="str">
        <f t="shared" si="9"/>
        <v>0</v>
      </c>
      <c r="AS33" s="135" t="str">
        <f t="shared" si="9"/>
        <v>0</v>
      </c>
      <c r="AT33" s="135" t="str">
        <f t="shared" si="9"/>
        <v>0</v>
      </c>
      <c r="AU33" s="135" t="str">
        <f t="shared" si="9"/>
        <v>0</v>
      </c>
      <c r="AV33" s="135" t="str">
        <f t="shared" si="9"/>
        <v>0</v>
      </c>
      <c r="AW33" s="135" t="str">
        <f t="shared" si="9"/>
        <v>0</v>
      </c>
      <c r="AX33" s="135" t="str">
        <f t="shared" si="9"/>
        <v>0</v>
      </c>
      <c r="AY33" s="135" t="str">
        <f t="shared" si="9"/>
        <v>0</v>
      </c>
      <c r="AZ33" s="135" t="str">
        <f t="shared" si="10"/>
        <v>0</v>
      </c>
      <c r="BA33" s="135" t="str">
        <f t="shared" si="10"/>
        <v>0</v>
      </c>
      <c r="BB33" s="135" t="str">
        <f t="shared" si="10"/>
        <v>0</v>
      </c>
      <c r="BC33" s="135" t="str">
        <f t="shared" si="10"/>
        <v>0</v>
      </c>
      <c r="BD33" s="135" t="str">
        <f t="shared" si="10"/>
        <v>0</v>
      </c>
      <c r="BE33" s="135" t="str">
        <f t="shared" si="10"/>
        <v>0</v>
      </c>
      <c r="BF33" s="135" t="str">
        <f t="shared" si="10"/>
        <v>0</v>
      </c>
      <c r="BG33" s="135" t="str">
        <f t="shared" si="10"/>
        <v>0</v>
      </c>
      <c r="BH33" s="135" t="str">
        <f t="shared" si="10"/>
        <v>0</v>
      </c>
      <c r="BI33" s="135" t="str">
        <f t="shared" si="10"/>
        <v>0</v>
      </c>
      <c r="BJ33" s="135" t="str">
        <f t="shared" si="10"/>
        <v>0</v>
      </c>
      <c r="BK33" s="135" t="str">
        <f t="shared" si="10"/>
        <v>0</v>
      </c>
      <c r="BL33" s="135" t="str">
        <f t="shared" si="10"/>
        <v>0</v>
      </c>
      <c r="BM33" s="135" t="str">
        <f t="shared" si="10"/>
        <v>0</v>
      </c>
      <c r="BN33" s="135" t="str">
        <f t="shared" si="10"/>
        <v>0</v>
      </c>
      <c r="BO33" s="135" t="str">
        <f t="shared" si="10"/>
        <v>0</v>
      </c>
      <c r="BP33" s="135" t="str">
        <f t="shared" si="11"/>
        <v>0</v>
      </c>
      <c r="BQ33" s="135" t="str">
        <f t="shared" si="11"/>
        <v>0</v>
      </c>
      <c r="BR33" s="135" t="str">
        <f t="shared" si="11"/>
        <v>0</v>
      </c>
      <c r="BS33" s="135" t="str">
        <f t="shared" si="11"/>
        <v>0</v>
      </c>
      <c r="BT33" s="135" t="str">
        <f t="shared" si="11"/>
        <v>0</v>
      </c>
      <c r="BU33" s="135" t="str">
        <f t="shared" si="11"/>
        <v>0</v>
      </c>
      <c r="BV33" s="135" t="str">
        <f t="shared" si="11"/>
        <v>0</v>
      </c>
      <c r="BW33" s="135" t="str">
        <f t="shared" si="11"/>
        <v>0</v>
      </c>
      <c r="BX33" s="135" t="str">
        <f t="shared" si="11"/>
        <v>0</v>
      </c>
      <c r="BY33" s="135" t="str">
        <f t="shared" si="11"/>
        <v>0</v>
      </c>
      <c r="BZ33" s="135" t="str">
        <f t="shared" si="11"/>
        <v>0</v>
      </c>
      <c r="CA33" s="135" t="str">
        <f t="shared" si="11"/>
        <v>0</v>
      </c>
      <c r="CB33" s="135" t="str">
        <f t="shared" si="11"/>
        <v>0</v>
      </c>
      <c r="CC33" s="135" t="str">
        <f t="shared" si="11"/>
        <v>0</v>
      </c>
      <c r="CD33" s="135" t="str">
        <f t="shared" si="11"/>
        <v>0</v>
      </c>
      <c r="CE33" s="135" t="str">
        <f t="shared" si="11"/>
        <v>0</v>
      </c>
      <c r="CF33" s="135" t="str">
        <f t="shared" si="12"/>
        <v>0</v>
      </c>
      <c r="CG33" s="135" t="str">
        <f t="shared" si="12"/>
        <v>0</v>
      </c>
      <c r="CH33" s="135" t="str">
        <f t="shared" si="12"/>
        <v>0</v>
      </c>
      <c r="CI33" s="135" t="str">
        <f t="shared" si="12"/>
        <v>0</v>
      </c>
      <c r="CJ33" s="135" t="str">
        <f t="shared" si="12"/>
        <v>0</v>
      </c>
      <c r="CK33" s="135" t="str">
        <f t="shared" si="12"/>
        <v>0</v>
      </c>
      <c r="CL33" s="135" t="str">
        <f t="shared" si="12"/>
        <v>0</v>
      </c>
      <c r="CM33" s="135" t="str">
        <f t="shared" si="12"/>
        <v>0</v>
      </c>
      <c r="CN33" s="135" t="str">
        <f t="shared" si="12"/>
        <v>0</v>
      </c>
      <c r="CO33" s="135" t="str">
        <f t="shared" si="12"/>
        <v>0</v>
      </c>
      <c r="CP33" s="135" t="str">
        <f t="shared" si="12"/>
        <v>0</v>
      </c>
      <c r="CQ33" s="135" t="str">
        <f t="shared" si="12"/>
        <v>0</v>
      </c>
      <c r="CR33" s="135" t="str">
        <f t="shared" si="12"/>
        <v>0</v>
      </c>
      <c r="CS33" s="135" t="str">
        <f t="shared" si="12"/>
        <v>0</v>
      </c>
      <c r="CT33" s="135" t="str">
        <f t="shared" si="12"/>
        <v>0</v>
      </c>
      <c r="CU33" s="135" t="str">
        <f t="shared" si="12"/>
        <v>0</v>
      </c>
      <c r="CV33" s="135" t="str">
        <f t="shared" si="13"/>
        <v>0</v>
      </c>
      <c r="CW33" s="135" t="str">
        <f t="shared" si="13"/>
        <v>0</v>
      </c>
      <c r="CX33" s="135" t="str">
        <f t="shared" si="13"/>
        <v>0</v>
      </c>
      <c r="CY33" s="135" t="str">
        <f t="shared" si="13"/>
        <v>0</v>
      </c>
      <c r="CZ33" s="135" t="str">
        <f t="shared" si="13"/>
        <v>0</v>
      </c>
      <c r="DA33" s="135" t="str">
        <f t="shared" si="13"/>
        <v>0</v>
      </c>
      <c r="DB33" s="135" t="str">
        <f t="shared" si="13"/>
        <v>0</v>
      </c>
      <c r="DC33" s="135" t="str">
        <f t="shared" si="13"/>
        <v>0</v>
      </c>
      <c r="DD33" s="135" t="str">
        <f t="shared" si="13"/>
        <v>0</v>
      </c>
      <c r="DE33" s="135" t="str">
        <f t="shared" si="13"/>
        <v>0</v>
      </c>
      <c r="DF33" s="135" t="str">
        <f t="shared" si="13"/>
        <v>0</v>
      </c>
      <c r="DG33" s="135" t="str">
        <f t="shared" si="13"/>
        <v>0</v>
      </c>
      <c r="DH33" s="136" t="str">
        <f t="shared" si="13"/>
        <v>0</v>
      </c>
    </row>
    <row r="34" spans="1:112" ht="15" customHeight="1">
      <c r="A34" s="211">
        <v>28</v>
      </c>
      <c r="B34" s="88" t="s">
        <v>174</v>
      </c>
      <c r="C34" s="87" t="s">
        <v>175</v>
      </c>
      <c r="D34" s="134" t="str">
        <f t="shared" si="14"/>
        <v>0</v>
      </c>
      <c r="E34" s="135" t="str">
        <f t="shared" si="14"/>
        <v>0</v>
      </c>
      <c r="F34" s="135" t="str">
        <f t="shared" si="14"/>
        <v>0</v>
      </c>
      <c r="G34" s="135" t="str">
        <f t="shared" si="14"/>
        <v>0</v>
      </c>
      <c r="H34" s="135" t="str">
        <f t="shared" si="14"/>
        <v>0</v>
      </c>
      <c r="I34" s="135" t="str">
        <f t="shared" si="14"/>
        <v>0</v>
      </c>
      <c r="J34" s="135" t="str">
        <f t="shared" si="14"/>
        <v>0</v>
      </c>
      <c r="K34" s="135" t="str">
        <f t="shared" si="14"/>
        <v>0</v>
      </c>
      <c r="L34" s="135" t="str">
        <f t="shared" si="14"/>
        <v>0</v>
      </c>
      <c r="M34" s="135" t="str">
        <f t="shared" si="14"/>
        <v>0</v>
      </c>
      <c r="N34" s="135" t="str">
        <f t="shared" si="14"/>
        <v>0</v>
      </c>
      <c r="O34" s="135" t="str">
        <f t="shared" si="14"/>
        <v>0</v>
      </c>
      <c r="P34" s="135" t="str">
        <f t="shared" si="14"/>
        <v>0</v>
      </c>
      <c r="Q34" s="135" t="str">
        <f t="shared" si="14"/>
        <v>0</v>
      </c>
      <c r="R34" s="135" t="str">
        <f t="shared" si="14"/>
        <v>0</v>
      </c>
      <c r="S34" s="135" t="str">
        <f t="shared" si="14"/>
        <v>0</v>
      </c>
      <c r="T34" s="135" t="str">
        <f t="shared" si="8"/>
        <v>0</v>
      </c>
      <c r="U34" s="135" t="str">
        <f t="shared" si="8"/>
        <v>0</v>
      </c>
      <c r="V34" s="135" t="str">
        <f t="shared" si="8"/>
        <v>0</v>
      </c>
      <c r="W34" s="135" t="str">
        <f t="shared" si="8"/>
        <v>0</v>
      </c>
      <c r="X34" s="135" t="str">
        <f t="shared" si="8"/>
        <v>0</v>
      </c>
      <c r="Y34" s="135" t="str">
        <f t="shared" si="8"/>
        <v>0</v>
      </c>
      <c r="Z34" s="135" t="str">
        <f t="shared" si="8"/>
        <v>0</v>
      </c>
      <c r="AA34" s="135" t="str">
        <f t="shared" si="8"/>
        <v>0</v>
      </c>
      <c r="AB34" s="135" t="str">
        <f t="shared" si="8"/>
        <v>0</v>
      </c>
      <c r="AC34" s="135" t="str">
        <f t="shared" si="8"/>
        <v>0</v>
      </c>
      <c r="AD34" s="135" t="str">
        <f t="shared" si="8"/>
        <v>0</v>
      </c>
      <c r="AE34" s="135">
        <f t="shared" si="8"/>
        <v>1</v>
      </c>
      <c r="AF34" s="135" t="str">
        <f t="shared" si="8"/>
        <v>0</v>
      </c>
      <c r="AG34" s="135" t="str">
        <f t="shared" si="8"/>
        <v>0</v>
      </c>
      <c r="AH34" s="135" t="str">
        <f t="shared" si="8"/>
        <v>0</v>
      </c>
      <c r="AI34" s="135" t="str">
        <f t="shared" si="8"/>
        <v>0</v>
      </c>
      <c r="AJ34" s="135" t="str">
        <f t="shared" si="9"/>
        <v>0</v>
      </c>
      <c r="AK34" s="135" t="str">
        <f t="shared" si="9"/>
        <v>0</v>
      </c>
      <c r="AL34" s="135" t="str">
        <f t="shared" si="9"/>
        <v>0</v>
      </c>
      <c r="AM34" s="135" t="str">
        <f t="shared" si="9"/>
        <v>0</v>
      </c>
      <c r="AN34" s="135" t="str">
        <f t="shared" si="9"/>
        <v>0</v>
      </c>
      <c r="AO34" s="135" t="str">
        <f t="shared" si="9"/>
        <v>0</v>
      </c>
      <c r="AP34" s="135" t="str">
        <f t="shared" si="9"/>
        <v>0</v>
      </c>
      <c r="AQ34" s="135" t="str">
        <f t="shared" si="9"/>
        <v>0</v>
      </c>
      <c r="AR34" s="135" t="str">
        <f t="shared" si="9"/>
        <v>0</v>
      </c>
      <c r="AS34" s="135" t="str">
        <f t="shared" si="9"/>
        <v>0</v>
      </c>
      <c r="AT34" s="135" t="str">
        <f t="shared" si="9"/>
        <v>0</v>
      </c>
      <c r="AU34" s="135" t="str">
        <f t="shared" si="9"/>
        <v>0</v>
      </c>
      <c r="AV34" s="135" t="str">
        <f t="shared" si="9"/>
        <v>0</v>
      </c>
      <c r="AW34" s="135" t="str">
        <f t="shared" si="9"/>
        <v>0</v>
      </c>
      <c r="AX34" s="135" t="str">
        <f t="shared" si="9"/>
        <v>0</v>
      </c>
      <c r="AY34" s="135" t="str">
        <f t="shared" si="9"/>
        <v>0</v>
      </c>
      <c r="AZ34" s="135" t="str">
        <f t="shared" si="10"/>
        <v>0</v>
      </c>
      <c r="BA34" s="135" t="str">
        <f t="shared" si="10"/>
        <v>0</v>
      </c>
      <c r="BB34" s="135" t="str">
        <f t="shared" si="10"/>
        <v>0</v>
      </c>
      <c r="BC34" s="135" t="str">
        <f t="shared" si="10"/>
        <v>0</v>
      </c>
      <c r="BD34" s="135" t="str">
        <f t="shared" si="10"/>
        <v>0</v>
      </c>
      <c r="BE34" s="135" t="str">
        <f t="shared" si="10"/>
        <v>0</v>
      </c>
      <c r="BF34" s="135" t="str">
        <f t="shared" si="10"/>
        <v>0</v>
      </c>
      <c r="BG34" s="135" t="str">
        <f t="shared" si="10"/>
        <v>0</v>
      </c>
      <c r="BH34" s="135" t="str">
        <f t="shared" si="10"/>
        <v>0</v>
      </c>
      <c r="BI34" s="135" t="str">
        <f t="shared" si="10"/>
        <v>0</v>
      </c>
      <c r="BJ34" s="135" t="str">
        <f t="shared" si="10"/>
        <v>0</v>
      </c>
      <c r="BK34" s="135" t="str">
        <f t="shared" si="10"/>
        <v>0</v>
      </c>
      <c r="BL34" s="135" t="str">
        <f t="shared" si="10"/>
        <v>0</v>
      </c>
      <c r="BM34" s="135" t="str">
        <f t="shared" si="10"/>
        <v>0</v>
      </c>
      <c r="BN34" s="135" t="str">
        <f t="shared" si="10"/>
        <v>0</v>
      </c>
      <c r="BO34" s="135" t="str">
        <f t="shared" si="10"/>
        <v>0</v>
      </c>
      <c r="BP34" s="135" t="str">
        <f t="shared" si="11"/>
        <v>0</v>
      </c>
      <c r="BQ34" s="135" t="str">
        <f t="shared" si="11"/>
        <v>0</v>
      </c>
      <c r="BR34" s="135" t="str">
        <f t="shared" si="11"/>
        <v>0</v>
      </c>
      <c r="BS34" s="135" t="str">
        <f t="shared" si="11"/>
        <v>0</v>
      </c>
      <c r="BT34" s="135" t="str">
        <f t="shared" si="11"/>
        <v>0</v>
      </c>
      <c r="BU34" s="135" t="str">
        <f t="shared" si="11"/>
        <v>0</v>
      </c>
      <c r="BV34" s="135" t="str">
        <f t="shared" si="11"/>
        <v>0</v>
      </c>
      <c r="BW34" s="135" t="str">
        <f t="shared" si="11"/>
        <v>0</v>
      </c>
      <c r="BX34" s="135" t="str">
        <f t="shared" si="11"/>
        <v>0</v>
      </c>
      <c r="BY34" s="135" t="str">
        <f t="shared" si="11"/>
        <v>0</v>
      </c>
      <c r="BZ34" s="135" t="str">
        <f t="shared" si="11"/>
        <v>0</v>
      </c>
      <c r="CA34" s="135" t="str">
        <f t="shared" si="11"/>
        <v>0</v>
      </c>
      <c r="CB34" s="135" t="str">
        <f t="shared" si="11"/>
        <v>0</v>
      </c>
      <c r="CC34" s="135" t="str">
        <f t="shared" si="11"/>
        <v>0</v>
      </c>
      <c r="CD34" s="135" t="str">
        <f t="shared" si="11"/>
        <v>0</v>
      </c>
      <c r="CE34" s="135" t="str">
        <f t="shared" si="11"/>
        <v>0</v>
      </c>
      <c r="CF34" s="135" t="str">
        <f t="shared" si="12"/>
        <v>0</v>
      </c>
      <c r="CG34" s="135" t="str">
        <f t="shared" si="12"/>
        <v>0</v>
      </c>
      <c r="CH34" s="135" t="str">
        <f t="shared" si="12"/>
        <v>0</v>
      </c>
      <c r="CI34" s="135" t="str">
        <f t="shared" si="12"/>
        <v>0</v>
      </c>
      <c r="CJ34" s="135" t="str">
        <f t="shared" si="12"/>
        <v>0</v>
      </c>
      <c r="CK34" s="135" t="str">
        <f t="shared" si="12"/>
        <v>0</v>
      </c>
      <c r="CL34" s="135" t="str">
        <f t="shared" si="12"/>
        <v>0</v>
      </c>
      <c r="CM34" s="135" t="str">
        <f t="shared" si="12"/>
        <v>0</v>
      </c>
      <c r="CN34" s="135" t="str">
        <f t="shared" si="12"/>
        <v>0</v>
      </c>
      <c r="CO34" s="135" t="str">
        <f t="shared" si="12"/>
        <v>0</v>
      </c>
      <c r="CP34" s="135" t="str">
        <f t="shared" si="12"/>
        <v>0</v>
      </c>
      <c r="CQ34" s="135" t="str">
        <f t="shared" si="12"/>
        <v>0</v>
      </c>
      <c r="CR34" s="135" t="str">
        <f t="shared" si="12"/>
        <v>0</v>
      </c>
      <c r="CS34" s="135" t="str">
        <f t="shared" si="12"/>
        <v>0</v>
      </c>
      <c r="CT34" s="135" t="str">
        <f t="shared" si="12"/>
        <v>0</v>
      </c>
      <c r="CU34" s="135" t="str">
        <f t="shared" si="12"/>
        <v>0</v>
      </c>
      <c r="CV34" s="135" t="str">
        <f t="shared" si="13"/>
        <v>0</v>
      </c>
      <c r="CW34" s="135" t="str">
        <f t="shared" si="13"/>
        <v>0</v>
      </c>
      <c r="CX34" s="135" t="str">
        <f t="shared" si="13"/>
        <v>0</v>
      </c>
      <c r="CY34" s="135" t="str">
        <f t="shared" si="13"/>
        <v>0</v>
      </c>
      <c r="CZ34" s="135" t="str">
        <f t="shared" si="13"/>
        <v>0</v>
      </c>
      <c r="DA34" s="135" t="str">
        <f t="shared" si="13"/>
        <v>0</v>
      </c>
      <c r="DB34" s="135" t="str">
        <f t="shared" si="13"/>
        <v>0</v>
      </c>
      <c r="DC34" s="135" t="str">
        <f t="shared" si="13"/>
        <v>0</v>
      </c>
      <c r="DD34" s="135" t="str">
        <f t="shared" si="13"/>
        <v>0</v>
      </c>
      <c r="DE34" s="135" t="str">
        <f t="shared" si="13"/>
        <v>0</v>
      </c>
      <c r="DF34" s="135" t="str">
        <f t="shared" si="13"/>
        <v>0</v>
      </c>
      <c r="DG34" s="135" t="str">
        <f t="shared" si="13"/>
        <v>0</v>
      </c>
      <c r="DH34" s="136" t="str">
        <f t="shared" si="13"/>
        <v>0</v>
      </c>
    </row>
    <row r="35" spans="1:112" ht="15" customHeight="1">
      <c r="A35" s="211">
        <v>29</v>
      </c>
      <c r="B35" s="88" t="s">
        <v>176</v>
      </c>
      <c r="C35" s="87" t="s">
        <v>80</v>
      </c>
      <c r="D35" s="134" t="str">
        <f t="shared" si="14"/>
        <v>0</v>
      </c>
      <c r="E35" s="135" t="str">
        <f t="shared" si="14"/>
        <v>0</v>
      </c>
      <c r="F35" s="135" t="str">
        <f t="shared" si="14"/>
        <v>0</v>
      </c>
      <c r="G35" s="135" t="str">
        <f t="shared" si="14"/>
        <v>0</v>
      </c>
      <c r="H35" s="135" t="str">
        <f t="shared" si="14"/>
        <v>0</v>
      </c>
      <c r="I35" s="135" t="str">
        <f t="shared" si="14"/>
        <v>0</v>
      </c>
      <c r="J35" s="135" t="str">
        <f t="shared" si="14"/>
        <v>0</v>
      </c>
      <c r="K35" s="135" t="str">
        <f t="shared" si="14"/>
        <v>0</v>
      </c>
      <c r="L35" s="135" t="str">
        <f t="shared" si="14"/>
        <v>0</v>
      </c>
      <c r="M35" s="135" t="str">
        <f t="shared" si="14"/>
        <v>0</v>
      </c>
      <c r="N35" s="135" t="str">
        <f t="shared" si="14"/>
        <v>0</v>
      </c>
      <c r="O35" s="135" t="str">
        <f t="shared" si="14"/>
        <v>0</v>
      </c>
      <c r="P35" s="135" t="str">
        <f t="shared" si="14"/>
        <v>0</v>
      </c>
      <c r="Q35" s="135" t="str">
        <f t="shared" si="14"/>
        <v>0</v>
      </c>
      <c r="R35" s="135" t="str">
        <f t="shared" si="14"/>
        <v>0</v>
      </c>
      <c r="S35" s="135" t="str">
        <f t="shared" si="14"/>
        <v>0</v>
      </c>
      <c r="T35" s="135" t="str">
        <f t="shared" si="8"/>
        <v>0</v>
      </c>
      <c r="U35" s="135" t="str">
        <f t="shared" si="8"/>
        <v>0</v>
      </c>
      <c r="V35" s="135" t="str">
        <f t="shared" si="8"/>
        <v>0</v>
      </c>
      <c r="W35" s="135" t="str">
        <f t="shared" si="8"/>
        <v>0</v>
      </c>
      <c r="X35" s="135" t="str">
        <f t="shared" si="8"/>
        <v>0</v>
      </c>
      <c r="Y35" s="135" t="str">
        <f t="shared" si="8"/>
        <v>0</v>
      </c>
      <c r="Z35" s="135" t="str">
        <f t="shared" si="8"/>
        <v>0</v>
      </c>
      <c r="AA35" s="135" t="str">
        <f t="shared" si="8"/>
        <v>0</v>
      </c>
      <c r="AB35" s="135" t="str">
        <f t="shared" si="8"/>
        <v>0</v>
      </c>
      <c r="AC35" s="135" t="str">
        <f t="shared" si="8"/>
        <v>0</v>
      </c>
      <c r="AD35" s="135" t="str">
        <f t="shared" si="8"/>
        <v>0</v>
      </c>
      <c r="AE35" s="135" t="str">
        <f t="shared" si="8"/>
        <v>0</v>
      </c>
      <c r="AF35" s="135">
        <f t="shared" si="8"/>
        <v>1</v>
      </c>
      <c r="AG35" s="135" t="str">
        <f t="shared" si="8"/>
        <v>0</v>
      </c>
      <c r="AH35" s="135" t="str">
        <f t="shared" si="8"/>
        <v>0</v>
      </c>
      <c r="AI35" s="135" t="str">
        <f t="shared" si="8"/>
        <v>0</v>
      </c>
      <c r="AJ35" s="135" t="str">
        <f t="shared" si="9"/>
        <v>0</v>
      </c>
      <c r="AK35" s="135" t="str">
        <f t="shared" si="9"/>
        <v>0</v>
      </c>
      <c r="AL35" s="135" t="str">
        <f t="shared" si="9"/>
        <v>0</v>
      </c>
      <c r="AM35" s="135" t="str">
        <f t="shared" si="9"/>
        <v>0</v>
      </c>
      <c r="AN35" s="135" t="str">
        <f t="shared" si="9"/>
        <v>0</v>
      </c>
      <c r="AO35" s="135" t="str">
        <f t="shared" si="9"/>
        <v>0</v>
      </c>
      <c r="AP35" s="135" t="str">
        <f t="shared" si="9"/>
        <v>0</v>
      </c>
      <c r="AQ35" s="135" t="str">
        <f t="shared" si="9"/>
        <v>0</v>
      </c>
      <c r="AR35" s="135" t="str">
        <f t="shared" si="9"/>
        <v>0</v>
      </c>
      <c r="AS35" s="135" t="str">
        <f t="shared" si="9"/>
        <v>0</v>
      </c>
      <c r="AT35" s="135" t="str">
        <f t="shared" si="9"/>
        <v>0</v>
      </c>
      <c r="AU35" s="135" t="str">
        <f t="shared" si="9"/>
        <v>0</v>
      </c>
      <c r="AV35" s="135" t="str">
        <f t="shared" si="9"/>
        <v>0</v>
      </c>
      <c r="AW35" s="135" t="str">
        <f t="shared" si="9"/>
        <v>0</v>
      </c>
      <c r="AX35" s="135" t="str">
        <f t="shared" si="9"/>
        <v>0</v>
      </c>
      <c r="AY35" s="135" t="str">
        <f t="shared" si="9"/>
        <v>0</v>
      </c>
      <c r="AZ35" s="135" t="str">
        <f t="shared" si="10"/>
        <v>0</v>
      </c>
      <c r="BA35" s="135" t="str">
        <f t="shared" si="10"/>
        <v>0</v>
      </c>
      <c r="BB35" s="135" t="str">
        <f t="shared" si="10"/>
        <v>0</v>
      </c>
      <c r="BC35" s="135" t="str">
        <f t="shared" si="10"/>
        <v>0</v>
      </c>
      <c r="BD35" s="135" t="str">
        <f t="shared" si="10"/>
        <v>0</v>
      </c>
      <c r="BE35" s="135" t="str">
        <f t="shared" si="10"/>
        <v>0</v>
      </c>
      <c r="BF35" s="135" t="str">
        <f t="shared" si="10"/>
        <v>0</v>
      </c>
      <c r="BG35" s="135" t="str">
        <f t="shared" si="10"/>
        <v>0</v>
      </c>
      <c r="BH35" s="135" t="str">
        <f t="shared" si="10"/>
        <v>0</v>
      </c>
      <c r="BI35" s="135" t="str">
        <f t="shared" si="10"/>
        <v>0</v>
      </c>
      <c r="BJ35" s="135" t="str">
        <f t="shared" si="10"/>
        <v>0</v>
      </c>
      <c r="BK35" s="135" t="str">
        <f t="shared" si="10"/>
        <v>0</v>
      </c>
      <c r="BL35" s="135" t="str">
        <f t="shared" si="10"/>
        <v>0</v>
      </c>
      <c r="BM35" s="135" t="str">
        <f t="shared" si="10"/>
        <v>0</v>
      </c>
      <c r="BN35" s="135" t="str">
        <f t="shared" si="10"/>
        <v>0</v>
      </c>
      <c r="BO35" s="135" t="str">
        <f t="shared" si="10"/>
        <v>0</v>
      </c>
      <c r="BP35" s="135" t="str">
        <f t="shared" si="11"/>
        <v>0</v>
      </c>
      <c r="BQ35" s="135" t="str">
        <f t="shared" si="11"/>
        <v>0</v>
      </c>
      <c r="BR35" s="135" t="str">
        <f t="shared" si="11"/>
        <v>0</v>
      </c>
      <c r="BS35" s="135" t="str">
        <f t="shared" si="11"/>
        <v>0</v>
      </c>
      <c r="BT35" s="135" t="str">
        <f t="shared" si="11"/>
        <v>0</v>
      </c>
      <c r="BU35" s="135" t="str">
        <f t="shared" si="11"/>
        <v>0</v>
      </c>
      <c r="BV35" s="135" t="str">
        <f t="shared" si="11"/>
        <v>0</v>
      </c>
      <c r="BW35" s="135" t="str">
        <f t="shared" si="11"/>
        <v>0</v>
      </c>
      <c r="BX35" s="135" t="str">
        <f t="shared" si="11"/>
        <v>0</v>
      </c>
      <c r="BY35" s="135" t="str">
        <f t="shared" si="11"/>
        <v>0</v>
      </c>
      <c r="BZ35" s="135" t="str">
        <f t="shared" si="11"/>
        <v>0</v>
      </c>
      <c r="CA35" s="135" t="str">
        <f t="shared" si="11"/>
        <v>0</v>
      </c>
      <c r="CB35" s="135" t="str">
        <f t="shared" si="11"/>
        <v>0</v>
      </c>
      <c r="CC35" s="135" t="str">
        <f t="shared" si="11"/>
        <v>0</v>
      </c>
      <c r="CD35" s="135" t="str">
        <f t="shared" si="11"/>
        <v>0</v>
      </c>
      <c r="CE35" s="135" t="str">
        <f t="shared" si="11"/>
        <v>0</v>
      </c>
      <c r="CF35" s="135" t="str">
        <f t="shared" si="12"/>
        <v>0</v>
      </c>
      <c r="CG35" s="135" t="str">
        <f t="shared" si="12"/>
        <v>0</v>
      </c>
      <c r="CH35" s="135" t="str">
        <f t="shared" si="12"/>
        <v>0</v>
      </c>
      <c r="CI35" s="135" t="str">
        <f t="shared" si="12"/>
        <v>0</v>
      </c>
      <c r="CJ35" s="135" t="str">
        <f t="shared" si="12"/>
        <v>0</v>
      </c>
      <c r="CK35" s="135" t="str">
        <f t="shared" si="12"/>
        <v>0</v>
      </c>
      <c r="CL35" s="135" t="str">
        <f t="shared" si="12"/>
        <v>0</v>
      </c>
      <c r="CM35" s="135" t="str">
        <f t="shared" si="12"/>
        <v>0</v>
      </c>
      <c r="CN35" s="135" t="str">
        <f t="shared" si="12"/>
        <v>0</v>
      </c>
      <c r="CO35" s="135" t="str">
        <f t="shared" si="12"/>
        <v>0</v>
      </c>
      <c r="CP35" s="135" t="str">
        <f t="shared" si="12"/>
        <v>0</v>
      </c>
      <c r="CQ35" s="135" t="str">
        <f t="shared" si="12"/>
        <v>0</v>
      </c>
      <c r="CR35" s="135" t="str">
        <f t="shared" si="12"/>
        <v>0</v>
      </c>
      <c r="CS35" s="135" t="str">
        <f t="shared" si="12"/>
        <v>0</v>
      </c>
      <c r="CT35" s="135" t="str">
        <f t="shared" si="12"/>
        <v>0</v>
      </c>
      <c r="CU35" s="135" t="str">
        <f t="shared" si="12"/>
        <v>0</v>
      </c>
      <c r="CV35" s="135" t="str">
        <f t="shared" si="13"/>
        <v>0</v>
      </c>
      <c r="CW35" s="135" t="str">
        <f t="shared" si="13"/>
        <v>0</v>
      </c>
      <c r="CX35" s="135" t="str">
        <f t="shared" si="13"/>
        <v>0</v>
      </c>
      <c r="CY35" s="135" t="str">
        <f t="shared" si="13"/>
        <v>0</v>
      </c>
      <c r="CZ35" s="135" t="str">
        <f t="shared" si="13"/>
        <v>0</v>
      </c>
      <c r="DA35" s="135" t="str">
        <f t="shared" si="13"/>
        <v>0</v>
      </c>
      <c r="DB35" s="135" t="str">
        <f t="shared" si="13"/>
        <v>0</v>
      </c>
      <c r="DC35" s="135" t="str">
        <f t="shared" si="13"/>
        <v>0</v>
      </c>
      <c r="DD35" s="135" t="str">
        <f t="shared" si="13"/>
        <v>0</v>
      </c>
      <c r="DE35" s="135" t="str">
        <f t="shared" si="13"/>
        <v>0</v>
      </c>
      <c r="DF35" s="135" t="str">
        <f t="shared" si="13"/>
        <v>0</v>
      </c>
      <c r="DG35" s="135" t="str">
        <f t="shared" si="13"/>
        <v>0</v>
      </c>
      <c r="DH35" s="136" t="str">
        <f t="shared" si="13"/>
        <v>0</v>
      </c>
    </row>
    <row r="36" spans="1:112" ht="15" customHeight="1">
      <c r="A36" s="211">
        <v>30</v>
      </c>
      <c r="B36" s="88" t="s">
        <v>177</v>
      </c>
      <c r="C36" s="87" t="s">
        <v>81</v>
      </c>
      <c r="D36" s="134" t="str">
        <f t="shared" si="14"/>
        <v>0</v>
      </c>
      <c r="E36" s="135" t="str">
        <f t="shared" si="14"/>
        <v>0</v>
      </c>
      <c r="F36" s="135" t="str">
        <f t="shared" si="14"/>
        <v>0</v>
      </c>
      <c r="G36" s="135" t="str">
        <f t="shared" si="14"/>
        <v>0</v>
      </c>
      <c r="H36" s="135" t="str">
        <f t="shared" si="14"/>
        <v>0</v>
      </c>
      <c r="I36" s="135" t="str">
        <f t="shared" si="14"/>
        <v>0</v>
      </c>
      <c r="J36" s="135" t="str">
        <f t="shared" si="14"/>
        <v>0</v>
      </c>
      <c r="K36" s="135" t="str">
        <f t="shared" si="14"/>
        <v>0</v>
      </c>
      <c r="L36" s="135" t="str">
        <f t="shared" si="14"/>
        <v>0</v>
      </c>
      <c r="M36" s="135" t="str">
        <f t="shared" si="14"/>
        <v>0</v>
      </c>
      <c r="N36" s="135" t="str">
        <f t="shared" si="14"/>
        <v>0</v>
      </c>
      <c r="O36" s="135" t="str">
        <f t="shared" si="14"/>
        <v>0</v>
      </c>
      <c r="P36" s="135" t="str">
        <f t="shared" si="14"/>
        <v>0</v>
      </c>
      <c r="Q36" s="135" t="str">
        <f t="shared" si="14"/>
        <v>0</v>
      </c>
      <c r="R36" s="135" t="str">
        <f t="shared" si="14"/>
        <v>0</v>
      </c>
      <c r="S36" s="135" t="str">
        <f t="shared" si="14"/>
        <v>0</v>
      </c>
      <c r="T36" s="135" t="str">
        <f t="shared" si="8"/>
        <v>0</v>
      </c>
      <c r="U36" s="135" t="str">
        <f t="shared" si="8"/>
        <v>0</v>
      </c>
      <c r="V36" s="135" t="str">
        <f t="shared" si="8"/>
        <v>0</v>
      </c>
      <c r="W36" s="135" t="str">
        <f t="shared" si="8"/>
        <v>0</v>
      </c>
      <c r="X36" s="135" t="str">
        <f t="shared" si="8"/>
        <v>0</v>
      </c>
      <c r="Y36" s="135" t="str">
        <f t="shared" si="8"/>
        <v>0</v>
      </c>
      <c r="Z36" s="135" t="str">
        <f t="shared" si="8"/>
        <v>0</v>
      </c>
      <c r="AA36" s="135" t="str">
        <f t="shared" si="8"/>
        <v>0</v>
      </c>
      <c r="AB36" s="135" t="str">
        <f t="shared" si="8"/>
        <v>0</v>
      </c>
      <c r="AC36" s="135" t="str">
        <f t="shared" si="8"/>
        <v>0</v>
      </c>
      <c r="AD36" s="135" t="str">
        <f t="shared" si="8"/>
        <v>0</v>
      </c>
      <c r="AE36" s="135" t="str">
        <f t="shared" si="8"/>
        <v>0</v>
      </c>
      <c r="AF36" s="135" t="str">
        <f t="shared" si="8"/>
        <v>0</v>
      </c>
      <c r="AG36" s="135">
        <f t="shared" si="8"/>
        <v>1</v>
      </c>
      <c r="AH36" s="135" t="str">
        <f t="shared" si="8"/>
        <v>0</v>
      </c>
      <c r="AI36" s="135" t="str">
        <f t="shared" si="8"/>
        <v>0</v>
      </c>
      <c r="AJ36" s="135" t="str">
        <f t="shared" si="9"/>
        <v>0</v>
      </c>
      <c r="AK36" s="135" t="str">
        <f t="shared" si="9"/>
        <v>0</v>
      </c>
      <c r="AL36" s="135" t="str">
        <f t="shared" si="9"/>
        <v>0</v>
      </c>
      <c r="AM36" s="135" t="str">
        <f t="shared" si="9"/>
        <v>0</v>
      </c>
      <c r="AN36" s="135" t="str">
        <f t="shared" si="9"/>
        <v>0</v>
      </c>
      <c r="AO36" s="135" t="str">
        <f t="shared" si="9"/>
        <v>0</v>
      </c>
      <c r="AP36" s="135" t="str">
        <f t="shared" si="9"/>
        <v>0</v>
      </c>
      <c r="AQ36" s="135" t="str">
        <f t="shared" si="9"/>
        <v>0</v>
      </c>
      <c r="AR36" s="135" t="str">
        <f t="shared" si="9"/>
        <v>0</v>
      </c>
      <c r="AS36" s="135" t="str">
        <f t="shared" si="9"/>
        <v>0</v>
      </c>
      <c r="AT36" s="135" t="str">
        <f t="shared" si="9"/>
        <v>0</v>
      </c>
      <c r="AU36" s="135" t="str">
        <f t="shared" si="9"/>
        <v>0</v>
      </c>
      <c r="AV36" s="135" t="str">
        <f t="shared" si="9"/>
        <v>0</v>
      </c>
      <c r="AW36" s="135" t="str">
        <f t="shared" si="9"/>
        <v>0</v>
      </c>
      <c r="AX36" s="135" t="str">
        <f t="shared" si="9"/>
        <v>0</v>
      </c>
      <c r="AY36" s="135" t="str">
        <f t="shared" si="9"/>
        <v>0</v>
      </c>
      <c r="AZ36" s="135" t="str">
        <f t="shared" si="10"/>
        <v>0</v>
      </c>
      <c r="BA36" s="135" t="str">
        <f t="shared" si="10"/>
        <v>0</v>
      </c>
      <c r="BB36" s="135" t="str">
        <f t="shared" si="10"/>
        <v>0</v>
      </c>
      <c r="BC36" s="135" t="str">
        <f t="shared" si="10"/>
        <v>0</v>
      </c>
      <c r="BD36" s="135" t="str">
        <f t="shared" si="10"/>
        <v>0</v>
      </c>
      <c r="BE36" s="135" t="str">
        <f t="shared" si="10"/>
        <v>0</v>
      </c>
      <c r="BF36" s="135" t="str">
        <f t="shared" si="10"/>
        <v>0</v>
      </c>
      <c r="BG36" s="135" t="str">
        <f t="shared" si="10"/>
        <v>0</v>
      </c>
      <c r="BH36" s="135" t="str">
        <f t="shared" si="10"/>
        <v>0</v>
      </c>
      <c r="BI36" s="135" t="str">
        <f t="shared" si="10"/>
        <v>0</v>
      </c>
      <c r="BJ36" s="135" t="str">
        <f t="shared" si="10"/>
        <v>0</v>
      </c>
      <c r="BK36" s="135" t="str">
        <f t="shared" si="10"/>
        <v>0</v>
      </c>
      <c r="BL36" s="135" t="str">
        <f t="shared" si="10"/>
        <v>0</v>
      </c>
      <c r="BM36" s="135" t="str">
        <f t="shared" si="10"/>
        <v>0</v>
      </c>
      <c r="BN36" s="135" t="str">
        <f t="shared" si="10"/>
        <v>0</v>
      </c>
      <c r="BO36" s="135" t="str">
        <f t="shared" si="10"/>
        <v>0</v>
      </c>
      <c r="BP36" s="135" t="str">
        <f t="shared" si="11"/>
        <v>0</v>
      </c>
      <c r="BQ36" s="135" t="str">
        <f t="shared" si="11"/>
        <v>0</v>
      </c>
      <c r="BR36" s="135" t="str">
        <f t="shared" si="11"/>
        <v>0</v>
      </c>
      <c r="BS36" s="135" t="str">
        <f t="shared" si="11"/>
        <v>0</v>
      </c>
      <c r="BT36" s="135" t="str">
        <f t="shared" si="11"/>
        <v>0</v>
      </c>
      <c r="BU36" s="135" t="str">
        <f t="shared" si="11"/>
        <v>0</v>
      </c>
      <c r="BV36" s="135" t="str">
        <f t="shared" si="11"/>
        <v>0</v>
      </c>
      <c r="BW36" s="135" t="str">
        <f t="shared" si="11"/>
        <v>0</v>
      </c>
      <c r="BX36" s="135" t="str">
        <f t="shared" si="11"/>
        <v>0</v>
      </c>
      <c r="BY36" s="135" t="str">
        <f t="shared" si="11"/>
        <v>0</v>
      </c>
      <c r="BZ36" s="135" t="str">
        <f t="shared" si="11"/>
        <v>0</v>
      </c>
      <c r="CA36" s="135" t="str">
        <f t="shared" si="11"/>
        <v>0</v>
      </c>
      <c r="CB36" s="135" t="str">
        <f t="shared" si="11"/>
        <v>0</v>
      </c>
      <c r="CC36" s="135" t="str">
        <f t="shared" si="11"/>
        <v>0</v>
      </c>
      <c r="CD36" s="135" t="str">
        <f t="shared" si="11"/>
        <v>0</v>
      </c>
      <c r="CE36" s="135" t="str">
        <f t="shared" si="11"/>
        <v>0</v>
      </c>
      <c r="CF36" s="135" t="str">
        <f t="shared" si="12"/>
        <v>0</v>
      </c>
      <c r="CG36" s="135" t="str">
        <f t="shared" si="12"/>
        <v>0</v>
      </c>
      <c r="CH36" s="135" t="str">
        <f t="shared" si="12"/>
        <v>0</v>
      </c>
      <c r="CI36" s="135" t="str">
        <f t="shared" si="12"/>
        <v>0</v>
      </c>
      <c r="CJ36" s="135" t="str">
        <f t="shared" si="12"/>
        <v>0</v>
      </c>
      <c r="CK36" s="135" t="str">
        <f t="shared" si="12"/>
        <v>0</v>
      </c>
      <c r="CL36" s="135" t="str">
        <f t="shared" si="12"/>
        <v>0</v>
      </c>
      <c r="CM36" s="135" t="str">
        <f t="shared" si="12"/>
        <v>0</v>
      </c>
      <c r="CN36" s="135" t="str">
        <f t="shared" si="12"/>
        <v>0</v>
      </c>
      <c r="CO36" s="135" t="str">
        <f t="shared" si="12"/>
        <v>0</v>
      </c>
      <c r="CP36" s="135" t="str">
        <f t="shared" si="12"/>
        <v>0</v>
      </c>
      <c r="CQ36" s="135" t="str">
        <f t="shared" si="12"/>
        <v>0</v>
      </c>
      <c r="CR36" s="135" t="str">
        <f t="shared" si="12"/>
        <v>0</v>
      </c>
      <c r="CS36" s="135" t="str">
        <f t="shared" si="12"/>
        <v>0</v>
      </c>
      <c r="CT36" s="135" t="str">
        <f t="shared" si="12"/>
        <v>0</v>
      </c>
      <c r="CU36" s="135" t="str">
        <f t="shared" si="12"/>
        <v>0</v>
      </c>
      <c r="CV36" s="135" t="str">
        <f t="shared" si="13"/>
        <v>0</v>
      </c>
      <c r="CW36" s="135" t="str">
        <f t="shared" si="13"/>
        <v>0</v>
      </c>
      <c r="CX36" s="135" t="str">
        <f t="shared" si="13"/>
        <v>0</v>
      </c>
      <c r="CY36" s="135" t="str">
        <f t="shared" si="13"/>
        <v>0</v>
      </c>
      <c r="CZ36" s="135" t="str">
        <f t="shared" si="13"/>
        <v>0</v>
      </c>
      <c r="DA36" s="135" t="str">
        <f t="shared" si="13"/>
        <v>0</v>
      </c>
      <c r="DB36" s="135" t="str">
        <f t="shared" si="13"/>
        <v>0</v>
      </c>
      <c r="DC36" s="135" t="str">
        <f t="shared" si="13"/>
        <v>0</v>
      </c>
      <c r="DD36" s="135" t="str">
        <f t="shared" si="13"/>
        <v>0</v>
      </c>
      <c r="DE36" s="135" t="str">
        <f t="shared" si="13"/>
        <v>0</v>
      </c>
      <c r="DF36" s="135" t="str">
        <f t="shared" si="13"/>
        <v>0</v>
      </c>
      <c r="DG36" s="135" t="str">
        <f t="shared" si="13"/>
        <v>0</v>
      </c>
      <c r="DH36" s="136" t="str">
        <f t="shared" si="13"/>
        <v>0</v>
      </c>
    </row>
    <row r="37" spans="1:112" ht="15" customHeight="1">
      <c r="A37" s="211">
        <v>31</v>
      </c>
      <c r="B37" s="88" t="s">
        <v>178</v>
      </c>
      <c r="C37" s="87" t="s">
        <v>179</v>
      </c>
      <c r="D37" s="134" t="str">
        <f t="shared" si="14"/>
        <v>0</v>
      </c>
      <c r="E37" s="135" t="str">
        <f t="shared" si="14"/>
        <v>0</v>
      </c>
      <c r="F37" s="135" t="str">
        <f t="shared" si="14"/>
        <v>0</v>
      </c>
      <c r="G37" s="135" t="str">
        <f t="shared" si="14"/>
        <v>0</v>
      </c>
      <c r="H37" s="135" t="str">
        <f t="shared" si="14"/>
        <v>0</v>
      </c>
      <c r="I37" s="135" t="str">
        <f t="shared" si="14"/>
        <v>0</v>
      </c>
      <c r="J37" s="135" t="str">
        <f t="shared" si="14"/>
        <v>0</v>
      </c>
      <c r="K37" s="135" t="str">
        <f t="shared" si="14"/>
        <v>0</v>
      </c>
      <c r="L37" s="135" t="str">
        <f t="shared" si="14"/>
        <v>0</v>
      </c>
      <c r="M37" s="135" t="str">
        <f t="shared" si="14"/>
        <v>0</v>
      </c>
      <c r="N37" s="135" t="str">
        <f t="shared" si="14"/>
        <v>0</v>
      </c>
      <c r="O37" s="135" t="str">
        <f t="shared" si="14"/>
        <v>0</v>
      </c>
      <c r="P37" s="135" t="str">
        <f t="shared" si="14"/>
        <v>0</v>
      </c>
      <c r="Q37" s="135" t="str">
        <f t="shared" si="14"/>
        <v>0</v>
      </c>
      <c r="R37" s="135" t="str">
        <f t="shared" si="14"/>
        <v>0</v>
      </c>
      <c r="S37" s="135" t="str">
        <f t="shared" si="14"/>
        <v>0</v>
      </c>
      <c r="T37" s="135" t="str">
        <f t="shared" si="8"/>
        <v>0</v>
      </c>
      <c r="U37" s="135" t="str">
        <f t="shared" si="8"/>
        <v>0</v>
      </c>
      <c r="V37" s="135" t="str">
        <f t="shared" si="8"/>
        <v>0</v>
      </c>
      <c r="W37" s="135" t="str">
        <f t="shared" si="8"/>
        <v>0</v>
      </c>
      <c r="X37" s="135" t="str">
        <f t="shared" si="8"/>
        <v>0</v>
      </c>
      <c r="Y37" s="135" t="str">
        <f t="shared" si="8"/>
        <v>0</v>
      </c>
      <c r="Z37" s="135" t="str">
        <f t="shared" si="8"/>
        <v>0</v>
      </c>
      <c r="AA37" s="135" t="str">
        <f t="shared" si="8"/>
        <v>0</v>
      </c>
      <c r="AB37" s="135" t="str">
        <f t="shared" si="8"/>
        <v>0</v>
      </c>
      <c r="AC37" s="135" t="str">
        <f t="shared" si="8"/>
        <v>0</v>
      </c>
      <c r="AD37" s="135" t="str">
        <f t="shared" si="8"/>
        <v>0</v>
      </c>
      <c r="AE37" s="135" t="str">
        <f t="shared" si="8"/>
        <v>0</v>
      </c>
      <c r="AF37" s="135" t="str">
        <f t="shared" si="8"/>
        <v>0</v>
      </c>
      <c r="AG37" s="135" t="str">
        <f t="shared" si="8"/>
        <v>0</v>
      </c>
      <c r="AH37" s="135">
        <f t="shared" si="8"/>
        <v>1</v>
      </c>
      <c r="AI37" s="135" t="str">
        <f t="shared" si="8"/>
        <v>0</v>
      </c>
      <c r="AJ37" s="135" t="str">
        <f t="shared" si="9"/>
        <v>0</v>
      </c>
      <c r="AK37" s="135" t="str">
        <f t="shared" si="9"/>
        <v>0</v>
      </c>
      <c r="AL37" s="135" t="str">
        <f t="shared" si="9"/>
        <v>0</v>
      </c>
      <c r="AM37" s="135" t="str">
        <f t="shared" si="9"/>
        <v>0</v>
      </c>
      <c r="AN37" s="135" t="str">
        <f t="shared" si="9"/>
        <v>0</v>
      </c>
      <c r="AO37" s="135" t="str">
        <f t="shared" si="9"/>
        <v>0</v>
      </c>
      <c r="AP37" s="135" t="str">
        <f t="shared" si="9"/>
        <v>0</v>
      </c>
      <c r="AQ37" s="135" t="str">
        <f t="shared" si="9"/>
        <v>0</v>
      </c>
      <c r="AR37" s="135" t="str">
        <f t="shared" si="9"/>
        <v>0</v>
      </c>
      <c r="AS37" s="135" t="str">
        <f t="shared" si="9"/>
        <v>0</v>
      </c>
      <c r="AT37" s="135" t="str">
        <f t="shared" si="9"/>
        <v>0</v>
      </c>
      <c r="AU37" s="135" t="str">
        <f t="shared" si="9"/>
        <v>0</v>
      </c>
      <c r="AV37" s="135" t="str">
        <f t="shared" si="9"/>
        <v>0</v>
      </c>
      <c r="AW37" s="135" t="str">
        <f t="shared" si="9"/>
        <v>0</v>
      </c>
      <c r="AX37" s="135" t="str">
        <f t="shared" si="9"/>
        <v>0</v>
      </c>
      <c r="AY37" s="135" t="str">
        <f t="shared" si="9"/>
        <v>0</v>
      </c>
      <c r="AZ37" s="135" t="str">
        <f t="shared" si="10"/>
        <v>0</v>
      </c>
      <c r="BA37" s="135" t="str">
        <f t="shared" si="10"/>
        <v>0</v>
      </c>
      <c r="BB37" s="135" t="str">
        <f t="shared" si="10"/>
        <v>0</v>
      </c>
      <c r="BC37" s="135" t="str">
        <f t="shared" si="10"/>
        <v>0</v>
      </c>
      <c r="BD37" s="135" t="str">
        <f t="shared" si="10"/>
        <v>0</v>
      </c>
      <c r="BE37" s="135" t="str">
        <f t="shared" si="10"/>
        <v>0</v>
      </c>
      <c r="BF37" s="135" t="str">
        <f t="shared" si="10"/>
        <v>0</v>
      </c>
      <c r="BG37" s="135" t="str">
        <f t="shared" si="10"/>
        <v>0</v>
      </c>
      <c r="BH37" s="135" t="str">
        <f t="shared" si="10"/>
        <v>0</v>
      </c>
      <c r="BI37" s="135" t="str">
        <f t="shared" si="10"/>
        <v>0</v>
      </c>
      <c r="BJ37" s="135" t="str">
        <f t="shared" si="10"/>
        <v>0</v>
      </c>
      <c r="BK37" s="135" t="str">
        <f t="shared" si="10"/>
        <v>0</v>
      </c>
      <c r="BL37" s="135" t="str">
        <f t="shared" si="10"/>
        <v>0</v>
      </c>
      <c r="BM37" s="135" t="str">
        <f t="shared" si="10"/>
        <v>0</v>
      </c>
      <c r="BN37" s="135" t="str">
        <f t="shared" si="10"/>
        <v>0</v>
      </c>
      <c r="BO37" s="135" t="str">
        <f t="shared" si="10"/>
        <v>0</v>
      </c>
      <c r="BP37" s="135" t="str">
        <f t="shared" si="11"/>
        <v>0</v>
      </c>
      <c r="BQ37" s="135" t="str">
        <f t="shared" si="11"/>
        <v>0</v>
      </c>
      <c r="BR37" s="135" t="str">
        <f t="shared" si="11"/>
        <v>0</v>
      </c>
      <c r="BS37" s="135" t="str">
        <f t="shared" si="11"/>
        <v>0</v>
      </c>
      <c r="BT37" s="135" t="str">
        <f t="shared" si="11"/>
        <v>0</v>
      </c>
      <c r="BU37" s="135" t="str">
        <f t="shared" si="11"/>
        <v>0</v>
      </c>
      <c r="BV37" s="135" t="str">
        <f t="shared" si="11"/>
        <v>0</v>
      </c>
      <c r="BW37" s="135" t="str">
        <f t="shared" si="11"/>
        <v>0</v>
      </c>
      <c r="BX37" s="135" t="str">
        <f t="shared" si="11"/>
        <v>0</v>
      </c>
      <c r="BY37" s="135" t="str">
        <f t="shared" si="11"/>
        <v>0</v>
      </c>
      <c r="BZ37" s="135" t="str">
        <f t="shared" si="11"/>
        <v>0</v>
      </c>
      <c r="CA37" s="135" t="str">
        <f t="shared" si="11"/>
        <v>0</v>
      </c>
      <c r="CB37" s="135" t="str">
        <f t="shared" si="11"/>
        <v>0</v>
      </c>
      <c r="CC37" s="135" t="str">
        <f t="shared" si="11"/>
        <v>0</v>
      </c>
      <c r="CD37" s="135" t="str">
        <f t="shared" si="11"/>
        <v>0</v>
      </c>
      <c r="CE37" s="135" t="str">
        <f t="shared" si="11"/>
        <v>0</v>
      </c>
      <c r="CF37" s="135" t="str">
        <f t="shared" si="12"/>
        <v>0</v>
      </c>
      <c r="CG37" s="135" t="str">
        <f t="shared" si="12"/>
        <v>0</v>
      </c>
      <c r="CH37" s="135" t="str">
        <f t="shared" si="12"/>
        <v>0</v>
      </c>
      <c r="CI37" s="135" t="str">
        <f t="shared" si="12"/>
        <v>0</v>
      </c>
      <c r="CJ37" s="135" t="str">
        <f t="shared" si="12"/>
        <v>0</v>
      </c>
      <c r="CK37" s="135" t="str">
        <f t="shared" si="12"/>
        <v>0</v>
      </c>
      <c r="CL37" s="135" t="str">
        <f t="shared" si="12"/>
        <v>0</v>
      </c>
      <c r="CM37" s="135" t="str">
        <f t="shared" si="12"/>
        <v>0</v>
      </c>
      <c r="CN37" s="135" t="str">
        <f t="shared" si="12"/>
        <v>0</v>
      </c>
      <c r="CO37" s="135" t="str">
        <f t="shared" si="12"/>
        <v>0</v>
      </c>
      <c r="CP37" s="135" t="str">
        <f t="shared" si="12"/>
        <v>0</v>
      </c>
      <c r="CQ37" s="135" t="str">
        <f t="shared" si="12"/>
        <v>0</v>
      </c>
      <c r="CR37" s="135" t="str">
        <f t="shared" si="12"/>
        <v>0</v>
      </c>
      <c r="CS37" s="135" t="str">
        <f t="shared" si="12"/>
        <v>0</v>
      </c>
      <c r="CT37" s="135" t="str">
        <f t="shared" si="12"/>
        <v>0</v>
      </c>
      <c r="CU37" s="135" t="str">
        <f t="shared" si="12"/>
        <v>0</v>
      </c>
      <c r="CV37" s="135" t="str">
        <f t="shared" si="13"/>
        <v>0</v>
      </c>
      <c r="CW37" s="135" t="str">
        <f t="shared" si="13"/>
        <v>0</v>
      </c>
      <c r="CX37" s="135" t="str">
        <f t="shared" si="13"/>
        <v>0</v>
      </c>
      <c r="CY37" s="135" t="str">
        <f t="shared" si="13"/>
        <v>0</v>
      </c>
      <c r="CZ37" s="135" t="str">
        <f t="shared" si="13"/>
        <v>0</v>
      </c>
      <c r="DA37" s="135" t="str">
        <f t="shared" si="13"/>
        <v>0</v>
      </c>
      <c r="DB37" s="135" t="str">
        <f t="shared" si="13"/>
        <v>0</v>
      </c>
      <c r="DC37" s="135" t="str">
        <f t="shared" si="13"/>
        <v>0</v>
      </c>
      <c r="DD37" s="135" t="str">
        <f t="shared" si="13"/>
        <v>0</v>
      </c>
      <c r="DE37" s="135" t="str">
        <f t="shared" si="13"/>
        <v>0</v>
      </c>
      <c r="DF37" s="135" t="str">
        <f t="shared" si="13"/>
        <v>0</v>
      </c>
      <c r="DG37" s="135" t="str">
        <f t="shared" si="13"/>
        <v>0</v>
      </c>
      <c r="DH37" s="136" t="str">
        <f t="shared" si="13"/>
        <v>0</v>
      </c>
    </row>
    <row r="38" spans="1:112" ht="15" customHeight="1">
      <c r="A38" s="211">
        <v>32</v>
      </c>
      <c r="B38" s="88" t="s">
        <v>180</v>
      </c>
      <c r="C38" s="87" t="s">
        <v>181</v>
      </c>
      <c r="D38" s="134" t="str">
        <f t="shared" si="14"/>
        <v>0</v>
      </c>
      <c r="E38" s="135" t="str">
        <f t="shared" si="14"/>
        <v>0</v>
      </c>
      <c r="F38" s="135" t="str">
        <f t="shared" si="14"/>
        <v>0</v>
      </c>
      <c r="G38" s="135" t="str">
        <f t="shared" si="14"/>
        <v>0</v>
      </c>
      <c r="H38" s="135" t="str">
        <f t="shared" si="14"/>
        <v>0</v>
      </c>
      <c r="I38" s="135" t="str">
        <f t="shared" si="14"/>
        <v>0</v>
      </c>
      <c r="J38" s="135" t="str">
        <f t="shared" si="14"/>
        <v>0</v>
      </c>
      <c r="K38" s="135" t="str">
        <f t="shared" si="14"/>
        <v>0</v>
      </c>
      <c r="L38" s="135" t="str">
        <f t="shared" si="14"/>
        <v>0</v>
      </c>
      <c r="M38" s="135" t="str">
        <f t="shared" si="14"/>
        <v>0</v>
      </c>
      <c r="N38" s="135" t="str">
        <f t="shared" si="14"/>
        <v>0</v>
      </c>
      <c r="O38" s="135" t="str">
        <f t="shared" si="14"/>
        <v>0</v>
      </c>
      <c r="P38" s="135" t="str">
        <f t="shared" si="14"/>
        <v>0</v>
      </c>
      <c r="Q38" s="135" t="str">
        <f t="shared" si="14"/>
        <v>0</v>
      </c>
      <c r="R38" s="135" t="str">
        <f t="shared" si="14"/>
        <v>0</v>
      </c>
      <c r="S38" s="135" t="str">
        <f t="shared" si="14"/>
        <v>0</v>
      </c>
      <c r="T38" s="135" t="str">
        <f t="shared" ref="T38:AI53" si="15">IF($A38=T$1,1,"0")</f>
        <v>0</v>
      </c>
      <c r="U38" s="135" t="str">
        <f t="shared" si="15"/>
        <v>0</v>
      </c>
      <c r="V38" s="135" t="str">
        <f t="shared" si="15"/>
        <v>0</v>
      </c>
      <c r="W38" s="135" t="str">
        <f t="shared" si="15"/>
        <v>0</v>
      </c>
      <c r="X38" s="135" t="str">
        <f t="shared" si="15"/>
        <v>0</v>
      </c>
      <c r="Y38" s="135" t="str">
        <f t="shared" si="15"/>
        <v>0</v>
      </c>
      <c r="Z38" s="135" t="str">
        <f t="shared" si="15"/>
        <v>0</v>
      </c>
      <c r="AA38" s="135" t="str">
        <f t="shared" si="15"/>
        <v>0</v>
      </c>
      <c r="AB38" s="135" t="str">
        <f t="shared" si="15"/>
        <v>0</v>
      </c>
      <c r="AC38" s="135" t="str">
        <f t="shared" si="15"/>
        <v>0</v>
      </c>
      <c r="AD38" s="135" t="str">
        <f t="shared" si="15"/>
        <v>0</v>
      </c>
      <c r="AE38" s="135" t="str">
        <f t="shared" si="15"/>
        <v>0</v>
      </c>
      <c r="AF38" s="135" t="str">
        <f t="shared" si="15"/>
        <v>0</v>
      </c>
      <c r="AG38" s="135" t="str">
        <f t="shared" si="15"/>
        <v>0</v>
      </c>
      <c r="AH38" s="135" t="str">
        <f t="shared" si="15"/>
        <v>0</v>
      </c>
      <c r="AI38" s="135">
        <f t="shared" si="15"/>
        <v>1</v>
      </c>
      <c r="AJ38" s="135" t="str">
        <f t="shared" ref="AJ38:AY53" si="16">IF($A38=AJ$1,1,"0")</f>
        <v>0</v>
      </c>
      <c r="AK38" s="135" t="str">
        <f t="shared" si="16"/>
        <v>0</v>
      </c>
      <c r="AL38" s="135" t="str">
        <f t="shared" si="16"/>
        <v>0</v>
      </c>
      <c r="AM38" s="135" t="str">
        <f t="shared" si="16"/>
        <v>0</v>
      </c>
      <c r="AN38" s="135" t="str">
        <f t="shared" si="16"/>
        <v>0</v>
      </c>
      <c r="AO38" s="135" t="str">
        <f t="shared" si="16"/>
        <v>0</v>
      </c>
      <c r="AP38" s="135" t="str">
        <f t="shared" si="16"/>
        <v>0</v>
      </c>
      <c r="AQ38" s="135" t="str">
        <f t="shared" si="16"/>
        <v>0</v>
      </c>
      <c r="AR38" s="135" t="str">
        <f t="shared" si="16"/>
        <v>0</v>
      </c>
      <c r="AS38" s="135" t="str">
        <f t="shared" si="16"/>
        <v>0</v>
      </c>
      <c r="AT38" s="135" t="str">
        <f t="shared" si="16"/>
        <v>0</v>
      </c>
      <c r="AU38" s="135" t="str">
        <f t="shared" si="16"/>
        <v>0</v>
      </c>
      <c r="AV38" s="135" t="str">
        <f t="shared" si="16"/>
        <v>0</v>
      </c>
      <c r="AW38" s="135" t="str">
        <f t="shared" si="16"/>
        <v>0</v>
      </c>
      <c r="AX38" s="135" t="str">
        <f t="shared" si="16"/>
        <v>0</v>
      </c>
      <c r="AY38" s="135" t="str">
        <f t="shared" si="16"/>
        <v>0</v>
      </c>
      <c r="AZ38" s="135" t="str">
        <f t="shared" ref="AZ38:BO53" si="17">IF($A38=AZ$1,1,"0")</f>
        <v>0</v>
      </c>
      <c r="BA38" s="135" t="str">
        <f t="shared" si="17"/>
        <v>0</v>
      </c>
      <c r="BB38" s="135" t="str">
        <f t="shared" si="17"/>
        <v>0</v>
      </c>
      <c r="BC38" s="135" t="str">
        <f t="shared" si="17"/>
        <v>0</v>
      </c>
      <c r="BD38" s="135" t="str">
        <f t="shared" si="17"/>
        <v>0</v>
      </c>
      <c r="BE38" s="135" t="str">
        <f t="shared" si="17"/>
        <v>0</v>
      </c>
      <c r="BF38" s="135" t="str">
        <f t="shared" si="17"/>
        <v>0</v>
      </c>
      <c r="BG38" s="135" t="str">
        <f t="shared" si="17"/>
        <v>0</v>
      </c>
      <c r="BH38" s="135" t="str">
        <f t="shared" si="17"/>
        <v>0</v>
      </c>
      <c r="BI38" s="135" t="str">
        <f t="shared" si="17"/>
        <v>0</v>
      </c>
      <c r="BJ38" s="135" t="str">
        <f t="shared" si="17"/>
        <v>0</v>
      </c>
      <c r="BK38" s="135" t="str">
        <f t="shared" si="17"/>
        <v>0</v>
      </c>
      <c r="BL38" s="135" t="str">
        <f t="shared" si="17"/>
        <v>0</v>
      </c>
      <c r="BM38" s="135" t="str">
        <f t="shared" si="17"/>
        <v>0</v>
      </c>
      <c r="BN38" s="135" t="str">
        <f t="shared" si="17"/>
        <v>0</v>
      </c>
      <c r="BO38" s="135" t="str">
        <f t="shared" si="17"/>
        <v>0</v>
      </c>
      <c r="BP38" s="135" t="str">
        <f t="shared" ref="BP38:CE53" si="18">IF($A38=BP$1,1,"0")</f>
        <v>0</v>
      </c>
      <c r="BQ38" s="135" t="str">
        <f t="shared" si="18"/>
        <v>0</v>
      </c>
      <c r="BR38" s="135" t="str">
        <f t="shared" si="18"/>
        <v>0</v>
      </c>
      <c r="BS38" s="135" t="str">
        <f t="shared" si="18"/>
        <v>0</v>
      </c>
      <c r="BT38" s="135" t="str">
        <f t="shared" si="18"/>
        <v>0</v>
      </c>
      <c r="BU38" s="135" t="str">
        <f t="shared" si="18"/>
        <v>0</v>
      </c>
      <c r="BV38" s="135" t="str">
        <f t="shared" si="18"/>
        <v>0</v>
      </c>
      <c r="BW38" s="135" t="str">
        <f t="shared" si="18"/>
        <v>0</v>
      </c>
      <c r="BX38" s="135" t="str">
        <f t="shared" si="18"/>
        <v>0</v>
      </c>
      <c r="BY38" s="135" t="str">
        <f t="shared" si="18"/>
        <v>0</v>
      </c>
      <c r="BZ38" s="135" t="str">
        <f t="shared" si="18"/>
        <v>0</v>
      </c>
      <c r="CA38" s="135" t="str">
        <f t="shared" si="18"/>
        <v>0</v>
      </c>
      <c r="CB38" s="135" t="str">
        <f t="shared" si="18"/>
        <v>0</v>
      </c>
      <c r="CC38" s="135" t="str">
        <f t="shared" si="18"/>
        <v>0</v>
      </c>
      <c r="CD38" s="135" t="str">
        <f t="shared" si="18"/>
        <v>0</v>
      </c>
      <c r="CE38" s="135" t="str">
        <f t="shared" si="18"/>
        <v>0</v>
      </c>
      <c r="CF38" s="135" t="str">
        <f t="shared" ref="CF38:CU53" si="19">IF($A38=CF$1,1,"0")</f>
        <v>0</v>
      </c>
      <c r="CG38" s="135" t="str">
        <f t="shared" si="19"/>
        <v>0</v>
      </c>
      <c r="CH38" s="135" t="str">
        <f t="shared" si="19"/>
        <v>0</v>
      </c>
      <c r="CI38" s="135" t="str">
        <f t="shared" si="19"/>
        <v>0</v>
      </c>
      <c r="CJ38" s="135" t="str">
        <f t="shared" si="19"/>
        <v>0</v>
      </c>
      <c r="CK38" s="135" t="str">
        <f t="shared" si="19"/>
        <v>0</v>
      </c>
      <c r="CL38" s="135" t="str">
        <f t="shared" si="19"/>
        <v>0</v>
      </c>
      <c r="CM38" s="135" t="str">
        <f t="shared" si="19"/>
        <v>0</v>
      </c>
      <c r="CN38" s="135" t="str">
        <f t="shared" si="19"/>
        <v>0</v>
      </c>
      <c r="CO38" s="135" t="str">
        <f t="shared" si="19"/>
        <v>0</v>
      </c>
      <c r="CP38" s="135" t="str">
        <f t="shared" si="19"/>
        <v>0</v>
      </c>
      <c r="CQ38" s="135" t="str">
        <f t="shared" si="19"/>
        <v>0</v>
      </c>
      <c r="CR38" s="135" t="str">
        <f t="shared" si="19"/>
        <v>0</v>
      </c>
      <c r="CS38" s="135" t="str">
        <f t="shared" si="19"/>
        <v>0</v>
      </c>
      <c r="CT38" s="135" t="str">
        <f t="shared" si="19"/>
        <v>0</v>
      </c>
      <c r="CU38" s="135" t="str">
        <f t="shared" si="19"/>
        <v>0</v>
      </c>
      <c r="CV38" s="135" t="str">
        <f t="shared" ref="CV38:DH53" si="20">IF($A38=CV$1,1,"0")</f>
        <v>0</v>
      </c>
      <c r="CW38" s="135" t="str">
        <f t="shared" si="20"/>
        <v>0</v>
      </c>
      <c r="CX38" s="135" t="str">
        <f t="shared" si="20"/>
        <v>0</v>
      </c>
      <c r="CY38" s="135" t="str">
        <f t="shared" si="20"/>
        <v>0</v>
      </c>
      <c r="CZ38" s="135" t="str">
        <f t="shared" si="20"/>
        <v>0</v>
      </c>
      <c r="DA38" s="135" t="str">
        <f t="shared" si="20"/>
        <v>0</v>
      </c>
      <c r="DB38" s="135" t="str">
        <f t="shared" si="20"/>
        <v>0</v>
      </c>
      <c r="DC38" s="135" t="str">
        <f t="shared" si="20"/>
        <v>0</v>
      </c>
      <c r="DD38" s="135" t="str">
        <f t="shared" si="20"/>
        <v>0</v>
      </c>
      <c r="DE38" s="135" t="str">
        <f t="shared" si="20"/>
        <v>0</v>
      </c>
      <c r="DF38" s="135" t="str">
        <f t="shared" si="20"/>
        <v>0</v>
      </c>
      <c r="DG38" s="135" t="str">
        <f t="shared" si="20"/>
        <v>0</v>
      </c>
      <c r="DH38" s="136" t="str">
        <f t="shared" si="20"/>
        <v>0</v>
      </c>
    </row>
    <row r="39" spans="1:112" ht="15" customHeight="1">
      <c r="A39" s="211">
        <v>33</v>
      </c>
      <c r="B39" s="88" t="s">
        <v>182</v>
      </c>
      <c r="C39" s="87" t="s">
        <v>183</v>
      </c>
      <c r="D39" s="134" t="str">
        <f t="shared" si="14"/>
        <v>0</v>
      </c>
      <c r="E39" s="135" t="str">
        <f t="shared" si="14"/>
        <v>0</v>
      </c>
      <c r="F39" s="135" t="str">
        <f t="shared" si="14"/>
        <v>0</v>
      </c>
      <c r="G39" s="135" t="str">
        <f t="shared" si="14"/>
        <v>0</v>
      </c>
      <c r="H39" s="135" t="str">
        <f t="shared" si="14"/>
        <v>0</v>
      </c>
      <c r="I39" s="135" t="str">
        <f t="shared" si="14"/>
        <v>0</v>
      </c>
      <c r="J39" s="135" t="str">
        <f t="shared" si="14"/>
        <v>0</v>
      </c>
      <c r="K39" s="135" t="str">
        <f t="shared" si="14"/>
        <v>0</v>
      </c>
      <c r="L39" s="135" t="str">
        <f t="shared" si="14"/>
        <v>0</v>
      </c>
      <c r="M39" s="135" t="str">
        <f t="shared" si="14"/>
        <v>0</v>
      </c>
      <c r="N39" s="135" t="str">
        <f t="shared" si="14"/>
        <v>0</v>
      </c>
      <c r="O39" s="135" t="str">
        <f t="shared" si="14"/>
        <v>0</v>
      </c>
      <c r="P39" s="135" t="str">
        <f t="shared" si="14"/>
        <v>0</v>
      </c>
      <c r="Q39" s="135" t="str">
        <f t="shared" si="14"/>
        <v>0</v>
      </c>
      <c r="R39" s="135" t="str">
        <f t="shared" si="14"/>
        <v>0</v>
      </c>
      <c r="S39" s="135" t="str">
        <f t="shared" ref="S39:AH54" si="21">IF($A39=S$1,1,"0")</f>
        <v>0</v>
      </c>
      <c r="T39" s="135" t="str">
        <f t="shared" si="15"/>
        <v>0</v>
      </c>
      <c r="U39" s="135" t="str">
        <f t="shared" si="15"/>
        <v>0</v>
      </c>
      <c r="V39" s="135" t="str">
        <f t="shared" si="15"/>
        <v>0</v>
      </c>
      <c r="W39" s="135" t="str">
        <f t="shared" si="15"/>
        <v>0</v>
      </c>
      <c r="X39" s="135" t="str">
        <f t="shared" si="15"/>
        <v>0</v>
      </c>
      <c r="Y39" s="135" t="str">
        <f t="shared" si="15"/>
        <v>0</v>
      </c>
      <c r="Z39" s="135" t="str">
        <f t="shared" si="15"/>
        <v>0</v>
      </c>
      <c r="AA39" s="135" t="str">
        <f t="shared" si="15"/>
        <v>0</v>
      </c>
      <c r="AB39" s="135" t="str">
        <f t="shared" si="15"/>
        <v>0</v>
      </c>
      <c r="AC39" s="135" t="str">
        <f t="shared" si="15"/>
        <v>0</v>
      </c>
      <c r="AD39" s="135" t="str">
        <f t="shared" si="15"/>
        <v>0</v>
      </c>
      <c r="AE39" s="135" t="str">
        <f t="shared" si="15"/>
        <v>0</v>
      </c>
      <c r="AF39" s="135" t="str">
        <f t="shared" si="15"/>
        <v>0</v>
      </c>
      <c r="AG39" s="135" t="str">
        <f t="shared" si="15"/>
        <v>0</v>
      </c>
      <c r="AH39" s="135" t="str">
        <f t="shared" si="15"/>
        <v>0</v>
      </c>
      <c r="AI39" s="135" t="str">
        <f t="shared" si="15"/>
        <v>0</v>
      </c>
      <c r="AJ39" s="135">
        <f t="shared" si="16"/>
        <v>1</v>
      </c>
      <c r="AK39" s="135" t="str">
        <f t="shared" si="16"/>
        <v>0</v>
      </c>
      <c r="AL39" s="135" t="str">
        <f t="shared" si="16"/>
        <v>0</v>
      </c>
      <c r="AM39" s="135" t="str">
        <f t="shared" si="16"/>
        <v>0</v>
      </c>
      <c r="AN39" s="135" t="str">
        <f t="shared" si="16"/>
        <v>0</v>
      </c>
      <c r="AO39" s="135" t="str">
        <f t="shared" si="16"/>
        <v>0</v>
      </c>
      <c r="AP39" s="135" t="str">
        <f t="shared" si="16"/>
        <v>0</v>
      </c>
      <c r="AQ39" s="135" t="str">
        <f t="shared" si="16"/>
        <v>0</v>
      </c>
      <c r="AR39" s="135" t="str">
        <f t="shared" si="16"/>
        <v>0</v>
      </c>
      <c r="AS39" s="135" t="str">
        <f t="shared" si="16"/>
        <v>0</v>
      </c>
      <c r="AT39" s="135" t="str">
        <f t="shared" si="16"/>
        <v>0</v>
      </c>
      <c r="AU39" s="135" t="str">
        <f t="shared" si="16"/>
        <v>0</v>
      </c>
      <c r="AV39" s="135" t="str">
        <f t="shared" si="16"/>
        <v>0</v>
      </c>
      <c r="AW39" s="135" t="str">
        <f t="shared" si="16"/>
        <v>0</v>
      </c>
      <c r="AX39" s="135" t="str">
        <f t="shared" si="16"/>
        <v>0</v>
      </c>
      <c r="AY39" s="135" t="str">
        <f t="shared" si="16"/>
        <v>0</v>
      </c>
      <c r="AZ39" s="135" t="str">
        <f t="shared" si="17"/>
        <v>0</v>
      </c>
      <c r="BA39" s="135" t="str">
        <f t="shared" si="17"/>
        <v>0</v>
      </c>
      <c r="BB39" s="135" t="str">
        <f t="shared" si="17"/>
        <v>0</v>
      </c>
      <c r="BC39" s="135" t="str">
        <f t="shared" si="17"/>
        <v>0</v>
      </c>
      <c r="BD39" s="135" t="str">
        <f t="shared" si="17"/>
        <v>0</v>
      </c>
      <c r="BE39" s="135" t="str">
        <f t="shared" si="17"/>
        <v>0</v>
      </c>
      <c r="BF39" s="135" t="str">
        <f t="shared" si="17"/>
        <v>0</v>
      </c>
      <c r="BG39" s="135" t="str">
        <f t="shared" si="17"/>
        <v>0</v>
      </c>
      <c r="BH39" s="135" t="str">
        <f t="shared" si="17"/>
        <v>0</v>
      </c>
      <c r="BI39" s="135" t="str">
        <f t="shared" si="17"/>
        <v>0</v>
      </c>
      <c r="BJ39" s="135" t="str">
        <f t="shared" si="17"/>
        <v>0</v>
      </c>
      <c r="BK39" s="135" t="str">
        <f t="shared" si="17"/>
        <v>0</v>
      </c>
      <c r="BL39" s="135" t="str">
        <f t="shared" si="17"/>
        <v>0</v>
      </c>
      <c r="BM39" s="135" t="str">
        <f t="shared" si="17"/>
        <v>0</v>
      </c>
      <c r="BN39" s="135" t="str">
        <f t="shared" si="17"/>
        <v>0</v>
      </c>
      <c r="BO39" s="135" t="str">
        <f t="shared" si="17"/>
        <v>0</v>
      </c>
      <c r="BP39" s="135" t="str">
        <f t="shared" si="18"/>
        <v>0</v>
      </c>
      <c r="BQ39" s="135" t="str">
        <f t="shared" si="18"/>
        <v>0</v>
      </c>
      <c r="BR39" s="135" t="str">
        <f t="shared" si="18"/>
        <v>0</v>
      </c>
      <c r="BS39" s="135" t="str">
        <f t="shared" si="18"/>
        <v>0</v>
      </c>
      <c r="BT39" s="135" t="str">
        <f t="shared" si="18"/>
        <v>0</v>
      </c>
      <c r="BU39" s="135" t="str">
        <f t="shared" si="18"/>
        <v>0</v>
      </c>
      <c r="BV39" s="135" t="str">
        <f t="shared" si="18"/>
        <v>0</v>
      </c>
      <c r="BW39" s="135" t="str">
        <f t="shared" si="18"/>
        <v>0</v>
      </c>
      <c r="BX39" s="135" t="str">
        <f t="shared" si="18"/>
        <v>0</v>
      </c>
      <c r="BY39" s="135" t="str">
        <f t="shared" si="18"/>
        <v>0</v>
      </c>
      <c r="BZ39" s="135" t="str">
        <f t="shared" si="18"/>
        <v>0</v>
      </c>
      <c r="CA39" s="135" t="str">
        <f t="shared" si="18"/>
        <v>0</v>
      </c>
      <c r="CB39" s="135" t="str">
        <f t="shared" si="18"/>
        <v>0</v>
      </c>
      <c r="CC39" s="135" t="str">
        <f t="shared" si="18"/>
        <v>0</v>
      </c>
      <c r="CD39" s="135" t="str">
        <f t="shared" si="18"/>
        <v>0</v>
      </c>
      <c r="CE39" s="135" t="str">
        <f t="shared" si="18"/>
        <v>0</v>
      </c>
      <c r="CF39" s="135" t="str">
        <f t="shared" si="19"/>
        <v>0</v>
      </c>
      <c r="CG39" s="135" t="str">
        <f t="shared" si="19"/>
        <v>0</v>
      </c>
      <c r="CH39" s="135" t="str">
        <f t="shared" si="19"/>
        <v>0</v>
      </c>
      <c r="CI39" s="135" t="str">
        <f t="shared" si="19"/>
        <v>0</v>
      </c>
      <c r="CJ39" s="135" t="str">
        <f t="shared" si="19"/>
        <v>0</v>
      </c>
      <c r="CK39" s="135" t="str">
        <f t="shared" si="19"/>
        <v>0</v>
      </c>
      <c r="CL39" s="135" t="str">
        <f t="shared" si="19"/>
        <v>0</v>
      </c>
      <c r="CM39" s="135" t="str">
        <f t="shared" si="19"/>
        <v>0</v>
      </c>
      <c r="CN39" s="135" t="str">
        <f t="shared" si="19"/>
        <v>0</v>
      </c>
      <c r="CO39" s="135" t="str">
        <f t="shared" si="19"/>
        <v>0</v>
      </c>
      <c r="CP39" s="135" t="str">
        <f t="shared" si="19"/>
        <v>0</v>
      </c>
      <c r="CQ39" s="135" t="str">
        <f t="shared" si="19"/>
        <v>0</v>
      </c>
      <c r="CR39" s="135" t="str">
        <f t="shared" si="19"/>
        <v>0</v>
      </c>
      <c r="CS39" s="135" t="str">
        <f t="shared" si="19"/>
        <v>0</v>
      </c>
      <c r="CT39" s="135" t="str">
        <f t="shared" si="19"/>
        <v>0</v>
      </c>
      <c r="CU39" s="135" t="str">
        <f t="shared" si="19"/>
        <v>0</v>
      </c>
      <c r="CV39" s="135" t="str">
        <f t="shared" si="20"/>
        <v>0</v>
      </c>
      <c r="CW39" s="135" t="str">
        <f t="shared" si="20"/>
        <v>0</v>
      </c>
      <c r="CX39" s="135" t="str">
        <f t="shared" si="20"/>
        <v>0</v>
      </c>
      <c r="CY39" s="135" t="str">
        <f t="shared" si="20"/>
        <v>0</v>
      </c>
      <c r="CZ39" s="135" t="str">
        <f t="shared" si="20"/>
        <v>0</v>
      </c>
      <c r="DA39" s="135" t="str">
        <f t="shared" si="20"/>
        <v>0</v>
      </c>
      <c r="DB39" s="135" t="str">
        <f t="shared" si="20"/>
        <v>0</v>
      </c>
      <c r="DC39" s="135" t="str">
        <f t="shared" si="20"/>
        <v>0</v>
      </c>
      <c r="DD39" s="135" t="str">
        <f t="shared" si="20"/>
        <v>0</v>
      </c>
      <c r="DE39" s="135" t="str">
        <f t="shared" si="20"/>
        <v>0</v>
      </c>
      <c r="DF39" s="135" t="str">
        <f t="shared" si="20"/>
        <v>0</v>
      </c>
      <c r="DG39" s="135" t="str">
        <f t="shared" si="20"/>
        <v>0</v>
      </c>
      <c r="DH39" s="136" t="str">
        <f t="shared" si="20"/>
        <v>0</v>
      </c>
    </row>
    <row r="40" spans="1:112" ht="15" customHeight="1">
      <c r="A40" s="211">
        <v>34</v>
      </c>
      <c r="B40" s="88" t="s">
        <v>184</v>
      </c>
      <c r="C40" s="87" t="s">
        <v>82</v>
      </c>
      <c r="D40" s="134" t="str">
        <f t="shared" ref="D40:S55" si="22">IF($A40=D$1,1,"0")</f>
        <v>0</v>
      </c>
      <c r="E40" s="135" t="str">
        <f t="shared" si="22"/>
        <v>0</v>
      </c>
      <c r="F40" s="135" t="str">
        <f t="shared" si="22"/>
        <v>0</v>
      </c>
      <c r="G40" s="135" t="str">
        <f t="shared" si="22"/>
        <v>0</v>
      </c>
      <c r="H40" s="135" t="str">
        <f t="shared" si="22"/>
        <v>0</v>
      </c>
      <c r="I40" s="135" t="str">
        <f t="shared" si="22"/>
        <v>0</v>
      </c>
      <c r="J40" s="135" t="str">
        <f t="shared" si="22"/>
        <v>0</v>
      </c>
      <c r="K40" s="135" t="str">
        <f t="shared" si="22"/>
        <v>0</v>
      </c>
      <c r="L40" s="135" t="str">
        <f t="shared" si="22"/>
        <v>0</v>
      </c>
      <c r="M40" s="135" t="str">
        <f t="shared" si="22"/>
        <v>0</v>
      </c>
      <c r="N40" s="135" t="str">
        <f t="shared" si="22"/>
        <v>0</v>
      </c>
      <c r="O40" s="135" t="str">
        <f t="shared" si="22"/>
        <v>0</v>
      </c>
      <c r="P40" s="135" t="str">
        <f t="shared" si="22"/>
        <v>0</v>
      </c>
      <c r="Q40" s="135" t="str">
        <f t="shared" si="22"/>
        <v>0</v>
      </c>
      <c r="R40" s="135" t="str">
        <f t="shared" si="22"/>
        <v>0</v>
      </c>
      <c r="S40" s="135" t="str">
        <f t="shared" si="21"/>
        <v>0</v>
      </c>
      <c r="T40" s="135" t="str">
        <f t="shared" si="15"/>
        <v>0</v>
      </c>
      <c r="U40" s="135" t="str">
        <f t="shared" si="15"/>
        <v>0</v>
      </c>
      <c r="V40" s="135" t="str">
        <f t="shared" si="15"/>
        <v>0</v>
      </c>
      <c r="W40" s="135" t="str">
        <f t="shared" si="15"/>
        <v>0</v>
      </c>
      <c r="X40" s="135" t="str">
        <f t="shared" si="15"/>
        <v>0</v>
      </c>
      <c r="Y40" s="135" t="str">
        <f t="shared" si="15"/>
        <v>0</v>
      </c>
      <c r="Z40" s="135" t="str">
        <f t="shared" si="15"/>
        <v>0</v>
      </c>
      <c r="AA40" s="135" t="str">
        <f t="shared" si="15"/>
        <v>0</v>
      </c>
      <c r="AB40" s="135" t="str">
        <f t="shared" si="15"/>
        <v>0</v>
      </c>
      <c r="AC40" s="135" t="str">
        <f t="shared" si="15"/>
        <v>0</v>
      </c>
      <c r="AD40" s="135" t="str">
        <f t="shared" si="15"/>
        <v>0</v>
      </c>
      <c r="AE40" s="135" t="str">
        <f t="shared" si="15"/>
        <v>0</v>
      </c>
      <c r="AF40" s="135" t="str">
        <f t="shared" si="15"/>
        <v>0</v>
      </c>
      <c r="AG40" s="135" t="str">
        <f t="shared" si="15"/>
        <v>0</v>
      </c>
      <c r="AH40" s="135" t="str">
        <f t="shared" si="15"/>
        <v>0</v>
      </c>
      <c r="AI40" s="135" t="str">
        <f t="shared" si="15"/>
        <v>0</v>
      </c>
      <c r="AJ40" s="135" t="str">
        <f t="shared" si="16"/>
        <v>0</v>
      </c>
      <c r="AK40" s="135">
        <f t="shared" si="16"/>
        <v>1</v>
      </c>
      <c r="AL40" s="135" t="str">
        <f t="shared" si="16"/>
        <v>0</v>
      </c>
      <c r="AM40" s="135" t="str">
        <f t="shared" si="16"/>
        <v>0</v>
      </c>
      <c r="AN40" s="135" t="str">
        <f t="shared" si="16"/>
        <v>0</v>
      </c>
      <c r="AO40" s="135" t="str">
        <f t="shared" si="16"/>
        <v>0</v>
      </c>
      <c r="AP40" s="135" t="str">
        <f t="shared" si="16"/>
        <v>0</v>
      </c>
      <c r="AQ40" s="135" t="str">
        <f t="shared" si="16"/>
        <v>0</v>
      </c>
      <c r="AR40" s="135" t="str">
        <f t="shared" si="16"/>
        <v>0</v>
      </c>
      <c r="AS40" s="135" t="str">
        <f t="shared" si="16"/>
        <v>0</v>
      </c>
      <c r="AT40" s="135" t="str">
        <f t="shared" si="16"/>
        <v>0</v>
      </c>
      <c r="AU40" s="135" t="str">
        <f t="shared" si="16"/>
        <v>0</v>
      </c>
      <c r="AV40" s="135" t="str">
        <f t="shared" si="16"/>
        <v>0</v>
      </c>
      <c r="AW40" s="135" t="str">
        <f t="shared" si="16"/>
        <v>0</v>
      </c>
      <c r="AX40" s="135" t="str">
        <f t="shared" si="16"/>
        <v>0</v>
      </c>
      <c r="AY40" s="135" t="str">
        <f t="shared" si="16"/>
        <v>0</v>
      </c>
      <c r="AZ40" s="135" t="str">
        <f t="shared" si="17"/>
        <v>0</v>
      </c>
      <c r="BA40" s="135" t="str">
        <f t="shared" si="17"/>
        <v>0</v>
      </c>
      <c r="BB40" s="135" t="str">
        <f t="shared" si="17"/>
        <v>0</v>
      </c>
      <c r="BC40" s="135" t="str">
        <f t="shared" si="17"/>
        <v>0</v>
      </c>
      <c r="BD40" s="135" t="str">
        <f t="shared" si="17"/>
        <v>0</v>
      </c>
      <c r="BE40" s="135" t="str">
        <f t="shared" si="17"/>
        <v>0</v>
      </c>
      <c r="BF40" s="135" t="str">
        <f t="shared" si="17"/>
        <v>0</v>
      </c>
      <c r="BG40" s="135" t="str">
        <f t="shared" si="17"/>
        <v>0</v>
      </c>
      <c r="BH40" s="135" t="str">
        <f t="shared" si="17"/>
        <v>0</v>
      </c>
      <c r="BI40" s="135" t="str">
        <f t="shared" si="17"/>
        <v>0</v>
      </c>
      <c r="BJ40" s="135" t="str">
        <f t="shared" si="17"/>
        <v>0</v>
      </c>
      <c r="BK40" s="135" t="str">
        <f t="shared" si="17"/>
        <v>0</v>
      </c>
      <c r="BL40" s="135" t="str">
        <f t="shared" si="17"/>
        <v>0</v>
      </c>
      <c r="BM40" s="135" t="str">
        <f t="shared" si="17"/>
        <v>0</v>
      </c>
      <c r="BN40" s="135" t="str">
        <f t="shared" si="17"/>
        <v>0</v>
      </c>
      <c r="BO40" s="135" t="str">
        <f t="shared" si="17"/>
        <v>0</v>
      </c>
      <c r="BP40" s="135" t="str">
        <f t="shared" si="18"/>
        <v>0</v>
      </c>
      <c r="BQ40" s="135" t="str">
        <f t="shared" si="18"/>
        <v>0</v>
      </c>
      <c r="BR40" s="135" t="str">
        <f t="shared" si="18"/>
        <v>0</v>
      </c>
      <c r="BS40" s="135" t="str">
        <f t="shared" si="18"/>
        <v>0</v>
      </c>
      <c r="BT40" s="135" t="str">
        <f t="shared" si="18"/>
        <v>0</v>
      </c>
      <c r="BU40" s="135" t="str">
        <f t="shared" si="18"/>
        <v>0</v>
      </c>
      <c r="BV40" s="135" t="str">
        <f t="shared" si="18"/>
        <v>0</v>
      </c>
      <c r="BW40" s="135" t="str">
        <f t="shared" si="18"/>
        <v>0</v>
      </c>
      <c r="BX40" s="135" t="str">
        <f t="shared" si="18"/>
        <v>0</v>
      </c>
      <c r="BY40" s="135" t="str">
        <f t="shared" si="18"/>
        <v>0</v>
      </c>
      <c r="BZ40" s="135" t="str">
        <f t="shared" si="18"/>
        <v>0</v>
      </c>
      <c r="CA40" s="135" t="str">
        <f t="shared" si="18"/>
        <v>0</v>
      </c>
      <c r="CB40" s="135" t="str">
        <f t="shared" si="18"/>
        <v>0</v>
      </c>
      <c r="CC40" s="135" t="str">
        <f t="shared" si="18"/>
        <v>0</v>
      </c>
      <c r="CD40" s="135" t="str">
        <f t="shared" si="18"/>
        <v>0</v>
      </c>
      <c r="CE40" s="135" t="str">
        <f t="shared" si="18"/>
        <v>0</v>
      </c>
      <c r="CF40" s="135" t="str">
        <f t="shared" si="19"/>
        <v>0</v>
      </c>
      <c r="CG40" s="135" t="str">
        <f t="shared" si="19"/>
        <v>0</v>
      </c>
      <c r="CH40" s="135" t="str">
        <f t="shared" si="19"/>
        <v>0</v>
      </c>
      <c r="CI40" s="135" t="str">
        <f t="shared" si="19"/>
        <v>0</v>
      </c>
      <c r="CJ40" s="135" t="str">
        <f t="shared" si="19"/>
        <v>0</v>
      </c>
      <c r="CK40" s="135" t="str">
        <f t="shared" si="19"/>
        <v>0</v>
      </c>
      <c r="CL40" s="135" t="str">
        <f t="shared" si="19"/>
        <v>0</v>
      </c>
      <c r="CM40" s="135" t="str">
        <f t="shared" si="19"/>
        <v>0</v>
      </c>
      <c r="CN40" s="135" t="str">
        <f t="shared" si="19"/>
        <v>0</v>
      </c>
      <c r="CO40" s="135" t="str">
        <f t="shared" si="19"/>
        <v>0</v>
      </c>
      <c r="CP40" s="135" t="str">
        <f t="shared" si="19"/>
        <v>0</v>
      </c>
      <c r="CQ40" s="135" t="str">
        <f t="shared" si="19"/>
        <v>0</v>
      </c>
      <c r="CR40" s="135" t="str">
        <f t="shared" si="19"/>
        <v>0</v>
      </c>
      <c r="CS40" s="135" t="str">
        <f t="shared" si="19"/>
        <v>0</v>
      </c>
      <c r="CT40" s="135" t="str">
        <f t="shared" si="19"/>
        <v>0</v>
      </c>
      <c r="CU40" s="135" t="str">
        <f t="shared" si="19"/>
        <v>0</v>
      </c>
      <c r="CV40" s="135" t="str">
        <f t="shared" si="20"/>
        <v>0</v>
      </c>
      <c r="CW40" s="135" t="str">
        <f t="shared" si="20"/>
        <v>0</v>
      </c>
      <c r="CX40" s="135" t="str">
        <f t="shared" si="20"/>
        <v>0</v>
      </c>
      <c r="CY40" s="135" t="str">
        <f t="shared" si="20"/>
        <v>0</v>
      </c>
      <c r="CZ40" s="135" t="str">
        <f t="shared" si="20"/>
        <v>0</v>
      </c>
      <c r="DA40" s="135" t="str">
        <f t="shared" si="20"/>
        <v>0</v>
      </c>
      <c r="DB40" s="135" t="str">
        <f t="shared" si="20"/>
        <v>0</v>
      </c>
      <c r="DC40" s="135" t="str">
        <f t="shared" si="20"/>
        <v>0</v>
      </c>
      <c r="DD40" s="135" t="str">
        <f t="shared" si="20"/>
        <v>0</v>
      </c>
      <c r="DE40" s="135" t="str">
        <f t="shared" si="20"/>
        <v>0</v>
      </c>
      <c r="DF40" s="135" t="str">
        <f t="shared" si="20"/>
        <v>0</v>
      </c>
      <c r="DG40" s="135" t="str">
        <f t="shared" si="20"/>
        <v>0</v>
      </c>
      <c r="DH40" s="136" t="str">
        <f t="shared" si="20"/>
        <v>0</v>
      </c>
    </row>
    <row r="41" spans="1:112" ht="15" customHeight="1">
      <c r="A41" s="211">
        <v>35</v>
      </c>
      <c r="B41" s="88" t="s">
        <v>185</v>
      </c>
      <c r="C41" s="87" t="s">
        <v>83</v>
      </c>
      <c r="D41" s="134" t="str">
        <f t="shared" si="22"/>
        <v>0</v>
      </c>
      <c r="E41" s="135" t="str">
        <f t="shared" si="22"/>
        <v>0</v>
      </c>
      <c r="F41" s="135" t="str">
        <f t="shared" si="22"/>
        <v>0</v>
      </c>
      <c r="G41" s="135" t="str">
        <f t="shared" si="22"/>
        <v>0</v>
      </c>
      <c r="H41" s="135" t="str">
        <f t="shared" si="22"/>
        <v>0</v>
      </c>
      <c r="I41" s="135" t="str">
        <f t="shared" si="22"/>
        <v>0</v>
      </c>
      <c r="J41" s="135" t="str">
        <f t="shared" si="22"/>
        <v>0</v>
      </c>
      <c r="K41" s="135" t="str">
        <f t="shared" si="22"/>
        <v>0</v>
      </c>
      <c r="L41" s="135" t="str">
        <f t="shared" si="22"/>
        <v>0</v>
      </c>
      <c r="M41" s="135" t="str">
        <f t="shared" si="22"/>
        <v>0</v>
      </c>
      <c r="N41" s="135" t="str">
        <f t="shared" si="22"/>
        <v>0</v>
      </c>
      <c r="O41" s="135" t="str">
        <f t="shared" si="22"/>
        <v>0</v>
      </c>
      <c r="P41" s="135" t="str">
        <f t="shared" si="22"/>
        <v>0</v>
      </c>
      <c r="Q41" s="135" t="str">
        <f t="shared" si="22"/>
        <v>0</v>
      </c>
      <c r="R41" s="135" t="str">
        <f t="shared" si="22"/>
        <v>0</v>
      </c>
      <c r="S41" s="135" t="str">
        <f t="shared" si="21"/>
        <v>0</v>
      </c>
      <c r="T41" s="135" t="str">
        <f t="shared" si="15"/>
        <v>0</v>
      </c>
      <c r="U41" s="135" t="str">
        <f t="shared" si="15"/>
        <v>0</v>
      </c>
      <c r="V41" s="135" t="str">
        <f t="shared" si="15"/>
        <v>0</v>
      </c>
      <c r="W41" s="135" t="str">
        <f t="shared" si="15"/>
        <v>0</v>
      </c>
      <c r="X41" s="135" t="str">
        <f t="shared" si="15"/>
        <v>0</v>
      </c>
      <c r="Y41" s="135" t="str">
        <f t="shared" si="15"/>
        <v>0</v>
      </c>
      <c r="Z41" s="135" t="str">
        <f t="shared" si="15"/>
        <v>0</v>
      </c>
      <c r="AA41" s="135" t="str">
        <f t="shared" si="15"/>
        <v>0</v>
      </c>
      <c r="AB41" s="135" t="str">
        <f t="shared" si="15"/>
        <v>0</v>
      </c>
      <c r="AC41" s="135" t="str">
        <f t="shared" si="15"/>
        <v>0</v>
      </c>
      <c r="AD41" s="135" t="str">
        <f t="shared" si="15"/>
        <v>0</v>
      </c>
      <c r="AE41" s="135" t="str">
        <f t="shared" si="15"/>
        <v>0</v>
      </c>
      <c r="AF41" s="135" t="str">
        <f t="shared" si="15"/>
        <v>0</v>
      </c>
      <c r="AG41" s="135" t="str">
        <f t="shared" si="15"/>
        <v>0</v>
      </c>
      <c r="AH41" s="135" t="str">
        <f t="shared" si="15"/>
        <v>0</v>
      </c>
      <c r="AI41" s="135" t="str">
        <f t="shared" si="15"/>
        <v>0</v>
      </c>
      <c r="AJ41" s="135" t="str">
        <f t="shared" si="16"/>
        <v>0</v>
      </c>
      <c r="AK41" s="135" t="str">
        <f t="shared" si="16"/>
        <v>0</v>
      </c>
      <c r="AL41" s="135">
        <f t="shared" si="16"/>
        <v>1</v>
      </c>
      <c r="AM41" s="135" t="str">
        <f t="shared" si="16"/>
        <v>0</v>
      </c>
      <c r="AN41" s="135" t="str">
        <f t="shared" si="16"/>
        <v>0</v>
      </c>
      <c r="AO41" s="135" t="str">
        <f t="shared" si="16"/>
        <v>0</v>
      </c>
      <c r="AP41" s="135" t="str">
        <f t="shared" si="16"/>
        <v>0</v>
      </c>
      <c r="AQ41" s="135" t="str">
        <f t="shared" si="16"/>
        <v>0</v>
      </c>
      <c r="AR41" s="135" t="str">
        <f t="shared" si="16"/>
        <v>0</v>
      </c>
      <c r="AS41" s="135" t="str">
        <f t="shared" si="16"/>
        <v>0</v>
      </c>
      <c r="AT41" s="135" t="str">
        <f t="shared" si="16"/>
        <v>0</v>
      </c>
      <c r="AU41" s="135" t="str">
        <f t="shared" si="16"/>
        <v>0</v>
      </c>
      <c r="AV41" s="135" t="str">
        <f t="shared" si="16"/>
        <v>0</v>
      </c>
      <c r="AW41" s="135" t="str">
        <f t="shared" si="16"/>
        <v>0</v>
      </c>
      <c r="AX41" s="135" t="str">
        <f t="shared" si="16"/>
        <v>0</v>
      </c>
      <c r="AY41" s="135" t="str">
        <f t="shared" si="16"/>
        <v>0</v>
      </c>
      <c r="AZ41" s="135" t="str">
        <f t="shared" si="17"/>
        <v>0</v>
      </c>
      <c r="BA41" s="135" t="str">
        <f t="shared" si="17"/>
        <v>0</v>
      </c>
      <c r="BB41" s="135" t="str">
        <f t="shared" si="17"/>
        <v>0</v>
      </c>
      <c r="BC41" s="135" t="str">
        <f t="shared" si="17"/>
        <v>0</v>
      </c>
      <c r="BD41" s="135" t="str">
        <f t="shared" si="17"/>
        <v>0</v>
      </c>
      <c r="BE41" s="135" t="str">
        <f t="shared" si="17"/>
        <v>0</v>
      </c>
      <c r="BF41" s="135" t="str">
        <f t="shared" si="17"/>
        <v>0</v>
      </c>
      <c r="BG41" s="135" t="str">
        <f t="shared" si="17"/>
        <v>0</v>
      </c>
      <c r="BH41" s="135" t="str">
        <f t="shared" si="17"/>
        <v>0</v>
      </c>
      <c r="BI41" s="135" t="str">
        <f t="shared" si="17"/>
        <v>0</v>
      </c>
      <c r="BJ41" s="135" t="str">
        <f t="shared" si="17"/>
        <v>0</v>
      </c>
      <c r="BK41" s="135" t="str">
        <f t="shared" si="17"/>
        <v>0</v>
      </c>
      <c r="BL41" s="135" t="str">
        <f t="shared" si="17"/>
        <v>0</v>
      </c>
      <c r="BM41" s="135" t="str">
        <f t="shared" si="17"/>
        <v>0</v>
      </c>
      <c r="BN41" s="135" t="str">
        <f t="shared" si="17"/>
        <v>0</v>
      </c>
      <c r="BO41" s="135" t="str">
        <f t="shared" si="17"/>
        <v>0</v>
      </c>
      <c r="BP41" s="135" t="str">
        <f t="shared" si="18"/>
        <v>0</v>
      </c>
      <c r="BQ41" s="135" t="str">
        <f t="shared" si="18"/>
        <v>0</v>
      </c>
      <c r="BR41" s="135" t="str">
        <f t="shared" si="18"/>
        <v>0</v>
      </c>
      <c r="BS41" s="135" t="str">
        <f t="shared" si="18"/>
        <v>0</v>
      </c>
      <c r="BT41" s="135" t="str">
        <f t="shared" si="18"/>
        <v>0</v>
      </c>
      <c r="BU41" s="135" t="str">
        <f t="shared" si="18"/>
        <v>0</v>
      </c>
      <c r="BV41" s="135" t="str">
        <f t="shared" si="18"/>
        <v>0</v>
      </c>
      <c r="BW41" s="135" t="str">
        <f t="shared" si="18"/>
        <v>0</v>
      </c>
      <c r="BX41" s="135" t="str">
        <f t="shared" si="18"/>
        <v>0</v>
      </c>
      <c r="BY41" s="135" t="str">
        <f t="shared" si="18"/>
        <v>0</v>
      </c>
      <c r="BZ41" s="135" t="str">
        <f t="shared" si="18"/>
        <v>0</v>
      </c>
      <c r="CA41" s="135" t="str">
        <f t="shared" si="18"/>
        <v>0</v>
      </c>
      <c r="CB41" s="135" t="str">
        <f t="shared" si="18"/>
        <v>0</v>
      </c>
      <c r="CC41" s="135" t="str">
        <f t="shared" si="18"/>
        <v>0</v>
      </c>
      <c r="CD41" s="135" t="str">
        <f t="shared" si="18"/>
        <v>0</v>
      </c>
      <c r="CE41" s="135" t="str">
        <f t="shared" si="18"/>
        <v>0</v>
      </c>
      <c r="CF41" s="135" t="str">
        <f t="shared" si="19"/>
        <v>0</v>
      </c>
      <c r="CG41" s="135" t="str">
        <f t="shared" si="19"/>
        <v>0</v>
      </c>
      <c r="CH41" s="135" t="str">
        <f t="shared" si="19"/>
        <v>0</v>
      </c>
      <c r="CI41" s="135" t="str">
        <f t="shared" si="19"/>
        <v>0</v>
      </c>
      <c r="CJ41" s="135" t="str">
        <f t="shared" si="19"/>
        <v>0</v>
      </c>
      <c r="CK41" s="135" t="str">
        <f t="shared" si="19"/>
        <v>0</v>
      </c>
      <c r="CL41" s="135" t="str">
        <f t="shared" si="19"/>
        <v>0</v>
      </c>
      <c r="CM41" s="135" t="str">
        <f t="shared" si="19"/>
        <v>0</v>
      </c>
      <c r="CN41" s="135" t="str">
        <f t="shared" si="19"/>
        <v>0</v>
      </c>
      <c r="CO41" s="135" t="str">
        <f t="shared" si="19"/>
        <v>0</v>
      </c>
      <c r="CP41" s="135" t="str">
        <f t="shared" si="19"/>
        <v>0</v>
      </c>
      <c r="CQ41" s="135" t="str">
        <f t="shared" si="19"/>
        <v>0</v>
      </c>
      <c r="CR41" s="135" t="str">
        <f t="shared" si="19"/>
        <v>0</v>
      </c>
      <c r="CS41" s="135" t="str">
        <f t="shared" si="19"/>
        <v>0</v>
      </c>
      <c r="CT41" s="135" t="str">
        <f t="shared" si="19"/>
        <v>0</v>
      </c>
      <c r="CU41" s="135" t="str">
        <f t="shared" si="19"/>
        <v>0</v>
      </c>
      <c r="CV41" s="135" t="str">
        <f t="shared" si="20"/>
        <v>0</v>
      </c>
      <c r="CW41" s="135" t="str">
        <f t="shared" si="20"/>
        <v>0</v>
      </c>
      <c r="CX41" s="135" t="str">
        <f t="shared" si="20"/>
        <v>0</v>
      </c>
      <c r="CY41" s="135" t="str">
        <f t="shared" si="20"/>
        <v>0</v>
      </c>
      <c r="CZ41" s="135" t="str">
        <f t="shared" si="20"/>
        <v>0</v>
      </c>
      <c r="DA41" s="135" t="str">
        <f t="shared" si="20"/>
        <v>0</v>
      </c>
      <c r="DB41" s="135" t="str">
        <f t="shared" si="20"/>
        <v>0</v>
      </c>
      <c r="DC41" s="135" t="str">
        <f t="shared" si="20"/>
        <v>0</v>
      </c>
      <c r="DD41" s="135" t="str">
        <f t="shared" si="20"/>
        <v>0</v>
      </c>
      <c r="DE41" s="135" t="str">
        <f t="shared" si="20"/>
        <v>0</v>
      </c>
      <c r="DF41" s="135" t="str">
        <f t="shared" si="20"/>
        <v>0</v>
      </c>
      <c r="DG41" s="135" t="str">
        <f t="shared" si="20"/>
        <v>0</v>
      </c>
      <c r="DH41" s="136" t="str">
        <f t="shared" si="20"/>
        <v>0</v>
      </c>
    </row>
    <row r="42" spans="1:112" ht="15" customHeight="1">
      <c r="A42" s="211">
        <v>36</v>
      </c>
      <c r="B42" s="88" t="s">
        <v>186</v>
      </c>
      <c r="C42" s="87" t="s">
        <v>187</v>
      </c>
      <c r="D42" s="134" t="str">
        <f t="shared" si="22"/>
        <v>0</v>
      </c>
      <c r="E42" s="135" t="str">
        <f t="shared" si="22"/>
        <v>0</v>
      </c>
      <c r="F42" s="135" t="str">
        <f t="shared" si="22"/>
        <v>0</v>
      </c>
      <c r="G42" s="135" t="str">
        <f t="shared" si="22"/>
        <v>0</v>
      </c>
      <c r="H42" s="135" t="str">
        <f t="shared" si="22"/>
        <v>0</v>
      </c>
      <c r="I42" s="135" t="str">
        <f t="shared" si="22"/>
        <v>0</v>
      </c>
      <c r="J42" s="135" t="str">
        <f t="shared" si="22"/>
        <v>0</v>
      </c>
      <c r="K42" s="135" t="str">
        <f t="shared" si="22"/>
        <v>0</v>
      </c>
      <c r="L42" s="135" t="str">
        <f t="shared" si="22"/>
        <v>0</v>
      </c>
      <c r="M42" s="135" t="str">
        <f t="shared" si="22"/>
        <v>0</v>
      </c>
      <c r="N42" s="135" t="str">
        <f t="shared" si="22"/>
        <v>0</v>
      </c>
      <c r="O42" s="135" t="str">
        <f t="shared" si="22"/>
        <v>0</v>
      </c>
      <c r="P42" s="135" t="str">
        <f t="shared" si="22"/>
        <v>0</v>
      </c>
      <c r="Q42" s="135" t="str">
        <f t="shared" si="22"/>
        <v>0</v>
      </c>
      <c r="R42" s="135" t="str">
        <f t="shared" si="22"/>
        <v>0</v>
      </c>
      <c r="S42" s="135" t="str">
        <f t="shared" si="21"/>
        <v>0</v>
      </c>
      <c r="T42" s="135" t="str">
        <f t="shared" si="15"/>
        <v>0</v>
      </c>
      <c r="U42" s="135" t="str">
        <f t="shared" si="15"/>
        <v>0</v>
      </c>
      <c r="V42" s="135" t="str">
        <f t="shared" si="15"/>
        <v>0</v>
      </c>
      <c r="W42" s="135" t="str">
        <f t="shared" si="15"/>
        <v>0</v>
      </c>
      <c r="X42" s="135" t="str">
        <f t="shared" si="15"/>
        <v>0</v>
      </c>
      <c r="Y42" s="135" t="str">
        <f t="shared" si="15"/>
        <v>0</v>
      </c>
      <c r="Z42" s="135" t="str">
        <f t="shared" si="15"/>
        <v>0</v>
      </c>
      <c r="AA42" s="135" t="str">
        <f t="shared" si="15"/>
        <v>0</v>
      </c>
      <c r="AB42" s="135" t="str">
        <f t="shared" si="15"/>
        <v>0</v>
      </c>
      <c r="AC42" s="135" t="str">
        <f t="shared" si="15"/>
        <v>0</v>
      </c>
      <c r="AD42" s="135" t="str">
        <f t="shared" si="15"/>
        <v>0</v>
      </c>
      <c r="AE42" s="135" t="str">
        <f t="shared" si="15"/>
        <v>0</v>
      </c>
      <c r="AF42" s="135" t="str">
        <f t="shared" si="15"/>
        <v>0</v>
      </c>
      <c r="AG42" s="135" t="str">
        <f t="shared" si="15"/>
        <v>0</v>
      </c>
      <c r="AH42" s="135" t="str">
        <f t="shared" si="15"/>
        <v>0</v>
      </c>
      <c r="AI42" s="135" t="str">
        <f t="shared" si="15"/>
        <v>0</v>
      </c>
      <c r="AJ42" s="135" t="str">
        <f t="shared" si="16"/>
        <v>0</v>
      </c>
      <c r="AK42" s="135" t="str">
        <f t="shared" si="16"/>
        <v>0</v>
      </c>
      <c r="AL42" s="135" t="str">
        <f t="shared" si="16"/>
        <v>0</v>
      </c>
      <c r="AM42" s="135">
        <f t="shared" si="16"/>
        <v>1</v>
      </c>
      <c r="AN42" s="135" t="str">
        <f t="shared" si="16"/>
        <v>0</v>
      </c>
      <c r="AO42" s="135" t="str">
        <f t="shared" si="16"/>
        <v>0</v>
      </c>
      <c r="AP42" s="135" t="str">
        <f t="shared" si="16"/>
        <v>0</v>
      </c>
      <c r="AQ42" s="135" t="str">
        <f t="shared" si="16"/>
        <v>0</v>
      </c>
      <c r="AR42" s="135" t="str">
        <f t="shared" si="16"/>
        <v>0</v>
      </c>
      <c r="AS42" s="135" t="str">
        <f t="shared" si="16"/>
        <v>0</v>
      </c>
      <c r="AT42" s="135" t="str">
        <f t="shared" si="16"/>
        <v>0</v>
      </c>
      <c r="AU42" s="135" t="str">
        <f t="shared" si="16"/>
        <v>0</v>
      </c>
      <c r="AV42" s="135" t="str">
        <f t="shared" si="16"/>
        <v>0</v>
      </c>
      <c r="AW42" s="135" t="str">
        <f t="shared" si="16"/>
        <v>0</v>
      </c>
      <c r="AX42" s="135" t="str">
        <f t="shared" si="16"/>
        <v>0</v>
      </c>
      <c r="AY42" s="135" t="str">
        <f t="shared" si="16"/>
        <v>0</v>
      </c>
      <c r="AZ42" s="135" t="str">
        <f t="shared" si="17"/>
        <v>0</v>
      </c>
      <c r="BA42" s="135" t="str">
        <f t="shared" si="17"/>
        <v>0</v>
      </c>
      <c r="BB42" s="135" t="str">
        <f t="shared" si="17"/>
        <v>0</v>
      </c>
      <c r="BC42" s="135" t="str">
        <f t="shared" si="17"/>
        <v>0</v>
      </c>
      <c r="BD42" s="135" t="str">
        <f t="shared" si="17"/>
        <v>0</v>
      </c>
      <c r="BE42" s="135" t="str">
        <f t="shared" si="17"/>
        <v>0</v>
      </c>
      <c r="BF42" s="135" t="str">
        <f t="shared" si="17"/>
        <v>0</v>
      </c>
      <c r="BG42" s="135" t="str">
        <f t="shared" si="17"/>
        <v>0</v>
      </c>
      <c r="BH42" s="135" t="str">
        <f t="shared" si="17"/>
        <v>0</v>
      </c>
      <c r="BI42" s="135" t="str">
        <f t="shared" si="17"/>
        <v>0</v>
      </c>
      <c r="BJ42" s="135" t="str">
        <f t="shared" si="17"/>
        <v>0</v>
      </c>
      <c r="BK42" s="135" t="str">
        <f t="shared" si="17"/>
        <v>0</v>
      </c>
      <c r="BL42" s="135" t="str">
        <f t="shared" si="17"/>
        <v>0</v>
      </c>
      <c r="BM42" s="135" t="str">
        <f t="shared" si="17"/>
        <v>0</v>
      </c>
      <c r="BN42" s="135" t="str">
        <f t="shared" si="17"/>
        <v>0</v>
      </c>
      <c r="BO42" s="135" t="str">
        <f t="shared" si="17"/>
        <v>0</v>
      </c>
      <c r="BP42" s="135" t="str">
        <f t="shared" si="18"/>
        <v>0</v>
      </c>
      <c r="BQ42" s="135" t="str">
        <f t="shared" si="18"/>
        <v>0</v>
      </c>
      <c r="BR42" s="135" t="str">
        <f t="shared" si="18"/>
        <v>0</v>
      </c>
      <c r="BS42" s="135" t="str">
        <f t="shared" si="18"/>
        <v>0</v>
      </c>
      <c r="BT42" s="135" t="str">
        <f t="shared" si="18"/>
        <v>0</v>
      </c>
      <c r="BU42" s="135" t="str">
        <f t="shared" si="18"/>
        <v>0</v>
      </c>
      <c r="BV42" s="135" t="str">
        <f t="shared" si="18"/>
        <v>0</v>
      </c>
      <c r="BW42" s="135" t="str">
        <f t="shared" si="18"/>
        <v>0</v>
      </c>
      <c r="BX42" s="135" t="str">
        <f t="shared" si="18"/>
        <v>0</v>
      </c>
      <c r="BY42" s="135" t="str">
        <f t="shared" si="18"/>
        <v>0</v>
      </c>
      <c r="BZ42" s="135" t="str">
        <f t="shared" si="18"/>
        <v>0</v>
      </c>
      <c r="CA42" s="135" t="str">
        <f t="shared" si="18"/>
        <v>0</v>
      </c>
      <c r="CB42" s="135" t="str">
        <f t="shared" si="18"/>
        <v>0</v>
      </c>
      <c r="CC42" s="135" t="str">
        <f t="shared" si="18"/>
        <v>0</v>
      </c>
      <c r="CD42" s="135" t="str">
        <f t="shared" si="18"/>
        <v>0</v>
      </c>
      <c r="CE42" s="135" t="str">
        <f t="shared" si="18"/>
        <v>0</v>
      </c>
      <c r="CF42" s="135" t="str">
        <f t="shared" si="19"/>
        <v>0</v>
      </c>
      <c r="CG42" s="135" t="str">
        <f t="shared" si="19"/>
        <v>0</v>
      </c>
      <c r="CH42" s="135" t="str">
        <f t="shared" si="19"/>
        <v>0</v>
      </c>
      <c r="CI42" s="135" t="str">
        <f t="shared" si="19"/>
        <v>0</v>
      </c>
      <c r="CJ42" s="135" t="str">
        <f t="shared" si="19"/>
        <v>0</v>
      </c>
      <c r="CK42" s="135" t="str">
        <f t="shared" si="19"/>
        <v>0</v>
      </c>
      <c r="CL42" s="135" t="str">
        <f t="shared" si="19"/>
        <v>0</v>
      </c>
      <c r="CM42" s="135" t="str">
        <f t="shared" si="19"/>
        <v>0</v>
      </c>
      <c r="CN42" s="135" t="str">
        <f t="shared" si="19"/>
        <v>0</v>
      </c>
      <c r="CO42" s="135" t="str">
        <f t="shared" si="19"/>
        <v>0</v>
      </c>
      <c r="CP42" s="135" t="str">
        <f t="shared" si="19"/>
        <v>0</v>
      </c>
      <c r="CQ42" s="135" t="str">
        <f t="shared" si="19"/>
        <v>0</v>
      </c>
      <c r="CR42" s="135" t="str">
        <f t="shared" si="19"/>
        <v>0</v>
      </c>
      <c r="CS42" s="135" t="str">
        <f t="shared" si="19"/>
        <v>0</v>
      </c>
      <c r="CT42" s="135" t="str">
        <f t="shared" si="19"/>
        <v>0</v>
      </c>
      <c r="CU42" s="135" t="str">
        <f t="shared" si="19"/>
        <v>0</v>
      </c>
      <c r="CV42" s="135" t="str">
        <f t="shared" si="20"/>
        <v>0</v>
      </c>
      <c r="CW42" s="135" t="str">
        <f t="shared" si="20"/>
        <v>0</v>
      </c>
      <c r="CX42" s="135" t="str">
        <f t="shared" si="20"/>
        <v>0</v>
      </c>
      <c r="CY42" s="135" t="str">
        <f t="shared" si="20"/>
        <v>0</v>
      </c>
      <c r="CZ42" s="135" t="str">
        <f t="shared" si="20"/>
        <v>0</v>
      </c>
      <c r="DA42" s="135" t="str">
        <f t="shared" si="20"/>
        <v>0</v>
      </c>
      <c r="DB42" s="135" t="str">
        <f t="shared" si="20"/>
        <v>0</v>
      </c>
      <c r="DC42" s="135" t="str">
        <f t="shared" si="20"/>
        <v>0</v>
      </c>
      <c r="DD42" s="135" t="str">
        <f t="shared" si="20"/>
        <v>0</v>
      </c>
      <c r="DE42" s="135" t="str">
        <f t="shared" si="20"/>
        <v>0</v>
      </c>
      <c r="DF42" s="135" t="str">
        <f t="shared" si="20"/>
        <v>0</v>
      </c>
      <c r="DG42" s="135" t="str">
        <f t="shared" si="20"/>
        <v>0</v>
      </c>
      <c r="DH42" s="136" t="str">
        <f t="shared" si="20"/>
        <v>0</v>
      </c>
    </row>
    <row r="43" spans="1:112" ht="15" customHeight="1">
      <c r="A43" s="211">
        <v>37</v>
      </c>
      <c r="B43" s="88" t="s">
        <v>188</v>
      </c>
      <c r="C43" s="87" t="s">
        <v>189</v>
      </c>
      <c r="D43" s="134" t="str">
        <f t="shared" si="22"/>
        <v>0</v>
      </c>
      <c r="E43" s="135" t="str">
        <f t="shared" si="22"/>
        <v>0</v>
      </c>
      <c r="F43" s="135" t="str">
        <f t="shared" si="22"/>
        <v>0</v>
      </c>
      <c r="G43" s="135" t="str">
        <f t="shared" si="22"/>
        <v>0</v>
      </c>
      <c r="H43" s="135" t="str">
        <f t="shared" si="22"/>
        <v>0</v>
      </c>
      <c r="I43" s="135" t="str">
        <f t="shared" si="22"/>
        <v>0</v>
      </c>
      <c r="J43" s="135" t="str">
        <f t="shared" si="22"/>
        <v>0</v>
      </c>
      <c r="K43" s="135" t="str">
        <f t="shared" si="22"/>
        <v>0</v>
      </c>
      <c r="L43" s="135" t="str">
        <f t="shared" si="22"/>
        <v>0</v>
      </c>
      <c r="M43" s="135" t="str">
        <f t="shared" si="22"/>
        <v>0</v>
      </c>
      <c r="N43" s="135" t="str">
        <f t="shared" si="22"/>
        <v>0</v>
      </c>
      <c r="O43" s="135" t="str">
        <f t="shared" si="22"/>
        <v>0</v>
      </c>
      <c r="P43" s="135" t="str">
        <f t="shared" si="22"/>
        <v>0</v>
      </c>
      <c r="Q43" s="135" t="str">
        <f t="shared" si="22"/>
        <v>0</v>
      </c>
      <c r="R43" s="135" t="str">
        <f t="shared" si="22"/>
        <v>0</v>
      </c>
      <c r="S43" s="135" t="str">
        <f t="shared" si="21"/>
        <v>0</v>
      </c>
      <c r="T43" s="135" t="str">
        <f t="shared" si="15"/>
        <v>0</v>
      </c>
      <c r="U43" s="135" t="str">
        <f t="shared" si="15"/>
        <v>0</v>
      </c>
      <c r="V43" s="135" t="str">
        <f t="shared" si="15"/>
        <v>0</v>
      </c>
      <c r="W43" s="135" t="str">
        <f t="shared" si="15"/>
        <v>0</v>
      </c>
      <c r="X43" s="135" t="str">
        <f t="shared" si="15"/>
        <v>0</v>
      </c>
      <c r="Y43" s="135" t="str">
        <f t="shared" si="15"/>
        <v>0</v>
      </c>
      <c r="Z43" s="135" t="str">
        <f t="shared" si="15"/>
        <v>0</v>
      </c>
      <c r="AA43" s="135" t="str">
        <f t="shared" si="15"/>
        <v>0</v>
      </c>
      <c r="AB43" s="135" t="str">
        <f t="shared" si="15"/>
        <v>0</v>
      </c>
      <c r="AC43" s="135" t="str">
        <f t="shared" si="15"/>
        <v>0</v>
      </c>
      <c r="AD43" s="135" t="str">
        <f t="shared" si="15"/>
        <v>0</v>
      </c>
      <c r="AE43" s="135" t="str">
        <f t="shared" si="15"/>
        <v>0</v>
      </c>
      <c r="AF43" s="135" t="str">
        <f t="shared" si="15"/>
        <v>0</v>
      </c>
      <c r="AG43" s="135" t="str">
        <f t="shared" si="15"/>
        <v>0</v>
      </c>
      <c r="AH43" s="135" t="str">
        <f t="shared" si="15"/>
        <v>0</v>
      </c>
      <c r="AI43" s="135" t="str">
        <f t="shared" si="15"/>
        <v>0</v>
      </c>
      <c r="AJ43" s="135" t="str">
        <f t="shared" si="16"/>
        <v>0</v>
      </c>
      <c r="AK43" s="135" t="str">
        <f t="shared" si="16"/>
        <v>0</v>
      </c>
      <c r="AL43" s="135" t="str">
        <f t="shared" si="16"/>
        <v>0</v>
      </c>
      <c r="AM43" s="135" t="str">
        <f t="shared" si="16"/>
        <v>0</v>
      </c>
      <c r="AN43" s="135">
        <f t="shared" si="16"/>
        <v>1</v>
      </c>
      <c r="AO43" s="135" t="str">
        <f t="shared" si="16"/>
        <v>0</v>
      </c>
      <c r="AP43" s="135" t="str">
        <f t="shared" si="16"/>
        <v>0</v>
      </c>
      <c r="AQ43" s="135" t="str">
        <f t="shared" si="16"/>
        <v>0</v>
      </c>
      <c r="AR43" s="135" t="str">
        <f t="shared" si="16"/>
        <v>0</v>
      </c>
      <c r="AS43" s="135" t="str">
        <f t="shared" si="16"/>
        <v>0</v>
      </c>
      <c r="AT43" s="135" t="str">
        <f t="shared" si="16"/>
        <v>0</v>
      </c>
      <c r="AU43" s="135" t="str">
        <f t="shared" si="16"/>
        <v>0</v>
      </c>
      <c r="AV43" s="135" t="str">
        <f t="shared" si="16"/>
        <v>0</v>
      </c>
      <c r="AW43" s="135" t="str">
        <f t="shared" si="16"/>
        <v>0</v>
      </c>
      <c r="AX43" s="135" t="str">
        <f t="shared" si="16"/>
        <v>0</v>
      </c>
      <c r="AY43" s="135" t="str">
        <f t="shared" si="16"/>
        <v>0</v>
      </c>
      <c r="AZ43" s="135" t="str">
        <f t="shared" si="17"/>
        <v>0</v>
      </c>
      <c r="BA43" s="135" t="str">
        <f t="shared" si="17"/>
        <v>0</v>
      </c>
      <c r="BB43" s="135" t="str">
        <f t="shared" si="17"/>
        <v>0</v>
      </c>
      <c r="BC43" s="135" t="str">
        <f t="shared" si="17"/>
        <v>0</v>
      </c>
      <c r="BD43" s="135" t="str">
        <f t="shared" si="17"/>
        <v>0</v>
      </c>
      <c r="BE43" s="135" t="str">
        <f t="shared" si="17"/>
        <v>0</v>
      </c>
      <c r="BF43" s="135" t="str">
        <f t="shared" si="17"/>
        <v>0</v>
      </c>
      <c r="BG43" s="135" t="str">
        <f t="shared" si="17"/>
        <v>0</v>
      </c>
      <c r="BH43" s="135" t="str">
        <f t="shared" si="17"/>
        <v>0</v>
      </c>
      <c r="BI43" s="135" t="str">
        <f t="shared" si="17"/>
        <v>0</v>
      </c>
      <c r="BJ43" s="135" t="str">
        <f t="shared" si="17"/>
        <v>0</v>
      </c>
      <c r="BK43" s="135" t="str">
        <f t="shared" si="17"/>
        <v>0</v>
      </c>
      <c r="BL43" s="135" t="str">
        <f t="shared" si="17"/>
        <v>0</v>
      </c>
      <c r="BM43" s="135" t="str">
        <f t="shared" si="17"/>
        <v>0</v>
      </c>
      <c r="BN43" s="135" t="str">
        <f t="shared" si="17"/>
        <v>0</v>
      </c>
      <c r="BO43" s="135" t="str">
        <f t="shared" si="17"/>
        <v>0</v>
      </c>
      <c r="BP43" s="135" t="str">
        <f t="shared" si="18"/>
        <v>0</v>
      </c>
      <c r="BQ43" s="135" t="str">
        <f t="shared" si="18"/>
        <v>0</v>
      </c>
      <c r="BR43" s="135" t="str">
        <f t="shared" si="18"/>
        <v>0</v>
      </c>
      <c r="BS43" s="135" t="str">
        <f t="shared" si="18"/>
        <v>0</v>
      </c>
      <c r="BT43" s="135" t="str">
        <f t="shared" si="18"/>
        <v>0</v>
      </c>
      <c r="BU43" s="135" t="str">
        <f t="shared" si="18"/>
        <v>0</v>
      </c>
      <c r="BV43" s="135" t="str">
        <f t="shared" si="18"/>
        <v>0</v>
      </c>
      <c r="BW43" s="135" t="str">
        <f t="shared" si="18"/>
        <v>0</v>
      </c>
      <c r="BX43" s="135" t="str">
        <f t="shared" si="18"/>
        <v>0</v>
      </c>
      <c r="BY43" s="135" t="str">
        <f t="shared" si="18"/>
        <v>0</v>
      </c>
      <c r="BZ43" s="135" t="str">
        <f t="shared" si="18"/>
        <v>0</v>
      </c>
      <c r="CA43" s="135" t="str">
        <f t="shared" si="18"/>
        <v>0</v>
      </c>
      <c r="CB43" s="135" t="str">
        <f t="shared" si="18"/>
        <v>0</v>
      </c>
      <c r="CC43" s="135" t="str">
        <f t="shared" si="18"/>
        <v>0</v>
      </c>
      <c r="CD43" s="135" t="str">
        <f t="shared" si="18"/>
        <v>0</v>
      </c>
      <c r="CE43" s="135" t="str">
        <f t="shared" si="18"/>
        <v>0</v>
      </c>
      <c r="CF43" s="135" t="str">
        <f t="shared" si="19"/>
        <v>0</v>
      </c>
      <c r="CG43" s="135" t="str">
        <f t="shared" si="19"/>
        <v>0</v>
      </c>
      <c r="CH43" s="135" t="str">
        <f t="shared" si="19"/>
        <v>0</v>
      </c>
      <c r="CI43" s="135" t="str">
        <f t="shared" si="19"/>
        <v>0</v>
      </c>
      <c r="CJ43" s="135" t="str">
        <f t="shared" si="19"/>
        <v>0</v>
      </c>
      <c r="CK43" s="135" t="str">
        <f t="shared" si="19"/>
        <v>0</v>
      </c>
      <c r="CL43" s="135" t="str">
        <f t="shared" si="19"/>
        <v>0</v>
      </c>
      <c r="CM43" s="135" t="str">
        <f t="shared" si="19"/>
        <v>0</v>
      </c>
      <c r="CN43" s="135" t="str">
        <f t="shared" si="19"/>
        <v>0</v>
      </c>
      <c r="CO43" s="135" t="str">
        <f t="shared" si="19"/>
        <v>0</v>
      </c>
      <c r="CP43" s="135" t="str">
        <f t="shared" si="19"/>
        <v>0</v>
      </c>
      <c r="CQ43" s="135" t="str">
        <f t="shared" si="19"/>
        <v>0</v>
      </c>
      <c r="CR43" s="135" t="str">
        <f t="shared" si="19"/>
        <v>0</v>
      </c>
      <c r="CS43" s="135" t="str">
        <f t="shared" si="19"/>
        <v>0</v>
      </c>
      <c r="CT43" s="135" t="str">
        <f t="shared" si="19"/>
        <v>0</v>
      </c>
      <c r="CU43" s="135" t="str">
        <f t="shared" si="19"/>
        <v>0</v>
      </c>
      <c r="CV43" s="135" t="str">
        <f t="shared" si="20"/>
        <v>0</v>
      </c>
      <c r="CW43" s="135" t="str">
        <f t="shared" si="20"/>
        <v>0</v>
      </c>
      <c r="CX43" s="135" t="str">
        <f t="shared" si="20"/>
        <v>0</v>
      </c>
      <c r="CY43" s="135" t="str">
        <f t="shared" si="20"/>
        <v>0</v>
      </c>
      <c r="CZ43" s="135" t="str">
        <f t="shared" si="20"/>
        <v>0</v>
      </c>
      <c r="DA43" s="135" t="str">
        <f t="shared" si="20"/>
        <v>0</v>
      </c>
      <c r="DB43" s="135" t="str">
        <f t="shared" si="20"/>
        <v>0</v>
      </c>
      <c r="DC43" s="135" t="str">
        <f t="shared" si="20"/>
        <v>0</v>
      </c>
      <c r="DD43" s="135" t="str">
        <f t="shared" si="20"/>
        <v>0</v>
      </c>
      <c r="DE43" s="135" t="str">
        <f t="shared" si="20"/>
        <v>0</v>
      </c>
      <c r="DF43" s="135" t="str">
        <f t="shared" si="20"/>
        <v>0</v>
      </c>
      <c r="DG43" s="135" t="str">
        <f t="shared" si="20"/>
        <v>0</v>
      </c>
      <c r="DH43" s="136" t="str">
        <f t="shared" si="20"/>
        <v>0</v>
      </c>
    </row>
    <row r="44" spans="1:112" ht="15" customHeight="1">
      <c r="A44" s="211">
        <v>38</v>
      </c>
      <c r="B44" s="88" t="s">
        <v>190</v>
      </c>
      <c r="C44" s="87" t="s">
        <v>191</v>
      </c>
      <c r="D44" s="134" t="str">
        <f t="shared" si="22"/>
        <v>0</v>
      </c>
      <c r="E44" s="135" t="str">
        <f t="shared" si="22"/>
        <v>0</v>
      </c>
      <c r="F44" s="135" t="str">
        <f t="shared" si="22"/>
        <v>0</v>
      </c>
      <c r="G44" s="135" t="str">
        <f t="shared" si="22"/>
        <v>0</v>
      </c>
      <c r="H44" s="135" t="str">
        <f t="shared" si="22"/>
        <v>0</v>
      </c>
      <c r="I44" s="135" t="str">
        <f t="shared" si="22"/>
        <v>0</v>
      </c>
      <c r="J44" s="135" t="str">
        <f t="shared" si="22"/>
        <v>0</v>
      </c>
      <c r="K44" s="135" t="str">
        <f t="shared" si="22"/>
        <v>0</v>
      </c>
      <c r="L44" s="135" t="str">
        <f t="shared" si="22"/>
        <v>0</v>
      </c>
      <c r="M44" s="135" t="str">
        <f t="shared" si="22"/>
        <v>0</v>
      </c>
      <c r="N44" s="135" t="str">
        <f t="shared" si="22"/>
        <v>0</v>
      </c>
      <c r="O44" s="135" t="str">
        <f t="shared" si="22"/>
        <v>0</v>
      </c>
      <c r="P44" s="135" t="str">
        <f t="shared" si="22"/>
        <v>0</v>
      </c>
      <c r="Q44" s="135" t="str">
        <f t="shared" si="22"/>
        <v>0</v>
      </c>
      <c r="R44" s="135" t="str">
        <f t="shared" si="22"/>
        <v>0</v>
      </c>
      <c r="S44" s="135" t="str">
        <f t="shared" si="21"/>
        <v>0</v>
      </c>
      <c r="T44" s="135" t="str">
        <f t="shared" si="15"/>
        <v>0</v>
      </c>
      <c r="U44" s="135" t="str">
        <f t="shared" si="15"/>
        <v>0</v>
      </c>
      <c r="V44" s="135" t="str">
        <f t="shared" si="15"/>
        <v>0</v>
      </c>
      <c r="W44" s="135" t="str">
        <f t="shared" si="15"/>
        <v>0</v>
      </c>
      <c r="X44" s="135" t="str">
        <f t="shared" si="15"/>
        <v>0</v>
      </c>
      <c r="Y44" s="135" t="str">
        <f t="shared" si="15"/>
        <v>0</v>
      </c>
      <c r="Z44" s="135" t="str">
        <f t="shared" si="15"/>
        <v>0</v>
      </c>
      <c r="AA44" s="135" t="str">
        <f t="shared" si="15"/>
        <v>0</v>
      </c>
      <c r="AB44" s="135" t="str">
        <f t="shared" si="15"/>
        <v>0</v>
      </c>
      <c r="AC44" s="135" t="str">
        <f t="shared" si="15"/>
        <v>0</v>
      </c>
      <c r="AD44" s="135" t="str">
        <f t="shared" si="15"/>
        <v>0</v>
      </c>
      <c r="AE44" s="135" t="str">
        <f t="shared" si="15"/>
        <v>0</v>
      </c>
      <c r="AF44" s="135" t="str">
        <f t="shared" si="15"/>
        <v>0</v>
      </c>
      <c r="AG44" s="135" t="str">
        <f t="shared" si="15"/>
        <v>0</v>
      </c>
      <c r="AH44" s="135" t="str">
        <f t="shared" si="15"/>
        <v>0</v>
      </c>
      <c r="AI44" s="135" t="str">
        <f t="shared" si="15"/>
        <v>0</v>
      </c>
      <c r="AJ44" s="135" t="str">
        <f t="shared" si="16"/>
        <v>0</v>
      </c>
      <c r="AK44" s="135" t="str">
        <f t="shared" si="16"/>
        <v>0</v>
      </c>
      <c r="AL44" s="135" t="str">
        <f t="shared" si="16"/>
        <v>0</v>
      </c>
      <c r="AM44" s="135" t="str">
        <f t="shared" si="16"/>
        <v>0</v>
      </c>
      <c r="AN44" s="135" t="str">
        <f t="shared" si="16"/>
        <v>0</v>
      </c>
      <c r="AO44" s="135">
        <f t="shared" si="16"/>
        <v>1</v>
      </c>
      <c r="AP44" s="135" t="str">
        <f t="shared" si="16"/>
        <v>0</v>
      </c>
      <c r="AQ44" s="135" t="str">
        <f t="shared" si="16"/>
        <v>0</v>
      </c>
      <c r="AR44" s="135" t="str">
        <f t="shared" si="16"/>
        <v>0</v>
      </c>
      <c r="AS44" s="135" t="str">
        <f t="shared" si="16"/>
        <v>0</v>
      </c>
      <c r="AT44" s="135" t="str">
        <f t="shared" si="16"/>
        <v>0</v>
      </c>
      <c r="AU44" s="135" t="str">
        <f t="shared" si="16"/>
        <v>0</v>
      </c>
      <c r="AV44" s="135" t="str">
        <f t="shared" si="16"/>
        <v>0</v>
      </c>
      <c r="AW44" s="135" t="str">
        <f t="shared" si="16"/>
        <v>0</v>
      </c>
      <c r="AX44" s="135" t="str">
        <f t="shared" si="16"/>
        <v>0</v>
      </c>
      <c r="AY44" s="135" t="str">
        <f t="shared" si="16"/>
        <v>0</v>
      </c>
      <c r="AZ44" s="135" t="str">
        <f t="shared" si="17"/>
        <v>0</v>
      </c>
      <c r="BA44" s="135" t="str">
        <f t="shared" si="17"/>
        <v>0</v>
      </c>
      <c r="BB44" s="135" t="str">
        <f t="shared" si="17"/>
        <v>0</v>
      </c>
      <c r="BC44" s="135" t="str">
        <f t="shared" si="17"/>
        <v>0</v>
      </c>
      <c r="BD44" s="135" t="str">
        <f t="shared" si="17"/>
        <v>0</v>
      </c>
      <c r="BE44" s="135" t="str">
        <f t="shared" si="17"/>
        <v>0</v>
      </c>
      <c r="BF44" s="135" t="str">
        <f t="shared" si="17"/>
        <v>0</v>
      </c>
      <c r="BG44" s="135" t="str">
        <f t="shared" si="17"/>
        <v>0</v>
      </c>
      <c r="BH44" s="135" t="str">
        <f t="shared" si="17"/>
        <v>0</v>
      </c>
      <c r="BI44" s="135" t="str">
        <f t="shared" si="17"/>
        <v>0</v>
      </c>
      <c r="BJ44" s="135" t="str">
        <f t="shared" si="17"/>
        <v>0</v>
      </c>
      <c r="BK44" s="135" t="str">
        <f t="shared" si="17"/>
        <v>0</v>
      </c>
      <c r="BL44" s="135" t="str">
        <f t="shared" si="17"/>
        <v>0</v>
      </c>
      <c r="BM44" s="135" t="str">
        <f t="shared" si="17"/>
        <v>0</v>
      </c>
      <c r="BN44" s="135" t="str">
        <f t="shared" si="17"/>
        <v>0</v>
      </c>
      <c r="BO44" s="135" t="str">
        <f t="shared" si="17"/>
        <v>0</v>
      </c>
      <c r="BP44" s="135" t="str">
        <f t="shared" si="18"/>
        <v>0</v>
      </c>
      <c r="BQ44" s="135" t="str">
        <f t="shared" si="18"/>
        <v>0</v>
      </c>
      <c r="BR44" s="135" t="str">
        <f t="shared" si="18"/>
        <v>0</v>
      </c>
      <c r="BS44" s="135" t="str">
        <f t="shared" si="18"/>
        <v>0</v>
      </c>
      <c r="BT44" s="135" t="str">
        <f t="shared" si="18"/>
        <v>0</v>
      </c>
      <c r="BU44" s="135" t="str">
        <f t="shared" si="18"/>
        <v>0</v>
      </c>
      <c r="BV44" s="135" t="str">
        <f t="shared" si="18"/>
        <v>0</v>
      </c>
      <c r="BW44" s="135" t="str">
        <f t="shared" si="18"/>
        <v>0</v>
      </c>
      <c r="BX44" s="135" t="str">
        <f t="shared" si="18"/>
        <v>0</v>
      </c>
      <c r="BY44" s="135" t="str">
        <f t="shared" si="18"/>
        <v>0</v>
      </c>
      <c r="BZ44" s="135" t="str">
        <f t="shared" si="18"/>
        <v>0</v>
      </c>
      <c r="CA44" s="135" t="str">
        <f t="shared" si="18"/>
        <v>0</v>
      </c>
      <c r="CB44" s="135" t="str">
        <f t="shared" si="18"/>
        <v>0</v>
      </c>
      <c r="CC44" s="135" t="str">
        <f t="shared" si="18"/>
        <v>0</v>
      </c>
      <c r="CD44" s="135" t="str">
        <f t="shared" si="18"/>
        <v>0</v>
      </c>
      <c r="CE44" s="135" t="str">
        <f t="shared" si="18"/>
        <v>0</v>
      </c>
      <c r="CF44" s="135" t="str">
        <f t="shared" si="19"/>
        <v>0</v>
      </c>
      <c r="CG44" s="135" t="str">
        <f t="shared" si="19"/>
        <v>0</v>
      </c>
      <c r="CH44" s="135" t="str">
        <f t="shared" si="19"/>
        <v>0</v>
      </c>
      <c r="CI44" s="135" t="str">
        <f t="shared" si="19"/>
        <v>0</v>
      </c>
      <c r="CJ44" s="135" t="str">
        <f t="shared" si="19"/>
        <v>0</v>
      </c>
      <c r="CK44" s="135" t="str">
        <f t="shared" si="19"/>
        <v>0</v>
      </c>
      <c r="CL44" s="135" t="str">
        <f t="shared" si="19"/>
        <v>0</v>
      </c>
      <c r="CM44" s="135" t="str">
        <f t="shared" si="19"/>
        <v>0</v>
      </c>
      <c r="CN44" s="135" t="str">
        <f t="shared" si="19"/>
        <v>0</v>
      </c>
      <c r="CO44" s="135" t="str">
        <f t="shared" si="19"/>
        <v>0</v>
      </c>
      <c r="CP44" s="135" t="str">
        <f t="shared" si="19"/>
        <v>0</v>
      </c>
      <c r="CQ44" s="135" t="str">
        <f t="shared" si="19"/>
        <v>0</v>
      </c>
      <c r="CR44" s="135" t="str">
        <f t="shared" si="19"/>
        <v>0</v>
      </c>
      <c r="CS44" s="135" t="str">
        <f t="shared" si="19"/>
        <v>0</v>
      </c>
      <c r="CT44" s="135" t="str">
        <f t="shared" si="19"/>
        <v>0</v>
      </c>
      <c r="CU44" s="135" t="str">
        <f t="shared" si="19"/>
        <v>0</v>
      </c>
      <c r="CV44" s="135" t="str">
        <f t="shared" si="20"/>
        <v>0</v>
      </c>
      <c r="CW44" s="135" t="str">
        <f t="shared" si="20"/>
        <v>0</v>
      </c>
      <c r="CX44" s="135" t="str">
        <f t="shared" si="20"/>
        <v>0</v>
      </c>
      <c r="CY44" s="135" t="str">
        <f t="shared" si="20"/>
        <v>0</v>
      </c>
      <c r="CZ44" s="135" t="str">
        <f t="shared" si="20"/>
        <v>0</v>
      </c>
      <c r="DA44" s="135" t="str">
        <f t="shared" si="20"/>
        <v>0</v>
      </c>
      <c r="DB44" s="135" t="str">
        <f t="shared" si="20"/>
        <v>0</v>
      </c>
      <c r="DC44" s="135" t="str">
        <f t="shared" si="20"/>
        <v>0</v>
      </c>
      <c r="DD44" s="135" t="str">
        <f t="shared" si="20"/>
        <v>0</v>
      </c>
      <c r="DE44" s="135" t="str">
        <f t="shared" si="20"/>
        <v>0</v>
      </c>
      <c r="DF44" s="135" t="str">
        <f t="shared" si="20"/>
        <v>0</v>
      </c>
      <c r="DG44" s="135" t="str">
        <f t="shared" si="20"/>
        <v>0</v>
      </c>
      <c r="DH44" s="136" t="str">
        <f t="shared" si="20"/>
        <v>0</v>
      </c>
    </row>
    <row r="45" spans="1:112" ht="15" customHeight="1">
      <c r="A45" s="211">
        <v>39</v>
      </c>
      <c r="B45" s="88" t="s">
        <v>192</v>
      </c>
      <c r="C45" s="87" t="s">
        <v>193</v>
      </c>
      <c r="D45" s="134" t="str">
        <f t="shared" si="22"/>
        <v>0</v>
      </c>
      <c r="E45" s="135" t="str">
        <f t="shared" si="22"/>
        <v>0</v>
      </c>
      <c r="F45" s="135" t="str">
        <f t="shared" si="22"/>
        <v>0</v>
      </c>
      <c r="G45" s="135" t="str">
        <f t="shared" si="22"/>
        <v>0</v>
      </c>
      <c r="H45" s="135" t="str">
        <f t="shared" si="22"/>
        <v>0</v>
      </c>
      <c r="I45" s="135" t="str">
        <f t="shared" si="22"/>
        <v>0</v>
      </c>
      <c r="J45" s="135" t="str">
        <f t="shared" si="22"/>
        <v>0</v>
      </c>
      <c r="K45" s="135" t="str">
        <f t="shared" si="22"/>
        <v>0</v>
      </c>
      <c r="L45" s="135" t="str">
        <f t="shared" si="22"/>
        <v>0</v>
      </c>
      <c r="M45" s="135" t="str">
        <f t="shared" si="22"/>
        <v>0</v>
      </c>
      <c r="N45" s="135" t="str">
        <f t="shared" si="22"/>
        <v>0</v>
      </c>
      <c r="O45" s="135" t="str">
        <f t="shared" si="22"/>
        <v>0</v>
      </c>
      <c r="P45" s="135" t="str">
        <f t="shared" si="22"/>
        <v>0</v>
      </c>
      <c r="Q45" s="135" t="str">
        <f t="shared" si="22"/>
        <v>0</v>
      </c>
      <c r="R45" s="135" t="str">
        <f t="shared" si="22"/>
        <v>0</v>
      </c>
      <c r="S45" s="135" t="str">
        <f t="shared" si="21"/>
        <v>0</v>
      </c>
      <c r="T45" s="135" t="str">
        <f t="shared" si="15"/>
        <v>0</v>
      </c>
      <c r="U45" s="135" t="str">
        <f t="shared" si="15"/>
        <v>0</v>
      </c>
      <c r="V45" s="135" t="str">
        <f t="shared" si="15"/>
        <v>0</v>
      </c>
      <c r="W45" s="135" t="str">
        <f t="shared" si="15"/>
        <v>0</v>
      </c>
      <c r="X45" s="135" t="str">
        <f t="shared" si="15"/>
        <v>0</v>
      </c>
      <c r="Y45" s="135" t="str">
        <f t="shared" si="15"/>
        <v>0</v>
      </c>
      <c r="Z45" s="135" t="str">
        <f t="shared" si="15"/>
        <v>0</v>
      </c>
      <c r="AA45" s="135" t="str">
        <f t="shared" si="15"/>
        <v>0</v>
      </c>
      <c r="AB45" s="135" t="str">
        <f t="shared" si="15"/>
        <v>0</v>
      </c>
      <c r="AC45" s="135" t="str">
        <f t="shared" si="15"/>
        <v>0</v>
      </c>
      <c r="AD45" s="135" t="str">
        <f t="shared" si="15"/>
        <v>0</v>
      </c>
      <c r="AE45" s="135" t="str">
        <f t="shared" si="15"/>
        <v>0</v>
      </c>
      <c r="AF45" s="135" t="str">
        <f t="shared" si="15"/>
        <v>0</v>
      </c>
      <c r="AG45" s="135" t="str">
        <f t="shared" si="15"/>
        <v>0</v>
      </c>
      <c r="AH45" s="135" t="str">
        <f t="shared" si="15"/>
        <v>0</v>
      </c>
      <c r="AI45" s="135" t="str">
        <f t="shared" si="15"/>
        <v>0</v>
      </c>
      <c r="AJ45" s="135" t="str">
        <f t="shared" si="16"/>
        <v>0</v>
      </c>
      <c r="AK45" s="135" t="str">
        <f t="shared" si="16"/>
        <v>0</v>
      </c>
      <c r="AL45" s="135" t="str">
        <f t="shared" si="16"/>
        <v>0</v>
      </c>
      <c r="AM45" s="135" t="str">
        <f t="shared" si="16"/>
        <v>0</v>
      </c>
      <c r="AN45" s="135" t="str">
        <f t="shared" si="16"/>
        <v>0</v>
      </c>
      <c r="AO45" s="135" t="str">
        <f t="shared" si="16"/>
        <v>0</v>
      </c>
      <c r="AP45" s="135">
        <f t="shared" si="16"/>
        <v>1</v>
      </c>
      <c r="AQ45" s="135" t="str">
        <f t="shared" si="16"/>
        <v>0</v>
      </c>
      <c r="AR45" s="135" t="str">
        <f t="shared" si="16"/>
        <v>0</v>
      </c>
      <c r="AS45" s="135" t="str">
        <f t="shared" si="16"/>
        <v>0</v>
      </c>
      <c r="AT45" s="135" t="str">
        <f t="shared" si="16"/>
        <v>0</v>
      </c>
      <c r="AU45" s="135" t="str">
        <f t="shared" si="16"/>
        <v>0</v>
      </c>
      <c r="AV45" s="135" t="str">
        <f t="shared" si="16"/>
        <v>0</v>
      </c>
      <c r="AW45" s="135" t="str">
        <f t="shared" si="16"/>
        <v>0</v>
      </c>
      <c r="AX45" s="135" t="str">
        <f t="shared" si="16"/>
        <v>0</v>
      </c>
      <c r="AY45" s="135" t="str">
        <f t="shared" si="16"/>
        <v>0</v>
      </c>
      <c r="AZ45" s="135" t="str">
        <f t="shared" si="17"/>
        <v>0</v>
      </c>
      <c r="BA45" s="135" t="str">
        <f t="shared" si="17"/>
        <v>0</v>
      </c>
      <c r="BB45" s="135" t="str">
        <f t="shared" si="17"/>
        <v>0</v>
      </c>
      <c r="BC45" s="135" t="str">
        <f t="shared" si="17"/>
        <v>0</v>
      </c>
      <c r="BD45" s="135" t="str">
        <f t="shared" si="17"/>
        <v>0</v>
      </c>
      <c r="BE45" s="135" t="str">
        <f t="shared" si="17"/>
        <v>0</v>
      </c>
      <c r="BF45" s="135" t="str">
        <f t="shared" si="17"/>
        <v>0</v>
      </c>
      <c r="BG45" s="135" t="str">
        <f t="shared" si="17"/>
        <v>0</v>
      </c>
      <c r="BH45" s="135" t="str">
        <f t="shared" si="17"/>
        <v>0</v>
      </c>
      <c r="BI45" s="135" t="str">
        <f t="shared" si="17"/>
        <v>0</v>
      </c>
      <c r="BJ45" s="135" t="str">
        <f t="shared" si="17"/>
        <v>0</v>
      </c>
      <c r="BK45" s="135" t="str">
        <f t="shared" si="17"/>
        <v>0</v>
      </c>
      <c r="BL45" s="135" t="str">
        <f t="shared" si="17"/>
        <v>0</v>
      </c>
      <c r="BM45" s="135" t="str">
        <f t="shared" si="17"/>
        <v>0</v>
      </c>
      <c r="BN45" s="135" t="str">
        <f t="shared" si="17"/>
        <v>0</v>
      </c>
      <c r="BO45" s="135" t="str">
        <f t="shared" si="17"/>
        <v>0</v>
      </c>
      <c r="BP45" s="135" t="str">
        <f t="shared" si="18"/>
        <v>0</v>
      </c>
      <c r="BQ45" s="135" t="str">
        <f t="shared" si="18"/>
        <v>0</v>
      </c>
      <c r="BR45" s="135" t="str">
        <f t="shared" si="18"/>
        <v>0</v>
      </c>
      <c r="BS45" s="135" t="str">
        <f t="shared" si="18"/>
        <v>0</v>
      </c>
      <c r="BT45" s="135" t="str">
        <f t="shared" si="18"/>
        <v>0</v>
      </c>
      <c r="BU45" s="135" t="str">
        <f t="shared" si="18"/>
        <v>0</v>
      </c>
      <c r="BV45" s="135" t="str">
        <f t="shared" si="18"/>
        <v>0</v>
      </c>
      <c r="BW45" s="135" t="str">
        <f t="shared" si="18"/>
        <v>0</v>
      </c>
      <c r="BX45" s="135" t="str">
        <f t="shared" si="18"/>
        <v>0</v>
      </c>
      <c r="BY45" s="135" t="str">
        <f t="shared" si="18"/>
        <v>0</v>
      </c>
      <c r="BZ45" s="135" t="str">
        <f t="shared" si="18"/>
        <v>0</v>
      </c>
      <c r="CA45" s="135" t="str">
        <f t="shared" si="18"/>
        <v>0</v>
      </c>
      <c r="CB45" s="135" t="str">
        <f t="shared" si="18"/>
        <v>0</v>
      </c>
      <c r="CC45" s="135" t="str">
        <f t="shared" si="18"/>
        <v>0</v>
      </c>
      <c r="CD45" s="135" t="str">
        <f t="shared" si="18"/>
        <v>0</v>
      </c>
      <c r="CE45" s="135" t="str">
        <f t="shared" si="18"/>
        <v>0</v>
      </c>
      <c r="CF45" s="135" t="str">
        <f t="shared" si="19"/>
        <v>0</v>
      </c>
      <c r="CG45" s="135" t="str">
        <f t="shared" si="19"/>
        <v>0</v>
      </c>
      <c r="CH45" s="135" t="str">
        <f t="shared" si="19"/>
        <v>0</v>
      </c>
      <c r="CI45" s="135" t="str">
        <f t="shared" si="19"/>
        <v>0</v>
      </c>
      <c r="CJ45" s="135" t="str">
        <f t="shared" si="19"/>
        <v>0</v>
      </c>
      <c r="CK45" s="135" t="str">
        <f t="shared" si="19"/>
        <v>0</v>
      </c>
      <c r="CL45" s="135" t="str">
        <f t="shared" si="19"/>
        <v>0</v>
      </c>
      <c r="CM45" s="135" t="str">
        <f t="shared" si="19"/>
        <v>0</v>
      </c>
      <c r="CN45" s="135" t="str">
        <f t="shared" si="19"/>
        <v>0</v>
      </c>
      <c r="CO45" s="135" t="str">
        <f t="shared" si="19"/>
        <v>0</v>
      </c>
      <c r="CP45" s="135" t="str">
        <f t="shared" si="19"/>
        <v>0</v>
      </c>
      <c r="CQ45" s="135" t="str">
        <f t="shared" si="19"/>
        <v>0</v>
      </c>
      <c r="CR45" s="135" t="str">
        <f t="shared" si="19"/>
        <v>0</v>
      </c>
      <c r="CS45" s="135" t="str">
        <f t="shared" si="19"/>
        <v>0</v>
      </c>
      <c r="CT45" s="135" t="str">
        <f t="shared" si="19"/>
        <v>0</v>
      </c>
      <c r="CU45" s="135" t="str">
        <f t="shared" si="19"/>
        <v>0</v>
      </c>
      <c r="CV45" s="135" t="str">
        <f t="shared" si="20"/>
        <v>0</v>
      </c>
      <c r="CW45" s="135" t="str">
        <f t="shared" si="20"/>
        <v>0</v>
      </c>
      <c r="CX45" s="135" t="str">
        <f t="shared" si="20"/>
        <v>0</v>
      </c>
      <c r="CY45" s="135" t="str">
        <f t="shared" si="20"/>
        <v>0</v>
      </c>
      <c r="CZ45" s="135" t="str">
        <f t="shared" si="20"/>
        <v>0</v>
      </c>
      <c r="DA45" s="135" t="str">
        <f t="shared" si="20"/>
        <v>0</v>
      </c>
      <c r="DB45" s="135" t="str">
        <f t="shared" si="20"/>
        <v>0</v>
      </c>
      <c r="DC45" s="135" t="str">
        <f t="shared" si="20"/>
        <v>0</v>
      </c>
      <c r="DD45" s="135" t="str">
        <f t="shared" si="20"/>
        <v>0</v>
      </c>
      <c r="DE45" s="135" t="str">
        <f t="shared" si="20"/>
        <v>0</v>
      </c>
      <c r="DF45" s="135" t="str">
        <f t="shared" si="20"/>
        <v>0</v>
      </c>
      <c r="DG45" s="135" t="str">
        <f t="shared" si="20"/>
        <v>0</v>
      </c>
      <c r="DH45" s="136" t="str">
        <f t="shared" si="20"/>
        <v>0</v>
      </c>
    </row>
    <row r="46" spans="1:112" ht="15" customHeight="1">
      <c r="A46" s="211">
        <v>40</v>
      </c>
      <c r="B46" s="88" t="s">
        <v>194</v>
      </c>
      <c r="C46" s="87" t="s">
        <v>195</v>
      </c>
      <c r="D46" s="134" t="str">
        <f t="shared" si="22"/>
        <v>0</v>
      </c>
      <c r="E46" s="135" t="str">
        <f t="shared" si="22"/>
        <v>0</v>
      </c>
      <c r="F46" s="135" t="str">
        <f t="shared" si="22"/>
        <v>0</v>
      </c>
      <c r="G46" s="135" t="str">
        <f t="shared" si="22"/>
        <v>0</v>
      </c>
      <c r="H46" s="135" t="str">
        <f t="shared" si="22"/>
        <v>0</v>
      </c>
      <c r="I46" s="135" t="str">
        <f t="shared" si="22"/>
        <v>0</v>
      </c>
      <c r="J46" s="135" t="str">
        <f t="shared" si="22"/>
        <v>0</v>
      </c>
      <c r="K46" s="135" t="str">
        <f t="shared" si="22"/>
        <v>0</v>
      </c>
      <c r="L46" s="135" t="str">
        <f t="shared" si="22"/>
        <v>0</v>
      </c>
      <c r="M46" s="135" t="str">
        <f t="shared" si="22"/>
        <v>0</v>
      </c>
      <c r="N46" s="135" t="str">
        <f t="shared" si="22"/>
        <v>0</v>
      </c>
      <c r="O46" s="135" t="str">
        <f t="shared" si="22"/>
        <v>0</v>
      </c>
      <c r="P46" s="135" t="str">
        <f t="shared" si="22"/>
        <v>0</v>
      </c>
      <c r="Q46" s="135" t="str">
        <f t="shared" si="22"/>
        <v>0</v>
      </c>
      <c r="R46" s="135" t="str">
        <f t="shared" si="22"/>
        <v>0</v>
      </c>
      <c r="S46" s="135" t="str">
        <f t="shared" si="21"/>
        <v>0</v>
      </c>
      <c r="T46" s="135" t="str">
        <f t="shared" si="15"/>
        <v>0</v>
      </c>
      <c r="U46" s="135" t="str">
        <f t="shared" si="15"/>
        <v>0</v>
      </c>
      <c r="V46" s="135" t="str">
        <f t="shared" si="15"/>
        <v>0</v>
      </c>
      <c r="W46" s="135" t="str">
        <f t="shared" si="15"/>
        <v>0</v>
      </c>
      <c r="X46" s="135" t="str">
        <f t="shared" si="15"/>
        <v>0</v>
      </c>
      <c r="Y46" s="135" t="str">
        <f t="shared" si="15"/>
        <v>0</v>
      </c>
      <c r="Z46" s="135" t="str">
        <f t="shared" si="15"/>
        <v>0</v>
      </c>
      <c r="AA46" s="135" t="str">
        <f t="shared" si="15"/>
        <v>0</v>
      </c>
      <c r="AB46" s="135" t="str">
        <f t="shared" si="15"/>
        <v>0</v>
      </c>
      <c r="AC46" s="135" t="str">
        <f t="shared" si="15"/>
        <v>0</v>
      </c>
      <c r="AD46" s="135" t="str">
        <f t="shared" si="15"/>
        <v>0</v>
      </c>
      <c r="AE46" s="135" t="str">
        <f t="shared" si="15"/>
        <v>0</v>
      </c>
      <c r="AF46" s="135" t="str">
        <f t="shared" si="15"/>
        <v>0</v>
      </c>
      <c r="AG46" s="135" t="str">
        <f t="shared" si="15"/>
        <v>0</v>
      </c>
      <c r="AH46" s="135" t="str">
        <f t="shared" si="15"/>
        <v>0</v>
      </c>
      <c r="AI46" s="135" t="str">
        <f t="shared" si="15"/>
        <v>0</v>
      </c>
      <c r="AJ46" s="135" t="str">
        <f t="shared" si="16"/>
        <v>0</v>
      </c>
      <c r="AK46" s="135" t="str">
        <f t="shared" si="16"/>
        <v>0</v>
      </c>
      <c r="AL46" s="135" t="str">
        <f t="shared" si="16"/>
        <v>0</v>
      </c>
      <c r="AM46" s="135" t="str">
        <f t="shared" si="16"/>
        <v>0</v>
      </c>
      <c r="AN46" s="135" t="str">
        <f t="shared" si="16"/>
        <v>0</v>
      </c>
      <c r="AO46" s="135" t="str">
        <f t="shared" si="16"/>
        <v>0</v>
      </c>
      <c r="AP46" s="135" t="str">
        <f t="shared" si="16"/>
        <v>0</v>
      </c>
      <c r="AQ46" s="135">
        <f t="shared" si="16"/>
        <v>1</v>
      </c>
      <c r="AR46" s="135" t="str">
        <f t="shared" si="16"/>
        <v>0</v>
      </c>
      <c r="AS46" s="135" t="str">
        <f t="shared" si="16"/>
        <v>0</v>
      </c>
      <c r="AT46" s="135" t="str">
        <f t="shared" si="16"/>
        <v>0</v>
      </c>
      <c r="AU46" s="135" t="str">
        <f t="shared" si="16"/>
        <v>0</v>
      </c>
      <c r="AV46" s="135" t="str">
        <f t="shared" si="16"/>
        <v>0</v>
      </c>
      <c r="AW46" s="135" t="str">
        <f t="shared" si="16"/>
        <v>0</v>
      </c>
      <c r="AX46" s="135" t="str">
        <f t="shared" si="16"/>
        <v>0</v>
      </c>
      <c r="AY46" s="135" t="str">
        <f t="shared" si="16"/>
        <v>0</v>
      </c>
      <c r="AZ46" s="135" t="str">
        <f t="shared" si="17"/>
        <v>0</v>
      </c>
      <c r="BA46" s="135" t="str">
        <f t="shared" si="17"/>
        <v>0</v>
      </c>
      <c r="BB46" s="135" t="str">
        <f t="shared" si="17"/>
        <v>0</v>
      </c>
      <c r="BC46" s="135" t="str">
        <f t="shared" si="17"/>
        <v>0</v>
      </c>
      <c r="BD46" s="135" t="str">
        <f t="shared" si="17"/>
        <v>0</v>
      </c>
      <c r="BE46" s="135" t="str">
        <f t="shared" si="17"/>
        <v>0</v>
      </c>
      <c r="BF46" s="135" t="str">
        <f t="shared" si="17"/>
        <v>0</v>
      </c>
      <c r="BG46" s="135" t="str">
        <f t="shared" si="17"/>
        <v>0</v>
      </c>
      <c r="BH46" s="135" t="str">
        <f t="shared" si="17"/>
        <v>0</v>
      </c>
      <c r="BI46" s="135" t="str">
        <f t="shared" si="17"/>
        <v>0</v>
      </c>
      <c r="BJ46" s="135" t="str">
        <f t="shared" si="17"/>
        <v>0</v>
      </c>
      <c r="BK46" s="135" t="str">
        <f t="shared" si="17"/>
        <v>0</v>
      </c>
      <c r="BL46" s="135" t="str">
        <f t="shared" si="17"/>
        <v>0</v>
      </c>
      <c r="BM46" s="135" t="str">
        <f t="shared" si="17"/>
        <v>0</v>
      </c>
      <c r="BN46" s="135" t="str">
        <f t="shared" si="17"/>
        <v>0</v>
      </c>
      <c r="BO46" s="135" t="str">
        <f t="shared" si="17"/>
        <v>0</v>
      </c>
      <c r="BP46" s="135" t="str">
        <f t="shared" si="18"/>
        <v>0</v>
      </c>
      <c r="BQ46" s="135" t="str">
        <f t="shared" si="18"/>
        <v>0</v>
      </c>
      <c r="BR46" s="135" t="str">
        <f t="shared" si="18"/>
        <v>0</v>
      </c>
      <c r="BS46" s="135" t="str">
        <f t="shared" si="18"/>
        <v>0</v>
      </c>
      <c r="BT46" s="135" t="str">
        <f t="shared" si="18"/>
        <v>0</v>
      </c>
      <c r="BU46" s="135" t="str">
        <f t="shared" si="18"/>
        <v>0</v>
      </c>
      <c r="BV46" s="135" t="str">
        <f t="shared" si="18"/>
        <v>0</v>
      </c>
      <c r="BW46" s="135" t="str">
        <f t="shared" si="18"/>
        <v>0</v>
      </c>
      <c r="BX46" s="135" t="str">
        <f t="shared" si="18"/>
        <v>0</v>
      </c>
      <c r="BY46" s="135" t="str">
        <f t="shared" si="18"/>
        <v>0</v>
      </c>
      <c r="BZ46" s="135" t="str">
        <f t="shared" si="18"/>
        <v>0</v>
      </c>
      <c r="CA46" s="135" t="str">
        <f t="shared" si="18"/>
        <v>0</v>
      </c>
      <c r="CB46" s="135" t="str">
        <f t="shared" si="18"/>
        <v>0</v>
      </c>
      <c r="CC46" s="135" t="str">
        <f t="shared" si="18"/>
        <v>0</v>
      </c>
      <c r="CD46" s="135" t="str">
        <f t="shared" si="18"/>
        <v>0</v>
      </c>
      <c r="CE46" s="135" t="str">
        <f t="shared" si="18"/>
        <v>0</v>
      </c>
      <c r="CF46" s="135" t="str">
        <f t="shared" si="19"/>
        <v>0</v>
      </c>
      <c r="CG46" s="135" t="str">
        <f t="shared" si="19"/>
        <v>0</v>
      </c>
      <c r="CH46" s="135" t="str">
        <f t="shared" si="19"/>
        <v>0</v>
      </c>
      <c r="CI46" s="135" t="str">
        <f t="shared" si="19"/>
        <v>0</v>
      </c>
      <c r="CJ46" s="135" t="str">
        <f t="shared" si="19"/>
        <v>0</v>
      </c>
      <c r="CK46" s="135" t="str">
        <f t="shared" si="19"/>
        <v>0</v>
      </c>
      <c r="CL46" s="135" t="str">
        <f t="shared" si="19"/>
        <v>0</v>
      </c>
      <c r="CM46" s="135" t="str">
        <f t="shared" si="19"/>
        <v>0</v>
      </c>
      <c r="CN46" s="135" t="str">
        <f t="shared" si="19"/>
        <v>0</v>
      </c>
      <c r="CO46" s="135" t="str">
        <f t="shared" si="19"/>
        <v>0</v>
      </c>
      <c r="CP46" s="135" t="str">
        <f t="shared" si="19"/>
        <v>0</v>
      </c>
      <c r="CQ46" s="135" t="str">
        <f t="shared" si="19"/>
        <v>0</v>
      </c>
      <c r="CR46" s="135" t="str">
        <f t="shared" si="19"/>
        <v>0</v>
      </c>
      <c r="CS46" s="135" t="str">
        <f t="shared" si="19"/>
        <v>0</v>
      </c>
      <c r="CT46" s="135" t="str">
        <f t="shared" si="19"/>
        <v>0</v>
      </c>
      <c r="CU46" s="135" t="str">
        <f t="shared" si="19"/>
        <v>0</v>
      </c>
      <c r="CV46" s="135" t="str">
        <f t="shared" si="20"/>
        <v>0</v>
      </c>
      <c r="CW46" s="135" t="str">
        <f t="shared" si="20"/>
        <v>0</v>
      </c>
      <c r="CX46" s="135" t="str">
        <f t="shared" si="20"/>
        <v>0</v>
      </c>
      <c r="CY46" s="135" t="str">
        <f t="shared" si="20"/>
        <v>0</v>
      </c>
      <c r="CZ46" s="135" t="str">
        <f t="shared" si="20"/>
        <v>0</v>
      </c>
      <c r="DA46" s="135" t="str">
        <f t="shared" si="20"/>
        <v>0</v>
      </c>
      <c r="DB46" s="135" t="str">
        <f t="shared" si="20"/>
        <v>0</v>
      </c>
      <c r="DC46" s="135" t="str">
        <f t="shared" si="20"/>
        <v>0</v>
      </c>
      <c r="DD46" s="135" t="str">
        <f t="shared" si="20"/>
        <v>0</v>
      </c>
      <c r="DE46" s="135" t="str">
        <f t="shared" si="20"/>
        <v>0</v>
      </c>
      <c r="DF46" s="135" t="str">
        <f t="shared" si="20"/>
        <v>0</v>
      </c>
      <c r="DG46" s="135" t="str">
        <f t="shared" si="20"/>
        <v>0</v>
      </c>
      <c r="DH46" s="136" t="str">
        <f t="shared" si="20"/>
        <v>0</v>
      </c>
    </row>
    <row r="47" spans="1:112" ht="15" customHeight="1">
      <c r="A47" s="211">
        <v>41</v>
      </c>
      <c r="B47" s="88" t="s">
        <v>196</v>
      </c>
      <c r="C47" s="87" t="s">
        <v>197</v>
      </c>
      <c r="D47" s="134" t="str">
        <f t="shared" si="22"/>
        <v>0</v>
      </c>
      <c r="E47" s="135" t="str">
        <f t="shared" si="22"/>
        <v>0</v>
      </c>
      <c r="F47" s="135" t="str">
        <f t="shared" si="22"/>
        <v>0</v>
      </c>
      <c r="G47" s="135" t="str">
        <f t="shared" si="22"/>
        <v>0</v>
      </c>
      <c r="H47" s="135" t="str">
        <f t="shared" si="22"/>
        <v>0</v>
      </c>
      <c r="I47" s="135" t="str">
        <f t="shared" si="22"/>
        <v>0</v>
      </c>
      <c r="J47" s="135" t="str">
        <f t="shared" si="22"/>
        <v>0</v>
      </c>
      <c r="K47" s="135" t="str">
        <f t="shared" si="22"/>
        <v>0</v>
      </c>
      <c r="L47" s="135" t="str">
        <f t="shared" si="22"/>
        <v>0</v>
      </c>
      <c r="M47" s="135" t="str">
        <f t="shared" si="22"/>
        <v>0</v>
      </c>
      <c r="N47" s="135" t="str">
        <f t="shared" si="22"/>
        <v>0</v>
      </c>
      <c r="O47" s="135" t="str">
        <f t="shared" si="22"/>
        <v>0</v>
      </c>
      <c r="P47" s="135" t="str">
        <f t="shared" si="22"/>
        <v>0</v>
      </c>
      <c r="Q47" s="135" t="str">
        <f t="shared" si="22"/>
        <v>0</v>
      </c>
      <c r="R47" s="135" t="str">
        <f t="shared" si="22"/>
        <v>0</v>
      </c>
      <c r="S47" s="135" t="str">
        <f t="shared" si="21"/>
        <v>0</v>
      </c>
      <c r="T47" s="135" t="str">
        <f t="shared" si="15"/>
        <v>0</v>
      </c>
      <c r="U47" s="135" t="str">
        <f t="shared" si="15"/>
        <v>0</v>
      </c>
      <c r="V47" s="135" t="str">
        <f t="shared" si="15"/>
        <v>0</v>
      </c>
      <c r="W47" s="135" t="str">
        <f t="shared" si="15"/>
        <v>0</v>
      </c>
      <c r="X47" s="135" t="str">
        <f t="shared" si="15"/>
        <v>0</v>
      </c>
      <c r="Y47" s="135" t="str">
        <f t="shared" si="15"/>
        <v>0</v>
      </c>
      <c r="Z47" s="135" t="str">
        <f t="shared" si="15"/>
        <v>0</v>
      </c>
      <c r="AA47" s="135" t="str">
        <f t="shared" si="15"/>
        <v>0</v>
      </c>
      <c r="AB47" s="135" t="str">
        <f t="shared" si="15"/>
        <v>0</v>
      </c>
      <c r="AC47" s="135" t="str">
        <f t="shared" si="15"/>
        <v>0</v>
      </c>
      <c r="AD47" s="135" t="str">
        <f t="shared" si="15"/>
        <v>0</v>
      </c>
      <c r="AE47" s="135" t="str">
        <f t="shared" si="15"/>
        <v>0</v>
      </c>
      <c r="AF47" s="135" t="str">
        <f t="shared" si="15"/>
        <v>0</v>
      </c>
      <c r="AG47" s="135" t="str">
        <f t="shared" si="15"/>
        <v>0</v>
      </c>
      <c r="AH47" s="135" t="str">
        <f t="shared" si="15"/>
        <v>0</v>
      </c>
      <c r="AI47" s="135" t="str">
        <f t="shared" si="15"/>
        <v>0</v>
      </c>
      <c r="AJ47" s="135" t="str">
        <f t="shared" si="16"/>
        <v>0</v>
      </c>
      <c r="AK47" s="135" t="str">
        <f t="shared" si="16"/>
        <v>0</v>
      </c>
      <c r="AL47" s="135" t="str">
        <f t="shared" si="16"/>
        <v>0</v>
      </c>
      <c r="AM47" s="135" t="str">
        <f t="shared" si="16"/>
        <v>0</v>
      </c>
      <c r="AN47" s="135" t="str">
        <f t="shared" si="16"/>
        <v>0</v>
      </c>
      <c r="AO47" s="135" t="str">
        <f t="shared" si="16"/>
        <v>0</v>
      </c>
      <c r="AP47" s="135" t="str">
        <f t="shared" si="16"/>
        <v>0</v>
      </c>
      <c r="AQ47" s="135" t="str">
        <f t="shared" si="16"/>
        <v>0</v>
      </c>
      <c r="AR47" s="135">
        <f t="shared" si="16"/>
        <v>1</v>
      </c>
      <c r="AS47" s="135" t="str">
        <f t="shared" si="16"/>
        <v>0</v>
      </c>
      <c r="AT47" s="135" t="str">
        <f t="shared" si="16"/>
        <v>0</v>
      </c>
      <c r="AU47" s="135" t="str">
        <f t="shared" si="16"/>
        <v>0</v>
      </c>
      <c r="AV47" s="135" t="str">
        <f t="shared" si="16"/>
        <v>0</v>
      </c>
      <c r="AW47" s="135" t="str">
        <f t="shared" si="16"/>
        <v>0</v>
      </c>
      <c r="AX47" s="135" t="str">
        <f t="shared" si="16"/>
        <v>0</v>
      </c>
      <c r="AY47" s="135" t="str">
        <f t="shared" si="16"/>
        <v>0</v>
      </c>
      <c r="AZ47" s="135" t="str">
        <f t="shared" si="17"/>
        <v>0</v>
      </c>
      <c r="BA47" s="135" t="str">
        <f t="shared" si="17"/>
        <v>0</v>
      </c>
      <c r="BB47" s="135" t="str">
        <f t="shared" si="17"/>
        <v>0</v>
      </c>
      <c r="BC47" s="135" t="str">
        <f t="shared" si="17"/>
        <v>0</v>
      </c>
      <c r="BD47" s="135" t="str">
        <f t="shared" si="17"/>
        <v>0</v>
      </c>
      <c r="BE47" s="135" t="str">
        <f t="shared" si="17"/>
        <v>0</v>
      </c>
      <c r="BF47" s="135" t="str">
        <f t="shared" si="17"/>
        <v>0</v>
      </c>
      <c r="BG47" s="135" t="str">
        <f t="shared" si="17"/>
        <v>0</v>
      </c>
      <c r="BH47" s="135" t="str">
        <f t="shared" si="17"/>
        <v>0</v>
      </c>
      <c r="BI47" s="135" t="str">
        <f t="shared" si="17"/>
        <v>0</v>
      </c>
      <c r="BJ47" s="135" t="str">
        <f t="shared" si="17"/>
        <v>0</v>
      </c>
      <c r="BK47" s="135" t="str">
        <f t="shared" si="17"/>
        <v>0</v>
      </c>
      <c r="BL47" s="135" t="str">
        <f t="shared" si="17"/>
        <v>0</v>
      </c>
      <c r="BM47" s="135" t="str">
        <f t="shared" si="17"/>
        <v>0</v>
      </c>
      <c r="BN47" s="135" t="str">
        <f t="shared" si="17"/>
        <v>0</v>
      </c>
      <c r="BO47" s="135" t="str">
        <f t="shared" si="17"/>
        <v>0</v>
      </c>
      <c r="BP47" s="135" t="str">
        <f t="shared" si="18"/>
        <v>0</v>
      </c>
      <c r="BQ47" s="135" t="str">
        <f t="shared" si="18"/>
        <v>0</v>
      </c>
      <c r="BR47" s="135" t="str">
        <f t="shared" si="18"/>
        <v>0</v>
      </c>
      <c r="BS47" s="135" t="str">
        <f t="shared" si="18"/>
        <v>0</v>
      </c>
      <c r="BT47" s="135" t="str">
        <f t="shared" si="18"/>
        <v>0</v>
      </c>
      <c r="BU47" s="135" t="str">
        <f t="shared" si="18"/>
        <v>0</v>
      </c>
      <c r="BV47" s="135" t="str">
        <f t="shared" si="18"/>
        <v>0</v>
      </c>
      <c r="BW47" s="135" t="str">
        <f t="shared" si="18"/>
        <v>0</v>
      </c>
      <c r="BX47" s="135" t="str">
        <f t="shared" si="18"/>
        <v>0</v>
      </c>
      <c r="BY47" s="135" t="str">
        <f t="shared" si="18"/>
        <v>0</v>
      </c>
      <c r="BZ47" s="135" t="str">
        <f t="shared" si="18"/>
        <v>0</v>
      </c>
      <c r="CA47" s="135" t="str">
        <f t="shared" si="18"/>
        <v>0</v>
      </c>
      <c r="CB47" s="135" t="str">
        <f t="shared" si="18"/>
        <v>0</v>
      </c>
      <c r="CC47" s="135" t="str">
        <f t="shared" si="18"/>
        <v>0</v>
      </c>
      <c r="CD47" s="135" t="str">
        <f t="shared" si="18"/>
        <v>0</v>
      </c>
      <c r="CE47" s="135" t="str">
        <f t="shared" si="18"/>
        <v>0</v>
      </c>
      <c r="CF47" s="135" t="str">
        <f t="shared" si="19"/>
        <v>0</v>
      </c>
      <c r="CG47" s="135" t="str">
        <f t="shared" si="19"/>
        <v>0</v>
      </c>
      <c r="CH47" s="135" t="str">
        <f t="shared" si="19"/>
        <v>0</v>
      </c>
      <c r="CI47" s="135" t="str">
        <f t="shared" si="19"/>
        <v>0</v>
      </c>
      <c r="CJ47" s="135" t="str">
        <f t="shared" si="19"/>
        <v>0</v>
      </c>
      <c r="CK47" s="135" t="str">
        <f t="shared" si="19"/>
        <v>0</v>
      </c>
      <c r="CL47" s="135" t="str">
        <f t="shared" si="19"/>
        <v>0</v>
      </c>
      <c r="CM47" s="135" t="str">
        <f t="shared" si="19"/>
        <v>0</v>
      </c>
      <c r="CN47" s="135" t="str">
        <f t="shared" si="19"/>
        <v>0</v>
      </c>
      <c r="CO47" s="135" t="str">
        <f t="shared" si="19"/>
        <v>0</v>
      </c>
      <c r="CP47" s="135" t="str">
        <f t="shared" si="19"/>
        <v>0</v>
      </c>
      <c r="CQ47" s="135" t="str">
        <f t="shared" si="19"/>
        <v>0</v>
      </c>
      <c r="CR47" s="135" t="str">
        <f t="shared" si="19"/>
        <v>0</v>
      </c>
      <c r="CS47" s="135" t="str">
        <f t="shared" si="19"/>
        <v>0</v>
      </c>
      <c r="CT47" s="135" t="str">
        <f t="shared" si="19"/>
        <v>0</v>
      </c>
      <c r="CU47" s="135" t="str">
        <f t="shared" si="19"/>
        <v>0</v>
      </c>
      <c r="CV47" s="135" t="str">
        <f t="shared" si="20"/>
        <v>0</v>
      </c>
      <c r="CW47" s="135" t="str">
        <f t="shared" si="20"/>
        <v>0</v>
      </c>
      <c r="CX47" s="135" t="str">
        <f t="shared" si="20"/>
        <v>0</v>
      </c>
      <c r="CY47" s="135" t="str">
        <f t="shared" si="20"/>
        <v>0</v>
      </c>
      <c r="CZ47" s="135" t="str">
        <f t="shared" si="20"/>
        <v>0</v>
      </c>
      <c r="DA47" s="135" t="str">
        <f t="shared" si="20"/>
        <v>0</v>
      </c>
      <c r="DB47" s="135" t="str">
        <f t="shared" si="20"/>
        <v>0</v>
      </c>
      <c r="DC47" s="135" t="str">
        <f t="shared" si="20"/>
        <v>0</v>
      </c>
      <c r="DD47" s="135" t="str">
        <f t="shared" si="20"/>
        <v>0</v>
      </c>
      <c r="DE47" s="135" t="str">
        <f t="shared" si="20"/>
        <v>0</v>
      </c>
      <c r="DF47" s="135" t="str">
        <f t="shared" si="20"/>
        <v>0</v>
      </c>
      <c r="DG47" s="135" t="str">
        <f t="shared" si="20"/>
        <v>0</v>
      </c>
      <c r="DH47" s="136" t="str">
        <f t="shared" si="20"/>
        <v>0</v>
      </c>
    </row>
    <row r="48" spans="1:112" ht="15" customHeight="1">
      <c r="A48" s="211">
        <v>42</v>
      </c>
      <c r="B48" s="88" t="s">
        <v>198</v>
      </c>
      <c r="C48" s="87" t="s">
        <v>199</v>
      </c>
      <c r="D48" s="134" t="str">
        <f t="shared" si="22"/>
        <v>0</v>
      </c>
      <c r="E48" s="135" t="str">
        <f t="shared" si="22"/>
        <v>0</v>
      </c>
      <c r="F48" s="135" t="str">
        <f t="shared" si="22"/>
        <v>0</v>
      </c>
      <c r="G48" s="135" t="str">
        <f t="shared" si="22"/>
        <v>0</v>
      </c>
      <c r="H48" s="135" t="str">
        <f t="shared" si="22"/>
        <v>0</v>
      </c>
      <c r="I48" s="135" t="str">
        <f t="shared" si="22"/>
        <v>0</v>
      </c>
      <c r="J48" s="135" t="str">
        <f t="shared" si="22"/>
        <v>0</v>
      </c>
      <c r="K48" s="135" t="str">
        <f t="shared" si="22"/>
        <v>0</v>
      </c>
      <c r="L48" s="135" t="str">
        <f t="shared" si="22"/>
        <v>0</v>
      </c>
      <c r="M48" s="135" t="str">
        <f t="shared" si="22"/>
        <v>0</v>
      </c>
      <c r="N48" s="135" t="str">
        <f t="shared" si="22"/>
        <v>0</v>
      </c>
      <c r="O48" s="135" t="str">
        <f t="shared" si="22"/>
        <v>0</v>
      </c>
      <c r="P48" s="135" t="str">
        <f t="shared" si="22"/>
        <v>0</v>
      </c>
      <c r="Q48" s="135" t="str">
        <f t="shared" si="22"/>
        <v>0</v>
      </c>
      <c r="R48" s="135" t="str">
        <f t="shared" si="22"/>
        <v>0</v>
      </c>
      <c r="S48" s="135" t="str">
        <f t="shared" si="21"/>
        <v>0</v>
      </c>
      <c r="T48" s="135" t="str">
        <f t="shared" si="15"/>
        <v>0</v>
      </c>
      <c r="U48" s="135" t="str">
        <f t="shared" si="15"/>
        <v>0</v>
      </c>
      <c r="V48" s="135" t="str">
        <f t="shared" si="15"/>
        <v>0</v>
      </c>
      <c r="W48" s="135" t="str">
        <f t="shared" si="15"/>
        <v>0</v>
      </c>
      <c r="X48" s="135" t="str">
        <f t="shared" si="15"/>
        <v>0</v>
      </c>
      <c r="Y48" s="135" t="str">
        <f t="shared" si="15"/>
        <v>0</v>
      </c>
      <c r="Z48" s="135" t="str">
        <f t="shared" si="15"/>
        <v>0</v>
      </c>
      <c r="AA48" s="135" t="str">
        <f t="shared" si="15"/>
        <v>0</v>
      </c>
      <c r="AB48" s="135" t="str">
        <f t="shared" si="15"/>
        <v>0</v>
      </c>
      <c r="AC48" s="135" t="str">
        <f t="shared" si="15"/>
        <v>0</v>
      </c>
      <c r="AD48" s="135" t="str">
        <f t="shared" si="15"/>
        <v>0</v>
      </c>
      <c r="AE48" s="135" t="str">
        <f t="shared" si="15"/>
        <v>0</v>
      </c>
      <c r="AF48" s="135" t="str">
        <f t="shared" si="15"/>
        <v>0</v>
      </c>
      <c r="AG48" s="135" t="str">
        <f t="shared" si="15"/>
        <v>0</v>
      </c>
      <c r="AH48" s="135" t="str">
        <f t="shared" si="15"/>
        <v>0</v>
      </c>
      <c r="AI48" s="135" t="str">
        <f t="shared" si="15"/>
        <v>0</v>
      </c>
      <c r="AJ48" s="135" t="str">
        <f t="shared" si="16"/>
        <v>0</v>
      </c>
      <c r="AK48" s="135" t="str">
        <f t="shared" si="16"/>
        <v>0</v>
      </c>
      <c r="AL48" s="135" t="str">
        <f t="shared" si="16"/>
        <v>0</v>
      </c>
      <c r="AM48" s="135" t="str">
        <f t="shared" si="16"/>
        <v>0</v>
      </c>
      <c r="AN48" s="135" t="str">
        <f t="shared" si="16"/>
        <v>0</v>
      </c>
      <c r="AO48" s="135" t="str">
        <f t="shared" si="16"/>
        <v>0</v>
      </c>
      <c r="AP48" s="135" t="str">
        <f t="shared" si="16"/>
        <v>0</v>
      </c>
      <c r="AQ48" s="135" t="str">
        <f t="shared" si="16"/>
        <v>0</v>
      </c>
      <c r="AR48" s="135" t="str">
        <f t="shared" si="16"/>
        <v>0</v>
      </c>
      <c r="AS48" s="135">
        <f t="shared" si="16"/>
        <v>1</v>
      </c>
      <c r="AT48" s="135" t="str">
        <f t="shared" si="16"/>
        <v>0</v>
      </c>
      <c r="AU48" s="135" t="str">
        <f t="shared" si="16"/>
        <v>0</v>
      </c>
      <c r="AV48" s="135" t="str">
        <f t="shared" si="16"/>
        <v>0</v>
      </c>
      <c r="AW48" s="135" t="str">
        <f t="shared" si="16"/>
        <v>0</v>
      </c>
      <c r="AX48" s="135" t="str">
        <f t="shared" si="16"/>
        <v>0</v>
      </c>
      <c r="AY48" s="135" t="str">
        <f t="shared" si="16"/>
        <v>0</v>
      </c>
      <c r="AZ48" s="135" t="str">
        <f t="shared" si="17"/>
        <v>0</v>
      </c>
      <c r="BA48" s="135" t="str">
        <f t="shared" si="17"/>
        <v>0</v>
      </c>
      <c r="BB48" s="135" t="str">
        <f t="shared" si="17"/>
        <v>0</v>
      </c>
      <c r="BC48" s="135" t="str">
        <f t="shared" si="17"/>
        <v>0</v>
      </c>
      <c r="BD48" s="135" t="str">
        <f t="shared" si="17"/>
        <v>0</v>
      </c>
      <c r="BE48" s="135" t="str">
        <f t="shared" si="17"/>
        <v>0</v>
      </c>
      <c r="BF48" s="135" t="str">
        <f t="shared" si="17"/>
        <v>0</v>
      </c>
      <c r="BG48" s="135" t="str">
        <f t="shared" si="17"/>
        <v>0</v>
      </c>
      <c r="BH48" s="135" t="str">
        <f t="shared" si="17"/>
        <v>0</v>
      </c>
      <c r="BI48" s="135" t="str">
        <f t="shared" si="17"/>
        <v>0</v>
      </c>
      <c r="BJ48" s="135" t="str">
        <f t="shared" si="17"/>
        <v>0</v>
      </c>
      <c r="BK48" s="135" t="str">
        <f t="shared" si="17"/>
        <v>0</v>
      </c>
      <c r="BL48" s="135" t="str">
        <f t="shared" si="17"/>
        <v>0</v>
      </c>
      <c r="BM48" s="135" t="str">
        <f t="shared" si="17"/>
        <v>0</v>
      </c>
      <c r="BN48" s="135" t="str">
        <f t="shared" si="17"/>
        <v>0</v>
      </c>
      <c r="BO48" s="135" t="str">
        <f t="shared" si="17"/>
        <v>0</v>
      </c>
      <c r="BP48" s="135" t="str">
        <f t="shared" si="18"/>
        <v>0</v>
      </c>
      <c r="BQ48" s="135" t="str">
        <f t="shared" si="18"/>
        <v>0</v>
      </c>
      <c r="BR48" s="135" t="str">
        <f t="shared" si="18"/>
        <v>0</v>
      </c>
      <c r="BS48" s="135" t="str">
        <f t="shared" si="18"/>
        <v>0</v>
      </c>
      <c r="BT48" s="135" t="str">
        <f t="shared" si="18"/>
        <v>0</v>
      </c>
      <c r="BU48" s="135" t="str">
        <f t="shared" si="18"/>
        <v>0</v>
      </c>
      <c r="BV48" s="135" t="str">
        <f t="shared" si="18"/>
        <v>0</v>
      </c>
      <c r="BW48" s="135" t="str">
        <f t="shared" si="18"/>
        <v>0</v>
      </c>
      <c r="BX48" s="135" t="str">
        <f t="shared" si="18"/>
        <v>0</v>
      </c>
      <c r="BY48" s="135" t="str">
        <f t="shared" si="18"/>
        <v>0</v>
      </c>
      <c r="BZ48" s="135" t="str">
        <f t="shared" si="18"/>
        <v>0</v>
      </c>
      <c r="CA48" s="135" t="str">
        <f t="shared" si="18"/>
        <v>0</v>
      </c>
      <c r="CB48" s="135" t="str">
        <f t="shared" si="18"/>
        <v>0</v>
      </c>
      <c r="CC48" s="135" t="str">
        <f t="shared" si="18"/>
        <v>0</v>
      </c>
      <c r="CD48" s="135" t="str">
        <f t="shared" si="18"/>
        <v>0</v>
      </c>
      <c r="CE48" s="135" t="str">
        <f t="shared" si="18"/>
        <v>0</v>
      </c>
      <c r="CF48" s="135" t="str">
        <f t="shared" si="19"/>
        <v>0</v>
      </c>
      <c r="CG48" s="135" t="str">
        <f t="shared" si="19"/>
        <v>0</v>
      </c>
      <c r="CH48" s="135" t="str">
        <f t="shared" si="19"/>
        <v>0</v>
      </c>
      <c r="CI48" s="135" t="str">
        <f t="shared" si="19"/>
        <v>0</v>
      </c>
      <c r="CJ48" s="135" t="str">
        <f t="shared" si="19"/>
        <v>0</v>
      </c>
      <c r="CK48" s="135" t="str">
        <f t="shared" si="19"/>
        <v>0</v>
      </c>
      <c r="CL48" s="135" t="str">
        <f t="shared" si="19"/>
        <v>0</v>
      </c>
      <c r="CM48" s="135" t="str">
        <f t="shared" si="19"/>
        <v>0</v>
      </c>
      <c r="CN48" s="135" t="str">
        <f t="shared" si="19"/>
        <v>0</v>
      </c>
      <c r="CO48" s="135" t="str">
        <f t="shared" si="19"/>
        <v>0</v>
      </c>
      <c r="CP48" s="135" t="str">
        <f t="shared" si="19"/>
        <v>0</v>
      </c>
      <c r="CQ48" s="135" t="str">
        <f t="shared" si="19"/>
        <v>0</v>
      </c>
      <c r="CR48" s="135" t="str">
        <f t="shared" si="19"/>
        <v>0</v>
      </c>
      <c r="CS48" s="135" t="str">
        <f t="shared" si="19"/>
        <v>0</v>
      </c>
      <c r="CT48" s="135" t="str">
        <f t="shared" si="19"/>
        <v>0</v>
      </c>
      <c r="CU48" s="135" t="str">
        <f t="shared" si="19"/>
        <v>0</v>
      </c>
      <c r="CV48" s="135" t="str">
        <f t="shared" si="20"/>
        <v>0</v>
      </c>
      <c r="CW48" s="135" t="str">
        <f t="shared" si="20"/>
        <v>0</v>
      </c>
      <c r="CX48" s="135" t="str">
        <f t="shared" si="20"/>
        <v>0</v>
      </c>
      <c r="CY48" s="135" t="str">
        <f t="shared" si="20"/>
        <v>0</v>
      </c>
      <c r="CZ48" s="135" t="str">
        <f t="shared" si="20"/>
        <v>0</v>
      </c>
      <c r="DA48" s="135" t="str">
        <f t="shared" si="20"/>
        <v>0</v>
      </c>
      <c r="DB48" s="135" t="str">
        <f t="shared" si="20"/>
        <v>0</v>
      </c>
      <c r="DC48" s="135" t="str">
        <f t="shared" si="20"/>
        <v>0</v>
      </c>
      <c r="DD48" s="135" t="str">
        <f t="shared" si="20"/>
        <v>0</v>
      </c>
      <c r="DE48" s="135" t="str">
        <f t="shared" si="20"/>
        <v>0</v>
      </c>
      <c r="DF48" s="135" t="str">
        <f t="shared" si="20"/>
        <v>0</v>
      </c>
      <c r="DG48" s="135" t="str">
        <f t="shared" si="20"/>
        <v>0</v>
      </c>
      <c r="DH48" s="136" t="str">
        <f t="shared" si="20"/>
        <v>0</v>
      </c>
    </row>
    <row r="49" spans="1:112" ht="15" customHeight="1">
      <c r="A49" s="211">
        <v>43</v>
      </c>
      <c r="B49" s="88" t="s">
        <v>200</v>
      </c>
      <c r="C49" s="87" t="s">
        <v>201</v>
      </c>
      <c r="D49" s="134" t="str">
        <f t="shared" si="22"/>
        <v>0</v>
      </c>
      <c r="E49" s="135" t="str">
        <f t="shared" si="22"/>
        <v>0</v>
      </c>
      <c r="F49" s="135" t="str">
        <f t="shared" si="22"/>
        <v>0</v>
      </c>
      <c r="G49" s="135" t="str">
        <f t="shared" si="22"/>
        <v>0</v>
      </c>
      <c r="H49" s="135" t="str">
        <f t="shared" si="22"/>
        <v>0</v>
      </c>
      <c r="I49" s="135" t="str">
        <f t="shared" si="22"/>
        <v>0</v>
      </c>
      <c r="J49" s="135" t="str">
        <f t="shared" si="22"/>
        <v>0</v>
      </c>
      <c r="K49" s="135" t="str">
        <f t="shared" si="22"/>
        <v>0</v>
      </c>
      <c r="L49" s="135" t="str">
        <f t="shared" si="22"/>
        <v>0</v>
      </c>
      <c r="M49" s="135" t="str">
        <f t="shared" si="22"/>
        <v>0</v>
      </c>
      <c r="N49" s="135" t="str">
        <f t="shared" si="22"/>
        <v>0</v>
      </c>
      <c r="O49" s="135" t="str">
        <f t="shared" si="22"/>
        <v>0</v>
      </c>
      <c r="P49" s="135" t="str">
        <f t="shared" si="22"/>
        <v>0</v>
      </c>
      <c r="Q49" s="135" t="str">
        <f t="shared" si="22"/>
        <v>0</v>
      </c>
      <c r="R49" s="135" t="str">
        <f t="shared" si="22"/>
        <v>0</v>
      </c>
      <c r="S49" s="135" t="str">
        <f t="shared" si="21"/>
        <v>0</v>
      </c>
      <c r="T49" s="135" t="str">
        <f t="shared" si="15"/>
        <v>0</v>
      </c>
      <c r="U49" s="135" t="str">
        <f t="shared" si="15"/>
        <v>0</v>
      </c>
      <c r="V49" s="135" t="str">
        <f t="shared" si="15"/>
        <v>0</v>
      </c>
      <c r="W49" s="135" t="str">
        <f t="shared" si="15"/>
        <v>0</v>
      </c>
      <c r="X49" s="135" t="str">
        <f t="shared" si="15"/>
        <v>0</v>
      </c>
      <c r="Y49" s="135" t="str">
        <f t="shared" si="15"/>
        <v>0</v>
      </c>
      <c r="Z49" s="135" t="str">
        <f t="shared" si="15"/>
        <v>0</v>
      </c>
      <c r="AA49" s="135" t="str">
        <f t="shared" si="15"/>
        <v>0</v>
      </c>
      <c r="AB49" s="135" t="str">
        <f t="shared" si="15"/>
        <v>0</v>
      </c>
      <c r="AC49" s="135" t="str">
        <f t="shared" si="15"/>
        <v>0</v>
      </c>
      <c r="AD49" s="135" t="str">
        <f t="shared" si="15"/>
        <v>0</v>
      </c>
      <c r="AE49" s="135" t="str">
        <f t="shared" si="15"/>
        <v>0</v>
      </c>
      <c r="AF49" s="135" t="str">
        <f t="shared" si="15"/>
        <v>0</v>
      </c>
      <c r="AG49" s="135" t="str">
        <f t="shared" si="15"/>
        <v>0</v>
      </c>
      <c r="AH49" s="135" t="str">
        <f t="shared" si="15"/>
        <v>0</v>
      </c>
      <c r="AI49" s="135" t="str">
        <f t="shared" si="15"/>
        <v>0</v>
      </c>
      <c r="AJ49" s="135" t="str">
        <f t="shared" si="16"/>
        <v>0</v>
      </c>
      <c r="AK49" s="135" t="str">
        <f t="shared" si="16"/>
        <v>0</v>
      </c>
      <c r="AL49" s="135" t="str">
        <f t="shared" si="16"/>
        <v>0</v>
      </c>
      <c r="AM49" s="135" t="str">
        <f t="shared" si="16"/>
        <v>0</v>
      </c>
      <c r="AN49" s="135" t="str">
        <f t="shared" si="16"/>
        <v>0</v>
      </c>
      <c r="AO49" s="135" t="str">
        <f t="shared" si="16"/>
        <v>0</v>
      </c>
      <c r="AP49" s="135" t="str">
        <f t="shared" si="16"/>
        <v>0</v>
      </c>
      <c r="AQ49" s="135" t="str">
        <f t="shared" si="16"/>
        <v>0</v>
      </c>
      <c r="AR49" s="135" t="str">
        <f t="shared" si="16"/>
        <v>0</v>
      </c>
      <c r="AS49" s="135" t="str">
        <f t="shared" si="16"/>
        <v>0</v>
      </c>
      <c r="AT49" s="135">
        <f t="shared" si="16"/>
        <v>1</v>
      </c>
      <c r="AU49" s="135" t="str">
        <f t="shared" si="16"/>
        <v>0</v>
      </c>
      <c r="AV49" s="135" t="str">
        <f t="shared" si="16"/>
        <v>0</v>
      </c>
      <c r="AW49" s="135" t="str">
        <f t="shared" si="16"/>
        <v>0</v>
      </c>
      <c r="AX49" s="135" t="str">
        <f t="shared" si="16"/>
        <v>0</v>
      </c>
      <c r="AY49" s="135" t="str">
        <f t="shared" si="16"/>
        <v>0</v>
      </c>
      <c r="AZ49" s="135" t="str">
        <f t="shared" si="17"/>
        <v>0</v>
      </c>
      <c r="BA49" s="135" t="str">
        <f t="shared" si="17"/>
        <v>0</v>
      </c>
      <c r="BB49" s="135" t="str">
        <f t="shared" si="17"/>
        <v>0</v>
      </c>
      <c r="BC49" s="135" t="str">
        <f t="shared" si="17"/>
        <v>0</v>
      </c>
      <c r="BD49" s="135" t="str">
        <f t="shared" si="17"/>
        <v>0</v>
      </c>
      <c r="BE49" s="135" t="str">
        <f t="shared" si="17"/>
        <v>0</v>
      </c>
      <c r="BF49" s="135" t="str">
        <f t="shared" si="17"/>
        <v>0</v>
      </c>
      <c r="BG49" s="135" t="str">
        <f t="shared" si="17"/>
        <v>0</v>
      </c>
      <c r="BH49" s="135" t="str">
        <f t="shared" si="17"/>
        <v>0</v>
      </c>
      <c r="BI49" s="135" t="str">
        <f t="shared" si="17"/>
        <v>0</v>
      </c>
      <c r="BJ49" s="135" t="str">
        <f t="shared" si="17"/>
        <v>0</v>
      </c>
      <c r="BK49" s="135" t="str">
        <f t="shared" si="17"/>
        <v>0</v>
      </c>
      <c r="BL49" s="135" t="str">
        <f t="shared" si="17"/>
        <v>0</v>
      </c>
      <c r="BM49" s="135" t="str">
        <f t="shared" si="17"/>
        <v>0</v>
      </c>
      <c r="BN49" s="135" t="str">
        <f t="shared" si="17"/>
        <v>0</v>
      </c>
      <c r="BO49" s="135" t="str">
        <f t="shared" si="17"/>
        <v>0</v>
      </c>
      <c r="BP49" s="135" t="str">
        <f t="shared" si="18"/>
        <v>0</v>
      </c>
      <c r="BQ49" s="135" t="str">
        <f t="shared" si="18"/>
        <v>0</v>
      </c>
      <c r="BR49" s="135" t="str">
        <f t="shared" si="18"/>
        <v>0</v>
      </c>
      <c r="BS49" s="135" t="str">
        <f t="shared" si="18"/>
        <v>0</v>
      </c>
      <c r="BT49" s="135" t="str">
        <f t="shared" si="18"/>
        <v>0</v>
      </c>
      <c r="BU49" s="135" t="str">
        <f t="shared" si="18"/>
        <v>0</v>
      </c>
      <c r="BV49" s="135" t="str">
        <f t="shared" si="18"/>
        <v>0</v>
      </c>
      <c r="BW49" s="135" t="str">
        <f t="shared" si="18"/>
        <v>0</v>
      </c>
      <c r="BX49" s="135" t="str">
        <f t="shared" si="18"/>
        <v>0</v>
      </c>
      <c r="BY49" s="135" t="str">
        <f t="shared" si="18"/>
        <v>0</v>
      </c>
      <c r="BZ49" s="135" t="str">
        <f t="shared" si="18"/>
        <v>0</v>
      </c>
      <c r="CA49" s="135" t="str">
        <f t="shared" si="18"/>
        <v>0</v>
      </c>
      <c r="CB49" s="135" t="str">
        <f t="shared" si="18"/>
        <v>0</v>
      </c>
      <c r="CC49" s="135" t="str">
        <f t="shared" si="18"/>
        <v>0</v>
      </c>
      <c r="CD49" s="135" t="str">
        <f t="shared" si="18"/>
        <v>0</v>
      </c>
      <c r="CE49" s="135" t="str">
        <f t="shared" si="18"/>
        <v>0</v>
      </c>
      <c r="CF49" s="135" t="str">
        <f t="shared" si="19"/>
        <v>0</v>
      </c>
      <c r="CG49" s="135" t="str">
        <f t="shared" si="19"/>
        <v>0</v>
      </c>
      <c r="CH49" s="135" t="str">
        <f t="shared" si="19"/>
        <v>0</v>
      </c>
      <c r="CI49" s="135" t="str">
        <f t="shared" si="19"/>
        <v>0</v>
      </c>
      <c r="CJ49" s="135" t="str">
        <f t="shared" si="19"/>
        <v>0</v>
      </c>
      <c r="CK49" s="135" t="str">
        <f t="shared" si="19"/>
        <v>0</v>
      </c>
      <c r="CL49" s="135" t="str">
        <f t="shared" si="19"/>
        <v>0</v>
      </c>
      <c r="CM49" s="135" t="str">
        <f t="shared" si="19"/>
        <v>0</v>
      </c>
      <c r="CN49" s="135" t="str">
        <f t="shared" si="19"/>
        <v>0</v>
      </c>
      <c r="CO49" s="135" t="str">
        <f t="shared" si="19"/>
        <v>0</v>
      </c>
      <c r="CP49" s="135" t="str">
        <f t="shared" si="19"/>
        <v>0</v>
      </c>
      <c r="CQ49" s="135" t="str">
        <f t="shared" si="19"/>
        <v>0</v>
      </c>
      <c r="CR49" s="135" t="str">
        <f t="shared" si="19"/>
        <v>0</v>
      </c>
      <c r="CS49" s="135" t="str">
        <f t="shared" si="19"/>
        <v>0</v>
      </c>
      <c r="CT49" s="135" t="str">
        <f t="shared" si="19"/>
        <v>0</v>
      </c>
      <c r="CU49" s="135" t="str">
        <f t="shared" si="19"/>
        <v>0</v>
      </c>
      <c r="CV49" s="135" t="str">
        <f t="shared" si="20"/>
        <v>0</v>
      </c>
      <c r="CW49" s="135" t="str">
        <f t="shared" si="20"/>
        <v>0</v>
      </c>
      <c r="CX49" s="135" t="str">
        <f t="shared" si="20"/>
        <v>0</v>
      </c>
      <c r="CY49" s="135" t="str">
        <f t="shared" si="20"/>
        <v>0</v>
      </c>
      <c r="CZ49" s="135" t="str">
        <f t="shared" si="20"/>
        <v>0</v>
      </c>
      <c r="DA49" s="135" t="str">
        <f t="shared" si="20"/>
        <v>0</v>
      </c>
      <c r="DB49" s="135" t="str">
        <f t="shared" si="20"/>
        <v>0</v>
      </c>
      <c r="DC49" s="135" t="str">
        <f t="shared" si="20"/>
        <v>0</v>
      </c>
      <c r="DD49" s="135" t="str">
        <f t="shared" si="20"/>
        <v>0</v>
      </c>
      <c r="DE49" s="135" t="str">
        <f t="shared" si="20"/>
        <v>0</v>
      </c>
      <c r="DF49" s="135" t="str">
        <f t="shared" si="20"/>
        <v>0</v>
      </c>
      <c r="DG49" s="135" t="str">
        <f t="shared" si="20"/>
        <v>0</v>
      </c>
      <c r="DH49" s="136" t="str">
        <f t="shared" si="20"/>
        <v>0</v>
      </c>
    </row>
    <row r="50" spans="1:112" ht="15" customHeight="1">
      <c r="A50" s="211">
        <v>44</v>
      </c>
      <c r="B50" s="88" t="s">
        <v>202</v>
      </c>
      <c r="C50" s="87" t="s">
        <v>0</v>
      </c>
      <c r="D50" s="134" t="str">
        <f t="shared" si="22"/>
        <v>0</v>
      </c>
      <c r="E50" s="135" t="str">
        <f t="shared" si="22"/>
        <v>0</v>
      </c>
      <c r="F50" s="135" t="str">
        <f t="shared" si="22"/>
        <v>0</v>
      </c>
      <c r="G50" s="135" t="str">
        <f t="shared" si="22"/>
        <v>0</v>
      </c>
      <c r="H50" s="135" t="str">
        <f t="shared" si="22"/>
        <v>0</v>
      </c>
      <c r="I50" s="135" t="str">
        <f t="shared" si="22"/>
        <v>0</v>
      </c>
      <c r="J50" s="135" t="str">
        <f t="shared" si="22"/>
        <v>0</v>
      </c>
      <c r="K50" s="135" t="str">
        <f t="shared" si="22"/>
        <v>0</v>
      </c>
      <c r="L50" s="135" t="str">
        <f t="shared" si="22"/>
        <v>0</v>
      </c>
      <c r="M50" s="135" t="str">
        <f t="shared" si="22"/>
        <v>0</v>
      </c>
      <c r="N50" s="135" t="str">
        <f t="shared" si="22"/>
        <v>0</v>
      </c>
      <c r="O50" s="135" t="str">
        <f t="shared" si="22"/>
        <v>0</v>
      </c>
      <c r="P50" s="135" t="str">
        <f t="shared" si="22"/>
        <v>0</v>
      </c>
      <c r="Q50" s="135" t="str">
        <f t="shared" si="22"/>
        <v>0</v>
      </c>
      <c r="R50" s="135" t="str">
        <f t="shared" si="22"/>
        <v>0</v>
      </c>
      <c r="S50" s="135" t="str">
        <f t="shared" si="21"/>
        <v>0</v>
      </c>
      <c r="T50" s="135" t="str">
        <f t="shared" si="15"/>
        <v>0</v>
      </c>
      <c r="U50" s="135" t="str">
        <f t="shared" si="15"/>
        <v>0</v>
      </c>
      <c r="V50" s="135" t="str">
        <f t="shared" si="15"/>
        <v>0</v>
      </c>
      <c r="W50" s="135" t="str">
        <f t="shared" si="15"/>
        <v>0</v>
      </c>
      <c r="X50" s="135" t="str">
        <f t="shared" si="15"/>
        <v>0</v>
      </c>
      <c r="Y50" s="135" t="str">
        <f t="shared" si="15"/>
        <v>0</v>
      </c>
      <c r="Z50" s="135" t="str">
        <f t="shared" si="15"/>
        <v>0</v>
      </c>
      <c r="AA50" s="135" t="str">
        <f t="shared" si="15"/>
        <v>0</v>
      </c>
      <c r="AB50" s="135" t="str">
        <f t="shared" si="15"/>
        <v>0</v>
      </c>
      <c r="AC50" s="135" t="str">
        <f t="shared" si="15"/>
        <v>0</v>
      </c>
      <c r="AD50" s="135" t="str">
        <f t="shared" si="15"/>
        <v>0</v>
      </c>
      <c r="AE50" s="135" t="str">
        <f t="shared" si="15"/>
        <v>0</v>
      </c>
      <c r="AF50" s="135" t="str">
        <f t="shared" si="15"/>
        <v>0</v>
      </c>
      <c r="AG50" s="135" t="str">
        <f t="shared" si="15"/>
        <v>0</v>
      </c>
      <c r="AH50" s="135" t="str">
        <f t="shared" si="15"/>
        <v>0</v>
      </c>
      <c r="AI50" s="135" t="str">
        <f t="shared" si="15"/>
        <v>0</v>
      </c>
      <c r="AJ50" s="135" t="str">
        <f t="shared" si="16"/>
        <v>0</v>
      </c>
      <c r="AK50" s="135" t="str">
        <f t="shared" si="16"/>
        <v>0</v>
      </c>
      <c r="AL50" s="135" t="str">
        <f t="shared" si="16"/>
        <v>0</v>
      </c>
      <c r="AM50" s="135" t="str">
        <f t="shared" si="16"/>
        <v>0</v>
      </c>
      <c r="AN50" s="135" t="str">
        <f t="shared" si="16"/>
        <v>0</v>
      </c>
      <c r="AO50" s="135" t="str">
        <f t="shared" si="16"/>
        <v>0</v>
      </c>
      <c r="AP50" s="135" t="str">
        <f t="shared" si="16"/>
        <v>0</v>
      </c>
      <c r="AQ50" s="135" t="str">
        <f t="shared" si="16"/>
        <v>0</v>
      </c>
      <c r="AR50" s="135" t="str">
        <f t="shared" si="16"/>
        <v>0</v>
      </c>
      <c r="AS50" s="135" t="str">
        <f t="shared" si="16"/>
        <v>0</v>
      </c>
      <c r="AT50" s="135" t="str">
        <f t="shared" si="16"/>
        <v>0</v>
      </c>
      <c r="AU50" s="135">
        <f t="shared" si="16"/>
        <v>1</v>
      </c>
      <c r="AV50" s="135" t="str">
        <f t="shared" si="16"/>
        <v>0</v>
      </c>
      <c r="AW50" s="135" t="str">
        <f t="shared" si="16"/>
        <v>0</v>
      </c>
      <c r="AX50" s="135" t="str">
        <f t="shared" si="16"/>
        <v>0</v>
      </c>
      <c r="AY50" s="135" t="str">
        <f t="shared" si="16"/>
        <v>0</v>
      </c>
      <c r="AZ50" s="135" t="str">
        <f t="shared" si="17"/>
        <v>0</v>
      </c>
      <c r="BA50" s="135" t="str">
        <f t="shared" si="17"/>
        <v>0</v>
      </c>
      <c r="BB50" s="135" t="str">
        <f t="shared" si="17"/>
        <v>0</v>
      </c>
      <c r="BC50" s="135" t="str">
        <f t="shared" si="17"/>
        <v>0</v>
      </c>
      <c r="BD50" s="135" t="str">
        <f t="shared" si="17"/>
        <v>0</v>
      </c>
      <c r="BE50" s="135" t="str">
        <f t="shared" si="17"/>
        <v>0</v>
      </c>
      <c r="BF50" s="135" t="str">
        <f t="shared" si="17"/>
        <v>0</v>
      </c>
      <c r="BG50" s="135" t="str">
        <f t="shared" si="17"/>
        <v>0</v>
      </c>
      <c r="BH50" s="135" t="str">
        <f t="shared" si="17"/>
        <v>0</v>
      </c>
      <c r="BI50" s="135" t="str">
        <f t="shared" si="17"/>
        <v>0</v>
      </c>
      <c r="BJ50" s="135" t="str">
        <f t="shared" si="17"/>
        <v>0</v>
      </c>
      <c r="BK50" s="135" t="str">
        <f t="shared" si="17"/>
        <v>0</v>
      </c>
      <c r="BL50" s="135" t="str">
        <f t="shared" si="17"/>
        <v>0</v>
      </c>
      <c r="BM50" s="135" t="str">
        <f t="shared" si="17"/>
        <v>0</v>
      </c>
      <c r="BN50" s="135" t="str">
        <f t="shared" si="17"/>
        <v>0</v>
      </c>
      <c r="BO50" s="135" t="str">
        <f t="shared" si="17"/>
        <v>0</v>
      </c>
      <c r="BP50" s="135" t="str">
        <f t="shared" si="18"/>
        <v>0</v>
      </c>
      <c r="BQ50" s="135" t="str">
        <f t="shared" si="18"/>
        <v>0</v>
      </c>
      <c r="BR50" s="135" t="str">
        <f t="shared" si="18"/>
        <v>0</v>
      </c>
      <c r="BS50" s="135" t="str">
        <f t="shared" si="18"/>
        <v>0</v>
      </c>
      <c r="BT50" s="135" t="str">
        <f t="shared" si="18"/>
        <v>0</v>
      </c>
      <c r="BU50" s="135" t="str">
        <f t="shared" si="18"/>
        <v>0</v>
      </c>
      <c r="BV50" s="135" t="str">
        <f t="shared" si="18"/>
        <v>0</v>
      </c>
      <c r="BW50" s="135" t="str">
        <f t="shared" si="18"/>
        <v>0</v>
      </c>
      <c r="BX50" s="135" t="str">
        <f t="shared" si="18"/>
        <v>0</v>
      </c>
      <c r="BY50" s="135" t="str">
        <f t="shared" si="18"/>
        <v>0</v>
      </c>
      <c r="BZ50" s="135" t="str">
        <f t="shared" si="18"/>
        <v>0</v>
      </c>
      <c r="CA50" s="135" t="str">
        <f t="shared" si="18"/>
        <v>0</v>
      </c>
      <c r="CB50" s="135" t="str">
        <f t="shared" si="18"/>
        <v>0</v>
      </c>
      <c r="CC50" s="135" t="str">
        <f t="shared" si="18"/>
        <v>0</v>
      </c>
      <c r="CD50" s="135" t="str">
        <f t="shared" si="18"/>
        <v>0</v>
      </c>
      <c r="CE50" s="135" t="str">
        <f t="shared" si="18"/>
        <v>0</v>
      </c>
      <c r="CF50" s="135" t="str">
        <f t="shared" si="19"/>
        <v>0</v>
      </c>
      <c r="CG50" s="135" t="str">
        <f t="shared" si="19"/>
        <v>0</v>
      </c>
      <c r="CH50" s="135" t="str">
        <f t="shared" si="19"/>
        <v>0</v>
      </c>
      <c r="CI50" s="135" t="str">
        <f t="shared" si="19"/>
        <v>0</v>
      </c>
      <c r="CJ50" s="135" t="str">
        <f t="shared" si="19"/>
        <v>0</v>
      </c>
      <c r="CK50" s="135" t="str">
        <f t="shared" si="19"/>
        <v>0</v>
      </c>
      <c r="CL50" s="135" t="str">
        <f t="shared" si="19"/>
        <v>0</v>
      </c>
      <c r="CM50" s="135" t="str">
        <f t="shared" si="19"/>
        <v>0</v>
      </c>
      <c r="CN50" s="135" t="str">
        <f t="shared" si="19"/>
        <v>0</v>
      </c>
      <c r="CO50" s="135" t="str">
        <f t="shared" si="19"/>
        <v>0</v>
      </c>
      <c r="CP50" s="135" t="str">
        <f t="shared" si="19"/>
        <v>0</v>
      </c>
      <c r="CQ50" s="135" t="str">
        <f t="shared" si="19"/>
        <v>0</v>
      </c>
      <c r="CR50" s="135" t="str">
        <f t="shared" si="19"/>
        <v>0</v>
      </c>
      <c r="CS50" s="135" t="str">
        <f t="shared" si="19"/>
        <v>0</v>
      </c>
      <c r="CT50" s="135" t="str">
        <f t="shared" si="19"/>
        <v>0</v>
      </c>
      <c r="CU50" s="135" t="str">
        <f t="shared" si="19"/>
        <v>0</v>
      </c>
      <c r="CV50" s="135" t="str">
        <f t="shared" si="20"/>
        <v>0</v>
      </c>
      <c r="CW50" s="135" t="str">
        <f t="shared" si="20"/>
        <v>0</v>
      </c>
      <c r="CX50" s="135" t="str">
        <f t="shared" si="20"/>
        <v>0</v>
      </c>
      <c r="CY50" s="135" t="str">
        <f t="shared" si="20"/>
        <v>0</v>
      </c>
      <c r="CZ50" s="135" t="str">
        <f t="shared" si="20"/>
        <v>0</v>
      </c>
      <c r="DA50" s="135" t="str">
        <f t="shared" si="20"/>
        <v>0</v>
      </c>
      <c r="DB50" s="135" t="str">
        <f t="shared" si="20"/>
        <v>0</v>
      </c>
      <c r="DC50" s="135" t="str">
        <f t="shared" si="20"/>
        <v>0</v>
      </c>
      <c r="DD50" s="135" t="str">
        <f t="shared" si="20"/>
        <v>0</v>
      </c>
      <c r="DE50" s="135" t="str">
        <f t="shared" si="20"/>
        <v>0</v>
      </c>
      <c r="DF50" s="135" t="str">
        <f t="shared" si="20"/>
        <v>0</v>
      </c>
      <c r="DG50" s="135" t="str">
        <f t="shared" si="20"/>
        <v>0</v>
      </c>
      <c r="DH50" s="136" t="str">
        <f t="shared" si="20"/>
        <v>0</v>
      </c>
    </row>
    <row r="51" spans="1:112" ht="15" customHeight="1">
      <c r="A51" s="211">
        <v>45</v>
      </c>
      <c r="B51" s="88" t="s">
        <v>203</v>
      </c>
      <c r="C51" s="87" t="s">
        <v>1</v>
      </c>
      <c r="D51" s="134" t="str">
        <f t="shared" si="22"/>
        <v>0</v>
      </c>
      <c r="E51" s="135" t="str">
        <f t="shared" si="22"/>
        <v>0</v>
      </c>
      <c r="F51" s="135" t="str">
        <f t="shared" si="22"/>
        <v>0</v>
      </c>
      <c r="G51" s="135" t="str">
        <f t="shared" si="22"/>
        <v>0</v>
      </c>
      <c r="H51" s="135" t="str">
        <f t="shared" si="22"/>
        <v>0</v>
      </c>
      <c r="I51" s="135" t="str">
        <f t="shared" si="22"/>
        <v>0</v>
      </c>
      <c r="J51" s="135" t="str">
        <f t="shared" si="22"/>
        <v>0</v>
      </c>
      <c r="K51" s="135" t="str">
        <f t="shared" si="22"/>
        <v>0</v>
      </c>
      <c r="L51" s="135" t="str">
        <f t="shared" si="22"/>
        <v>0</v>
      </c>
      <c r="M51" s="135" t="str">
        <f t="shared" si="22"/>
        <v>0</v>
      </c>
      <c r="N51" s="135" t="str">
        <f t="shared" si="22"/>
        <v>0</v>
      </c>
      <c r="O51" s="135" t="str">
        <f t="shared" si="22"/>
        <v>0</v>
      </c>
      <c r="P51" s="135" t="str">
        <f t="shared" si="22"/>
        <v>0</v>
      </c>
      <c r="Q51" s="135" t="str">
        <f t="shared" si="22"/>
        <v>0</v>
      </c>
      <c r="R51" s="135" t="str">
        <f t="shared" si="22"/>
        <v>0</v>
      </c>
      <c r="S51" s="135" t="str">
        <f t="shared" si="21"/>
        <v>0</v>
      </c>
      <c r="T51" s="135" t="str">
        <f t="shared" si="15"/>
        <v>0</v>
      </c>
      <c r="U51" s="135" t="str">
        <f t="shared" si="15"/>
        <v>0</v>
      </c>
      <c r="V51" s="135" t="str">
        <f t="shared" si="15"/>
        <v>0</v>
      </c>
      <c r="W51" s="135" t="str">
        <f t="shared" si="15"/>
        <v>0</v>
      </c>
      <c r="X51" s="135" t="str">
        <f t="shared" si="15"/>
        <v>0</v>
      </c>
      <c r="Y51" s="135" t="str">
        <f t="shared" si="15"/>
        <v>0</v>
      </c>
      <c r="Z51" s="135" t="str">
        <f t="shared" si="15"/>
        <v>0</v>
      </c>
      <c r="AA51" s="135" t="str">
        <f t="shared" si="15"/>
        <v>0</v>
      </c>
      <c r="AB51" s="135" t="str">
        <f t="shared" si="15"/>
        <v>0</v>
      </c>
      <c r="AC51" s="135" t="str">
        <f t="shared" si="15"/>
        <v>0</v>
      </c>
      <c r="AD51" s="135" t="str">
        <f t="shared" si="15"/>
        <v>0</v>
      </c>
      <c r="AE51" s="135" t="str">
        <f t="shared" si="15"/>
        <v>0</v>
      </c>
      <c r="AF51" s="135" t="str">
        <f t="shared" si="15"/>
        <v>0</v>
      </c>
      <c r="AG51" s="135" t="str">
        <f t="shared" si="15"/>
        <v>0</v>
      </c>
      <c r="AH51" s="135" t="str">
        <f t="shared" si="15"/>
        <v>0</v>
      </c>
      <c r="AI51" s="135" t="str">
        <f t="shared" si="15"/>
        <v>0</v>
      </c>
      <c r="AJ51" s="135" t="str">
        <f t="shared" si="16"/>
        <v>0</v>
      </c>
      <c r="AK51" s="135" t="str">
        <f t="shared" si="16"/>
        <v>0</v>
      </c>
      <c r="AL51" s="135" t="str">
        <f t="shared" si="16"/>
        <v>0</v>
      </c>
      <c r="AM51" s="135" t="str">
        <f t="shared" si="16"/>
        <v>0</v>
      </c>
      <c r="AN51" s="135" t="str">
        <f t="shared" si="16"/>
        <v>0</v>
      </c>
      <c r="AO51" s="135" t="str">
        <f t="shared" si="16"/>
        <v>0</v>
      </c>
      <c r="AP51" s="135" t="str">
        <f t="shared" si="16"/>
        <v>0</v>
      </c>
      <c r="AQ51" s="135" t="str">
        <f t="shared" si="16"/>
        <v>0</v>
      </c>
      <c r="AR51" s="135" t="str">
        <f t="shared" si="16"/>
        <v>0</v>
      </c>
      <c r="AS51" s="135" t="str">
        <f t="shared" si="16"/>
        <v>0</v>
      </c>
      <c r="AT51" s="135" t="str">
        <f t="shared" si="16"/>
        <v>0</v>
      </c>
      <c r="AU51" s="135" t="str">
        <f t="shared" si="16"/>
        <v>0</v>
      </c>
      <c r="AV51" s="135">
        <f t="shared" si="16"/>
        <v>1</v>
      </c>
      <c r="AW51" s="135" t="str">
        <f t="shared" si="16"/>
        <v>0</v>
      </c>
      <c r="AX51" s="135" t="str">
        <f t="shared" si="16"/>
        <v>0</v>
      </c>
      <c r="AY51" s="135" t="str">
        <f t="shared" si="16"/>
        <v>0</v>
      </c>
      <c r="AZ51" s="135" t="str">
        <f t="shared" si="17"/>
        <v>0</v>
      </c>
      <c r="BA51" s="135" t="str">
        <f t="shared" si="17"/>
        <v>0</v>
      </c>
      <c r="BB51" s="135" t="str">
        <f t="shared" si="17"/>
        <v>0</v>
      </c>
      <c r="BC51" s="135" t="str">
        <f t="shared" si="17"/>
        <v>0</v>
      </c>
      <c r="BD51" s="135" t="str">
        <f t="shared" si="17"/>
        <v>0</v>
      </c>
      <c r="BE51" s="135" t="str">
        <f t="shared" si="17"/>
        <v>0</v>
      </c>
      <c r="BF51" s="135" t="str">
        <f t="shared" si="17"/>
        <v>0</v>
      </c>
      <c r="BG51" s="135" t="str">
        <f t="shared" si="17"/>
        <v>0</v>
      </c>
      <c r="BH51" s="135" t="str">
        <f t="shared" si="17"/>
        <v>0</v>
      </c>
      <c r="BI51" s="135" t="str">
        <f t="shared" si="17"/>
        <v>0</v>
      </c>
      <c r="BJ51" s="135" t="str">
        <f t="shared" si="17"/>
        <v>0</v>
      </c>
      <c r="BK51" s="135" t="str">
        <f t="shared" si="17"/>
        <v>0</v>
      </c>
      <c r="BL51" s="135" t="str">
        <f t="shared" si="17"/>
        <v>0</v>
      </c>
      <c r="BM51" s="135" t="str">
        <f t="shared" si="17"/>
        <v>0</v>
      </c>
      <c r="BN51" s="135" t="str">
        <f t="shared" si="17"/>
        <v>0</v>
      </c>
      <c r="BO51" s="135" t="str">
        <f t="shared" si="17"/>
        <v>0</v>
      </c>
      <c r="BP51" s="135" t="str">
        <f t="shared" si="18"/>
        <v>0</v>
      </c>
      <c r="BQ51" s="135" t="str">
        <f t="shared" si="18"/>
        <v>0</v>
      </c>
      <c r="BR51" s="135" t="str">
        <f t="shared" si="18"/>
        <v>0</v>
      </c>
      <c r="BS51" s="135" t="str">
        <f t="shared" si="18"/>
        <v>0</v>
      </c>
      <c r="BT51" s="135" t="str">
        <f t="shared" si="18"/>
        <v>0</v>
      </c>
      <c r="BU51" s="135" t="str">
        <f t="shared" si="18"/>
        <v>0</v>
      </c>
      <c r="BV51" s="135" t="str">
        <f t="shared" si="18"/>
        <v>0</v>
      </c>
      <c r="BW51" s="135" t="str">
        <f t="shared" si="18"/>
        <v>0</v>
      </c>
      <c r="BX51" s="135" t="str">
        <f t="shared" si="18"/>
        <v>0</v>
      </c>
      <c r="BY51" s="135" t="str">
        <f t="shared" si="18"/>
        <v>0</v>
      </c>
      <c r="BZ51" s="135" t="str">
        <f t="shared" si="18"/>
        <v>0</v>
      </c>
      <c r="CA51" s="135" t="str">
        <f t="shared" si="18"/>
        <v>0</v>
      </c>
      <c r="CB51" s="135" t="str">
        <f t="shared" si="18"/>
        <v>0</v>
      </c>
      <c r="CC51" s="135" t="str">
        <f t="shared" si="18"/>
        <v>0</v>
      </c>
      <c r="CD51" s="135" t="str">
        <f t="shared" si="18"/>
        <v>0</v>
      </c>
      <c r="CE51" s="135" t="str">
        <f t="shared" si="18"/>
        <v>0</v>
      </c>
      <c r="CF51" s="135" t="str">
        <f t="shared" si="19"/>
        <v>0</v>
      </c>
      <c r="CG51" s="135" t="str">
        <f t="shared" si="19"/>
        <v>0</v>
      </c>
      <c r="CH51" s="135" t="str">
        <f t="shared" si="19"/>
        <v>0</v>
      </c>
      <c r="CI51" s="135" t="str">
        <f t="shared" si="19"/>
        <v>0</v>
      </c>
      <c r="CJ51" s="135" t="str">
        <f t="shared" si="19"/>
        <v>0</v>
      </c>
      <c r="CK51" s="135" t="str">
        <f t="shared" si="19"/>
        <v>0</v>
      </c>
      <c r="CL51" s="135" t="str">
        <f t="shared" si="19"/>
        <v>0</v>
      </c>
      <c r="CM51" s="135" t="str">
        <f t="shared" si="19"/>
        <v>0</v>
      </c>
      <c r="CN51" s="135" t="str">
        <f t="shared" si="19"/>
        <v>0</v>
      </c>
      <c r="CO51" s="135" t="str">
        <f t="shared" si="19"/>
        <v>0</v>
      </c>
      <c r="CP51" s="135" t="str">
        <f t="shared" si="19"/>
        <v>0</v>
      </c>
      <c r="CQ51" s="135" t="str">
        <f t="shared" si="19"/>
        <v>0</v>
      </c>
      <c r="CR51" s="135" t="str">
        <f t="shared" si="19"/>
        <v>0</v>
      </c>
      <c r="CS51" s="135" t="str">
        <f t="shared" si="19"/>
        <v>0</v>
      </c>
      <c r="CT51" s="135" t="str">
        <f t="shared" si="19"/>
        <v>0</v>
      </c>
      <c r="CU51" s="135" t="str">
        <f t="shared" si="19"/>
        <v>0</v>
      </c>
      <c r="CV51" s="135" t="str">
        <f t="shared" si="20"/>
        <v>0</v>
      </c>
      <c r="CW51" s="135" t="str">
        <f t="shared" si="20"/>
        <v>0</v>
      </c>
      <c r="CX51" s="135" t="str">
        <f t="shared" si="20"/>
        <v>0</v>
      </c>
      <c r="CY51" s="135" t="str">
        <f t="shared" si="20"/>
        <v>0</v>
      </c>
      <c r="CZ51" s="135" t="str">
        <f t="shared" si="20"/>
        <v>0</v>
      </c>
      <c r="DA51" s="135" t="str">
        <f t="shared" si="20"/>
        <v>0</v>
      </c>
      <c r="DB51" s="135" t="str">
        <f t="shared" si="20"/>
        <v>0</v>
      </c>
      <c r="DC51" s="135" t="str">
        <f t="shared" si="20"/>
        <v>0</v>
      </c>
      <c r="DD51" s="135" t="str">
        <f t="shared" si="20"/>
        <v>0</v>
      </c>
      <c r="DE51" s="135" t="str">
        <f t="shared" si="20"/>
        <v>0</v>
      </c>
      <c r="DF51" s="135" t="str">
        <f t="shared" si="20"/>
        <v>0</v>
      </c>
      <c r="DG51" s="135" t="str">
        <f t="shared" si="20"/>
        <v>0</v>
      </c>
      <c r="DH51" s="136" t="str">
        <f t="shared" si="20"/>
        <v>0</v>
      </c>
    </row>
    <row r="52" spans="1:112" ht="15" customHeight="1">
      <c r="A52" s="211">
        <v>46</v>
      </c>
      <c r="B52" s="88" t="s">
        <v>204</v>
      </c>
      <c r="C52" s="87" t="s">
        <v>2</v>
      </c>
      <c r="D52" s="134" t="str">
        <f t="shared" si="22"/>
        <v>0</v>
      </c>
      <c r="E52" s="135" t="str">
        <f t="shared" si="22"/>
        <v>0</v>
      </c>
      <c r="F52" s="135" t="str">
        <f t="shared" si="22"/>
        <v>0</v>
      </c>
      <c r="G52" s="135" t="str">
        <f t="shared" si="22"/>
        <v>0</v>
      </c>
      <c r="H52" s="135" t="str">
        <f t="shared" si="22"/>
        <v>0</v>
      </c>
      <c r="I52" s="135" t="str">
        <f t="shared" si="22"/>
        <v>0</v>
      </c>
      <c r="J52" s="135" t="str">
        <f t="shared" si="22"/>
        <v>0</v>
      </c>
      <c r="K52" s="135" t="str">
        <f t="shared" si="22"/>
        <v>0</v>
      </c>
      <c r="L52" s="135" t="str">
        <f t="shared" si="22"/>
        <v>0</v>
      </c>
      <c r="M52" s="135" t="str">
        <f t="shared" si="22"/>
        <v>0</v>
      </c>
      <c r="N52" s="135" t="str">
        <f t="shared" si="22"/>
        <v>0</v>
      </c>
      <c r="O52" s="135" t="str">
        <f t="shared" si="22"/>
        <v>0</v>
      </c>
      <c r="P52" s="135" t="str">
        <f t="shared" si="22"/>
        <v>0</v>
      </c>
      <c r="Q52" s="135" t="str">
        <f t="shared" si="22"/>
        <v>0</v>
      </c>
      <c r="R52" s="135" t="str">
        <f t="shared" si="22"/>
        <v>0</v>
      </c>
      <c r="S52" s="135" t="str">
        <f t="shared" si="21"/>
        <v>0</v>
      </c>
      <c r="T52" s="135" t="str">
        <f t="shared" si="15"/>
        <v>0</v>
      </c>
      <c r="U52" s="135" t="str">
        <f t="shared" si="15"/>
        <v>0</v>
      </c>
      <c r="V52" s="135" t="str">
        <f t="shared" si="15"/>
        <v>0</v>
      </c>
      <c r="W52" s="135" t="str">
        <f t="shared" si="15"/>
        <v>0</v>
      </c>
      <c r="X52" s="135" t="str">
        <f t="shared" si="15"/>
        <v>0</v>
      </c>
      <c r="Y52" s="135" t="str">
        <f t="shared" si="15"/>
        <v>0</v>
      </c>
      <c r="Z52" s="135" t="str">
        <f t="shared" si="15"/>
        <v>0</v>
      </c>
      <c r="AA52" s="135" t="str">
        <f t="shared" si="15"/>
        <v>0</v>
      </c>
      <c r="AB52" s="135" t="str">
        <f t="shared" si="15"/>
        <v>0</v>
      </c>
      <c r="AC52" s="135" t="str">
        <f t="shared" si="15"/>
        <v>0</v>
      </c>
      <c r="AD52" s="135" t="str">
        <f t="shared" si="15"/>
        <v>0</v>
      </c>
      <c r="AE52" s="135" t="str">
        <f t="shared" si="15"/>
        <v>0</v>
      </c>
      <c r="AF52" s="135" t="str">
        <f t="shared" si="15"/>
        <v>0</v>
      </c>
      <c r="AG52" s="135" t="str">
        <f t="shared" si="15"/>
        <v>0</v>
      </c>
      <c r="AH52" s="135" t="str">
        <f t="shared" si="15"/>
        <v>0</v>
      </c>
      <c r="AI52" s="135" t="str">
        <f t="shared" si="15"/>
        <v>0</v>
      </c>
      <c r="AJ52" s="135" t="str">
        <f t="shared" si="16"/>
        <v>0</v>
      </c>
      <c r="AK52" s="135" t="str">
        <f t="shared" si="16"/>
        <v>0</v>
      </c>
      <c r="AL52" s="135" t="str">
        <f t="shared" si="16"/>
        <v>0</v>
      </c>
      <c r="AM52" s="135" t="str">
        <f t="shared" si="16"/>
        <v>0</v>
      </c>
      <c r="AN52" s="135" t="str">
        <f t="shared" si="16"/>
        <v>0</v>
      </c>
      <c r="AO52" s="135" t="str">
        <f t="shared" si="16"/>
        <v>0</v>
      </c>
      <c r="AP52" s="135" t="str">
        <f t="shared" si="16"/>
        <v>0</v>
      </c>
      <c r="AQ52" s="135" t="str">
        <f t="shared" si="16"/>
        <v>0</v>
      </c>
      <c r="AR52" s="135" t="str">
        <f t="shared" si="16"/>
        <v>0</v>
      </c>
      <c r="AS52" s="135" t="str">
        <f t="shared" si="16"/>
        <v>0</v>
      </c>
      <c r="AT52" s="135" t="str">
        <f t="shared" si="16"/>
        <v>0</v>
      </c>
      <c r="AU52" s="135" t="str">
        <f t="shared" si="16"/>
        <v>0</v>
      </c>
      <c r="AV52" s="135" t="str">
        <f t="shared" si="16"/>
        <v>0</v>
      </c>
      <c r="AW52" s="135">
        <f t="shared" si="16"/>
        <v>1</v>
      </c>
      <c r="AX52" s="135" t="str">
        <f t="shared" si="16"/>
        <v>0</v>
      </c>
      <c r="AY52" s="135" t="str">
        <f t="shared" si="16"/>
        <v>0</v>
      </c>
      <c r="AZ52" s="135" t="str">
        <f t="shared" si="17"/>
        <v>0</v>
      </c>
      <c r="BA52" s="135" t="str">
        <f t="shared" si="17"/>
        <v>0</v>
      </c>
      <c r="BB52" s="135" t="str">
        <f t="shared" si="17"/>
        <v>0</v>
      </c>
      <c r="BC52" s="135" t="str">
        <f t="shared" si="17"/>
        <v>0</v>
      </c>
      <c r="BD52" s="135" t="str">
        <f t="shared" si="17"/>
        <v>0</v>
      </c>
      <c r="BE52" s="135" t="str">
        <f t="shared" si="17"/>
        <v>0</v>
      </c>
      <c r="BF52" s="135" t="str">
        <f t="shared" si="17"/>
        <v>0</v>
      </c>
      <c r="BG52" s="135" t="str">
        <f t="shared" si="17"/>
        <v>0</v>
      </c>
      <c r="BH52" s="135" t="str">
        <f t="shared" si="17"/>
        <v>0</v>
      </c>
      <c r="BI52" s="135" t="str">
        <f t="shared" si="17"/>
        <v>0</v>
      </c>
      <c r="BJ52" s="135" t="str">
        <f t="shared" si="17"/>
        <v>0</v>
      </c>
      <c r="BK52" s="135" t="str">
        <f t="shared" si="17"/>
        <v>0</v>
      </c>
      <c r="BL52" s="135" t="str">
        <f t="shared" si="17"/>
        <v>0</v>
      </c>
      <c r="BM52" s="135" t="str">
        <f t="shared" si="17"/>
        <v>0</v>
      </c>
      <c r="BN52" s="135" t="str">
        <f t="shared" si="17"/>
        <v>0</v>
      </c>
      <c r="BO52" s="135" t="str">
        <f t="shared" si="17"/>
        <v>0</v>
      </c>
      <c r="BP52" s="135" t="str">
        <f t="shared" si="18"/>
        <v>0</v>
      </c>
      <c r="BQ52" s="135" t="str">
        <f t="shared" si="18"/>
        <v>0</v>
      </c>
      <c r="BR52" s="135" t="str">
        <f t="shared" si="18"/>
        <v>0</v>
      </c>
      <c r="BS52" s="135" t="str">
        <f t="shared" si="18"/>
        <v>0</v>
      </c>
      <c r="BT52" s="135" t="str">
        <f t="shared" si="18"/>
        <v>0</v>
      </c>
      <c r="BU52" s="135" t="str">
        <f t="shared" si="18"/>
        <v>0</v>
      </c>
      <c r="BV52" s="135" t="str">
        <f t="shared" si="18"/>
        <v>0</v>
      </c>
      <c r="BW52" s="135" t="str">
        <f t="shared" si="18"/>
        <v>0</v>
      </c>
      <c r="BX52" s="135" t="str">
        <f t="shared" si="18"/>
        <v>0</v>
      </c>
      <c r="BY52" s="135" t="str">
        <f t="shared" si="18"/>
        <v>0</v>
      </c>
      <c r="BZ52" s="135" t="str">
        <f t="shared" si="18"/>
        <v>0</v>
      </c>
      <c r="CA52" s="135" t="str">
        <f t="shared" si="18"/>
        <v>0</v>
      </c>
      <c r="CB52" s="135" t="str">
        <f t="shared" si="18"/>
        <v>0</v>
      </c>
      <c r="CC52" s="135" t="str">
        <f t="shared" si="18"/>
        <v>0</v>
      </c>
      <c r="CD52" s="135" t="str">
        <f t="shared" si="18"/>
        <v>0</v>
      </c>
      <c r="CE52" s="135" t="str">
        <f t="shared" si="18"/>
        <v>0</v>
      </c>
      <c r="CF52" s="135" t="str">
        <f t="shared" si="19"/>
        <v>0</v>
      </c>
      <c r="CG52" s="135" t="str">
        <f t="shared" si="19"/>
        <v>0</v>
      </c>
      <c r="CH52" s="135" t="str">
        <f t="shared" si="19"/>
        <v>0</v>
      </c>
      <c r="CI52" s="135" t="str">
        <f t="shared" si="19"/>
        <v>0</v>
      </c>
      <c r="CJ52" s="135" t="str">
        <f t="shared" si="19"/>
        <v>0</v>
      </c>
      <c r="CK52" s="135" t="str">
        <f t="shared" si="19"/>
        <v>0</v>
      </c>
      <c r="CL52" s="135" t="str">
        <f t="shared" si="19"/>
        <v>0</v>
      </c>
      <c r="CM52" s="135" t="str">
        <f t="shared" si="19"/>
        <v>0</v>
      </c>
      <c r="CN52" s="135" t="str">
        <f t="shared" si="19"/>
        <v>0</v>
      </c>
      <c r="CO52" s="135" t="str">
        <f t="shared" si="19"/>
        <v>0</v>
      </c>
      <c r="CP52" s="135" t="str">
        <f t="shared" si="19"/>
        <v>0</v>
      </c>
      <c r="CQ52" s="135" t="str">
        <f t="shared" si="19"/>
        <v>0</v>
      </c>
      <c r="CR52" s="135" t="str">
        <f t="shared" si="19"/>
        <v>0</v>
      </c>
      <c r="CS52" s="135" t="str">
        <f t="shared" si="19"/>
        <v>0</v>
      </c>
      <c r="CT52" s="135" t="str">
        <f t="shared" si="19"/>
        <v>0</v>
      </c>
      <c r="CU52" s="135" t="str">
        <f t="shared" si="19"/>
        <v>0</v>
      </c>
      <c r="CV52" s="135" t="str">
        <f t="shared" si="20"/>
        <v>0</v>
      </c>
      <c r="CW52" s="135" t="str">
        <f t="shared" si="20"/>
        <v>0</v>
      </c>
      <c r="CX52" s="135" t="str">
        <f t="shared" si="20"/>
        <v>0</v>
      </c>
      <c r="CY52" s="135" t="str">
        <f t="shared" si="20"/>
        <v>0</v>
      </c>
      <c r="CZ52" s="135" t="str">
        <f t="shared" si="20"/>
        <v>0</v>
      </c>
      <c r="DA52" s="135" t="str">
        <f t="shared" si="20"/>
        <v>0</v>
      </c>
      <c r="DB52" s="135" t="str">
        <f t="shared" si="20"/>
        <v>0</v>
      </c>
      <c r="DC52" s="135" t="str">
        <f t="shared" si="20"/>
        <v>0</v>
      </c>
      <c r="DD52" s="135" t="str">
        <f t="shared" si="20"/>
        <v>0</v>
      </c>
      <c r="DE52" s="135" t="str">
        <f t="shared" si="20"/>
        <v>0</v>
      </c>
      <c r="DF52" s="135" t="str">
        <f t="shared" si="20"/>
        <v>0</v>
      </c>
      <c r="DG52" s="135" t="str">
        <f t="shared" si="20"/>
        <v>0</v>
      </c>
      <c r="DH52" s="136" t="str">
        <f t="shared" si="20"/>
        <v>0</v>
      </c>
    </row>
    <row r="53" spans="1:112" ht="15" customHeight="1">
      <c r="A53" s="211">
        <v>47</v>
      </c>
      <c r="B53" s="88" t="s">
        <v>205</v>
      </c>
      <c r="C53" s="87" t="s">
        <v>206</v>
      </c>
      <c r="D53" s="134" t="str">
        <f t="shared" si="22"/>
        <v>0</v>
      </c>
      <c r="E53" s="135" t="str">
        <f t="shared" si="22"/>
        <v>0</v>
      </c>
      <c r="F53" s="135" t="str">
        <f t="shared" si="22"/>
        <v>0</v>
      </c>
      <c r="G53" s="135" t="str">
        <f t="shared" si="22"/>
        <v>0</v>
      </c>
      <c r="H53" s="135" t="str">
        <f t="shared" si="22"/>
        <v>0</v>
      </c>
      <c r="I53" s="135" t="str">
        <f t="shared" si="22"/>
        <v>0</v>
      </c>
      <c r="J53" s="135" t="str">
        <f t="shared" si="22"/>
        <v>0</v>
      </c>
      <c r="K53" s="135" t="str">
        <f t="shared" si="22"/>
        <v>0</v>
      </c>
      <c r="L53" s="135" t="str">
        <f t="shared" si="22"/>
        <v>0</v>
      </c>
      <c r="M53" s="135" t="str">
        <f t="shared" si="22"/>
        <v>0</v>
      </c>
      <c r="N53" s="135" t="str">
        <f t="shared" si="22"/>
        <v>0</v>
      </c>
      <c r="O53" s="135" t="str">
        <f t="shared" si="22"/>
        <v>0</v>
      </c>
      <c r="P53" s="135" t="str">
        <f t="shared" si="22"/>
        <v>0</v>
      </c>
      <c r="Q53" s="135" t="str">
        <f t="shared" si="22"/>
        <v>0</v>
      </c>
      <c r="R53" s="135" t="str">
        <f t="shared" si="22"/>
        <v>0</v>
      </c>
      <c r="S53" s="135" t="str">
        <f t="shared" si="21"/>
        <v>0</v>
      </c>
      <c r="T53" s="135" t="str">
        <f t="shared" si="15"/>
        <v>0</v>
      </c>
      <c r="U53" s="135" t="str">
        <f t="shared" si="15"/>
        <v>0</v>
      </c>
      <c r="V53" s="135" t="str">
        <f t="shared" si="15"/>
        <v>0</v>
      </c>
      <c r="W53" s="135" t="str">
        <f t="shared" si="15"/>
        <v>0</v>
      </c>
      <c r="X53" s="135" t="str">
        <f t="shared" si="15"/>
        <v>0</v>
      </c>
      <c r="Y53" s="135" t="str">
        <f t="shared" si="15"/>
        <v>0</v>
      </c>
      <c r="Z53" s="135" t="str">
        <f t="shared" si="15"/>
        <v>0</v>
      </c>
      <c r="AA53" s="135" t="str">
        <f t="shared" si="15"/>
        <v>0</v>
      </c>
      <c r="AB53" s="135" t="str">
        <f t="shared" si="15"/>
        <v>0</v>
      </c>
      <c r="AC53" s="135" t="str">
        <f t="shared" si="15"/>
        <v>0</v>
      </c>
      <c r="AD53" s="135" t="str">
        <f t="shared" si="15"/>
        <v>0</v>
      </c>
      <c r="AE53" s="135" t="str">
        <f t="shared" si="15"/>
        <v>0</v>
      </c>
      <c r="AF53" s="135" t="str">
        <f t="shared" si="15"/>
        <v>0</v>
      </c>
      <c r="AG53" s="135" t="str">
        <f t="shared" si="15"/>
        <v>0</v>
      </c>
      <c r="AH53" s="135" t="str">
        <f t="shared" si="15"/>
        <v>0</v>
      </c>
      <c r="AI53" s="135" t="str">
        <f t="shared" ref="AI53:AX68" si="23">IF($A53=AI$1,1,"0")</f>
        <v>0</v>
      </c>
      <c r="AJ53" s="135" t="str">
        <f t="shared" si="16"/>
        <v>0</v>
      </c>
      <c r="AK53" s="135" t="str">
        <f t="shared" si="16"/>
        <v>0</v>
      </c>
      <c r="AL53" s="135" t="str">
        <f t="shared" si="16"/>
        <v>0</v>
      </c>
      <c r="AM53" s="135" t="str">
        <f t="shared" si="16"/>
        <v>0</v>
      </c>
      <c r="AN53" s="135" t="str">
        <f t="shared" si="16"/>
        <v>0</v>
      </c>
      <c r="AO53" s="135" t="str">
        <f t="shared" si="16"/>
        <v>0</v>
      </c>
      <c r="AP53" s="135" t="str">
        <f t="shared" si="16"/>
        <v>0</v>
      </c>
      <c r="AQ53" s="135" t="str">
        <f t="shared" si="16"/>
        <v>0</v>
      </c>
      <c r="AR53" s="135" t="str">
        <f t="shared" si="16"/>
        <v>0</v>
      </c>
      <c r="AS53" s="135" t="str">
        <f t="shared" si="16"/>
        <v>0</v>
      </c>
      <c r="AT53" s="135" t="str">
        <f t="shared" si="16"/>
        <v>0</v>
      </c>
      <c r="AU53" s="135" t="str">
        <f t="shared" si="16"/>
        <v>0</v>
      </c>
      <c r="AV53" s="135" t="str">
        <f t="shared" si="16"/>
        <v>0</v>
      </c>
      <c r="AW53" s="135" t="str">
        <f t="shared" si="16"/>
        <v>0</v>
      </c>
      <c r="AX53" s="135">
        <f t="shared" si="16"/>
        <v>1</v>
      </c>
      <c r="AY53" s="135" t="str">
        <f t="shared" ref="AY53:BN68" si="24">IF($A53=AY$1,1,"0")</f>
        <v>0</v>
      </c>
      <c r="AZ53" s="135" t="str">
        <f t="shared" si="17"/>
        <v>0</v>
      </c>
      <c r="BA53" s="135" t="str">
        <f t="shared" si="17"/>
        <v>0</v>
      </c>
      <c r="BB53" s="135" t="str">
        <f t="shared" si="17"/>
        <v>0</v>
      </c>
      <c r="BC53" s="135" t="str">
        <f t="shared" si="17"/>
        <v>0</v>
      </c>
      <c r="BD53" s="135" t="str">
        <f t="shared" si="17"/>
        <v>0</v>
      </c>
      <c r="BE53" s="135" t="str">
        <f t="shared" si="17"/>
        <v>0</v>
      </c>
      <c r="BF53" s="135" t="str">
        <f t="shared" si="17"/>
        <v>0</v>
      </c>
      <c r="BG53" s="135" t="str">
        <f t="shared" si="17"/>
        <v>0</v>
      </c>
      <c r="BH53" s="135" t="str">
        <f t="shared" si="17"/>
        <v>0</v>
      </c>
      <c r="BI53" s="135" t="str">
        <f t="shared" si="17"/>
        <v>0</v>
      </c>
      <c r="BJ53" s="135" t="str">
        <f t="shared" si="17"/>
        <v>0</v>
      </c>
      <c r="BK53" s="135" t="str">
        <f t="shared" si="17"/>
        <v>0</v>
      </c>
      <c r="BL53" s="135" t="str">
        <f t="shared" si="17"/>
        <v>0</v>
      </c>
      <c r="BM53" s="135" t="str">
        <f t="shared" si="17"/>
        <v>0</v>
      </c>
      <c r="BN53" s="135" t="str">
        <f t="shared" si="17"/>
        <v>0</v>
      </c>
      <c r="BO53" s="135" t="str">
        <f t="shared" ref="BO53:CD68" si="25">IF($A53=BO$1,1,"0")</f>
        <v>0</v>
      </c>
      <c r="BP53" s="135" t="str">
        <f t="shared" si="18"/>
        <v>0</v>
      </c>
      <c r="BQ53" s="135" t="str">
        <f t="shared" si="18"/>
        <v>0</v>
      </c>
      <c r="BR53" s="135" t="str">
        <f t="shared" si="18"/>
        <v>0</v>
      </c>
      <c r="BS53" s="135" t="str">
        <f t="shared" si="18"/>
        <v>0</v>
      </c>
      <c r="BT53" s="135" t="str">
        <f t="shared" si="18"/>
        <v>0</v>
      </c>
      <c r="BU53" s="135" t="str">
        <f t="shared" si="18"/>
        <v>0</v>
      </c>
      <c r="BV53" s="135" t="str">
        <f t="shared" si="18"/>
        <v>0</v>
      </c>
      <c r="BW53" s="135" t="str">
        <f t="shared" si="18"/>
        <v>0</v>
      </c>
      <c r="BX53" s="135" t="str">
        <f t="shared" si="18"/>
        <v>0</v>
      </c>
      <c r="BY53" s="135" t="str">
        <f t="shared" si="18"/>
        <v>0</v>
      </c>
      <c r="BZ53" s="135" t="str">
        <f t="shared" si="18"/>
        <v>0</v>
      </c>
      <c r="CA53" s="135" t="str">
        <f t="shared" si="18"/>
        <v>0</v>
      </c>
      <c r="CB53" s="135" t="str">
        <f t="shared" si="18"/>
        <v>0</v>
      </c>
      <c r="CC53" s="135" t="str">
        <f t="shared" si="18"/>
        <v>0</v>
      </c>
      <c r="CD53" s="135" t="str">
        <f t="shared" si="18"/>
        <v>0</v>
      </c>
      <c r="CE53" s="135" t="str">
        <f t="shared" ref="CE53:CT68" si="26">IF($A53=CE$1,1,"0")</f>
        <v>0</v>
      </c>
      <c r="CF53" s="135" t="str">
        <f t="shared" si="19"/>
        <v>0</v>
      </c>
      <c r="CG53" s="135" t="str">
        <f t="shared" si="19"/>
        <v>0</v>
      </c>
      <c r="CH53" s="135" t="str">
        <f t="shared" si="19"/>
        <v>0</v>
      </c>
      <c r="CI53" s="135" t="str">
        <f t="shared" si="19"/>
        <v>0</v>
      </c>
      <c r="CJ53" s="135" t="str">
        <f t="shared" si="19"/>
        <v>0</v>
      </c>
      <c r="CK53" s="135" t="str">
        <f t="shared" si="19"/>
        <v>0</v>
      </c>
      <c r="CL53" s="135" t="str">
        <f t="shared" si="19"/>
        <v>0</v>
      </c>
      <c r="CM53" s="135" t="str">
        <f t="shared" si="19"/>
        <v>0</v>
      </c>
      <c r="CN53" s="135" t="str">
        <f t="shared" si="19"/>
        <v>0</v>
      </c>
      <c r="CO53" s="135" t="str">
        <f t="shared" si="19"/>
        <v>0</v>
      </c>
      <c r="CP53" s="135" t="str">
        <f t="shared" si="19"/>
        <v>0</v>
      </c>
      <c r="CQ53" s="135" t="str">
        <f t="shared" si="19"/>
        <v>0</v>
      </c>
      <c r="CR53" s="135" t="str">
        <f t="shared" si="19"/>
        <v>0</v>
      </c>
      <c r="CS53" s="135" t="str">
        <f t="shared" si="19"/>
        <v>0</v>
      </c>
      <c r="CT53" s="135" t="str">
        <f t="shared" si="19"/>
        <v>0</v>
      </c>
      <c r="CU53" s="135" t="str">
        <f t="shared" ref="CU53:DH68" si="27">IF($A53=CU$1,1,"0")</f>
        <v>0</v>
      </c>
      <c r="CV53" s="135" t="str">
        <f t="shared" si="20"/>
        <v>0</v>
      </c>
      <c r="CW53" s="135" t="str">
        <f t="shared" si="20"/>
        <v>0</v>
      </c>
      <c r="CX53" s="135" t="str">
        <f t="shared" si="20"/>
        <v>0</v>
      </c>
      <c r="CY53" s="135" t="str">
        <f t="shared" si="20"/>
        <v>0</v>
      </c>
      <c r="CZ53" s="135" t="str">
        <f t="shared" si="20"/>
        <v>0</v>
      </c>
      <c r="DA53" s="135" t="str">
        <f t="shared" si="20"/>
        <v>0</v>
      </c>
      <c r="DB53" s="135" t="str">
        <f t="shared" si="20"/>
        <v>0</v>
      </c>
      <c r="DC53" s="135" t="str">
        <f t="shared" si="20"/>
        <v>0</v>
      </c>
      <c r="DD53" s="135" t="str">
        <f t="shared" si="20"/>
        <v>0</v>
      </c>
      <c r="DE53" s="135" t="str">
        <f t="shared" si="20"/>
        <v>0</v>
      </c>
      <c r="DF53" s="135" t="str">
        <f t="shared" si="20"/>
        <v>0</v>
      </c>
      <c r="DG53" s="135" t="str">
        <f t="shared" si="20"/>
        <v>0</v>
      </c>
      <c r="DH53" s="136" t="str">
        <f t="shared" si="20"/>
        <v>0</v>
      </c>
    </row>
    <row r="54" spans="1:112" ht="15" customHeight="1">
      <c r="A54" s="211">
        <v>48</v>
      </c>
      <c r="B54" s="88" t="s">
        <v>207</v>
      </c>
      <c r="C54" s="87" t="s">
        <v>208</v>
      </c>
      <c r="D54" s="134" t="str">
        <f t="shared" si="22"/>
        <v>0</v>
      </c>
      <c r="E54" s="135" t="str">
        <f t="shared" si="22"/>
        <v>0</v>
      </c>
      <c r="F54" s="135" t="str">
        <f t="shared" si="22"/>
        <v>0</v>
      </c>
      <c r="G54" s="135" t="str">
        <f t="shared" si="22"/>
        <v>0</v>
      </c>
      <c r="H54" s="135" t="str">
        <f t="shared" si="22"/>
        <v>0</v>
      </c>
      <c r="I54" s="135" t="str">
        <f t="shared" si="22"/>
        <v>0</v>
      </c>
      <c r="J54" s="135" t="str">
        <f t="shared" si="22"/>
        <v>0</v>
      </c>
      <c r="K54" s="135" t="str">
        <f t="shared" si="22"/>
        <v>0</v>
      </c>
      <c r="L54" s="135" t="str">
        <f t="shared" si="22"/>
        <v>0</v>
      </c>
      <c r="M54" s="135" t="str">
        <f t="shared" si="22"/>
        <v>0</v>
      </c>
      <c r="N54" s="135" t="str">
        <f t="shared" si="22"/>
        <v>0</v>
      </c>
      <c r="O54" s="135" t="str">
        <f t="shared" si="22"/>
        <v>0</v>
      </c>
      <c r="P54" s="135" t="str">
        <f t="shared" si="22"/>
        <v>0</v>
      </c>
      <c r="Q54" s="135" t="str">
        <f t="shared" si="22"/>
        <v>0</v>
      </c>
      <c r="R54" s="135" t="str">
        <f t="shared" si="22"/>
        <v>0</v>
      </c>
      <c r="S54" s="135" t="str">
        <f t="shared" si="21"/>
        <v>0</v>
      </c>
      <c r="T54" s="135" t="str">
        <f t="shared" si="21"/>
        <v>0</v>
      </c>
      <c r="U54" s="135" t="str">
        <f t="shared" si="21"/>
        <v>0</v>
      </c>
      <c r="V54" s="135" t="str">
        <f t="shared" si="21"/>
        <v>0</v>
      </c>
      <c r="W54" s="135" t="str">
        <f t="shared" si="21"/>
        <v>0</v>
      </c>
      <c r="X54" s="135" t="str">
        <f t="shared" si="21"/>
        <v>0</v>
      </c>
      <c r="Y54" s="135" t="str">
        <f t="shared" si="21"/>
        <v>0</v>
      </c>
      <c r="Z54" s="135" t="str">
        <f t="shared" si="21"/>
        <v>0</v>
      </c>
      <c r="AA54" s="135" t="str">
        <f t="shared" si="21"/>
        <v>0</v>
      </c>
      <c r="AB54" s="135" t="str">
        <f t="shared" si="21"/>
        <v>0</v>
      </c>
      <c r="AC54" s="135" t="str">
        <f t="shared" si="21"/>
        <v>0</v>
      </c>
      <c r="AD54" s="135" t="str">
        <f t="shared" si="21"/>
        <v>0</v>
      </c>
      <c r="AE54" s="135" t="str">
        <f t="shared" si="21"/>
        <v>0</v>
      </c>
      <c r="AF54" s="135" t="str">
        <f t="shared" si="21"/>
        <v>0</v>
      </c>
      <c r="AG54" s="135" t="str">
        <f t="shared" si="21"/>
        <v>0</v>
      </c>
      <c r="AH54" s="135" t="str">
        <f t="shared" si="21"/>
        <v>0</v>
      </c>
      <c r="AI54" s="135" t="str">
        <f t="shared" si="23"/>
        <v>0</v>
      </c>
      <c r="AJ54" s="135" t="str">
        <f t="shared" si="23"/>
        <v>0</v>
      </c>
      <c r="AK54" s="135" t="str">
        <f t="shared" si="23"/>
        <v>0</v>
      </c>
      <c r="AL54" s="135" t="str">
        <f t="shared" si="23"/>
        <v>0</v>
      </c>
      <c r="AM54" s="135" t="str">
        <f t="shared" si="23"/>
        <v>0</v>
      </c>
      <c r="AN54" s="135" t="str">
        <f t="shared" si="23"/>
        <v>0</v>
      </c>
      <c r="AO54" s="135" t="str">
        <f t="shared" si="23"/>
        <v>0</v>
      </c>
      <c r="AP54" s="135" t="str">
        <f t="shared" si="23"/>
        <v>0</v>
      </c>
      <c r="AQ54" s="135" t="str">
        <f t="shared" si="23"/>
        <v>0</v>
      </c>
      <c r="AR54" s="135" t="str">
        <f t="shared" si="23"/>
        <v>0</v>
      </c>
      <c r="AS54" s="135" t="str">
        <f t="shared" si="23"/>
        <v>0</v>
      </c>
      <c r="AT54" s="135" t="str">
        <f t="shared" si="23"/>
        <v>0</v>
      </c>
      <c r="AU54" s="135" t="str">
        <f t="shared" si="23"/>
        <v>0</v>
      </c>
      <c r="AV54" s="135" t="str">
        <f t="shared" si="23"/>
        <v>0</v>
      </c>
      <c r="AW54" s="135" t="str">
        <f t="shared" si="23"/>
        <v>0</v>
      </c>
      <c r="AX54" s="135" t="str">
        <f t="shared" si="23"/>
        <v>0</v>
      </c>
      <c r="AY54" s="135">
        <f t="shared" si="24"/>
        <v>1</v>
      </c>
      <c r="AZ54" s="135" t="str">
        <f t="shared" si="24"/>
        <v>0</v>
      </c>
      <c r="BA54" s="135" t="str">
        <f t="shared" si="24"/>
        <v>0</v>
      </c>
      <c r="BB54" s="135" t="str">
        <f t="shared" si="24"/>
        <v>0</v>
      </c>
      <c r="BC54" s="135" t="str">
        <f t="shared" si="24"/>
        <v>0</v>
      </c>
      <c r="BD54" s="135" t="str">
        <f t="shared" si="24"/>
        <v>0</v>
      </c>
      <c r="BE54" s="135" t="str">
        <f t="shared" si="24"/>
        <v>0</v>
      </c>
      <c r="BF54" s="135" t="str">
        <f t="shared" si="24"/>
        <v>0</v>
      </c>
      <c r="BG54" s="135" t="str">
        <f t="shared" si="24"/>
        <v>0</v>
      </c>
      <c r="BH54" s="135" t="str">
        <f t="shared" si="24"/>
        <v>0</v>
      </c>
      <c r="BI54" s="135" t="str">
        <f t="shared" si="24"/>
        <v>0</v>
      </c>
      <c r="BJ54" s="135" t="str">
        <f t="shared" si="24"/>
        <v>0</v>
      </c>
      <c r="BK54" s="135" t="str">
        <f t="shared" si="24"/>
        <v>0</v>
      </c>
      <c r="BL54" s="135" t="str">
        <f t="shared" si="24"/>
        <v>0</v>
      </c>
      <c r="BM54" s="135" t="str">
        <f t="shared" si="24"/>
        <v>0</v>
      </c>
      <c r="BN54" s="135" t="str">
        <f t="shared" si="24"/>
        <v>0</v>
      </c>
      <c r="BO54" s="135" t="str">
        <f t="shared" si="25"/>
        <v>0</v>
      </c>
      <c r="BP54" s="135" t="str">
        <f t="shared" si="25"/>
        <v>0</v>
      </c>
      <c r="BQ54" s="135" t="str">
        <f t="shared" si="25"/>
        <v>0</v>
      </c>
      <c r="BR54" s="135" t="str">
        <f t="shared" si="25"/>
        <v>0</v>
      </c>
      <c r="BS54" s="135" t="str">
        <f t="shared" si="25"/>
        <v>0</v>
      </c>
      <c r="BT54" s="135" t="str">
        <f t="shared" si="25"/>
        <v>0</v>
      </c>
      <c r="BU54" s="135" t="str">
        <f t="shared" si="25"/>
        <v>0</v>
      </c>
      <c r="BV54" s="135" t="str">
        <f t="shared" si="25"/>
        <v>0</v>
      </c>
      <c r="BW54" s="135" t="str">
        <f t="shared" si="25"/>
        <v>0</v>
      </c>
      <c r="BX54" s="135" t="str">
        <f t="shared" si="25"/>
        <v>0</v>
      </c>
      <c r="BY54" s="135" t="str">
        <f t="shared" si="25"/>
        <v>0</v>
      </c>
      <c r="BZ54" s="135" t="str">
        <f t="shared" si="25"/>
        <v>0</v>
      </c>
      <c r="CA54" s="135" t="str">
        <f t="shared" si="25"/>
        <v>0</v>
      </c>
      <c r="CB54" s="135" t="str">
        <f t="shared" si="25"/>
        <v>0</v>
      </c>
      <c r="CC54" s="135" t="str">
        <f t="shared" si="25"/>
        <v>0</v>
      </c>
      <c r="CD54" s="135" t="str">
        <f t="shared" si="25"/>
        <v>0</v>
      </c>
      <c r="CE54" s="135" t="str">
        <f t="shared" si="26"/>
        <v>0</v>
      </c>
      <c r="CF54" s="135" t="str">
        <f t="shared" si="26"/>
        <v>0</v>
      </c>
      <c r="CG54" s="135" t="str">
        <f t="shared" si="26"/>
        <v>0</v>
      </c>
      <c r="CH54" s="135" t="str">
        <f t="shared" si="26"/>
        <v>0</v>
      </c>
      <c r="CI54" s="135" t="str">
        <f t="shared" si="26"/>
        <v>0</v>
      </c>
      <c r="CJ54" s="135" t="str">
        <f t="shared" si="26"/>
        <v>0</v>
      </c>
      <c r="CK54" s="135" t="str">
        <f t="shared" si="26"/>
        <v>0</v>
      </c>
      <c r="CL54" s="135" t="str">
        <f t="shared" si="26"/>
        <v>0</v>
      </c>
      <c r="CM54" s="135" t="str">
        <f t="shared" si="26"/>
        <v>0</v>
      </c>
      <c r="CN54" s="135" t="str">
        <f t="shared" si="26"/>
        <v>0</v>
      </c>
      <c r="CO54" s="135" t="str">
        <f t="shared" si="26"/>
        <v>0</v>
      </c>
      <c r="CP54" s="135" t="str">
        <f t="shared" si="26"/>
        <v>0</v>
      </c>
      <c r="CQ54" s="135" t="str">
        <f t="shared" si="26"/>
        <v>0</v>
      </c>
      <c r="CR54" s="135" t="str">
        <f t="shared" si="26"/>
        <v>0</v>
      </c>
      <c r="CS54" s="135" t="str">
        <f t="shared" si="26"/>
        <v>0</v>
      </c>
      <c r="CT54" s="135" t="str">
        <f t="shared" si="26"/>
        <v>0</v>
      </c>
      <c r="CU54" s="135" t="str">
        <f t="shared" si="27"/>
        <v>0</v>
      </c>
      <c r="CV54" s="135" t="str">
        <f t="shared" si="27"/>
        <v>0</v>
      </c>
      <c r="CW54" s="135" t="str">
        <f t="shared" si="27"/>
        <v>0</v>
      </c>
      <c r="CX54" s="135" t="str">
        <f t="shared" si="27"/>
        <v>0</v>
      </c>
      <c r="CY54" s="135" t="str">
        <f t="shared" si="27"/>
        <v>0</v>
      </c>
      <c r="CZ54" s="135" t="str">
        <f t="shared" si="27"/>
        <v>0</v>
      </c>
      <c r="DA54" s="135" t="str">
        <f t="shared" si="27"/>
        <v>0</v>
      </c>
      <c r="DB54" s="135" t="str">
        <f t="shared" si="27"/>
        <v>0</v>
      </c>
      <c r="DC54" s="135" t="str">
        <f t="shared" si="27"/>
        <v>0</v>
      </c>
      <c r="DD54" s="135" t="str">
        <f t="shared" si="27"/>
        <v>0</v>
      </c>
      <c r="DE54" s="135" t="str">
        <f t="shared" si="27"/>
        <v>0</v>
      </c>
      <c r="DF54" s="135" t="str">
        <f t="shared" si="27"/>
        <v>0</v>
      </c>
      <c r="DG54" s="135" t="str">
        <f t="shared" si="27"/>
        <v>0</v>
      </c>
      <c r="DH54" s="136" t="str">
        <f t="shared" si="27"/>
        <v>0</v>
      </c>
    </row>
    <row r="55" spans="1:112" ht="15" customHeight="1">
      <c r="A55" s="211">
        <v>49</v>
      </c>
      <c r="B55" s="88" t="s">
        <v>209</v>
      </c>
      <c r="C55" s="87" t="s">
        <v>210</v>
      </c>
      <c r="D55" s="134" t="str">
        <f t="shared" si="22"/>
        <v>0</v>
      </c>
      <c r="E55" s="135" t="str">
        <f t="shared" si="22"/>
        <v>0</v>
      </c>
      <c r="F55" s="135" t="str">
        <f t="shared" si="22"/>
        <v>0</v>
      </c>
      <c r="G55" s="135" t="str">
        <f t="shared" si="22"/>
        <v>0</v>
      </c>
      <c r="H55" s="135" t="str">
        <f t="shared" si="22"/>
        <v>0</v>
      </c>
      <c r="I55" s="135" t="str">
        <f t="shared" si="22"/>
        <v>0</v>
      </c>
      <c r="J55" s="135" t="str">
        <f t="shared" si="22"/>
        <v>0</v>
      </c>
      <c r="K55" s="135" t="str">
        <f t="shared" si="22"/>
        <v>0</v>
      </c>
      <c r="L55" s="135" t="str">
        <f t="shared" si="22"/>
        <v>0</v>
      </c>
      <c r="M55" s="135" t="str">
        <f t="shared" si="22"/>
        <v>0</v>
      </c>
      <c r="N55" s="135" t="str">
        <f t="shared" si="22"/>
        <v>0</v>
      </c>
      <c r="O55" s="135" t="str">
        <f t="shared" si="22"/>
        <v>0</v>
      </c>
      <c r="P55" s="135" t="str">
        <f t="shared" si="22"/>
        <v>0</v>
      </c>
      <c r="Q55" s="135" t="str">
        <f t="shared" si="22"/>
        <v>0</v>
      </c>
      <c r="R55" s="135" t="str">
        <f t="shared" si="22"/>
        <v>0</v>
      </c>
      <c r="S55" s="135" t="str">
        <f t="shared" si="22"/>
        <v>0</v>
      </c>
      <c r="T55" s="135" t="str">
        <f t="shared" ref="T55:AI70" si="28">IF($A55=T$1,1,"0")</f>
        <v>0</v>
      </c>
      <c r="U55" s="135" t="str">
        <f t="shared" si="28"/>
        <v>0</v>
      </c>
      <c r="V55" s="135" t="str">
        <f t="shared" si="28"/>
        <v>0</v>
      </c>
      <c r="W55" s="135" t="str">
        <f t="shared" si="28"/>
        <v>0</v>
      </c>
      <c r="X55" s="135" t="str">
        <f t="shared" si="28"/>
        <v>0</v>
      </c>
      <c r="Y55" s="135" t="str">
        <f t="shared" si="28"/>
        <v>0</v>
      </c>
      <c r="Z55" s="135" t="str">
        <f t="shared" si="28"/>
        <v>0</v>
      </c>
      <c r="AA55" s="135" t="str">
        <f t="shared" si="28"/>
        <v>0</v>
      </c>
      <c r="AB55" s="135" t="str">
        <f t="shared" si="28"/>
        <v>0</v>
      </c>
      <c r="AC55" s="135" t="str">
        <f t="shared" si="28"/>
        <v>0</v>
      </c>
      <c r="AD55" s="135" t="str">
        <f t="shared" si="28"/>
        <v>0</v>
      </c>
      <c r="AE55" s="135" t="str">
        <f t="shared" si="28"/>
        <v>0</v>
      </c>
      <c r="AF55" s="135" t="str">
        <f t="shared" si="28"/>
        <v>0</v>
      </c>
      <c r="AG55" s="135" t="str">
        <f t="shared" si="28"/>
        <v>0</v>
      </c>
      <c r="AH55" s="135" t="str">
        <f t="shared" si="28"/>
        <v>0</v>
      </c>
      <c r="AI55" s="135" t="str">
        <f t="shared" si="23"/>
        <v>0</v>
      </c>
      <c r="AJ55" s="135" t="str">
        <f t="shared" si="23"/>
        <v>0</v>
      </c>
      <c r="AK55" s="135" t="str">
        <f t="shared" si="23"/>
        <v>0</v>
      </c>
      <c r="AL55" s="135" t="str">
        <f t="shared" si="23"/>
        <v>0</v>
      </c>
      <c r="AM55" s="135" t="str">
        <f t="shared" si="23"/>
        <v>0</v>
      </c>
      <c r="AN55" s="135" t="str">
        <f t="shared" si="23"/>
        <v>0</v>
      </c>
      <c r="AO55" s="135" t="str">
        <f t="shared" si="23"/>
        <v>0</v>
      </c>
      <c r="AP55" s="135" t="str">
        <f t="shared" si="23"/>
        <v>0</v>
      </c>
      <c r="AQ55" s="135" t="str">
        <f t="shared" si="23"/>
        <v>0</v>
      </c>
      <c r="AR55" s="135" t="str">
        <f t="shared" si="23"/>
        <v>0</v>
      </c>
      <c r="AS55" s="135" t="str">
        <f t="shared" si="23"/>
        <v>0</v>
      </c>
      <c r="AT55" s="135" t="str">
        <f t="shared" si="23"/>
        <v>0</v>
      </c>
      <c r="AU55" s="135" t="str">
        <f t="shared" si="23"/>
        <v>0</v>
      </c>
      <c r="AV55" s="135" t="str">
        <f t="shared" si="23"/>
        <v>0</v>
      </c>
      <c r="AW55" s="135" t="str">
        <f t="shared" si="23"/>
        <v>0</v>
      </c>
      <c r="AX55" s="135" t="str">
        <f t="shared" si="23"/>
        <v>0</v>
      </c>
      <c r="AY55" s="135" t="str">
        <f t="shared" si="24"/>
        <v>0</v>
      </c>
      <c r="AZ55" s="135">
        <f t="shared" si="24"/>
        <v>1</v>
      </c>
      <c r="BA55" s="135" t="str">
        <f t="shared" si="24"/>
        <v>0</v>
      </c>
      <c r="BB55" s="135" t="str">
        <f t="shared" si="24"/>
        <v>0</v>
      </c>
      <c r="BC55" s="135" t="str">
        <f t="shared" si="24"/>
        <v>0</v>
      </c>
      <c r="BD55" s="135" t="str">
        <f t="shared" si="24"/>
        <v>0</v>
      </c>
      <c r="BE55" s="135" t="str">
        <f t="shared" si="24"/>
        <v>0</v>
      </c>
      <c r="BF55" s="135" t="str">
        <f t="shared" si="24"/>
        <v>0</v>
      </c>
      <c r="BG55" s="135" t="str">
        <f t="shared" si="24"/>
        <v>0</v>
      </c>
      <c r="BH55" s="135" t="str">
        <f t="shared" si="24"/>
        <v>0</v>
      </c>
      <c r="BI55" s="135" t="str">
        <f t="shared" si="24"/>
        <v>0</v>
      </c>
      <c r="BJ55" s="135" t="str">
        <f t="shared" si="24"/>
        <v>0</v>
      </c>
      <c r="BK55" s="135" t="str">
        <f t="shared" si="24"/>
        <v>0</v>
      </c>
      <c r="BL55" s="135" t="str">
        <f t="shared" si="24"/>
        <v>0</v>
      </c>
      <c r="BM55" s="135" t="str">
        <f t="shared" si="24"/>
        <v>0</v>
      </c>
      <c r="BN55" s="135" t="str">
        <f t="shared" si="24"/>
        <v>0</v>
      </c>
      <c r="BO55" s="135" t="str">
        <f t="shared" si="25"/>
        <v>0</v>
      </c>
      <c r="BP55" s="135" t="str">
        <f t="shared" si="25"/>
        <v>0</v>
      </c>
      <c r="BQ55" s="135" t="str">
        <f t="shared" si="25"/>
        <v>0</v>
      </c>
      <c r="BR55" s="135" t="str">
        <f t="shared" si="25"/>
        <v>0</v>
      </c>
      <c r="BS55" s="135" t="str">
        <f t="shared" si="25"/>
        <v>0</v>
      </c>
      <c r="BT55" s="135" t="str">
        <f t="shared" si="25"/>
        <v>0</v>
      </c>
      <c r="BU55" s="135" t="str">
        <f t="shared" si="25"/>
        <v>0</v>
      </c>
      <c r="BV55" s="135" t="str">
        <f t="shared" si="25"/>
        <v>0</v>
      </c>
      <c r="BW55" s="135" t="str">
        <f t="shared" si="25"/>
        <v>0</v>
      </c>
      <c r="BX55" s="135" t="str">
        <f t="shared" si="25"/>
        <v>0</v>
      </c>
      <c r="BY55" s="135" t="str">
        <f t="shared" si="25"/>
        <v>0</v>
      </c>
      <c r="BZ55" s="135" t="str">
        <f t="shared" si="25"/>
        <v>0</v>
      </c>
      <c r="CA55" s="135" t="str">
        <f t="shared" si="25"/>
        <v>0</v>
      </c>
      <c r="CB55" s="135" t="str">
        <f t="shared" si="25"/>
        <v>0</v>
      </c>
      <c r="CC55" s="135" t="str">
        <f t="shared" si="25"/>
        <v>0</v>
      </c>
      <c r="CD55" s="135" t="str">
        <f t="shared" si="25"/>
        <v>0</v>
      </c>
      <c r="CE55" s="135" t="str">
        <f t="shared" si="26"/>
        <v>0</v>
      </c>
      <c r="CF55" s="135" t="str">
        <f t="shared" si="26"/>
        <v>0</v>
      </c>
      <c r="CG55" s="135" t="str">
        <f t="shared" si="26"/>
        <v>0</v>
      </c>
      <c r="CH55" s="135" t="str">
        <f t="shared" si="26"/>
        <v>0</v>
      </c>
      <c r="CI55" s="135" t="str">
        <f t="shared" si="26"/>
        <v>0</v>
      </c>
      <c r="CJ55" s="135" t="str">
        <f t="shared" si="26"/>
        <v>0</v>
      </c>
      <c r="CK55" s="135" t="str">
        <f t="shared" si="26"/>
        <v>0</v>
      </c>
      <c r="CL55" s="135" t="str">
        <f t="shared" si="26"/>
        <v>0</v>
      </c>
      <c r="CM55" s="135" t="str">
        <f t="shared" si="26"/>
        <v>0</v>
      </c>
      <c r="CN55" s="135" t="str">
        <f t="shared" si="26"/>
        <v>0</v>
      </c>
      <c r="CO55" s="135" t="str">
        <f t="shared" si="26"/>
        <v>0</v>
      </c>
      <c r="CP55" s="135" t="str">
        <f t="shared" si="26"/>
        <v>0</v>
      </c>
      <c r="CQ55" s="135" t="str">
        <f t="shared" si="26"/>
        <v>0</v>
      </c>
      <c r="CR55" s="135" t="str">
        <f t="shared" si="26"/>
        <v>0</v>
      </c>
      <c r="CS55" s="135" t="str">
        <f t="shared" si="26"/>
        <v>0</v>
      </c>
      <c r="CT55" s="135" t="str">
        <f t="shared" si="26"/>
        <v>0</v>
      </c>
      <c r="CU55" s="135" t="str">
        <f t="shared" si="27"/>
        <v>0</v>
      </c>
      <c r="CV55" s="135" t="str">
        <f t="shared" si="27"/>
        <v>0</v>
      </c>
      <c r="CW55" s="135" t="str">
        <f t="shared" si="27"/>
        <v>0</v>
      </c>
      <c r="CX55" s="135" t="str">
        <f t="shared" si="27"/>
        <v>0</v>
      </c>
      <c r="CY55" s="135" t="str">
        <f t="shared" si="27"/>
        <v>0</v>
      </c>
      <c r="CZ55" s="135" t="str">
        <f t="shared" si="27"/>
        <v>0</v>
      </c>
      <c r="DA55" s="135" t="str">
        <f t="shared" si="27"/>
        <v>0</v>
      </c>
      <c r="DB55" s="135" t="str">
        <f t="shared" si="27"/>
        <v>0</v>
      </c>
      <c r="DC55" s="135" t="str">
        <f t="shared" si="27"/>
        <v>0</v>
      </c>
      <c r="DD55" s="135" t="str">
        <f t="shared" si="27"/>
        <v>0</v>
      </c>
      <c r="DE55" s="135" t="str">
        <f t="shared" si="27"/>
        <v>0</v>
      </c>
      <c r="DF55" s="135" t="str">
        <f t="shared" si="27"/>
        <v>0</v>
      </c>
      <c r="DG55" s="135" t="str">
        <f t="shared" si="27"/>
        <v>0</v>
      </c>
      <c r="DH55" s="136" t="str">
        <f t="shared" si="27"/>
        <v>0</v>
      </c>
    </row>
    <row r="56" spans="1:112" ht="15" customHeight="1">
      <c r="A56" s="211">
        <v>50</v>
      </c>
      <c r="B56" s="88" t="s">
        <v>211</v>
      </c>
      <c r="C56" s="87" t="s">
        <v>212</v>
      </c>
      <c r="D56" s="134" t="str">
        <f t="shared" ref="D56:S71" si="29">IF($A56=D$1,1,"0")</f>
        <v>0</v>
      </c>
      <c r="E56" s="135" t="str">
        <f t="shared" si="29"/>
        <v>0</v>
      </c>
      <c r="F56" s="135" t="str">
        <f t="shared" si="29"/>
        <v>0</v>
      </c>
      <c r="G56" s="135" t="str">
        <f t="shared" si="29"/>
        <v>0</v>
      </c>
      <c r="H56" s="135" t="str">
        <f t="shared" si="29"/>
        <v>0</v>
      </c>
      <c r="I56" s="135" t="str">
        <f t="shared" si="29"/>
        <v>0</v>
      </c>
      <c r="J56" s="135" t="str">
        <f t="shared" si="29"/>
        <v>0</v>
      </c>
      <c r="K56" s="135" t="str">
        <f t="shared" si="29"/>
        <v>0</v>
      </c>
      <c r="L56" s="135" t="str">
        <f t="shared" si="29"/>
        <v>0</v>
      </c>
      <c r="M56" s="135" t="str">
        <f t="shared" si="29"/>
        <v>0</v>
      </c>
      <c r="N56" s="135" t="str">
        <f t="shared" si="29"/>
        <v>0</v>
      </c>
      <c r="O56" s="135" t="str">
        <f t="shared" si="29"/>
        <v>0</v>
      </c>
      <c r="P56" s="135" t="str">
        <f t="shared" si="29"/>
        <v>0</v>
      </c>
      <c r="Q56" s="135" t="str">
        <f t="shared" si="29"/>
        <v>0</v>
      </c>
      <c r="R56" s="135" t="str">
        <f t="shared" si="29"/>
        <v>0</v>
      </c>
      <c r="S56" s="135" t="str">
        <f t="shared" si="29"/>
        <v>0</v>
      </c>
      <c r="T56" s="135" t="str">
        <f t="shared" si="28"/>
        <v>0</v>
      </c>
      <c r="U56" s="135" t="str">
        <f t="shared" si="28"/>
        <v>0</v>
      </c>
      <c r="V56" s="135" t="str">
        <f t="shared" si="28"/>
        <v>0</v>
      </c>
      <c r="W56" s="135" t="str">
        <f t="shared" si="28"/>
        <v>0</v>
      </c>
      <c r="X56" s="135" t="str">
        <f t="shared" si="28"/>
        <v>0</v>
      </c>
      <c r="Y56" s="135" t="str">
        <f t="shared" si="28"/>
        <v>0</v>
      </c>
      <c r="Z56" s="135" t="str">
        <f t="shared" si="28"/>
        <v>0</v>
      </c>
      <c r="AA56" s="135" t="str">
        <f t="shared" si="28"/>
        <v>0</v>
      </c>
      <c r="AB56" s="135" t="str">
        <f t="shared" si="28"/>
        <v>0</v>
      </c>
      <c r="AC56" s="135" t="str">
        <f t="shared" si="28"/>
        <v>0</v>
      </c>
      <c r="AD56" s="135" t="str">
        <f t="shared" si="28"/>
        <v>0</v>
      </c>
      <c r="AE56" s="135" t="str">
        <f t="shared" si="28"/>
        <v>0</v>
      </c>
      <c r="AF56" s="135" t="str">
        <f t="shared" si="28"/>
        <v>0</v>
      </c>
      <c r="AG56" s="135" t="str">
        <f t="shared" si="28"/>
        <v>0</v>
      </c>
      <c r="AH56" s="135" t="str">
        <f t="shared" si="28"/>
        <v>0</v>
      </c>
      <c r="AI56" s="135" t="str">
        <f t="shared" si="23"/>
        <v>0</v>
      </c>
      <c r="AJ56" s="135" t="str">
        <f t="shared" si="23"/>
        <v>0</v>
      </c>
      <c r="AK56" s="135" t="str">
        <f t="shared" si="23"/>
        <v>0</v>
      </c>
      <c r="AL56" s="135" t="str">
        <f t="shared" si="23"/>
        <v>0</v>
      </c>
      <c r="AM56" s="135" t="str">
        <f t="shared" si="23"/>
        <v>0</v>
      </c>
      <c r="AN56" s="135" t="str">
        <f t="shared" si="23"/>
        <v>0</v>
      </c>
      <c r="AO56" s="135" t="str">
        <f t="shared" si="23"/>
        <v>0</v>
      </c>
      <c r="AP56" s="135" t="str">
        <f t="shared" si="23"/>
        <v>0</v>
      </c>
      <c r="AQ56" s="135" t="str">
        <f t="shared" si="23"/>
        <v>0</v>
      </c>
      <c r="AR56" s="135" t="str">
        <f t="shared" si="23"/>
        <v>0</v>
      </c>
      <c r="AS56" s="135" t="str">
        <f t="shared" si="23"/>
        <v>0</v>
      </c>
      <c r="AT56" s="135" t="str">
        <f t="shared" si="23"/>
        <v>0</v>
      </c>
      <c r="AU56" s="135" t="str">
        <f t="shared" si="23"/>
        <v>0</v>
      </c>
      <c r="AV56" s="135" t="str">
        <f t="shared" si="23"/>
        <v>0</v>
      </c>
      <c r="AW56" s="135" t="str">
        <f t="shared" si="23"/>
        <v>0</v>
      </c>
      <c r="AX56" s="135" t="str">
        <f t="shared" si="23"/>
        <v>0</v>
      </c>
      <c r="AY56" s="135" t="str">
        <f t="shared" si="24"/>
        <v>0</v>
      </c>
      <c r="AZ56" s="135" t="str">
        <f t="shared" si="24"/>
        <v>0</v>
      </c>
      <c r="BA56" s="135">
        <f t="shared" si="24"/>
        <v>1</v>
      </c>
      <c r="BB56" s="135" t="str">
        <f t="shared" si="24"/>
        <v>0</v>
      </c>
      <c r="BC56" s="135" t="str">
        <f t="shared" si="24"/>
        <v>0</v>
      </c>
      <c r="BD56" s="135" t="str">
        <f t="shared" si="24"/>
        <v>0</v>
      </c>
      <c r="BE56" s="135" t="str">
        <f t="shared" si="24"/>
        <v>0</v>
      </c>
      <c r="BF56" s="135" t="str">
        <f t="shared" si="24"/>
        <v>0</v>
      </c>
      <c r="BG56" s="135" t="str">
        <f t="shared" si="24"/>
        <v>0</v>
      </c>
      <c r="BH56" s="135" t="str">
        <f t="shared" si="24"/>
        <v>0</v>
      </c>
      <c r="BI56" s="135" t="str">
        <f t="shared" si="24"/>
        <v>0</v>
      </c>
      <c r="BJ56" s="135" t="str">
        <f t="shared" si="24"/>
        <v>0</v>
      </c>
      <c r="BK56" s="135" t="str">
        <f t="shared" si="24"/>
        <v>0</v>
      </c>
      <c r="BL56" s="135" t="str">
        <f t="shared" si="24"/>
        <v>0</v>
      </c>
      <c r="BM56" s="135" t="str">
        <f t="shared" si="24"/>
        <v>0</v>
      </c>
      <c r="BN56" s="135" t="str">
        <f t="shared" si="24"/>
        <v>0</v>
      </c>
      <c r="BO56" s="135" t="str">
        <f t="shared" si="25"/>
        <v>0</v>
      </c>
      <c r="BP56" s="135" t="str">
        <f t="shared" si="25"/>
        <v>0</v>
      </c>
      <c r="BQ56" s="135" t="str">
        <f t="shared" si="25"/>
        <v>0</v>
      </c>
      <c r="BR56" s="135" t="str">
        <f t="shared" si="25"/>
        <v>0</v>
      </c>
      <c r="BS56" s="135" t="str">
        <f t="shared" si="25"/>
        <v>0</v>
      </c>
      <c r="BT56" s="135" t="str">
        <f t="shared" si="25"/>
        <v>0</v>
      </c>
      <c r="BU56" s="135" t="str">
        <f t="shared" si="25"/>
        <v>0</v>
      </c>
      <c r="BV56" s="135" t="str">
        <f t="shared" si="25"/>
        <v>0</v>
      </c>
      <c r="BW56" s="135" t="str">
        <f t="shared" si="25"/>
        <v>0</v>
      </c>
      <c r="BX56" s="135" t="str">
        <f t="shared" si="25"/>
        <v>0</v>
      </c>
      <c r="BY56" s="135" t="str">
        <f t="shared" si="25"/>
        <v>0</v>
      </c>
      <c r="BZ56" s="135" t="str">
        <f t="shared" si="25"/>
        <v>0</v>
      </c>
      <c r="CA56" s="135" t="str">
        <f t="shared" si="25"/>
        <v>0</v>
      </c>
      <c r="CB56" s="135" t="str">
        <f t="shared" si="25"/>
        <v>0</v>
      </c>
      <c r="CC56" s="135" t="str">
        <f t="shared" si="25"/>
        <v>0</v>
      </c>
      <c r="CD56" s="135" t="str">
        <f t="shared" si="25"/>
        <v>0</v>
      </c>
      <c r="CE56" s="135" t="str">
        <f t="shared" si="26"/>
        <v>0</v>
      </c>
      <c r="CF56" s="135" t="str">
        <f t="shared" si="26"/>
        <v>0</v>
      </c>
      <c r="CG56" s="135" t="str">
        <f t="shared" si="26"/>
        <v>0</v>
      </c>
      <c r="CH56" s="135" t="str">
        <f t="shared" si="26"/>
        <v>0</v>
      </c>
      <c r="CI56" s="135" t="str">
        <f t="shared" si="26"/>
        <v>0</v>
      </c>
      <c r="CJ56" s="135" t="str">
        <f t="shared" si="26"/>
        <v>0</v>
      </c>
      <c r="CK56" s="135" t="str">
        <f t="shared" si="26"/>
        <v>0</v>
      </c>
      <c r="CL56" s="135" t="str">
        <f t="shared" si="26"/>
        <v>0</v>
      </c>
      <c r="CM56" s="135" t="str">
        <f t="shared" si="26"/>
        <v>0</v>
      </c>
      <c r="CN56" s="135" t="str">
        <f t="shared" si="26"/>
        <v>0</v>
      </c>
      <c r="CO56" s="135" t="str">
        <f t="shared" si="26"/>
        <v>0</v>
      </c>
      <c r="CP56" s="135" t="str">
        <f t="shared" si="26"/>
        <v>0</v>
      </c>
      <c r="CQ56" s="135" t="str">
        <f t="shared" si="26"/>
        <v>0</v>
      </c>
      <c r="CR56" s="135" t="str">
        <f t="shared" si="26"/>
        <v>0</v>
      </c>
      <c r="CS56" s="135" t="str">
        <f t="shared" si="26"/>
        <v>0</v>
      </c>
      <c r="CT56" s="135" t="str">
        <f t="shared" si="26"/>
        <v>0</v>
      </c>
      <c r="CU56" s="135" t="str">
        <f t="shared" si="27"/>
        <v>0</v>
      </c>
      <c r="CV56" s="135" t="str">
        <f t="shared" si="27"/>
        <v>0</v>
      </c>
      <c r="CW56" s="135" t="str">
        <f t="shared" si="27"/>
        <v>0</v>
      </c>
      <c r="CX56" s="135" t="str">
        <f t="shared" si="27"/>
        <v>0</v>
      </c>
      <c r="CY56" s="135" t="str">
        <f t="shared" si="27"/>
        <v>0</v>
      </c>
      <c r="CZ56" s="135" t="str">
        <f t="shared" si="27"/>
        <v>0</v>
      </c>
      <c r="DA56" s="135" t="str">
        <f t="shared" si="27"/>
        <v>0</v>
      </c>
      <c r="DB56" s="135" t="str">
        <f t="shared" si="27"/>
        <v>0</v>
      </c>
      <c r="DC56" s="135" t="str">
        <f t="shared" si="27"/>
        <v>0</v>
      </c>
      <c r="DD56" s="135" t="str">
        <f t="shared" si="27"/>
        <v>0</v>
      </c>
      <c r="DE56" s="135" t="str">
        <f t="shared" si="27"/>
        <v>0</v>
      </c>
      <c r="DF56" s="135" t="str">
        <f t="shared" si="27"/>
        <v>0</v>
      </c>
      <c r="DG56" s="135" t="str">
        <f t="shared" si="27"/>
        <v>0</v>
      </c>
      <c r="DH56" s="136" t="str">
        <f t="shared" si="27"/>
        <v>0</v>
      </c>
    </row>
    <row r="57" spans="1:112" ht="15" customHeight="1">
      <c r="A57" s="211">
        <v>51</v>
      </c>
      <c r="B57" s="88" t="s">
        <v>213</v>
      </c>
      <c r="C57" s="87" t="s">
        <v>214</v>
      </c>
      <c r="D57" s="134" t="str">
        <f t="shared" si="29"/>
        <v>0</v>
      </c>
      <c r="E57" s="135" t="str">
        <f t="shared" si="29"/>
        <v>0</v>
      </c>
      <c r="F57" s="135" t="str">
        <f t="shared" si="29"/>
        <v>0</v>
      </c>
      <c r="G57" s="135" t="str">
        <f t="shared" si="29"/>
        <v>0</v>
      </c>
      <c r="H57" s="135" t="str">
        <f t="shared" si="29"/>
        <v>0</v>
      </c>
      <c r="I57" s="135" t="str">
        <f t="shared" si="29"/>
        <v>0</v>
      </c>
      <c r="J57" s="135" t="str">
        <f t="shared" si="29"/>
        <v>0</v>
      </c>
      <c r="K57" s="135" t="str">
        <f t="shared" si="29"/>
        <v>0</v>
      </c>
      <c r="L57" s="135" t="str">
        <f t="shared" si="29"/>
        <v>0</v>
      </c>
      <c r="M57" s="135" t="str">
        <f t="shared" si="29"/>
        <v>0</v>
      </c>
      <c r="N57" s="135" t="str">
        <f t="shared" si="29"/>
        <v>0</v>
      </c>
      <c r="O57" s="135" t="str">
        <f t="shared" si="29"/>
        <v>0</v>
      </c>
      <c r="P57" s="135" t="str">
        <f t="shared" si="29"/>
        <v>0</v>
      </c>
      <c r="Q57" s="135" t="str">
        <f t="shared" si="29"/>
        <v>0</v>
      </c>
      <c r="R57" s="135" t="str">
        <f t="shared" si="29"/>
        <v>0</v>
      </c>
      <c r="S57" s="135" t="str">
        <f t="shared" si="29"/>
        <v>0</v>
      </c>
      <c r="T57" s="135" t="str">
        <f t="shared" si="28"/>
        <v>0</v>
      </c>
      <c r="U57" s="135" t="str">
        <f t="shared" si="28"/>
        <v>0</v>
      </c>
      <c r="V57" s="135" t="str">
        <f t="shared" si="28"/>
        <v>0</v>
      </c>
      <c r="W57" s="135" t="str">
        <f t="shared" si="28"/>
        <v>0</v>
      </c>
      <c r="X57" s="135" t="str">
        <f t="shared" si="28"/>
        <v>0</v>
      </c>
      <c r="Y57" s="135" t="str">
        <f t="shared" si="28"/>
        <v>0</v>
      </c>
      <c r="Z57" s="135" t="str">
        <f t="shared" si="28"/>
        <v>0</v>
      </c>
      <c r="AA57" s="135" t="str">
        <f t="shared" si="28"/>
        <v>0</v>
      </c>
      <c r="AB57" s="135" t="str">
        <f t="shared" si="28"/>
        <v>0</v>
      </c>
      <c r="AC57" s="135" t="str">
        <f t="shared" si="28"/>
        <v>0</v>
      </c>
      <c r="AD57" s="135" t="str">
        <f t="shared" si="28"/>
        <v>0</v>
      </c>
      <c r="AE57" s="135" t="str">
        <f t="shared" si="28"/>
        <v>0</v>
      </c>
      <c r="AF57" s="135" t="str">
        <f t="shared" si="28"/>
        <v>0</v>
      </c>
      <c r="AG57" s="135" t="str">
        <f t="shared" si="28"/>
        <v>0</v>
      </c>
      <c r="AH57" s="135" t="str">
        <f t="shared" si="28"/>
        <v>0</v>
      </c>
      <c r="AI57" s="135" t="str">
        <f t="shared" si="23"/>
        <v>0</v>
      </c>
      <c r="AJ57" s="135" t="str">
        <f t="shared" si="23"/>
        <v>0</v>
      </c>
      <c r="AK57" s="135" t="str">
        <f t="shared" si="23"/>
        <v>0</v>
      </c>
      <c r="AL57" s="135" t="str">
        <f t="shared" si="23"/>
        <v>0</v>
      </c>
      <c r="AM57" s="135" t="str">
        <f t="shared" si="23"/>
        <v>0</v>
      </c>
      <c r="AN57" s="135" t="str">
        <f t="shared" si="23"/>
        <v>0</v>
      </c>
      <c r="AO57" s="135" t="str">
        <f t="shared" si="23"/>
        <v>0</v>
      </c>
      <c r="AP57" s="135" t="str">
        <f t="shared" si="23"/>
        <v>0</v>
      </c>
      <c r="AQ57" s="135" t="str">
        <f t="shared" si="23"/>
        <v>0</v>
      </c>
      <c r="AR57" s="135" t="str">
        <f t="shared" si="23"/>
        <v>0</v>
      </c>
      <c r="AS57" s="135" t="str">
        <f t="shared" si="23"/>
        <v>0</v>
      </c>
      <c r="AT57" s="135" t="str">
        <f t="shared" si="23"/>
        <v>0</v>
      </c>
      <c r="AU57" s="135" t="str">
        <f t="shared" si="23"/>
        <v>0</v>
      </c>
      <c r="AV57" s="135" t="str">
        <f t="shared" si="23"/>
        <v>0</v>
      </c>
      <c r="AW57" s="135" t="str">
        <f t="shared" si="23"/>
        <v>0</v>
      </c>
      <c r="AX57" s="135" t="str">
        <f t="shared" si="23"/>
        <v>0</v>
      </c>
      <c r="AY57" s="135" t="str">
        <f t="shared" si="24"/>
        <v>0</v>
      </c>
      <c r="AZ57" s="135" t="str">
        <f t="shared" si="24"/>
        <v>0</v>
      </c>
      <c r="BA57" s="135" t="str">
        <f t="shared" si="24"/>
        <v>0</v>
      </c>
      <c r="BB57" s="135">
        <f t="shared" si="24"/>
        <v>1</v>
      </c>
      <c r="BC57" s="135" t="str">
        <f t="shared" si="24"/>
        <v>0</v>
      </c>
      <c r="BD57" s="135" t="str">
        <f t="shared" si="24"/>
        <v>0</v>
      </c>
      <c r="BE57" s="135" t="str">
        <f t="shared" si="24"/>
        <v>0</v>
      </c>
      <c r="BF57" s="135" t="str">
        <f t="shared" si="24"/>
        <v>0</v>
      </c>
      <c r="BG57" s="135" t="str">
        <f t="shared" si="24"/>
        <v>0</v>
      </c>
      <c r="BH57" s="135" t="str">
        <f t="shared" si="24"/>
        <v>0</v>
      </c>
      <c r="BI57" s="135" t="str">
        <f t="shared" si="24"/>
        <v>0</v>
      </c>
      <c r="BJ57" s="135" t="str">
        <f t="shared" si="24"/>
        <v>0</v>
      </c>
      <c r="BK57" s="135" t="str">
        <f t="shared" si="24"/>
        <v>0</v>
      </c>
      <c r="BL57" s="135" t="str">
        <f t="shared" si="24"/>
        <v>0</v>
      </c>
      <c r="BM57" s="135" t="str">
        <f t="shared" si="24"/>
        <v>0</v>
      </c>
      <c r="BN57" s="135" t="str">
        <f t="shared" si="24"/>
        <v>0</v>
      </c>
      <c r="BO57" s="135" t="str">
        <f t="shared" si="25"/>
        <v>0</v>
      </c>
      <c r="BP57" s="135" t="str">
        <f t="shared" si="25"/>
        <v>0</v>
      </c>
      <c r="BQ57" s="135" t="str">
        <f t="shared" si="25"/>
        <v>0</v>
      </c>
      <c r="BR57" s="135" t="str">
        <f t="shared" si="25"/>
        <v>0</v>
      </c>
      <c r="BS57" s="135" t="str">
        <f t="shared" si="25"/>
        <v>0</v>
      </c>
      <c r="BT57" s="135" t="str">
        <f t="shared" si="25"/>
        <v>0</v>
      </c>
      <c r="BU57" s="135" t="str">
        <f t="shared" si="25"/>
        <v>0</v>
      </c>
      <c r="BV57" s="135" t="str">
        <f t="shared" si="25"/>
        <v>0</v>
      </c>
      <c r="BW57" s="135" t="str">
        <f t="shared" si="25"/>
        <v>0</v>
      </c>
      <c r="BX57" s="135" t="str">
        <f t="shared" si="25"/>
        <v>0</v>
      </c>
      <c r="BY57" s="135" t="str">
        <f t="shared" si="25"/>
        <v>0</v>
      </c>
      <c r="BZ57" s="135" t="str">
        <f t="shared" si="25"/>
        <v>0</v>
      </c>
      <c r="CA57" s="135" t="str">
        <f t="shared" si="25"/>
        <v>0</v>
      </c>
      <c r="CB57" s="135" t="str">
        <f t="shared" si="25"/>
        <v>0</v>
      </c>
      <c r="CC57" s="135" t="str">
        <f t="shared" si="25"/>
        <v>0</v>
      </c>
      <c r="CD57" s="135" t="str">
        <f t="shared" si="25"/>
        <v>0</v>
      </c>
      <c r="CE57" s="135" t="str">
        <f t="shared" si="26"/>
        <v>0</v>
      </c>
      <c r="CF57" s="135" t="str">
        <f t="shared" si="26"/>
        <v>0</v>
      </c>
      <c r="CG57" s="135" t="str">
        <f t="shared" si="26"/>
        <v>0</v>
      </c>
      <c r="CH57" s="135" t="str">
        <f t="shared" si="26"/>
        <v>0</v>
      </c>
      <c r="CI57" s="135" t="str">
        <f t="shared" si="26"/>
        <v>0</v>
      </c>
      <c r="CJ57" s="135" t="str">
        <f t="shared" si="26"/>
        <v>0</v>
      </c>
      <c r="CK57" s="135" t="str">
        <f t="shared" si="26"/>
        <v>0</v>
      </c>
      <c r="CL57" s="135" t="str">
        <f t="shared" si="26"/>
        <v>0</v>
      </c>
      <c r="CM57" s="135" t="str">
        <f t="shared" si="26"/>
        <v>0</v>
      </c>
      <c r="CN57" s="135" t="str">
        <f t="shared" si="26"/>
        <v>0</v>
      </c>
      <c r="CO57" s="135" t="str">
        <f t="shared" si="26"/>
        <v>0</v>
      </c>
      <c r="CP57" s="135" t="str">
        <f t="shared" si="26"/>
        <v>0</v>
      </c>
      <c r="CQ57" s="135" t="str">
        <f t="shared" si="26"/>
        <v>0</v>
      </c>
      <c r="CR57" s="135" t="str">
        <f t="shared" si="26"/>
        <v>0</v>
      </c>
      <c r="CS57" s="135" t="str">
        <f t="shared" si="26"/>
        <v>0</v>
      </c>
      <c r="CT57" s="135" t="str">
        <f t="shared" si="26"/>
        <v>0</v>
      </c>
      <c r="CU57" s="135" t="str">
        <f t="shared" si="27"/>
        <v>0</v>
      </c>
      <c r="CV57" s="135" t="str">
        <f t="shared" si="27"/>
        <v>0</v>
      </c>
      <c r="CW57" s="135" t="str">
        <f t="shared" si="27"/>
        <v>0</v>
      </c>
      <c r="CX57" s="135" t="str">
        <f t="shared" si="27"/>
        <v>0</v>
      </c>
      <c r="CY57" s="135" t="str">
        <f t="shared" si="27"/>
        <v>0</v>
      </c>
      <c r="CZ57" s="135" t="str">
        <f t="shared" si="27"/>
        <v>0</v>
      </c>
      <c r="DA57" s="135" t="str">
        <f t="shared" si="27"/>
        <v>0</v>
      </c>
      <c r="DB57" s="135" t="str">
        <f t="shared" si="27"/>
        <v>0</v>
      </c>
      <c r="DC57" s="135" t="str">
        <f t="shared" si="27"/>
        <v>0</v>
      </c>
      <c r="DD57" s="135" t="str">
        <f t="shared" si="27"/>
        <v>0</v>
      </c>
      <c r="DE57" s="135" t="str">
        <f t="shared" si="27"/>
        <v>0</v>
      </c>
      <c r="DF57" s="135" t="str">
        <f t="shared" si="27"/>
        <v>0</v>
      </c>
      <c r="DG57" s="135" t="str">
        <f t="shared" si="27"/>
        <v>0</v>
      </c>
      <c r="DH57" s="136" t="str">
        <f t="shared" si="27"/>
        <v>0</v>
      </c>
    </row>
    <row r="58" spans="1:112" ht="15" customHeight="1">
      <c r="A58" s="211">
        <v>52</v>
      </c>
      <c r="B58" s="88" t="s">
        <v>215</v>
      </c>
      <c r="C58" s="87" t="s">
        <v>216</v>
      </c>
      <c r="D58" s="134" t="str">
        <f t="shared" si="29"/>
        <v>0</v>
      </c>
      <c r="E58" s="135" t="str">
        <f t="shared" si="29"/>
        <v>0</v>
      </c>
      <c r="F58" s="135" t="str">
        <f t="shared" si="29"/>
        <v>0</v>
      </c>
      <c r="G58" s="135" t="str">
        <f t="shared" si="29"/>
        <v>0</v>
      </c>
      <c r="H58" s="135" t="str">
        <f t="shared" si="29"/>
        <v>0</v>
      </c>
      <c r="I58" s="135" t="str">
        <f t="shared" si="29"/>
        <v>0</v>
      </c>
      <c r="J58" s="135" t="str">
        <f t="shared" si="29"/>
        <v>0</v>
      </c>
      <c r="K58" s="135" t="str">
        <f t="shared" si="29"/>
        <v>0</v>
      </c>
      <c r="L58" s="135" t="str">
        <f t="shared" si="29"/>
        <v>0</v>
      </c>
      <c r="M58" s="135" t="str">
        <f t="shared" si="29"/>
        <v>0</v>
      </c>
      <c r="N58" s="135" t="str">
        <f t="shared" si="29"/>
        <v>0</v>
      </c>
      <c r="O58" s="135" t="str">
        <f t="shared" si="29"/>
        <v>0</v>
      </c>
      <c r="P58" s="135" t="str">
        <f t="shared" si="29"/>
        <v>0</v>
      </c>
      <c r="Q58" s="135" t="str">
        <f t="shared" si="29"/>
        <v>0</v>
      </c>
      <c r="R58" s="135" t="str">
        <f t="shared" si="29"/>
        <v>0</v>
      </c>
      <c r="S58" s="135" t="str">
        <f t="shared" si="29"/>
        <v>0</v>
      </c>
      <c r="T58" s="135" t="str">
        <f t="shared" si="28"/>
        <v>0</v>
      </c>
      <c r="U58" s="135" t="str">
        <f t="shared" si="28"/>
        <v>0</v>
      </c>
      <c r="V58" s="135" t="str">
        <f t="shared" si="28"/>
        <v>0</v>
      </c>
      <c r="W58" s="135" t="str">
        <f t="shared" si="28"/>
        <v>0</v>
      </c>
      <c r="X58" s="135" t="str">
        <f t="shared" si="28"/>
        <v>0</v>
      </c>
      <c r="Y58" s="135" t="str">
        <f t="shared" si="28"/>
        <v>0</v>
      </c>
      <c r="Z58" s="135" t="str">
        <f t="shared" si="28"/>
        <v>0</v>
      </c>
      <c r="AA58" s="135" t="str">
        <f t="shared" si="28"/>
        <v>0</v>
      </c>
      <c r="AB58" s="135" t="str">
        <f t="shared" si="28"/>
        <v>0</v>
      </c>
      <c r="AC58" s="135" t="str">
        <f t="shared" si="28"/>
        <v>0</v>
      </c>
      <c r="AD58" s="135" t="str">
        <f t="shared" si="28"/>
        <v>0</v>
      </c>
      <c r="AE58" s="135" t="str">
        <f t="shared" si="28"/>
        <v>0</v>
      </c>
      <c r="AF58" s="135" t="str">
        <f t="shared" si="28"/>
        <v>0</v>
      </c>
      <c r="AG58" s="135" t="str">
        <f t="shared" si="28"/>
        <v>0</v>
      </c>
      <c r="AH58" s="135" t="str">
        <f t="shared" si="28"/>
        <v>0</v>
      </c>
      <c r="AI58" s="135" t="str">
        <f t="shared" si="23"/>
        <v>0</v>
      </c>
      <c r="AJ58" s="135" t="str">
        <f t="shared" si="23"/>
        <v>0</v>
      </c>
      <c r="AK58" s="135" t="str">
        <f t="shared" si="23"/>
        <v>0</v>
      </c>
      <c r="AL58" s="135" t="str">
        <f t="shared" si="23"/>
        <v>0</v>
      </c>
      <c r="AM58" s="135" t="str">
        <f t="shared" si="23"/>
        <v>0</v>
      </c>
      <c r="AN58" s="135" t="str">
        <f t="shared" si="23"/>
        <v>0</v>
      </c>
      <c r="AO58" s="135" t="str">
        <f t="shared" si="23"/>
        <v>0</v>
      </c>
      <c r="AP58" s="135" t="str">
        <f t="shared" si="23"/>
        <v>0</v>
      </c>
      <c r="AQ58" s="135" t="str">
        <f t="shared" si="23"/>
        <v>0</v>
      </c>
      <c r="AR58" s="135" t="str">
        <f t="shared" si="23"/>
        <v>0</v>
      </c>
      <c r="AS58" s="135" t="str">
        <f t="shared" si="23"/>
        <v>0</v>
      </c>
      <c r="AT58" s="135" t="str">
        <f t="shared" si="23"/>
        <v>0</v>
      </c>
      <c r="AU58" s="135" t="str">
        <f t="shared" si="23"/>
        <v>0</v>
      </c>
      <c r="AV58" s="135" t="str">
        <f t="shared" si="23"/>
        <v>0</v>
      </c>
      <c r="AW58" s="135" t="str">
        <f t="shared" si="23"/>
        <v>0</v>
      </c>
      <c r="AX58" s="135" t="str">
        <f t="shared" si="23"/>
        <v>0</v>
      </c>
      <c r="AY58" s="135" t="str">
        <f t="shared" si="24"/>
        <v>0</v>
      </c>
      <c r="AZ58" s="135" t="str">
        <f t="shared" si="24"/>
        <v>0</v>
      </c>
      <c r="BA58" s="135" t="str">
        <f t="shared" si="24"/>
        <v>0</v>
      </c>
      <c r="BB58" s="135" t="str">
        <f t="shared" si="24"/>
        <v>0</v>
      </c>
      <c r="BC58" s="135">
        <f t="shared" si="24"/>
        <v>1</v>
      </c>
      <c r="BD58" s="135" t="str">
        <f t="shared" si="24"/>
        <v>0</v>
      </c>
      <c r="BE58" s="135" t="str">
        <f t="shared" si="24"/>
        <v>0</v>
      </c>
      <c r="BF58" s="135" t="str">
        <f t="shared" si="24"/>
        <v>0</v>
      </c>
      <c r="BG58" s="135" t="str">
        <f t="shared" si="24"/>
        <v>0</v>
      </c>
      <c r="BH58" s="135" t="str">
        <f t="shared" si="24"/>
        <v>0</v>
      </c>
      <c r="BI58" s="135" t="str">
        <f t="shared" si="24"/>
        <v>0</v>
      </c>
      <c r="BJ58" s="135" t="str">
        <f t="shared" si="24"/>
        <v>0</v>
      </c>
      <c r="BK58" s="135" t="str">
        <f t="shared" si="24"/>
        <v>0</v>
      </c>
      <c r="BL58" s="135" t="str">
        <f t="shared" si="24"/>
        <v>0</v>
      </c>
      <c r="BM58" s="135" t="str">
        <f t="shared" si="24"/>
        <v>0</v>
      </c>
      <c r="BN58" s="135" t="str">
        <f t="shared" si="24"/>
        <v>0</v>
      </c>
      <c r="BO58" s="135" t="str">
        <f t="shared" si="25"/>
        <v>0</v>
      </c>
      <c r="BP58" s="135" t="str">
        <f t="shared" si="25"/>
        <v>0</v>
      </c>
      <c r="BQ58" s="135" t="str">
        <f t="shared" si="25"/>
        <v>0</v>
      </c>
      <c r="BR58" s="135" t="str">
        <f t="shared" si="25"/>
        <v>0</v>
      </c>
      <c r="BS58" s="135" t="str">
        <f t="shared" si="25"/>
        <v>0</v>
      </c>
      <c r="BT58" s="135" t="str">
        <f t="shared" si="25"/>
        <v>0</v>
      </c>
      <c r="BU58" s="135" t="str">
        <f t="shared" si="25"/>
        <v>0</v>
      </c>
      <c r="BV58" s="135" t="str">
        <f t="shared" si="25"/>
        <v>0</v>
      </c>
      <c r="BW58" s="135" t="str">
        <f t="shared" si="25"/>
        <v>0</v>
      </c>
      <c r="BX58" s="135" t="str">
        <f t="shared" si="25"/>
        <v>0</v>
      </c>
      <c r="BY58" s="135" t="str">
        <f t="shared" si="25"/>
        <v>0</v>
      </c>
      <c r="BZ58" s="135" t="str">
        <f t="shared" si="25"/>
        <v>0</v>
      </c>
      <c r="CA58" s="135" t="str">
        <f t="shared" si="25"/>
        <v>0</v>
      </c>
      <c r="CB58" s="135" t="str">
        <f t="shared" si="25"/>
        <v>0</v>
      </c>
      <c r="CC58" s="135" t="str">
        <f t="shared" si="25"/>
        <v>0</v>
      </c>
      <c r="CD58" s="135" t="str">
        <f t="shared" si="25"/>
        <v>0</v>
      </c>
      <c r="CE58" s="135" t="str">
        <f t="shared" si="26"/>
        <v>0</v>
      </c>
      <c r="CF58" s="135" t="str">
        <f t="shared" si="26"/>
        <v>0</v>
      </c>
      <c r="CG58" s="135" t="str">
        <f t="shared" si="26"/>
        <v>0</v>
      </c>
      <c r="CH58" s="135" t="str">
        <f t="shared" si="26"/>
        <v>0</v>
      </c>
      <c r="CI58" s="135" t="str">
        <f t="shared" si="26"/>
        <v>0</v>
      </c>
      <c r="CJ58" s="135" t="str">
        <f t="shared" si="26"/>
        <v>0</v>
      </c>
      <c r="CK58" s="135" t="str">
        <f t="shared" si="26"/>
        <v>0</v>
      </c>
      <c r="CL58" s="135" t="str">
        <f t="shared" si="26"/>
        <v>0</v>
      </c>
      <c r="CM58" s="135" t="str">
        <f t="shared" si="26"/>
        <v>0</v>
      </c>
      <c r="CN58" s="135" t="str">
        <f t="shared" si="26"/>
        <v>0</v>
      </c>
      <c r="CO58" s="135" t="str">
        <f t="shared" si="26"/>
        <v>0</v>
      </c>
      <c r="CP58" s="135" t="str">
        <f t="shared" si="26"/>
        <v>0</v>
      </c>
      <c r="CQ58" s="135" t="str">
        <f t="shared" si="26"/>
        <v>0</v>
      </c>
      <c r="CR58" s="135" t="str">
        <f t="shared" si="26"/>
        <v>0</v>
      </c>
      <c r="CS58" s="135" t="str">
        <f t="shared" si="26"/>
        <v>0</v>
      </c>
      <c r="CT58" s="135" t="str">
        <f t="shared" si="26"/>
        <v>0</v>
      </c>
      <c r="CU58" s="135" t="str">
        <f t="shared" si="27"/>
        <v>0</v>
      </c>
      <c r="CV58" s="135" t="str">
        <f t="shared" si="27"/>
        <v>0</v>
      </c>
      <c r="CW58" s="135" t="str">
        <f t="shared" si="27"/>
        <v>0</v>
      </c>
      <c r="CX58" s="135" t="str">
        <f t="shared" si="27"/>
        <v>0</v>
      </c>
      <c r="CY58" s="135" t="str">
        <f t="shared" si="27"/>
        <v>0</v>
      </c>
      <c r="CZ58" s="135" t="str">
        <f t="shared" si="27"/>
        <v>0</v>
      </c>
      <c r="DA58" s="135" t="str">
        <f t="shared" si="27"/>
        <v>0</v>
      </c>
      <c r="DB58" s="135" t="str">
        <f t="shared" si="27"/>
        <v>0</v>
      </c>
      <c r="DC58" s="135" t="str">
        <f t="shared" si="27"/>
        <v>0</v>
      </c>
      <c r="DD58" s="135" t="str">
        <f t="shared" si="27"/>
        <v>0</v>
      </c>
      <c r="DE58" s="135" t="str">
        <f t="shared" si="27"/>
        <v>0</v>
      </c>
      <c r="DF58" s="135" t="str">
        <f t="shared" si="27"/>
        <v>0</v>
      </c>
      <c r="DG58" s="135" t="str">
        <f t="shared" si="27"/>
        <v>0</v>
      </c>
      <c r="DH58" s="136" t="str">
        <f t="shared" si="27"/>
        <v>0</v>
      </c>
    </row>
    <row r="59" spans="1:112" ht="15" customHeight="1">
      <c r="A59" s="211">
        <v>53</v>
      </c>
      <c r="B59" s="88" t="s">
        <v>217</v>
      </c>
      <c r="C59" s="87" t="s">
        <v>218</v>
      </c>
      <c r="D59" s="134" t="str">
        <f t="shared" si="29"/>
        <v>0</v>
      </c>
      <c r="E59" s="135" t="str">
        <f t="shared" si="29"/>
        <v>0</v>
      </c>
      <c r="F59" s="135" t="str">
        <f t="shared" si="29"/>
        <v>0</v>
      </c>
      <c r="G59" s="135" t="str">
        <f t="shared" si="29"/>
        <v>0</v>
      </c>
      <c r="H59" s="135" t="str">
        <f t="shared" si="29"/>
        <v>0</v>
      </c>
      <c r="I59" s="135" t="str">
        <f t="shared" si="29"/>
        <v>0</v>
      </c>
      <c r="J59" s="135" t="str">
        <f t="shared" si="29"/>
        <v>0</v>
      </c>
      <c r="K59" s="135" t="str">
        <f t="shared" si="29"/>
        <v>0</v>
      </c>
      <c r="L59" s="135" t="str">
        <f t="shared" si="29"/>
        <v>0</v>
      </c>
      <c r="M59" s="135" t="str">
        <f t="shared" si="29"/>
        <v>0</v>
      </c>
      <c r="N59" s="135" t="str">
        <f t="shared" si="29"/>
        <v>0</v>
      </c>
      <c r="O59" s="135" t="str">
        <f t="shared" si="29"/>
        <v>0</v>
      </c>
      <c r="P59" s="135" t="str">
        <f t="shared" si="29"/>
        <v>0</v>
      </c>
      <c r="Q59" s="135" t="str">
        <f t="shared" si="29"/>
        <v>0</v>
      </c>
      <c r="R59" s="135" t="str">
        <f t="shared" si="29"/>
        <v>0</v>
      </c>
      <c r="S59" s="135" t="str">
        <f t="shared" si="29"/>
        <v>0</v>
      </c>
      <c r="T59" s="135" t="str">
        <f t="shared" si="28"/>
        <v>0</v>
      </c>
      <c r="U59" s="135" t="str">
        <f t="shared" si="28"/>
        <v>0</v>
      </c>
      <c r="V59" s="135" t="str">
        <f t="shared" si="28"/>
        <v>0</v>
      </c>
      <c r="W59" s="135" t="str">
        <f t="shared" si="28"/>
        <v>0</v>
      </c>
      <c r="X59" s="135" t="str">
        <f t="shared" si="28"/>
        <v>0</v>
      </c>
      <c r="Y59" s="135" t="str">
        <f t="shared" si="28"/>
        <v>0</v>
      </c>
      <c r="Z59" s="135" t="str">
        <f t="shared" si="28"/>
        <v>0</v>
      </c>
      <c r="AA59" s="135" t="str">
        <f t="shared" si="28"/>
        <v>0</v>
      </c>
      <c r="AB59" s="135" t="str">
        <f t="shared" si="28"/>
        <v>0</v>
      </c>
      <c r="AC59" s="135" t="str">
        <f t="shared" si="28"/>
        <v>0</v>
      </c>
      <c r="AD59" s="135" t="str">
        <f t="shared" si="28"/>
        <v>0</v>
      </c>
      <c r="AE59" s="135" t="str">
        <f t="shared" si="28"/>
        <v>0</v>
      </c>
      <c r="AF59" s="135" t="str">
        <f t="shared" si="28"/>
        <v>0</v>
      </c>
      <c r="AG59" s="135" t="str">
        <f t="shared" si="28"/>
        <v>0</v>
      </c>
      <c r="AH59" s="135" t="str">
        <f t="shared" si="28"/>
        <v>0</v>
      </c>
      <c r="AI59" s="135" t="str">
        <f t="shared" si="23"/>
        <v>0</v>
      </c>
      <c r="AJ59" s="135" t="str">
        <f t="shared" si="23"/>
        <v>0</v>
      </c>
      <c r="AK59" s="135" t="str">
        <f t="shared" si="23"/>
        <v>0</v>
      </c>
      <c r="AL59" s="135" t="str">
        <f t="shared" si="23"/>
        <v>0</v>
      </c>
      <c r="AM59" s="135" t="str">
        <f t="shared" si="23"/>
        <v>0</v>
      </c>
      <c r="AN59" s="135" t="str">
        <f t="shared" si="23"/>
        <v>0</v>
      </c>
      <c r="AO59" s="135" t="str">
        <f t="shared" si="23"/>
        <v>0</v>
      </c>
      <c r="AP59" s="135" t="str">
        <f t="shared" si="23"/>
        <v>0</v>
      </c>
      <c r="AQ59" s="135" t="str">
        <f t="shared" si="23"/>
        <v>0</v>
      </c>
      <c r="AR59" s="135" t="str">
        <f t="shared" si="23"/>
        <v>0</v>
      </c>
      <c r="AS59" s="135" t="str">
        <f t="shared" si="23"/>
        <v>0</v>
      </c>
      <c r="AT59" s="135" t="str">
        <f t="shared" si="23"/>
        <v>0</v>
      </c>
      <c r="AU59" s="135" t="str">
        <f t="shared" si="23"/>
        <v>0</v>
      </c>
      <c r="AV59" s="135" t="str">
        <f t="shared" si="23"/>
        <v>0</v>
      </c>
      <c r="AW59" s="135" t="str">
        <f t="shared" si="23"/>
        <v>0</v>
      </c>
      <c r="AX59" s="135" t="str">
        <f t="shared" si="23"/>
        <v>0</v>
      </c>
      <c r="AY59" s="135" t="str">
        <f t="shared" si="24"/>
        <v>0</v>
      </c>
      <c r="AZ59" s="135" t="str">
        <f t="shared" si="24"/>
        <v>0</v>
      </c>
      <c r="BA59" s="135" t="str">
        <f t="shared" si="24"/>
        <v>0</v>
      </c>
      <c r="BB59" s="135" t="str">
        <f t="shared" si="24"/>
        <v>0</v>
      </c>
      <c r="BC59" s="135" t="str">
        <f t="shared" si="24"/>
        <v>0</v>
      </c>
      <c r="BD59" s="135">
        <f t="shared" si="24"/>
        <v>1</v>
      </c>
      <c r="BE59" s="135" t="str">
        <f t="shared" si="24"/>
        <v>0</v>
      </c>
      <c r="BF59" s="135" t="str">
        <f t="shared" si="24"/>
        <v>0</v>
      </c>
      <c r="BG59" s="135" t="str">
        <f t="shared" si="24"/>
        <v>0</v>
      </c>
      <c r="BH59" s="135" t="str">
        <f t="shared" si="24"/>
        <v>0</v>
      </c>
      <c r="BI59" s="135" t="str">
        <f t="shared" si="24"/>
        <v>0</v>
      </c>
      <c r="BJ59" s="135" t="str">
        <f t="shared" si="24"/>
        <v>0</v>
      </c>
      <c r="BK59" s="135" t="str">
        <f t="shared" si="24"/>
        <v>0</v>
      </c>
      <c r="BL59" s="135" t="str">
        <f t="shared" si="24"/>
        <v>0</v>
      </c>
      <c r="BM59" s="135" t="str">
        <f t="shared" si="24"/>
        <v>0</v>
      </c>
      <c r="BN59" s="135" t="str">
        <f t="shared" si="24"/>
        <v>0</v>
      </c>
      <c r="BO59" s="135" t="str">
        <f t="shared" si="25"/>
        <v>0</v>
      </c>
      <c r="BP59" s="135" t="str">
        <f t="shared" si="25"/>
        <v>0</v>
      </c>
      <c r="BQ59" s="135" t="str">
        <f t="shared" si="25"/>
        <v>0</v>
      </c>
      <c r="BR59" s="135" t="str">
        <f t="shared" si="25"/>
        <v>0</v>
      </c>
      <c r="BS59" s="135" t="str">
        <f t="shared" si="25"/>
        <v>0</v>
      </c>
      <c r="BT59" s="135" t="str">
        <f t="shared" si="25"/>
        <v>0</v>
      </c>
      <c r="BU59" s="135" t="str">
        <f t="shared" si="25"/>
        <v>0</v>
      </c>
      <c r="BV59" s="135" t="str">
        <f t="shared" si="25"/>
        <v>0</v>
      </c>
      <c r="BW59" s="135" t="str">
        <f t="shared" si="25"/>
        <v>0</v>
      </c>
      <c r="BX59" s="135" t="str">
        <f t="shared" si="25"/>
        <v>0</v>
      </c>
      <c r="BY59" s="135" t="str">
        <f t="shared" si="25"/>
        <v>0</v>
      </c>
      <c r="BZ59" s="135" t="str">
        <f t="shared" si="25"/>
        <v>0</v>
      </c>
      <c r="CA59" s="135" t="str">
        <f t="shared" si="25"/>
        <v>0</v>
      </c>
      <c r="CB59" s="135" t="str">
        <f t="shared" si="25"/>
        <v>0</v>
      </c>
      <c r="CC59" s="135" t="str">
        <f t="shared" si="25"/>
        <v>0</v>
      </c>
      <c r="CD59" s="135" t="str">
        <f t="shared" si="25"/>
        <v>0</v>
      </c>
      <c r="CE59" s="135" t="str">
        <f t="shared" si="26"/>
        <v>0</v>
      </c>
      <c r="CF59" s="135" t="str">
        <f t="shared" si="26"/>
        <v>0</v>
      </c>
      <c r="CG59" s="135" t="str">
        <f t="shared" si="26"/>
        <v>0</v>
      </c>
      <c r="CH59" s="135" t="str">
        <f t="shared" si="26"/>
        <v>0</v>
      </c>
      <c r="CI59" s="135" t="str">
        <f t="shared" si="26"/>
        <v>0</v>
      </c>
      <c r="CJ59" s="135" t="str">
        <f t="shared" si="26"/>
        <v>0</v>
      </c>
      <c r="CK59" s="135" t="str">
        <f t="shared" si="26"/>
        <v>0</v>
      </c>
      <c r="CL59" s="135" t="str">
        <f t="shared" si="26"/>
        <v>0</v>
      </c>
      <c r="CM59" s="135" t="str">
        <f t="shared" si="26"/>
        <v>0</v>
      </c>
      <c r="CN59" s="135" t="str">
        <f t="shared" si="26"/>
        <v>0</v>
      </c>
      <c r="CO59" s="135" t="str">
        <f t="shared" si="26"/>
        <v>0</v>
      </c>
      <c r="CP59" s="135" t="str">
        <f t="shared" si="26"/>
        <v>0</v>
      </c>
      <c r="CQ59" s="135" t="str">
        <f t="shared" si="26"/>
        <v>0</v>
      </c>
      <c r="CR59" s="135" t="str">
        <f t="shared" si="26"/>
        <v>0</v>
      </c>
      <c r="CS59" s="135" t="str">
        <f t="shared" si="26"/>
        <v>0</v>
      </c>
      <c r="CT59" s="135" t="str">
        <f t="shared" si="26"/>
        <v>0</v>
      </c>
      <c r="CU59" s="135" t="str">
        <f t="shared" si="27"/>
        <v>0</v>
      </c>
      <c r="CV59" s="135" t="str">
        <f t="shared" si="27"/>
        <v>0</v>
      </c>
      <c r="CW59" s="135" t="str">
        <f t="shared" si="27"/>
        <v>0</v>
      </c>
      <c r="CX59" s="135" t="str">
        <f t="shared" si="27"/>
        <v>0</v>
      </c>
      <c r="CY59" s="135" t="str">
        <f t="shared" si="27"/>
        <v>0</v>
      </c>
      <c r="CZ59" s="135" t="str">
        <f t="shared" si="27"/>
        <v>0</v>
      </c>
      <c r="DA59" s="135" t="str">
        <f t="shared" si="27"/>
        <v>0</v>
      </c>
      <c r="DB59" s="135" t="str">
        <f t="shared" si="27"/>
        <v>0</v>
      </c>
      <c r="DC59" s="135" t="str">
        <f t="shared" si="27"/>
        <v>0</v>
      </c>
      <c r="DD59" s="135" t="str">
        <f t="shared" si="27"/>
        <v>0</v>
      </c>
      <c r="DE59" s="135" t="str">
        <f t="shared" si="27"/>
        <v>0</v>
      </c>
      <c r="DF59" s="135" t="str">
        <f t="shared" si="27"/>
        <v>0</v>
      </c>
      <c r="DG59" s="135" t="str">
        <f t="shared" si="27"/>
        <v>0</v>
      </c>
      <c r="DH59" s="136" t="str">
        <f t="shared" si="27"/>
        <v>0</v>
      </c>
    </row>
    <row r="60" spans="1:112" ht="15" customHeight="1">
      <c r="A60" s="211">
        <v>54</v>
      </c>
      <c r="B60" s="88" t="s">
        <v>219</v>
      </c>
      <c r="C60" s="87" t="s">
        <v>220</v>
      </c>
      <c r="D60" s="134" t="str">
        <f t="shared" si="29"/>
        <v>0</v>
      </c>
      <c r="E60" s="135" t="str">
        <f t="shared" si="29"/>
        <v>0</v>
      </c>
      <c r="F60" s="135" t="str">
        <f t="shared" si="29"/>
        <v>0</v>
      </c>
      <c r="G60" s="135" t="str">
        <f t="shared" si="29"/>
        <v>0</v>
      </c>
      <c r="H60" s="135" t="str">
        <f t="shared" si="29"/>
        <v>0</v>
      </c>
      <c r="I60" s="135" t="str">
        <f t="shared" si="29"/>
        <v>0</v>
      </c>
      <c r="J60" s="135" t="str">
        <f t="shared" si="29"/>
        <v>0</v>
      </c>
      <c r="K60" s="135" t="str">
        <f t="shared" si="29"/>
        <v>0</v>
      </c>
      <c r="L60" s="135" t="str">
        <f t="shared" si="29"/>
        <v>0</v>
      </c>
      <c r="M60" s="135" t="str">
        <f t="shared" si="29"/>
        <v>0</v>
      </c>
      <c r="N60" s="135" t="str">
        <f t="shared" si="29"/>
        <v>0</v>
      </c>
      <c r="O60" s="135" t="str">
        <f t="shared" si="29"/>
        <v>0</v>
      </c>
      <c r="P60" s="135" t="str">
        <f t="shared" si="29"/>
        <v>0</v>
      </c>
      <c r="Q60" s="135" t="str">
        <f t="shared" si="29"/>
        <v>0</v>
      </c>
      <c r="R60" s="135" t="str">
        <f t="shared" si="29"/>
        <v>0</v>
      </c>
      <c r="S60" s="135" t="str">
        <f t="shared" si="29"/>
        <v>0</v>
      </c>
      <c r="T60" s="135" t="str">
        <f t="shared" si="28"/>
        <v>0</v>
      </c>
      <c r="U60" s="135" t="str">
        <f t="shared" si="28"/>
        <v>0</v>
      </c>
      <c r="V60" s="135" t="str">
        <f t="shared" si="28"/>
        <v>0</v>
      </c>
      <c r="W60" s="135" t="str">
        <f t="shared" si="28"/>
        <v>0</v>
      </c>
      <c r="X60" s="135" t="str">
        <f t="shared" si="28"/>
        <v>0</v>
      </c>
      <c r="Y60" s="135" t="str">
        <f t="shared" si="28"/>
        <v>0</v>
      </c>
      <c r="Z60" s="135" t="str">
        <f t="shared" si="28"/>
        <v>0</v>
      </c>
      <c r="AA60" s="135" t="str">
        <f t="shared" si="28"/>
        <v>0</v>
      </c>
      <c r="AB60" s="135" t="str">
        <f t="shared" si="28"/>
        <v>0</v>
      </c>
      <c r="AC60" s="135" t="str">
        <f t="shared" si="28"/>
        <v>0</v>
      </c>
      <c r="AD60" s="135" t="str">
        <f t="shared" si="28"/>
        <v>0</v>
      </c>
      <c r="AE60" s="135" t="str">
        <f t="shared" si="28"/>
        <v>0</v>
      </c>
      <c r="AF60" s="135" t="str">
        <f t="shared" si="28"/>
        <v>0</v>
      </c>
      <c r="AG60" s="135" t="str">
        <f t="shared" si="28"/>
        <v>0</v>
      </c>
      <c r="AH60" s="135" t="str">
        <f t="shared" si="28"/>
        <v>0</v>
      </c>
      <c r="AI60" s="135" t="str">
        <f t="shared" si="23"/>
        <v>0</v>
      </c>
      <c r="AJ60" s="135" t="str">
        <f t="shared" si="23"/>
        <v>0</v>
      </c>
      <c r="AK60" s="135" t="str">
        <f t="shared" si="23"/>
        <v>0</v>
      </c>
      <c r="AL60" s="135" t="str">
        <f t="shared" si="23"/>
        <v>0</v>
      </c>
      <c r="AM60" s="135" t="str">
        <f t="shared" si="23"/>
        <v>0</v>
      </c>
      <c r="AN60" s="135" t="str">
        <f t="shared" si="23"/>
        <v>0</v>
      </c>
      <c r="AO60" s="135" t="str">
        <f t="shared" si="23"/>
        <v>0</v>
      </c>
      <c r="AP60" s="135" t="str">
        <f t="shared" si="23"/>
        <v>0</v>
      </c>
      <c r="AQ60" s="135" t="str">
        <f t="shared" si="23"/>
        <v>0</v>
      </c>
      <c r="AR60" s="135" t="str">
        <f t="shared" si="23"/>
        <v>0</v>
      </c>
      <c r="AS60" s="135" t="str">
        <f t="shared" si="23"/>
        <v>0</v>
      </c>
      <c r="AT60" s="135" t="str">
        <f t="shared" si="23"/>
        <v>0</v>
      </c>
      <c r="AU60" s="135" t="str">
        <f t="shared" si="23"/>
        <v>0</v>
      </c>
      <c r="AV60" s="135" t="str">
        <f t="shared" si="23"/>
        <v>0</v>
      </c>
      <c r="AW60" s="135" t="str">
        <f t="shared" si="23"/>
        <v>0</v>
      </c>
      <c r="AX60" s="135" t="str">
        <f t="shared" si="23"/>
        <v>0</v>
      </c>
      <c r="AY60" s="135" t="str">
        <f t="shared" si="24"/>
        <v>0</v>
      </c>
      <c r="AZ60" s="135" t="str">
        <f t="shared" si="24"/>
        <v>0</v>
      </c>
      <c r="BA60" s="135" t="str">
        <f t="shared" si="24"/>
        <v>0</v>
      </c>
      <c r="BB60" s="135" t="str">
        <f t="shared" si="24"/>
        <v>0</v>
      </c>
      <c r="BC60" s="135" t="str">
        <f t="shared" si="24"/>
        <v>0</v>
      </c>
      <c r="BD60" s="135" t="str">
        <f t="shared" si="24"/>
        <v>0</v>
      </c>
      <c r="BE60" s="135">
        <f t="shared" si="24"/>
        <v>1</v>
      </c>
      <c r="BF60" s="135" t="str">
        <f t="shared" si="24"/>
        <v>0</v>
      </c>
      <c r="BG60" s="135" t="str">
        <f t="shared" si="24"/>
        <v>0</v>
      </c>
      <c r="BH60" s="135" t="str">
        <f t="shared" si="24"/>
        <v>0</v>
      </c>
      <c r="BI60" s="135" t="str">
        <f t="shared" si="24"/>
        <v>0</v>
      </c>
      <c r="BJ60" s="135" t="str">
        <f t="shared" si="24"/>
        <v>0</v>
      </c>
      <c r="BK60" s="135" t="str">
        <f t="shared" si="24"/>
        <v>0</v>
      </c>
      <c r="BL60" s="135" t="str">
        <f t="shared" si="24"/>
        <v>0</v>
      </c>
      <c r="BM60" s="135" t="str">
        <f t="shared" si="24"/>
        <v>0</v>
      </c>
      <c r="BN60" s="135" t="str">
        <f t="shared" si="24"/>
        <v>0</v>
      </c>
      <c r="BO60" s="135" t="str">
        <f t="shared" si="25"/>
        <v>0</v>
      </c>
      <c r="BP60" s="135" t="str">
        <f t="shared" si="25"/>
        <v>0</v>
      </c>
      <c r="BQ60" s="135" t="str">
        <f t="shared" si="25"/>
        <v>0</v>
      </c>
      <c r="BR60" s="135" t="str">
        <f t="shared" si="25"/>
        <v>0</v>
      </c>
      <c r="BS60" s="135" t="str">
        <f t="shared" si="25"/>
        <v>0</v>
      </c>
      <c r="BT60" s="135" t="str">
        <f t="shared" si="25"/>
        <v>0</v>
      </c>
      <c r="BU60" s="135" t="str">
        <f t="shared" si="25"/>
        <v>0</v>
      </c>
      <c r="BV60" s="135" t="str">
        <f t="shared" si="25"/>
        <v>0</v>
      </c>
      <c r="BW60" s="135" t="str">
        <f t="shared" si="25"/>
        <v>0</v>
      </c>
      <c r="BX60" s="135" t="str">
        <f t="shared" si="25"/>
        <v>0</v>
      </c>
      <c r="BY60" s="135" t="str">
        <f t="shared" si="25"/>
        <v>0</v>
      </c>
      <c r="BZ60" s="135" t="str">
        <f t="shared" si="25"/>
        <v>0</v>
      </c>
      <c r="CA60" s="135" t="str">
        <f t="shared" si="25"/>
        <v>0</v>
      </c>
      <c r="CB60" s="135" t="str">
        <f t="shared" si="25"/>
        <v>0</v>
      </c>
      <c r="CC60" s="135" t="str">
        <f t="shared" si="25"/>
        <v>0</v>
      </c>
      <c r="CD60" s="135" t="str">
        <f t="shared" si="25"/>
        <v>0</v>
      </c>
      <c r="CE60" s="135" t="str">
        <f t="shared" si="26"/>
        <v>0</v>
      </c>
      <c r="CF60" s="135" t="str">
        <f t="shared" si="26"/>
        <v>0</v>
      </c>
      <c r="CG60" s="135" t="str">
        <f t="shared" si="26"/>
        <v>0</v>
      </c>
      <c r="CH60" s="135" t="str">
        <f t="shared" si="26"/>
        <v>0</v>
      </c>
      <c r="CI60" s="135" t="str">
        <f t="shared" si="26"/>
        <v>0</v>
      </c>
      <c r="CJ60" s="135" t="str">
        <f t="shared" si="26"/>
        <v>0</v>
      </c>
      <c r="CK60" s="135" t="str">
        <f t="shared" si="26"/>
        <v>0</v>
      </c>
      <c r="CL60" s="135" t="str">
        <f t="shared" si="26"/>
        <v>0</v>
      </c>
      <c r="CM60" s="135" t="str">
        <f t="shared" si="26"/>
        <v>0</v>
      </c>
      <c r="CN60" s="135" t="str">
        <f t="shared" si="26"/>
        <v>0</v>
      </c>
      <c r="CO60" s="135" t="str">
        <f t="shared" si="26"/>
        <v>0</v>
      </c>
      <c r="CP60" s="135" t="str">
        <f t="shared" si="26"/>
        <v>0</v>
      </c>
      <c r="CQ60" s="135" t="str">
        <f t="shared" si="26"/>
        <v>0</v>
      </c>
      <c r="CR60" s="135" t="str">
        <f t="shared" si="26"/>
        <v>0</v>
      </c>
      <c r="CS60" s="135" t="str">
        <f t="shared" si="26"/>
        <v>0</v>
      </c>
      <c r="CT60" s="135" t="str">
        <f t="shared" si="26"/>
        <v>0</v>
      </c>
      <c r="CU60" s="135" t="str">
        <f t="shared" si="27"/>
        <v>0</v>
      </c>
      <c r="CV60" s="135" t="str">
        <f t="shared" si="27"/>
        <v>0</v>
      </c>
      <c r="CW60" s="135" t="str">
        <f t="shared" si="27"/>
        <v>0</v>
      </c>
      <c r="CX60" s="135" t="str">
        <f t="shared" si="27"/>
        <v>0</v>
      </c>
      <c r="CY60" s="135" t="str">
        <f t="shared" si="27"/>
        <v>0</v>
      </c>
      <c r="CZ60" s="135" t="str">
        <f t="shared" si="27"/>
        <v>0</v>
      </c>
      <c r="DA60" s="135" t="str">
        <f t="shared" si="27"/>
        <v>0</v>
      </c>
      <c r="DB60" s="135" t="str">
        <f t="shared" si="27"/>
        <v>0</v>
      </c>
      <c r="DC60" s="135" t="str">
        <f t="shared" si="27"/>
        <v>0</v>
      </c>
      <c r="DD60" s="135" t="str">
        <f t="shared" si="27"/>
        <v>0</v>
      </c>
      <c r="DE60" s="135" t="str">
        <f t="shared" si="27"/>
        <v>0</v>
      </c>
      <c r="DF60" s="135" t="str">
        <f t="shared" si="27"/>
        <v>0</v>
      </c>
      <c r="DG60" s="135" t="str">
        <f t="shared" si="27"/>
        <v>0</v>
      </c>
      <c r="DH60" s="136" t="str">
        <f t="shared" si="27"/>
        <v>0</v>
      </c>
    </row>
    <row r="61" spans="1:112" ht="15" customHeight="1">
      <c r="A61" s="211">
        <v>55</v>
      </c>
      <c r="B61" s="88" t="s">
        <v>221</v>
      </c>
      <c r="C61" s="87" t="s">
        <v>222</v>
      </c>
      <c r="D61" s="134" t="str">
        <f t="shared" si="29"/>
        <v>0</v>
      </c>
      <c r="E61" s="135" t="str">
        <f t="shared" si="29"/>
        <v>0</v>
      </c>
      <c r="F61" s="135" t="str">
        <f t="shared" si="29"/>
        <v>0</v>
      </c>
      <c r="G61" s="135" t="str">
        <f t="shared" si="29"/>
        <v>0</v>
      </c>
      <c r="H61" s="135" t="str">
        <f t="shared" si="29"/>
        <v>0</v>
      </c>
      <c r="I61" s="135" t="str">
        <f t="shared" si="29"/>
        <v>0</v>
      </c>
      <c r="J61" s="135" t="str">
        <f t="shared" si="29"/>
        <v>0</v>
      </c>
      <c r="K61" s="135" t="str">
        <f t="shared" si="29"/>
        <v>0</v>
      </c>
      <c r="L61" s="135" t="str">
        <f t="shared" si="29"/>
        <v>0</v>
      </c>
      <c r="M61" s="135" t="str">
        <f t="shared" si="29"/>
        <v>0</v>
      </c>
      <c r="N61" s="135" t="str">
        <f t="shared" si="29"/>
        <v>0</v>
      </c>
      <c r="O61" s="135" t="str">
        <f t="shared" si="29"/>
        <v>0</v>
      </c>
      <c r="P61" s="135" t="str">
        <f t="shared" si="29"/>
        <v>0</v>
      </c>
      <c r="Q61" s="135" t="str">
        <f t="shared" si="29"/>
        <v>0</v>
      </c>
      <c r="R61" s="135" t="str">
        <f t="shared" si="29"/>
        <v>0</v>
      </c>
      <c r="S61" s="135" t="str">
        <f t="shared" si="29"/>
        <v>0</v>
      </c>
      <c r="T61" s="135" t="str">
        <f t="shared" si="28"/>
        <v>0</v>
      </c>
      <c r="U61" s="135" t="str">
        <f t="shared" si="28"/>
        <v>0</v>
      </c>
      <c r="V61" s="135" t="str">
        <f t="shared" si="28"/>
        <v>0</v>
      </c>
      <c r="W61" s="135" t="str">
        <f t="shared" si="28"/>
        <v>0</v>
      </c>
      <c r="X61" s="135" t="str">
        <f t="shared" si="28"/>
        <v>0</v>
      </c>
      <c r="Y61" s="135" t="str">
        <f t="shared" si="28"/>
        <v>0</v>
      </c>
      <c r="Z61" s="135" t="str">
        <f t="shared" si="28"/>
        <v>0</v>
      </c>
      <c r="AA61" s="135" t="str">
        <f t="shared" si="28"/>
        <v>0</v>
      </c>
      <c r="AB61" s="135" t="str">
        <f t="shared" si="28"/>
        <v>0</v>
      </c>
      <c r="AC61" s="135" t="str">
        <f t="shared" si="28"/>
        <v>0</v>
      </c>
      <c r="AD61" s="135" t="str">
        <f t="shared" si="28"/>
        <v>0</v>
      </c>
      <c r="AE61" s="135" t="str">
        <f t="shared" si="28"/>
        <v>0</v>
      </c>
      <c r="AF61" s="135" t="str">
        <f t="shared" si="28"/>
        <v>0</v>
      </c>
      <c r="AG61" s="135" t="str">
        <f t="shared" si="28"/>
        <v>0</v>
      </c>
      <c r="AH61" s="135" t="str">
        <f t="shared" si="28"/>
        <v>0</v>
      </c>
      <c r="AI61" s="135" t="str">
        <f t="shared" si="23"/>
        <v>0</v>
      </c>
      <c r="AJ61" s="135" t="str">
        <f t="shared" si="23"/>
        <v>0</v>
      </c>
      <c r="AK61" s="135" t="str">
        <f t="shared" si="23"/>
        <v>0</v>
      </c>
      <c r="AL61" s="135" t="str">
        <f t="shared" si="23"/>
        <v>0</v>
      </c>
      <c r="AM61" s="135" t="str">
        <f t="shared" si="23"/>
        <v>0</v>
      </c>
      <c r="AN61" s="135" t="str">
        <f t="shared" si="23"/>
        <v>0</v>
      </c>
      <c r="AO61" s="135" t="str">
        <f t="shared" si="23"/>
        <v>0</v>
      </c>
      <c r="AP61" s="135" t="str">
        <f t="shared" si="23"/>
        <v>0</v>
      </c>
      <c r="AQ61" s="135" t="str">
        <f t="shared" si="23"/>
        <v>0</v>
      </c>
      <c r="AR61" s="135" t="str">
        <f t="shared" si="23"/>
        <v>0</v>
      </c>
      <c r="AS61" s="135" t="str">
        <f t="shared" si="23"/>
        <v>0</v>
      </c>
      <c r="AT61" s="135" t="str">
        <f t="shared" si="23"/>
        <v>0</v>
      </c>
      <c r="AU61" s="135" t="str">
        <f t="shared" si="23"/>
        <v>0</v>
      </c>
      <c r="AV61" s="135" t="str">
        <f t="shared" si="23"/>
        <v>0</v>
      </c>
      <c r="AW61" s="135" t="str">
        <f t="shared" si="23"/>
        <v>0</v>
      </c>
      <c r="AX61" s="135" t="str">
        <f t="shared" si="23"/>
        <v>0</v>
      </c>
      <c r="AY61" s="135" t="str">
        <f t="shared" si="24"/>
        <v>0</v>
      </c>
      <c r="AZ61" s="135" t="str">
        <f t="shared" si="24"/>
        <v>0</v>
      </c>
      <c r="BA61" s="135" t="str">
        <f t="shared" si="24"/>
        <v>0</v>
      </c>
      <c r="BB61" s="135" t="str">
        <f t="shared" si="24"/>
        <v>0</v>
      </c>
      <c r="BC61" s="135" t="str">
        <f t="shared" si="24"/>
        <v>0</v>
      </c>
      <c r="BD61" s="135" t="str">
        <f t="shared" si="24"/>
        <v>0</v>
      </c>
      <c r="BE61" s="135" t="str">
        <f t="shared" si="24"/>
        <v>0</v>
      </c>
      <c r="BF61" s="135">
        <f t="shared" si="24"/>
        <v>1</v>
      </c>
      <c r="BG61" s="135" t="str">
        <f t="shared" si="24"/>
        <v>0</v>
      </c>
      <c r="BH61" s="135" t="str">
        <f t="shared" si="24"/>
        <v>0</v>
      </c>
      <c r="BI61" s="135" t="str">
        <f t="shared" si="24"/>
        <v>0</v>
      </c>
      <c r="BJ61" s="135" t="str">
        <f t="shared" si="24"/>
        <v>0</v>
      </c>
      <c r="BK61" s="135" t="str">
        <f t="shared" si="24"/>
        <v>0</v>
      </c>
      <c r="BL61" s="135" t="str">
        <f t="shared" si="24"/>
        <v>0</v>
      </c>
      <c r="BM61" s="135" t="str">
        <f t="shared" si="24"/>
        <v>0</v>
      </c>
      <c r="BN61" s="135" t="str">
        <f t="shared" si="24"/>
        <v>0</v>
      </c>
      <c r="BO61" s="135" t="str">
        <f t="shared" si="25"/>
        <v>0</v>
      </c>
      <c r="BP61" s="135" t="str">
        <f t="shared" si="25"/>
        <v>0</v>
      </c>
      <c r="BQ61" s="135" t="str">
        <f t="shared" si="25"/>
        <v>0</v>
      </c>
      <c r="BR61" s="135" t="str">
        <f t="shared" si="25"/>
        <v>0</v>
      </c>
      <c r="BS61" s="135" t="str">
        <f t="shared" si="25"/>
        <v>0</v>
      </c>
      <c r="BT61" s="135" t="str">
        <f t="shared" si="25"/>
        <v>0</v>
      </c>
      <c r="BU61" s="135" t="str">
        <f t="shared" si="25"/>
        <v>0</v>
      </c>
      <c r="BV61" s="135" t="str">
        <f t="shared" si="25"/>
        <v>0</v>
      </c>
      <c r="BW61" s="135" t="str">
        <f t="shared" si="25"/>
        <v>0</v>
      </c>
      <c r="BX61" s="135" t="str">
        <f t="shared" si="25"/>
        <v>0</v>
      </c>
      <c r="BY61" s="135" t="str">
        <f t="shared" si="25"/>
        <v>0</v>
      </c>
      <c r="BZ61" s="135" t="str">
        <f t="shared" si="25"/>
        <v>0</v>
      </c>
      <c r="CA61" s="135" t="str">
        <f t="shared" si="25"/>
        <v>0</v>
      </c>
      <c r="CB61" s="135" t="str">
        <f t="shared" si="25"/>
        <v>0</v>
      </c>
      <c r="CC61" s="135" t="str">
        <f t="shared" si="25"/>
        <v>0</v>
      </c>
      <c r="CD61" s="135" t="str">
        <f t="shared" si="25"/>
        <v>0</v>
      </c>
      <c r="CE61" s="135" t="str">
        <f t="shared" si="26"/>
        <v>0</v>
      </c>
      <c r="CF61" s="135" t="str">
        <f t="shared" si="26"/>
        <v>0</v>
      </c>
      <c r="CG61" s="135" t="str">
        <f t="shared" si="26"/>
        <v>0</v>
      </c>
      <c r="CH61" s="135" t="str">
        <f t="shared" si="26"/>
        <v>0</v>
      </c>
      <c r="CI61" s="135" t="str">
        <f t="shared" si="26"/>
        <v>0</v>
      </c>
      <c r="CJ61" s="135" t="str">
        <f t="shared" si="26"/>
        <v>0</v>
      </c>
      <c r="CK61" s="135" t="str">
        <f t="shared" si="26"/>
        <v>0</v>
      </c>
      <c r="CL61" s="135" t="str">
        <f t="shared" si="26"/>
        <v>0</v>
      </c>
      <c r="CM61" s="135" t="str">
        <f t="shared" si="26"/>
        <v>0</v>
      </c>
      <c r="CN61" s="135" t="str">
        <f t="shared" si="26"/>
        <v>0</v>
      </c>
      <c r="CO61" s="135" t="str">
        <f t="shared" si="26"/>
        <v>0</v>
      </c>
      <c r="CP61" s="135" t="str">
        <f t="shared" si="26"/>
        <v>0</v>
      </c>
      <c r="CQ61" s="135" t="str">
        <f t="shared" si="26"/>
        <v>0</v>
      </c>
      <c r="CR61" s="135" t="str">
        <f t="shared" si="26"/>
        <v>0</v>
      </c>
      <c r="CS61" s="135" t="str">
        <f t="shared" si="26"/>
        <v>0</v>
      </c>
      <c r="CT61" s="135" t="str">
        <f t="shared" si="26"/>
        <v>0</v>
      </c>
      <c r="CU61" s="135" t="str">
        <f t="shared" si="27"/>
        <v>0</v>
      </c>
      <c r="CV61" s="135" t="str">
        <f t="shared" si="27"/>
        <v>0</v>
      </c>
      <c r="CW61" s="135" t="str">
        <f t="shared" si="27"/>
        <v>0</v>
      </c>
      <c r="CX61" s="135" t="str">
        <f t="shared" si="27"/>
        <v>0</v>
      </c>
      <c r="CY61" s="135" t="str">
        <f t="shared" si="27"/>
        <v>0</v>
      </c>
      <c r="CZ61" s="135" t="str">
        <f t="shared" si="27"/>
        <v>0</v>
      </c>
      <c r="DA61" s="135" t="str">
        <f t="shared" si="27"/>
        <v>0</v>
      </c>
      <c r="DB61" s="135" t="str">
        <f t="shared" si="27"/>
        <v>0</v>
      </c>
      <c r="DC61" s="135" t="str">
        <f t="shared" si="27"/>
        <v>0</v>
      </c>
      <c r="DD61" s="135" t="str">
        <f t="shared" si="27"/>
        <v>0</v>
      </c>
      <c r="DE61" s="135" t="str">
        <f t="shared" si="27"/>
        <v>0</v>
      </c>
      <c r="DF61" s="135" t="str">
        <f t="shared" si="27"/>
        <v>0</v>
      </c>
      <c r="DG61" s="135" t="str">
        <f t="shared" si="27"/>
        <v>0</v>
      </c>
      <c r="DH61" s="136" t="str">
        <f t="shared" si="27"/>
        <v>0</v>
      </c>
    </row>
    <row r="62" spans="1:112" ht="15" customHeight="1">
      <c r="A62" s="211">
        <v>56</v>
      </c>
      <c r="B62" s="88" t="s">
        <v>223</v>
      </c>
      <c r="C62" s="87" t="s">
        <v>224</v>
      </c>
      <c r="D62" s="134" t="str">
        <f t="shared" si="29"/>
        <v>0</v>
      </c>
      <c r="E62" s="135" t="str">
        <f t="shared" si="29"/>
        <v>0</v>
      </c>
      <c r="F62" s="135" t="str">
        <f t="shared" si="29"/>
        <v>0</v>
      </c>
      <c r="G62" s="135" t="str">
        <f t="shared" si="29"/>
        <v>0</v>
      </c>
      <c r="H62" s="135" t="str">
        <f t="shared" si="29"/>
        <v>0</v>
      </c>
      <c r="I62" s="135" t="str">
        <f t="shared" si="29"/>
        <v>0</v>
      </c>
      <c r="J62" s="135" t="str">
        <f t="shared" si="29"/>
        <v>0</v>
      </c>
      <c r="K62" s="135" t="str">
        <f t="shared" si="29"/>
        <v>0</v>
      </c>
      <c r="L62" s="135" t="str">
        <f t="shared" si="29"/>
        <v>0</v>
      </c>
      <c r="M62" s="135" t="str">
        <f t="shared" si="29"/>
        <v>0</v>
      </c>
      <c r="N62" s="135" t="str">
        <f t="shared" si="29"/>
        <v>0</v>
      </c>
      <c r="O62" s="135" t="str">
        <f t="shared" si="29"/>
        <v>0</v>
      </c>
      <c r="P62" s="135" t="str">
        <f t="shared" si="29"/>
        <v>0</v>
      </c>
      <c r="Q62" s="135" t="str">
        <f t="shared" si="29"/>
        <v>0</v>
      </c>
      <c r="R62" s="135" t="str">
        <f t="shared" si="29"/>
        <v>0</v>
      </c>
      <c r="S62" s="135" t="str">
        <f t="shared" si="29"/>
        <v>0</v>
      </c>
      <c r="T62" s="135" t="str">
        <f t="shared" si="28"/>
        <v>0</v>
      </c>
      <c r="U62" s="135" t="str">
        <f t="shared" si="28"/>
        <v>0</v>
      </c>
      <c r="V62" s="135" t="str">
        <f t="shared" si="28"/>
        <v>0</v>
      </c>
      <c r="W62" s="135" t="str">
        <f t="shared" si="28"/>
        <v>0</v>
      </c>
      <c r="X62" s="135" t="str">
        <f t="shared" si="28"/>
        <v>0</v>
      </c>
      <c r="Y62" s="135" t="str">
        <f t="shared" si="28"/>
        <v>0</v>
      </c>
      <c r="Z62" s="135" t="str">
        <f t="shared" si="28"/>
        <v>0</v>
      </c>
      <c r="AA62" s="135" t="str">
        <f t="shared" si="28"/>
        <v>0</v>
      </c>
      <c r="AB62" s="135" t="str">
        <f t="shared" si="28"/>
        <v>0</v>
      </c>
      <c r="AC62" s="135" t="str">
        <f t="shared" si="28"/>
        <v>0</v>
      </c>
      <c r="AD62" s="135" t="str">
        <f t="shared" si="28"/>
        <v>0</v>
      </c>
      <c r="AE62" s="135" t="str">
        <f t="shared" si="28"/>
        <v>0</v>
      </c>
      <c r="AF62" s="135" t="str">
        <f t="shared" si="28"/>
        <v>0</v>
      </c>
      <c r="AG62" s="135" t="str">
        <f t="shared" si="28"/>
        <v>0</v>
      </c>
      <c r="AH62" s="135" t="str">
        <f t="shared" si="28"/>
        <v>0</v>
      </c>
      <c r="AI62" s="135" t="str">
        <f t="shared" si="23"/>
        <v>0</v>
      </c>
      <c r="AJ62" s="135" t="str">
        <f t="shared" si="23"/>
        <v>0</v>
      </c>
      <c r="AK62" s="135" t="str">
        <f t="shared" si="23"/>
        <v>0</v>
      </c>
      <c r="AL62" s="135" t="str">
        <f t="shared" si="23"/>
        <v>0</v>
      </c>
      <c r="AM62" s="135" t="str">
        <f t="shared" si="23"/>
        <v>0</v>
      </c>
      <c r="AN62" s="135" t="str">
        <f t="shared" si="23"/>
        <v>0</v>
      </c>
      <c r="AO62" s="135" t="str">
        <f t="shared" si="23"/>
        <v>0</v>
      </c>
      <c r="AP62" s="135" t="str">
        <f t="shared" si="23"/>
        <v>0</v>
      </c>
      <c r="AQ62" s="135" t="str">
        <f t="shared" si="23"/>
        <v>0</v>
      </c>
      <c r="AR62" s="135" t="str">
        <f t="shared" si="23"/>
        <v>0</v>
      </c>
      <c r="AS62" s="135" t="str">
        <f t="shared" si="23"/>
        <v>0</v>
      </c>
      <c r="AT62" s="135" t="str">
        <f t="shared" si="23"/>
        <v>0</v>
      </c>
      <c r="AU62" s="135" t="str">
        <f t="shared" si="23"/>
        <v>0</v>
      </c>
      <c r="AV62" s="135" t="str">
        <f t="shared" si="23"/>
        <v>0</v>
      </c>
      <c r="AW62" s="135" t="str">
        <f t="shared" si="23"/>
        <v>0</v>
      </c>
      <c r="AX62" s="135" t="str">
        <f t="shared" si="23"/>
        <v>0</v>
      </c>
      <c r="AY62" s="135" t="str">
        <f t="shared" si="24"/>
        <v>0</v>
      </c>
      <c r="AZ62" s="135" t="str">
        <f t="shared" si="24"/>
        <v>0</v>
      </c>
      <c r="BA62" s="135" t="str">
        <f t="shared" si="24"/>
        <v>0</v>
      </c>
      <c r="BB62" s="135" t="str">
        <f t="shared" si="24"/>
        <v>0</v>
      </c>
      <c r="BC62" s="135" t="str">
        <f t="shared" si="24"/>
        <v>0</v>
      </c>
      <c r="BD62" s="135" t="str">
        <f t="shared" si="24"/>
        <v>0</v>
      </c>
      <c r="BE62" s="135" t="str">
        <f t="shared" si="24"/>
        <v>0</v>
      </c>
      <c r="BF62" s="135" t="str">
        <f t="shared" si="24"/>
        <v>0</v>
      </c>
      <c r="BG62" s="135">
        <f t="shared" si="24"/>
        <v>1</v>
      </c>
      <c r="BH62" s="135" t="str">
        <f t="shared" si="24"/>
        <v>0</v>
      </c>
      <c r="BI62" s="135" t="str">
        <f t="shared" si="24"/>
        <v>0</v>
      </c>
      <c r="BJ62" s="135" t="str">
        <f t="shared" si="24"/>
        <v>0</v>
      </c>
      <c r="BK62" s="135" t="str">
        <f t="shared" si="24"/>
        <v>0</v>
      </c>
      <c r="BL62" s="135" t="str">
        <f t="shared" si="24"/>
        <v>0</v>
      </c>
      <c r="BM62" s="135" t="str">
        <f t="shared" si="24"/>
        <v>0</v>
      </c>
      <c r="BN62" s="135" t="str">
        <f t="shared" si="24"/>
        <v>0</v>
      </c>
      <c r="BO62" s="135" t="str">
        <f t="shared" si="25"/>
        <v>0</v>
      </c>
      <c r="BP62" s="135" t="str">
        <f t="shared" si="25"/>
        <v>0</v>
      </c>
      <c r="BQ62" s="135" t="str">
        <f t="shared" si="25"/>
        <v>0</v>
      </c>
      <c r="BR62" s="135" t="str">
        <f t="shared" si="25"/>
        <v>0</v>
      </c>
      <c r="BS62" s="135" t="str">
        <f t="shared" si="25"/>
        <v>0</v>
      </c>
      <c r="BT62" s="135" t="str">
        <f t="shared" si="25"/>
        <v>0</v>
      </c>
      <c r="BU62" s="135" t="str">
        <f t="shared" si="25"/>
        <v>0</v>
      </c>
      <c r="BV62" s="135" t="str">
        <f t="shared" si="25"/>
        <v>0</v>
      </c>
      <c r="BW62" s="135" t="str">
        <f t="shared" si="25"/>
        <v>0</v>
      </c>
      <c r="BX62" s="135" t="str">
        <f t="shared" si="25"/>
        <v>0</v>
      </c>
      <c r="BY62" s="135" t="str">
        <f t="shared" si="25"/>
        <v>0</v>
      </c>
      <c r="BZ62" s="135" t="str">
        <f t="shared" si="25"/>
        <v>0</v>
      </c>
      <c r="CA62" s="135" t="str">
        <f t="shared" si="25"/>
        <v>0</v>
      </c>
      <c r="CB62" s="135" t="str">
        <f t="shared" si="25"/>
        <v>0</v>
      </c>
      <c r="CC62" s="135" t="str">
        <f t="shared" si="25"/>
        <v>0</v>
      </c>
      <c r="CD62" s="135" t="str">
        <f t="shared" si="25"/>
        <v>0</v>
      </c>
      <c r="CE62" s="135" t="str">
        <f t="shared" si="26"/>
        <v>0</v>
      </c>
      <c r="CF62" s="135" t="str">
        <f t="shared" si="26"/>
        <v>0</v>
      </c>
      <c r="CG62" s="135" t="str">
        <f t="shared" si="26"/>
        <v>0</v>
      </c>
      <c r="CH62" s="135" t="str">
        <f t="shared" si="26"/>
        <v>0</v>
      </c>
      <c r="CI62" s="135" t="str">
        <f t="shared" si="26"/>
        <v>0</v>
      </c>
      <c r="CJ62" s="135" t="str">
        <f t="shared" si="26"/>
        <v>0</v>
      </c>
      <c r="CK62" s="135" t="str">
        <f t="shared" si="26"/>
        <v>0</v>
      </c>
      <c r="CL62" s="135" t="str">
        <f t="shared" si="26"/>
        <v>0</v>
      </c>
      <c r="CM62" s="135" t="str">
        <f t="shared" si="26"/>
        <v>0</v>
      </c>
      <c r="CN62" s="135" t="str">
        <f t="shared" si="26"/>
        <v>0</v>
      </c>
      <c r="CO62" s="135" t="str">
        <f t="shared" si="26"/>
        <v>0</v>
      </c>
      <c r="CP62" s="135" t="str">
        <f t="shared" si="26"/>
        <v>0</v>
      </c>
      <c r="CQ62" s="135" t="str">
        <f t="shared" si="26"/>
        <v>0</v>
      </c>
      <c r="CR62" s="135" t="str">
        <f t="shared" si="26"/>
        <v>0</v>
      </c>
      <c r="CS62" s="135" t="str">
        <f t="shared" si="26"/>
        <v>0</v>
      </c>
      <c r="CT62" s="135" t="str">
        <f t="shared" si="26"/>
        <v>0</v>
      </c>
      <c r="CU62" s="135" t="str">
        <f t="shared" si="27"/>
        <v>0</v>
      </c>
      <c r="CV62" s="135" t="str">
        <f t="shared" si="27"/>
        <v>0</v>
      </c>
      <c r="CW62" s="135" t="str">
        <f t="shared" si="27"/>
        <v>0</v>
      </c>
      <c r="CX62" s="135" t="str">
        <f t="shared" si="27"/>
        <v>0</v>
      </c>
      <c r="CY62" s="135" t="str">
        <f t="shared" si="27"/>
        <v>0</v>
      </c>
      <c r="CZ62" s="135" t="str">
        <f t="shared" si="27"/>
        <v>0</v>
      </c>
      <c r="DA62" s="135" t="str">
        <f t="shared" si="27"/>
        <v>0</v>
      </c>
      <c r="DB62" s="135" t="str">
        <f t="shared" si="27"/>
        <v>0</v>
      </c>
      <c r="DC62" s="135" t="str">
        <f t="shared" si="27"/>
        <v>0</v>
      </c>
      <c r="DD62" s="135" t="str">
        <f t="shared" si="27"/>
        <v>0</v>
      </c>
      <c r="DE62" s="135" t="str">
        <f t="shared" si="27"/>
        <v>0</v>
      </c>
      <c r="DF62" s="135" t="str">
        <f t="shared" si="27"/>
        <v>0</v>
      </c>
      <c r="DG62" s="135" t="str">
        <f t="shared" si="27"/>
        <v>0</v>
      </c>
      <c r="DH62" s="136" t="str">
        <f t="shared" si="27"/>
        <v>0</v>
      </c>
    </row>
    <row r="63" spans="1:112" ht="15" customHeight="1">
      <c r="A63" s="211">
        <v>57</v>
      </c>
      <c r="B63" s="88" t="s">
        <v>225</v>
      </c>
      <c r="C63" s="87" t="s">
        <v>226</v>
      </c>
      <c r="D63" s="134" t="str">
        <f t="shared" si="29"/>
        <v>0</v>
      </c>
      <c r="E63" s="135" t="str">
        <f t="shared" si="29"/>
        <v>0</v>
      </c>
      <c r="F63" s="135" t="str">
        <f t="shared" si="29"/>
        <v>0</v>
      </c>
      <c r="G63" s="135" t="str">
        <f t="shared" si="29"/>
        <v>0</v>
      </c>
      <c r="H63" s="135" t="str">
        <f t="shared" si="29"/>
        <v>0</v>
      </c>
      <c r="I63" s="135" t="str">
        <f t="shared" si="29"/>
        <v>0</v>
      </c>
      <c r="J63" s="135" t="str">
        <f t="shared" si="29"/>
        <v>0</v>
      </c>
      <c r="K63" s="135" t="str">
        <f t="shared" si="29"/>
        <v>0</v>
      </c>
      <c r="L63" s="135" t="str">
        <f t="shared" si="29"/>
        <v>0</v>
      </c>
      <c r="M63" s="135" t="str">
        <f t="shared" si="29"/>
        <v>0</v>
      </c>
      <c r="N63" s="135" t="str">
        <f t="shared" si="29"/>
        <v>0</v>
      </c>
      <c r="O63" s="135" t="str">
        <f t="shared" si="29"/>
        <v>0</v>
      </c>
      <c r="P63" s="135" t="str">
        <f t="shared" si="29"/>
        <v>0</v>
      </c>
      <c r="Q63" s="135" t="str">
        <f t="shared" si="29"/>
        <v>0</v>
      </c>
      <c r="R63" s="135" t="str">
        <f t="shared" si="29"/>
        <v>0</v>
      </c>
      <c r="S63" s="135" t="str">
        <f t="shared" si="29"/>
        <v>0</v>
      </c>
      <c r="T63" s="135" t="str">
        <f t="shared" si="28"/>
        <v>0</v>
      </c>
      <c r="U63" s="135" t="str">
        <f t="shared" si="28"/>
        <v>0</v>
      </c>
      <c r="V63" s="135" t="str">
        <f t="shared" si="28"/>
        <v>0</v>
      </c>
      <c r="W63" s="135" t="str">
        <f t="shared" si="28"/>
        <v>0</v>
      </c>
      <c r="X63" s="135" t="str">
        <f t="shared" si="28"/>
        <v>0</v>
      </c>
      <c r="Y63" s="135" t="str">
        <f t="shared" si="28"/>
        <v>0</v>
      </c>
      <c r="Z63" s="135" t="str">
        <f t="shared" si="28"/>
        <v>0</v>
      </c>
      <c r="AA63" s="135" t="str">
        <f t="shared" si="28"/>
        <v>0</v>
      </c>
      <c r="AB63" s="135" t="str">
        <f t="shared" si="28"/>
        <v>0</v>
      </c>
      <c r="AC63" s="135" t="str">
        <f t="shared" si="28"/>
        <v>0</v>
      </c>
      <c r="AD63" s="135" t="str">
        <f t="shared" si="28"/>
        <v>0</v>
      </c>
      <c r="AE63" s="135" t="str">
        <f t="shared" si="28"/>
        <v>0</v>
      </c>
      <c r="AF63" s="135" t="str">
        <f t="shared" si="28"/>
        <v>0</v>
      </c>
      <c r="AG63" s="135" t="str">
        <f t="shared" si="28"/>
        <v>0</v>
      </c>
      <c r="AH63" s="135" t="str">
        <f t="shared" si="28"/>
        <v>0</v>
      </c>
      <c r="AI63" s="135" t="str">
        <f t="shared" si="23"/>
        <v>0</v>
      </c>
      <c r="AJ63" s="135" t="str">
        <f t="shared" si="23"/>
        <v>0</v>
      </c>
      <c r="AK63" s="135" t="str">
        <f t="shared" si="23"/>
        <v>0</v>
      </c>
      <c r="AL63" s="135" t="str">
        <f t="shared" si="23"/>
        <v>0</v>
      </c>
      <c r="AM63" s="135" t="str">
        <f t="shared" si="23"/>
        <v>0</v>
      </c>
      <c r="AN63" s="135" t="str">
        <f t="shared" si="23"/>
        <v>0</v>
      </c>
      <c r="AO63" s="135" t="str">
        <f t="shared" si="23"/>
        <v>0</v>
      </c>
      <c r="AP63" s="135" t="str">
        <f t="shared" si="23"/>
        <v>0</v>
      </c>
      <c r="AQ63" s="135" t="str">
        <f t="shared" si="23"/>
        <v>0</v>
      </c>
      <c r="AR63" s="135" t="str">
        <f t="shared" si="23"/>
        <v>0</v>
      </c>
      <c r="AS63" s="135" t="str">
        <f t="shared" si="23"/>
        <v>0</v>
      </c>
      <c r="AT63" s="135" t="str">
        <f t="shared" si="23"/>
        <v>0</v>
      </c>
      <c r="AU63" s="135" t="str">
        <f t="shared" si="23"/>
        <v>0</v>
      </c>
      <c r="AV63" s="135" t="str">
        <f t="shared" si="23"/>
        <v>0</v>
      </c>
      <c r="AW63" s="135" t="str">
        <f t="shared" si="23"/>
        <v>0</v>
      </c>
      <c r="AX63" s="135" t="str">
        <f t="shared" si="23"/>
        <v>0</v>
      </c>
      <c r="AY63" s="135" t="str">
        <f t="shared" si="24"/>
        <v>0</v>
      </c>
      <c r="AZ63" s="135" t="str">
        <f t="shared" si="24"/>
        <v>0</v>
      </c>
      <c r="BA63" s="135" t="str">
        <f t="shared" si="24"/>
        <v>0</v>
      </c>
      <c r="BB63" s="135" t="str">
        <f t="shared" si="24"/>
        <v>0</v>
      </c>
      <c r="BC63" s="135" t="str">
        <f t="shared" si="24"/>
        <v>0</v>
      </c>
      <c r="BD63" s="135" t="str">
        <f t="shared" si="24"/>
        <v>0</v>
      </c>
      <c r="BE63" s="135" t="str">
        <f t="shared" si="24"/>
        <v>0</v>
      </c>
      <c r="BF63" s="135" t="str">
        <f t="shared" si="24"/>
        <v>0</v>
      </c>
      <c r="BG63" s="135" t="str">
        <f t="shared" si="24"/>
        <v>0</v>
      </c>
      <c r="BH63" s="135">
        <f t="shared" si="24"/>
        <v>1</v>
      </c>
      <c r="BI63" s="135" t="str">
        <f t="shared" si="24"/>
        <v>0</v>
      </c>
      <c r="BJ63" s="135" t="str">
        <f t="shared" si="24"/>
        <v>0</v>
      </c>
      <c r="BK63" s="135" t="str">
        <f t="shared" si="24"/>
        <v>0</v>
      </c>
      <c r="BL63" s="135" t="str">
        <f t="shared" si="24"/>
        <v>0</v>
      </c>
      <c r="BM63" s="135" t="str">
        <f t="shared" si="24"/>
        <v>0</v>
      </c>
      <c r="BN63" s="135" t="str">
        <f t="shared" si="24"/>
        <v>0</v>
      </c>
      <c r="BO63" s="135" t="str">
        <f t="shared" si="25"/>
        <v>0</v>
      </c>
      <c r="BP63" s="135" t="str">
        <f t="shared" si="25"/>
        <v>0</v>
      </c>
      <c r="BQ63" s="135" t="str">
        <f t="shared" si="25"/>
        <v>0</v>
      </c>
      <c r="BR63" s="135" t="str">
        <f t="shared" si="25"/>
        <v>0</v>
      </c>
      <c r="BS63" s="135" t="str">
        <f t="shared" si="25"/>
        <v>0</v>
      </c>
      <c r="BT63" s="135" t="str">
        <f t="shared" si="25"/>
        <v>0</v>
      </c>
      <c r="BU63" s="135" t="str">
        <f t="shared" si="25"/>
        <v>0</v>
      </c>
      <c r="BV63" s="135" t="str">
        <f t="shared" si="25"/>
        <v>0</v>
      </c>
      <c r="BW63" s="135" t="str">
        <f t="shared" si="25"/>
        <v>0</v>
      </c>
      <c r="BX63" s="135" t="str">
        <f t="shared" si="25"/>
        <v>0</v>
      </c>
      <c r="BY63" s="135" t="str">
        <f t="shared" si="25"/>
        <v>0</v>
      </c>
      <c r="BZ63" s="135" t="str">
        <f t="shared" si="25"/>
        <v>0</v>
      </c>
      <c r="CA63" s="135" t="str">
        <f t="shared" si="25"/>
        <v>0</v>
      </c>
      <c r="CB63" s="135" t="str">
        <f t="shared" si="25"/>
        <v>0</v>
      </c>
      <c r="CC63" s="135" t="str">
        <f t="shared" si="25"/>
        <v>0</v>
      </c>
      <c r="CD63" s="135" t="str">
        <f t="shared" si="25"/>
        <v>0</v>
      </c>
      <c r="CE63" s="135" t="str">
        <f t="shared" si="26"/>
        <v>0</v>
      </c>
      <c r="CF63" s="135" t="str">
        <f t="shared" si="26"/>
        <v>0</v>
      </c>
      <c r="CG63" s="135" t="str">
        <f t="shared" si="26"/>
        <v>0</v>
      </c>
      <c r="CH63" s="135" t="str">
        <f t="shared" si="26"/>
        <v>0</v>
      </c>
      <c r="CI63" s="135" t="str">
        <f t="shared" si="26"/>
        <v>0</v>
      </c>
      <c r="CJ63" s="135" t="str">
        <f t="shared" si="26"/>
        <v>0</v>
      </c>
      <c r="CK63" s="135" t="str">
        <f t="shared" si="26"/>
        <v>0</v>
      </c>
      <c r="CL63" s="135" t="str">
        <f t="shared" si="26"/>
        <v>0</v>
      </c>
      <c r="CM63" s="135" t="str">
        <f t="shared" si="26"/>
        <v>0</v>
      </c>
      <c r="CN63" s="135" t="str">
        <f t="shared" si="26"/>
        <v>0</v>
      </c>
      <c r="CO63" s="135" t="str">
        <f t="shared" si="26"/>
        <v>0</v>
      </c>
      <c r="CP63" s="135" t="str">
        <f t="shared" si="26"/>
        <v>0</v>
      </c>
      <c r="CQ63" s="135" t="str">
        <f t="shared" si="26"/>
        <v>0</v>
      </c>
      <c r="CR63" s="135" t="str">
        <f t="shared" si="26"/>
        <v>0</v>
      </c>
      <c r="CS63" s="135" t="str">
        <f t="shared" si="26"/>
        <v>0</v>
      </c>
      <c r="CT63" s="135" t="str">
        <f t="shared" si="26"/>
        <v>0</v>
      </c>
      <c r="CU63" s="135" t="str">
        <f t="shared" si="27"/>
        <v>0</v>
      </c>
      <c r="CV63" s="135" t="str">
        <f t="shared" si="27"/>
        <v>0</v>
      </c>
      <c r="CW63" s="135" t="str">
        <f t="shared" si="27"/>
        <v>0</v>
      </c>
      <c r="CX63" s="135" t="str">
        <f t="shared" si="27"/>
        <v>0</v>
      </c>
      <c r="CY63" s="135" t="str">
        <f t="shared" si="27"/>
        <v>0</v>
      </c>
      <c r="CZ63" s="135" t="str">
        <f t="shared" si="27"/>
        <v>0</v>
      </c>
      <c r="DA63" s="135" t="str">
        <f t="shared" si="27"/>
        <v>0</v>
      </c>
      <c r="DB63" s="135" t="str">
        <f t="shared" si="27"/>
        <v>0</v>
      </c>
      <c r="DC63" s="135" t="str">
        <f t="shared" si="27"/>
        <v>0</v>
      </c>
      <c r="DD63" s="135" t="str">
        <f t="shared" si="27"/>
        <v>0</v>
      </c>
      <c r="DE63" s="135" t="str">
        <f t="shared" si="27"/>
        <v>0</v>
      </c>
      <c r="DF63" s="135" t="str">
        <f t="shared" si="27"/>
        <v>0</v>
      </c>
      <c r="DG63" s="135" t="str">
        <f t="shared" si="27"/>
        <v>0</v>
      </c>
      <c r="DH63" s="136" t="str">
        <f t="shared" si="27"/>
        <v>0</v>
      </c>
    </row>
    <row r="64" spans="1:112" ht="15" customHeight="1">
      <c r="A64" s="211">
        <v>58</v>
      </c>
      <c r="B64" s="88" t="s">
        <v>227</v>
      </c>
      <c r="C64" s="87" t="s">
        <v>228</v>
      </c>
      <c r="D64" s="134" t="str">
        <f t="shared" si="29"/>
        <v>0</v>
      </c>
      <c r="E64" s="135" t="str">
        <f t="shared" si="29"/>
        <v>0</v>
      </c>
      <c r="F64" s="135" t="str">
        <f t="shared" si="29"/>
        <v>0</v>
      </c>
      <c r="G64" s="135" t="str">
        <f t="shared" si="29"/>
        <v>0</v>
      </c>
      <c r="H64" s="135" t="str">
        <f t="shared" si="29"/>
        <v>0</v>
      </c>
      <c r="I64" s="135" t="str">
        <f t="shared" si="29"/>
        <v>0</v>
      </c>
      <c r="J64" s="135" t="str">
        <f t="shared" si="29"/>
        <v>0</v>
      </c>
      <c r="K64" s="135" t="str">
        <f t="shared" si="29"/>
        <v>0</v>
      </c>
      <c r="L64" s="135" t="str">
        <f t="shared" si="29"/>
        <v>0</v>
      </c>
      <c r="M64" s="135" t="str">
        <f t="shared" si="29"/>
        <v>0</v>
      </c>
      <c r="N64" s="135" t="str">
        <f t="shared" si="29"/>
        <v>0</v>
      </c>
      <c r="O64" s="135" t="str">
        <f t="shared" si="29"/>
        <v>0</v>
      </c>
      <c r="P64" s="135" t="str">
        <f t="shared" si="29"/>
        <v>0</v>
      </c>
      <c r="Q64" s="135" t="str">
        <f t="shared" si="29"/>
        <v>0</v>
      </c>
      <c r="R64" s="135" t="str">
        <f t="shared" si="29"/>
        <v>0</v>
      </c>
      <c r="S64" s="135" t="str">
        <f t="shared" si="29"/>
        <v>0</v>
      </c>
      <c r="T64" s="135" t="str">
        <f t="shared" si="28"/>
        <v>0</v>
      </c>
      <c r="U64" s="135" t="str">
        <f t="shared" si="28"/>
        <v>0</v>
      </c>
      <c r="V64" s="135" t="str">
        <f t="shared" si="28"/>
        <v>0</v>
      </c>
      <c r="W64" s="135" t="str">
        <f t="shared" si="28"/>
        <v>0</v>
      </c>
      <c r="X64" s="135" t="str">
        <f t="shared" si="28"/>
        <v>0</v>
      </c>
      <c r="Y64" s="135" t="str">
        <f t="shared" si="28"/>
        <v>0</v>
      </c>
      <c r="Z64" s="135" t="str">
        <f t="shared" si="28"/>
        <v>0</v>
      </c>
      <c r="AA64" s="135" t="str">
        <f t="shared" si="28"/>
        <v>0</v>
      </c>
      <c r="AB64" s="135" t="str">
        <f t="shared" si="28"/>
        <v>0</v>
      </c>
      <c r="AC64" s="135" t="str">
        <f t="shared" si="28"/>
        <v>0</v>
      </c>
      <c r="AD64" s="135" t="str">
        <f t="shared" si="28"/>
        <v>0</v>
      </c>
      <c r="AE64" s="135" t="str">
        <f t="shared" si="28"/>
        <v>0</v>
      </c>
      <c r="AF64" s="135" t="str">
        <f t="shared" si="28"/>
        <v>0</v>
      </c>
      <c r="AG64" s="135" t="str">
        <f t="shared" si="28"/>
        <v>0</v>
      </c>
      <c r="AH64" s="135" t="str">
        <f t="shared" si="28"/>
        <v>0</v>
      </c>
      <c r="AI64" s="135" t="str">
        <f t="shared" si="23"/>
        <v>0</v>
      </c>
      <c r="AJ64" s="135" t="str">
        <f t="shared" si="23"/>
        <v>0</v>
      </c>
      <c r="AK64" s="135" t="str">
        <f t="shared" si="23"/>
        <v>0</v>
      </c>
      <c r="AL64" s="135" t="str">
        <f t="shared" si="23"/>
        <v>0</v>
      </c>
      <c r="AM64" s="135" t="str">
        <f t="shared" si="23"/>
        <v>0</v>
      </c>
      <c r="AN64" s="135" t="str">
        <f t="shared" si="23"/>
        <v>0</v>
      </c>
      <c r="AO64" s="135" t="str">
        <f t="shared" si="23"/>
        <v>0</v>
      </c>
      <c r="AP64" s="135" t="str">
        <f t="shared" si="23"/>
        <v>0</v>
      </c>
      <c r="AQ64" s="135" t="str">
        <f t="shared" si="23"/>
        <v>0</v>
      </c>
      <c r="AR64" s="135" t="str">
        <f t="shared" si="23"/>
        <v>0</v>
      </c>
      <c r="AS64" s="135" t="str">
        <f t="shared" si="23"/>
        <v>0</v>
      </c>
      <c r="AT64" s="135" t="str">
        <f t="shared" si="23"/>
        <v>0</v>
      </c>
      <c r="AU64" s="135" t="str">
        <f t="shared" si="23"/>
        <v>0</v>
      </c>
      <c r="AV64" s="135" t="str">
        <f t="shared" si="23"/>
        <v>0</v>
      </c>
      <c r="AW64" s="135" t="str">
        <f t="shared" si="23"/>
        <v>0</v>
      </c>
      <c r="AX64" s="135" t="str">
        <f t="shared" si="23"/>
        <v>0</v>
      </c>
      <c r="AY64" s="135" t="str">
        <f t="shared" si="24"/>
        <v>0</v>
      </c>
      <c r="AZ64" s="135" t="str">
        <f t="shared" si="24"/>
        <v>0</v>
      </c>
      <c r="BA64" s="135" t="str">
        <f t="shared" si="24"/>
        <v>0</v>
      </c>
      <c r="BB64" s="135" t="str">
        <f t="shared" si="24"/>
        <v>0</v>
      </c>
      <c r="BC64" s="135" t="str">
        <f t="shared" si="24"/>
        <v>0</v>
      </c>
      <c r="BD64" s="135" t="str">
        <f t="shared" si="24"/>
        <v>0</v>
      </c>
      <c r="BE64" s="135" t="str">
        <f t="shared" si="24"/>
        <v>0</v>
      </c>
      <c r="BF64" s="135" t="str">
        <f t="shared" si="24"/>
        <v>0</v>
      </c>
      <c r="BG64" s="135" t="str">
        <f t="shared" si="24"/>
        <v>0</v>
      </c>
      <c r="BH64" s="135" t="str">
        <f t="shared" si="24"/>
        <v>0</v>
      </c>
      <c r="BI64" s="135">
        <f t="shared" si="24"/>
        <v>1</v>
      </c>
      <c r="BJ64" s="135" t="str">
        <f t="shared" si="24"/>
        <v>0</v>
      </c>
      <c r="BK64" s="135" t="str">
        <f t="shared" si="24"/>
        <v>0</v>
      </c>
      <c r="BL64" s="135" t="str">
        <f t="shared" si="24"/>
        <v>0</v>
      </c>
      <c r="BM64" s="135" t="str">
        <f t="shared" si="24"/>
        <v>0</v>
      </c>
      <c r="BN64" s="135" t="str">
        <f t="shared" si="24"/>
        <v>0</v>
      </c>
      <c r="BO64" s="135" t="str">
        <f t="shared" si="25"/>
        <v>0</v>
      </c>
      <c r="BP64" s="135" t="str">
        <f t="shared" si="25"/>
        <v>0</v>
      </c>
      <c r="BQ64" s="135" t="str">
        <f t="shared" si="25"/>
        <v>0</v>
      </c>
      <c r="BR64" s="135" t="str">
        <f t="shared" si="25"/>
        <v>0</v>
      </c>
      <c r="BS64" s="135" t="str">
        <f t="shared" si="25"/>
        <v>0</v>
      </c>
      <c r="BT64" s="135" t="str">
        <f t="shared" si="25"/>
        <v>0</v>
      </c>
      <c r="BU64" s="135" t="str">
        <f t="shared" si="25"/>
        <v>0</v>
      </c>
      <c r="BV64" s="135" t="str">
        <f t="shared" si="25"/>
        <v>0</v>
      </c>
      <c r="BW64" s="135" t="str">
        <f t="shared" si="25"/>
        <v>0</v>
      </c>
      <c r="BX64" s="135" t="str">
        <f t="shared" si="25"/>
        <v>0</v>
      </c>
      <c r="BY64" s="135" t="str">
        <f t="shared" si="25"/>
        <v>0</v>
      </c>
      <c r="BZ64" s="135" t="str">
        <f t="shared" si="25"/>
        <v>0</v>
      </c>
      <c r="CA64" s="135" t="str">
        <f t="shared" si="25"/>
        <v>0</v>
      </c>
      <c r="CB64" s="135" t="str">
        <f t="shared" si="25"/>
        <v>0</v>
      </c>
      <c r="CC64" s="135" t="str">
        <f t="shared" si="25"/>
        <v>0</v>
      </c>
      <c r="CD64" s="135" t="str">
        <f t="shared" si="25"/>
        <v>0</v>
      </c>
      <c r="CE64" s="135" t="str">
        <f t="shared" si="26"/>
        <v>0</v>
      </c>
      <c r="CF64" s="135" t="str">
        <f t="shared" si="26"/>
        <v>0</v>
      </c>
      <c r="CG64" s="135" t="str">
        <f t="shared" si="26"/>
        <v>0</v>
      </c>
      <c r="CH64" s="135" t="str">
        <f t="shared" si="26"/>
        <v>0</v>
      </c>
      <c r="CI64" s="135" t="str">
        <f t="shared" si="26"/>
        <v>0</v>
      </c>
      <c r="CJ64" s="135" t="str">
        <f t="shared" si="26"/>
        <v>0</v>
      </c>
      <c r="CK64" s="135" t="str">
        <f t="shared" si="26"/>
        <v>0</v>
      </c>
      <c r="CL64" s="135" t="str">
        <f t="shared" si="26"/>
        <v>0</v>
      </c>
      <c r="CM64" s="135" t="str">
        <f t="shared" si="26"/>
        <v>0</v>
      </c>
      <c r="CN64" s="135" t="str">
        <f t="shared" si="26"/>
        <v>0</v>
      </c>
      <c r="CO64" s="135" t="str">
        <f t="shared" si="26"/>
        <v>0</v>
      </c>
      <c r="CP64" s="135" t="str">
        <f t="shared" si="26"/>
        <v>0</v>
      </c>
      <c r="CQ64" s="135" t="str">
        <f t="shared" si="26"/>
        <v>0</v>
      </c>
      <c r="CR64" s="135" t="str">
        <f t="shared" si="26"/>
        <v>0</v>
      </c>
      <c r="CS64" s="135" t="str">
        <f t="shared" si="26"/>
        <v>0</v>
      </c>
      <c r="CT64" s="135" t="str">
        <f t="shared" si="26"/>
        <v>0</v>
      </c>
      <c r="CU64" s="135" t="str">
        <f t="shared" si="27"/>
        <v>0</v>
      </c>
      <c r="CV64" s="135" t="str">
        <f t="shared" si="27"/>
        <v>0</v>
      </c>
      <c r="CW64" s="135" t="str">
        <f t="shared" si="27"/>
        <v>0</v>
      </c>
      <c r="CX64" s="135" t="str">
        <f t="shared" si="27"/>
        <v>0</v>
      </c>
      <c r="CY64" s="135" t="str">
        <f t="shared" si="27"/>
        <v>0</v>
      </c>
      <c r="CZ64" s="135" t="str">
        <f t="shared" si="27"/>
        <v>0</v>
      </c>
      <c r="DA64" s="135" t="str">
        <f t="shared" si="27"/>
        <v>0</v>
      </c>
      <c r="DB64" s="135" t="str">
        <f t="shared" si="27"/>
        <v>0</v>
      </c>
      <c r="DC64" s="135" t="str">
        <f t="shared" si="27"/>
        <v>0</v>
      </c>
      <c r="DD64" s="135" t="str">
        <f t="shared" si="27"/>
        <v>0</v>
      </c>
      <c r="DE64" s="135" t="str">
        <f t="shared" si="27"/>
        <v>0</v>
      </c>
      <c r="DF64" s="135" t="str">
        <f t="shared" si="27"/>
        <v>0</v>
      </c>
      <c r="DG64" s="135" t="str">
        <f t="shared" si="27"/>
        <v>0</v>
      </c>
      <c r="DH64" s="136" t="str">
        <f t="shared" si="27"/>
        <v>0</v>
      </c>
    </row>
    <row r="65" spans="1:112" ht="15" customHeight="1">
      <c r="A65" s="211">
        <v>59</v>
      </c>
      <c r="B65" s="88">
        <v>355</v>
      </c>
      <c r="C65" s="87" t="s">
        <v>534</v>
      </c>
      <c r="D65" s="134" t="str">
        <f t="shared" si="29"/>
        <v>0</v>
      </c>
      <c r="E65" s="135" t="str">
        <f t="shared" si="29"/>
        <v>0</v>
      </c>
      <c r="F65" s="135" t="str">
        <f t="shared" si="29"/>
        <v>0</v>
      </c>
      <c r="G65" s="135" t="str">
        <f t="shared" si="29"/>
        <v>0</v>
      </c>
      <c r="H65" s="135" t="str">
        <f t="shared" si="29"/>
        <v>0</v>
      </c>
      <c r="I65" s="135" t="str">
        <f t="shared" si="29"/>
        <v>0</v>
      </c>
      <c r="J65" s="135" t="str">
        <f t="shared" si="29"/>
        <v>0</v>
      </c>
      <c r="K65" s="135" t="str">
        <f t="shared" si="29"/>
        <v>0</v>
      </c>
      <c r="L65" s="135" t="str">
        <f t="shared" si="29"/>
        <v>0</v>
      </c>
      <c r="M65" s="135" t="str">
        <f t="shared" si="29"/>
        <v>0</v>
      </c>
      <c r="N65" s="135" t="str">
        <f t="shared" si="29"/>
        <v>0</v>
      </c>
      <c r="O65" s="135" t="str">
        <f t="shared" si="29"/>
        <v>0</v>
      </c>
      <c r="P65" s="135" t="str">
        <f t="shared" si="29"/>
        <v>0</v>
      </c>
      <c r="Q65" s="135" t="str">
        <f t="shared" si="29"/>
        <v>0</v>
      </c>
      <c r="R65" s="135" t="str">
        <f t="shared" si="29"/>
        <v>0</v>
      </c>
      <c r="S65" s="135" t="str">
        <f t="shared" si="29"/>
        <v>0</v>
      </c>
      <c r="T65" s="135" t="str">
        <f t="shared" si="28"/>
        <v>0</v>
      </c>
      <c r="U65" s="135" t="str">
        <f t="shared" si="28"/>
        <v>0</v>
      </c>
      <c r="V65" s="135" t="str">
        <f t="shared" si="28"/>
        <v>0</v>
      </c>
      <c r="W65" s="135" t="str">
        <f t="shared" si="28"/>
        <v>0</v>
      </c>
      <c r="X65" s="135" t="str">
        <f t="shared" si="28"/>
        <v>0</v>
      </c>
      <c r="Y65" s="135" t="str">
        <f t="shared" si="28"/>
        <v>0</v>
      </c>
      <c r="Z65" s="135" t="str">
        <f t="shared" si="28"/>
        <v>0</v>
      </c>
      <c r="AA65" s="135" t="str">
        <f t="shared" si="28"/>
        <v>0</v>
      </c>
      <c r="AB65" s="135" t="str">
        <f t="shared" si="28"/>
        <v>0</v>
      </c>
      <c r="AC65" s="135" t="str">
        <f t="shared" si="28"/>
        <v>0</v>
      </c>
      <c r="AD65" s="135" t="str">
        <f t="shared" si="28"/>
        <v>0</v>
      </c>
      <c r="AE65" s="135" t="str">
        <f t="shared" si="28"/>
        <v>0</v>
      </c>
      <c r="AF65" s="135" t="str">
        <f t="shared" si="28"/>
        <v>0</v>
      </c>
      <c r="AG65" s="135" t="str">
        <f t="shared" si="28"/>
        <v>0</v>
      </c>
      <c r="AH65" s="135" t="str">
        <f t="shared" si="28"/>
        <v>0</v>
      </c>
      <c r="AI65" s="135" t="str">
        <f t="shared" si="23"/>
        <v>0</v>
      </c>
      <c r="AJ65" s="135" t="str">
        <f t="shared" si="23"/>
        <v>0</v>
      </c>
      <c r="AK65" s="135" t="str">
        <f t="shared" si="23"/>
        <v>0</v>
      </c>
      <c r="AL65" s="135" t="str">
        <f t="shared" si="23"/>
        <v>0</v>
      </c>
      <c r="AM65" s="135" t="str">
        <f t="shared" si="23"/>
        <v>0</v>
      </c>
      <c r="AN65" s="135" t="str">
        <f t="shared" si="23"/>
        <v>0</v>
      </c>
      <c r="AO65" s="135" t="str">
        <f t="shared" si="23"/>
        <v>0</v>
      </c>
      <c r="AP65" s="135" t="str">
        <f t="shared" si="23"/>
        <v>0</v>
      </c>
      <c r="AQ65" s="135" t="str">
        <f t="shared" si="23"/>
        <v>0</v>
      </c>
      <c r="AR65" s="135" t="str">
        <f t="shared" si="23"/>
        <v>0</v>
      </c>
      <c r="AS65" s="135" t="str">
        <f t="shared" si="23"/>
        <v>0</v>
      </c>
      <c r="AT65" s="135" t="str">
        <f t="shared" si="23"/>
        <v>0</v>
      </c>
      <c r="AU65" s="135" t="str">
        <f t="shared" si="23"/>
        <v>0</v>
      </c>
      <c r="AV65" s="135" t="str">
        <f t="shared" si="23"/>
        <v>0</v>
      </c>
      <c r="AW65" s="135" t="str">
        <f t="shared" si="23"/>
        <v>0</v>
      </c>
      <c r="AX65" s="135" t="str">
        <f t="shared" si="23"/>
        <v>0</v>
      </c>
      <c r="AY65" s="135" t="str">
        <f t="shared" si="24"/>
        <v>0</v>
      </c>
      <c r="AZ65" s="135" t="str">
        <f t="shared" si="24"/>
        <v>0</v>
      </c>
      <c r="BA65" s="135" t="str">
        <f t="shared" si="24"/>
        <v>0</v>
      </c>
      <c r="BB65" s="135" t="str">
        <f t="shared" si="24"/>
        <v>0</v>
      </c>
      <c r="BC65" s="135" t="str">
        <f t="shared" si="24"/>
        <v>0</v>
      </c>
      <c r="BD65" s="135" t="str">
        <f t="shared" si="24"/>
        <v>0</v>
      </c>
      <c r="BE65" s="135" t="str">
        <f t="shared" si="24"/>
        <v>0</v>
      </c>
      <c r="BF65" s="135" t="str">
        <f t="shared" si="24"/>
        <v>0</v>
      </c>
      <c r="BG65" s="135" t="str">
        <f t="shared" si="24"/>
        <v>0</v>
      </c>
      <c r="BH65" s="135" t="str">
        <f t="shared" si="24"/>
        <v>0</v>
      </c>
      <c r="BI65" s="135" t="str">
        <f t="shared" si="24"/>
        <v>0</v>
      </c>
      <c r="BJ65" s="135">
        <f t="shared" si="24"/>
        <v>1</v>
      </c>
      <c r="BK65" s="135" t="str">
        <f t="shared" si="24"/>
        <v>0</v>
      </c>
      <c r="BL65" s="135" t="str">
        <f t="shared" si="24"/>
        <v>0</v>
      </c>
      <c r="BM65" s="135" t="str">
        <f t="shared" si="24"/>
        <v>0</v>
      </c>
      <c r="BN65" s="135" t="str">
        <f t="shared" si="24"/>
        <v>0</v>
      </c>
      <c r="BO65" s="135" t="str">
        <f t="shared" si="25"/>
        <v>0</v>
      </c>
      <c r="BP65" s="135" t="str">
        <f t="shared" si="25"/>
        <v>0</v>
      </c>
      <c r="BQ65" s="135" t="str">
        <f t="shared" si="25"/>
        <v>0</v>
      </c>
      <c r="BR65" s="135" t="str">
        <f t="shared" si="25"/>
        <v>0</v>
      </c>
      <c r="BS65" s="135" t="str">
        <f t="shared" si="25"/>
        <v>0</v>
      </c>
      <c r="BT65" s="135" t="str">
        <f t="shared" si="25"/>
        <v>0</v>
      </c>
      <c r="BU65" s="135" t="str">
        <f t="shared" si="25"/>
        <v>0</v>
      </c>
      <c r="BV65" s="135" t="str">
        <f t="shared" si="25"/>
        <v>0</v>
      </c>
      <c r="BW65" s="135" t="str">
        <f t="shared" si="25"/>
        <v>0</v>
      </c>
      <c r="BX65" s="135" t="str">
        <f t="shared" si="25"/>
        <v>0</v>
      </c>
      <c r="BY65" s="135" t="str">
        <f t="shared" si="25"/>
        <v>0</v>
      </c>
      <c r="BZ65" s="135" t="str">
        <f t="shared" si="25"/>
        <v>0</v>
      </c>
      <c r="CA65" s="135" t="str">
        <f t="shared" si="25"/>
        <v>0</v>
      </c>
      <c r="CB65" s="135" t="str">
        <f t="shared" si="25"/>
        <v>0</v>
      </c>
      <c r="CC65" s="135" t="str">
        <f t="shared" si="25"/>
        <v>0</v>
      </c>
      <c r="CD65" s="135" t="str">
        <f t="shared" si="25"/>
        <v>0</v>
      </c>
      <c r="CE65" s="135" t="str">
        <f t="shared" si="26"/>
        <v>0</v>
      </c>
      <c r="CF65" s="135" t="str">
        <f t="shared" si="26"/>
        <v>0</v>
      </c>
      <c r="CG65" s="135" t="str">
        <f t="shared" si="26"/>
        <v>0</v>
      </c>
      <c r="CH65" s="135" t="str">
        <f t="shared" si="26"/>
        <v>0</v>
      </c>
      <c r="CI65" s="135" t="str">
        <f t="shared" si="26"/>
        <v>0</v>
      </c>
      <c r="CJ65" s="135" t="str">
        <f t="shared" si="26"/>
        <v>0</v>
      </c>
      <c r="CK65" s="135" t="str">
        <f t="shared" si="26"/>
        <v>0</v>
      </c>
      <c r="CL65" s="135" t="str">
        <f t="shared" si="26"/>
        <v>0</v>
      </c>
      <c r="CM65" s="135" t="str">
        <f t="shared" si="26"/>
        <v>0</v>
      </c>
      <c r="CN65" s="135" t="str">
        <f t="shared" si="26"/>
        <v>0</v>
      </c>
      <c r="CO65" s="135" t="str">
        <f t="shared" si="26"/>
        <v>0</v>
      </c>
      <c r="CP65" s="135" t="str">
        <f t="shared" si="26"/>
        <v>0</v>
      </c>
      <c r="CQ65" s="135" t="str">
        <f t="shared" si="26"/>
        <v>0</v>
      </c>
      <c r="CR65" s="135" t="str">
        <f t="shared" si="26"/>
        <v>0</v>
      </c>
      <c r="CS65" s="135" t="str">
        <f t="shared" si="26"/>
        <v>0</v>
      </c>
      <c r="CT65" s="135" t="str">
        <f t="shared" si="26"/>
        <v>0</v>
      </c>
      <c r="CU65" s="135" t="str">
        <f t="shared" si="27"/>
        <v>0</v>
      </c>
      <c r="CV65" s="135" t="str">
        <f t="shared" si="27"/>
        <v>0</v>
      </c>
      <c r="CW65" s="135" t="str">
        <f t="shared" si="27"/>
        <v>0</v>
      </c>
      <c r="CX65" s="135" t="str">
        <f t="shared" si="27"/>
        <v>0</v>
      </c>
      <c r="CY65" s="135" t="str">
        <f t="shared" si="27"/>
        <v>0</v>
      </c>
      <c r="CZ65" s="135" t="str">
        <f t="shared" si="27"/>
        <v>0</v>
      </c>
      <c r="DA65" s="135" t="str">
        <f t="shared" si="27"/>
        <v>0</v>
      </c>
      <c r="DB65" s="135" t="str">
        <f t="shared" si="27"/>
        <v>0</v>
      </c>
      <c r="DC65" s="135" t="str">
        <f t="shared" si="27"/>
        <v>0</v>
      </c>
      <c r="DD65" s="135" t="str">
        <f t="shared" si="27"/>
        <v>0</v>
      </c>
      <c r="DE65" s="135" t="str">
        <f t="shared" si="27"/>
        <v>0</v>
      </c>
      <c r="DF65" s="135" t="str">
        <f t="shared" si="27"/>
        <v>0</v>
      </c>
      <c r="DG65" s="135" t="str">
        <f t="shared" si="27"/>
        <v>0</v>
      </c>
      <c r="DH65" s="136" t="str">
        <f t="shared" si="27"/>
        <v>0</v>
      </c>
    </row>
    <row r="66" spans="1:112" ht="15" customHeight="1">
      <c r="A66" s="211">
        <v>60</v>
      </c>
      <c r="B66" s="88" t="s">
        <v>229</v>
      </c>
      <c r="C66" s="87" t="s">
        <v>230</v>
      </c>
      <c r="D66" s="134" t="str">
        <f t="shared" si="29"/>
        <v>0</v>
      </c>
      <c r="E66" s="135" t="str">
        <f t="shared" si="29"/>
        <v>0</v>
      </c>
      <c r="F66" s="135" t="str">
        <f t="shared" si="29"/>
        <v>0</v>
      </c>
      <c r="G66" s="135" t="str">
        <f t="shared" si="29"/>
        <v>0</v>
      </c>
      <c r="H66" s="135" t="str">
        <f t="shared" si="29"/>
        <v>0</v>
      </c>
      <c r="I66" s="135" t="str">
        <f t="shared" si="29"/>
        <v>0</v>
      </c>
      <c r="J66" s="135" t="str">
        <f t="shared" si="29"/>
        <v>0</v>
      </c>
      <c r="K66" s="135" t="str">
        <f t="shared" si="29"/>
        <v>0</v>
      </c>
      <c r="L66" s="135" t="str">
        <f t="shared" si="29"/>
        <v>0</v>
      </c>
      <c r="M66" s="135" t="str">
        <f t="shared" si="29"/>
        <v>0</v>
      </c>
      <c r="N66" s="135" t="str">
        <f t="shared" si="29"/>
        <v>0</v>
      </c>
      <c r="O66" s="135" t="str">
        <f t="shared" si="29"/>
        <v>0</v>
      </c>
      <c r="P66" s="135" t="str">
        <f t="shared" si="29"/>
        <v>0</v>
      </c>
      <c r="Q66" s="135" t="str">
        <f t="shared" si="29"/>
        <v>0</v>
      </c>
      <c r="R66" s="135" t="str">
        <f t="shared" si="29"/>
        <v>0</v>
      </c>
      <c r="S66" s="135" t="str">
        <f t="shared" si="29"/>
        <v>0</v>
      </c>
      <c r="T66" s="135" t="str">
        <f t="shared" si="28"/>
        <v>0</v>
      </c>
      <c r="U66" s="135" t="str">
        <f t="shared" si="28"/>
        <v>0</v>
      </c>
      <c r="V66" s="135" t="str">
        <f t="shared" si="28"/>
        <v>0</v>
      </c>
      <c r="W66" s="135" t="str">
        <f t="shared" si="28"/>
        <v>0</v>
      </c>
      <c r="X66" s="135" t="str">
        <f t="shared" si="28"/>
        <v>0</v>
      </c>
      <c r="Y66" s="135" t="str">
        <f t="shared" si="28"/>
        <v>0</v>
      </c>
      <c r="Z66" s="135" t="str">
        <f t="shared" si="28"/>
        <v>0</v>
      </c>
      <c r="AA66" s="135" t="str">
        <f t="shared" si="28"/>
        <v>0</v>
      </c>
      <c r="AB66" s="135" t="str">
        <f t="shared" si="28"/>
        <v>0</v>
      </c>
      <c r="AC66" s="135" t="str">
        <f t="shared" si="28"/>
        <v>0</v>
      </c>
      <c r="AD66" s="135" t="str">
        <f t="shared" si="28"/>
        <v>0</v>
      </c>
      <c r="AE66" s="135" t="str">
        <f t="shared" si="28"/>
        <v>0</v>
      </c>
      <c r="AF66" s="135" t="str">
        <f t="shared" si="28"/>
        <v>0</v>
      </c>
      <c r="AG66" s="135" t="str">
        <f t="shared" si="28"/>
        <v>0</v>
      </c>
      <c r="AH66" s="135" t="str">
        <f t="shared" si="28"/>
        <v>0</v>
      </c>
      <c r="AI66" s="135" t="str">
        <f t="shared" si="23"/>
        <v>0</v>
      </c>
      <c r="AJ66" s="135" t="str">
        <f t="shared" si="23"/>
        <v>0</v>
      </c>
      <c r="AK66" s="135" t="str">
        <f t="shared" si="23"/>
        <v>0</v>
      </c>
      <c r="AL66" s="135" t="str">
        <f t="shared" si="23"/>
        <v>0</v>
      </c>
      <c r="AM66" s="135" t="str">
        <f t="shared" si="23"/>
        <v>0</v>
      </c>
      <c r="AN66" s="135" t="str">
        <f t="shared" si="23"/>
        <v>0</v>
      </c>
      <c r="AO66" s="135" t="str">
        <f t="shared" si="23"/>
        <v>0</v>
      </c>
      <c r="AP66" s="135" t="str">
        <f t="shared" si="23"/>
        <v>0</v>
      </c>
      <c r="AQ66" s="135" t="str">
        <f t="shared" si="23"/>
        <v>0</v>
      </c>
      <c r="AR66" s="135" t="str">
        <f t="shared" si="23"/>
        <v>0</v>
      </c>
      <c r="AS66" s="135" t="str">
        <f t="shared" si="23"/>
        <v>0</v>
      </c>
      <c r="AT66" s="135" t="str">
        <f t="shared" si="23"/>
        <v>0</v>
      </c>
      <c r="AU66" s="135" t="str">
        <f t="shared" si="23"/>
        <v>0</v>
      </c>
      <c r="AV66" s="135" t="str">
        <f t="shared" si="23"/>
        <v>0</v>
      </c>
      <c r="AW66" s="135" t="str">
        <f t="shared" si="23"/>
        <v>0</v>
      </c>
      <c r="AX66" s="135" t="str">
        <f t="shared" si="23"/>
        <v>0</v>
      </c>
      <c r="AY66" s="135" t="str">
        <f t="shared" si="24"/>
        <v>0</v>
      </c>
      <c r="AZ66" s="135" t="str">
        <f t="shared" si="24"/>
        <v>0</v>
      </c>
      <c r="BA66" s="135" t="str">
        <f t="shared" si="24"/>
        <v>0</v>
      </c>
      <c r="BB66" s="135" t="str">
        <f t="shared" si="24"/>
        <v>0</v>
      </c>
      <c r="BC66" s="135" t="str">
        <f t="shared" si="24"/>
        <v>0</v>
      </c>
      <c r="BD66" s="135" t="str">
        <f t="shared" si="24"/>
        <v>0</v>
      </c>
      <c r="BE66" s="135" t="str">
        <f t="shared" si="24"/>
        <v>0</v>
      </c>
      <c r="BF66" s="135" t="str">
        <f t="shared" si="24"/>
        <v>0</v>
      </c>
      <c r="BG66" s="135" t="str">
        <f t="shared" si="24"/>
        <v>0</v>
      </c>
      <c r="BH66" s="135" t="str">
        <f t="shared" si="24"/>
        <v>0</v>
      </c>
      <c r="BI66" s="135" t="str">
        <f t="shared" si="24"/>
        <v>0</v>
      </c>
      <c r="BJ66" s="135" t="str">
        <f t="shared" si="24"/>
        <v>0</v>
      </c>
      <c r="BK66" s="135">
        <f t="shared" si="24"/>
        <v>1</v>
      </c>
      <c r="BL66" s="135" t="str">
        <f t="shared" si="24"/>
        <v>0</v>
      </c>
      <c r="BM66" s="135" t="str">
        <f t="shared" si="24"/>
        <v>0</v>
      </c>
      <c r="BN66" s="135" t="str">
        <f t="shared" si="24"/>
        <v>0</v>
      </c>
      <c r="BO66" s="135" t="str">
        <f t="shared" si="25"/>
        <v>0</v>
      </c>
      <c r="BP66" s="135" t="str">
        <f t="shared" si="25"/>
        <v>0</v>
      </c>
      <c r="BQ66" s="135" t="str">
        <f t="shared" si="25"/>
        <v>0</v>
      </c>
      <c r="BR66" s="135" t="str">
        <f t="shared" si="25"/>
        <v>0</v>
      </c>
      <c r="BS66" s="135" t="str">
        <f t="shared" si="25"/>
        <v>0</v>
      </c>
      <c r="BT66" s="135" t="str">
        <f t="shared" si="25"/>
        <v>0</v>
      </c>
      <c r="BU66" s="135" t="str">
        <f t="shared" si="25"/>
        <v>0</v>
      </c>
      <c r="BV66" s="135" t="str">
        <f t="shared" si="25"/>
        <v>0</v>
      </c>
      <c r="BW66" s="135" t="str">
        <f t="shared" si="25"/>
        <v>0</v>
      </c>
      <c r="BX66" s="135" t="str">
        <f t="shared" si="25"/>
        <v>0</v>
      </c>
      <c r="BY66" s="135" t="str">
        <f t="shared" si="25"/>
        <v>0</v>
      </c>
      <c r="BZ66" s="135" t="str">
        <f t="shared" si="25"/>
        <v>0</v>
      </c>
      <c r="CA66" s="135" t="str">
        <f t="shared" si="25"/>
        <v>0</v>
      </c>
      <c r="CB66" s="135" t="str">
        <f t="shared" si="25"/>
        <v>0</v>
      </c>
      <c r="CC66" s="135" t="str">
        <f t="shared" si="25"/>
        <v>0</v>
      </c>
      <c r="CD66" s="135" t="str">
        <f t="shared" si="25"/>
        <v>0</v>
      </c>
      <c r="CE66" s="135" t="str">
        <f t="shared" si="26"/>
        <v>0</v>
      </c>
      <c r="CF66" s="135" t="str">
        <f t="shared" si="26"/>
        <v>0</v>
      </c>
      <c r="CG66" s="135" t="str">
        <f t="shared" si="26"/>
        <v>0</v>
      </c>
      <c r="CH66" s="135" t="str">
        <f t="shared" si="26"/>
        <v>0</v>
      </c>
      <c r="CI66" s="135" t="str">
        <f t="shared" si="26"/>
        <v>0</v>
      </c>
      <c r="CJ66" s="135" t="str">
        <f t="shared" si="26"/>
        <v>0</v>
      </c>
      <c r="CK66" s="135" t="str">
        <f t="shared" si="26"/>
        <v>0</v>
      </c>
      <c r="CL66" s="135" t="str">
        <f t="shared" si="26"/>
        <v>0</v>
      </c>
      <c r="CM66" s="135" t="str">
        <f t="shared" si="26"/>
        <v>0</v>
      </c>
      <c r="CN66" s="135" t="str">
        <f t="shared" si="26"/>
        <v>0</v>
      </c>
      <c r="CO66" s="135" t="str">
        <f t="shared" si="26"/>
        <v>0</v>
      </c>
      <c r="CP66" s="135" t="str">
        <f t="shared" si="26"/>
        <v>0</v>
      </c>
      <c r="CQ66" s="135" t="str">
        <f t="shared" si="26"/>
        <v>0</v>
      </c>
      <c r="CR66" s="135" t="str">
        <f t="shared" si="26"/>
        <v>0</v>
      </c>
      <c r="CS66" s="135" t="str">
        <f t="shared" si="26"/>
        <v>0</v>
      </c>
      <c r="CT66" s="135" t="str">
        <f t="shared" si="26"/>
        <v>0</v>
      </c>
      <c r="CU66" s="135" t="str">
        <f t="shared" si="27"/>
        <v>0</v>
      </c>
      <c r="CV66" s="135" t="str">
        <f t="shared" si="27"/>
        <v>0</v>
      </c>
      <c r="CW66" s="135" t="str">
        <f t="shared" si="27"/>
        <v>0</v>
      </c>
      <c r="CX66" s="135" t="str">
        <f t="shared" si="27"/>
        <v>0</v>
      </c>
      <c r="CY66" s="135" t="str">
        <f t="shared" si="27"/>
        <v>0</v>
      </c>
      <c r="CZ66" s="135" t="str">
        <f t="shared" si="27"/>
        <v>0</v>
      </c>
      <c r="DA66" s="135" t="str">
        <f t="shared" si="27"/>
        <v>0</v>
      </c>
      <c r="DB66" s="135" t="str">
        <f t="shared" si="27"/>
        <v>0</v>
      </c>
      <c r="DC66" s="135" t="str">
        <f t="shared" si="27"/>
        <v>0</v>
      </c>
      <c r="DD66" s="135" t="str">
        <f t="shared" si="27"/>
        <v>0</v>
      </c>
      <c r="DE66" s="135" t="str">
        <f t="shared" si="27"/>
        <v>0</v>
      </c>
      <c r="DF66" s="135" t="str">
        <f t="shared" si="27"/>
        <v>0</v>
      </c>
      <c r="DG66" s="135" t="str">
        <f t="shared" si="27"/>
        <v>0</v>
      </c>
      <c r="DH66" s="136" t="str">
        <f t="shared" si="27"/>
        <v>0</v>
      </c>
    </row>
    <row r="67" spans="1:112" ht="15" customHeight="1">
      <c r="A67" s="211">
        <v>61</v>
      </c>
      <c r="B67" s="88" t="s">
        <v>231</v>
      </c>
      <c r="C67" s="87" t="s">
        <v>3</v>
      </c>
      <c r="D67" s="134" t="str">
        <f t="shared" si="29"/>
        <v>0</v>
      </c>
      <c r="E67" s="135" t="str">
        <f t="shared" si="29"/>
        <v>0</v>
      </c>
      <c r="F67" s="135" t="str">
        <f t="shared" si="29"/>
        <v>0</v>
      </c>
      <c r="G67" s="135" t="str">
        <f t="shared" si="29"/>
        <v>0</v>
      </c>
      <c r="H67" s="135" t="str">
        <f t="shared" si="29"/>
        <v>0</v>
      </c>
      <c r="I67" s="135" t="str">
        <f t="shared" si="29"/>
        <v>0</v>
      </c>
      <c r="J67" s="135" t="str">
        <f t="shared" si="29"/>
        <v>0</v>
      </c>
      <c r="K67" s="135" t="str">
        <f t="shared" si="29"/>
        <v>0</v>
      </c>
      <c r="L67" s="135" t="str">
        <f t="shared" si="29"/>
        <v>0</v>
      </c>
      <c r="M67" s="135" t="str">
        <f t="shared" si="29"/>
        <v>0</v>
      </c>
      <c r="N67" s="135" t="str">
        <f t="shared" si="29"/>
        <v>0</v>
      </c>
      <c r="O67" s="135" t="str">
        <f t="shared" si="29"/>
        <v>0</v>
      </c>
      <c r="P67" s="135" t="str">
        <f t="shared" si="29"/>
        <v>0</v>
      </c>
      <c r="Q67" s="135" t="str">
        <f t="shared" si="29"/>
        <v>0</v>
      </c>
      <c r="R67" s="135" t="str">
        <f t="shared" si="29"/>
        <v>0</v>
      </c>
      <c r="S67" s="135" t="str">
        <f t="shared" si="29"/>
        <v>0</v>
      </c>
      <c r="T67" s="135" t="str">
        <f t="shared" si="28"/>
        <v>0</v>
      </c>
      <c r="U67" s="135" t="str">
        <f t="shared" si="28"/>
        <v>0</v>
      </c>
      <c r="V67" s="135" t="str">
        <f t="shared" si="28"/>
        <v>0</v>
      </c>
      <c r="W67" s="135" t="str">
        <f t="shared" si="28"/>
        <v>0</v>
      </c>
      <c r="X67" s="135" t="str">
        <f t="shared" si="28"/>
        <v>0</v>
      </c>
      <c r="Y67" s="135" t="str">
        <f t="shared" si="28"/>
        <v>0</v>
      </c>
      <c r="Z67" s="135" t="str">
        <f t="shared" si="28"/>
        <v>0</v>
      </c>
      <c r="AA67" s="135" t="str">
        <f t="shared" si="28"/>
        <v>0</v>
      </c>
      <c r="AB67" s="135" t="str">
        <f t="shared" si="28"/>
        <v>0</v>
      </c>
      <c r="AC67" s="135" t="str">
        <f t="shared" si="28"/>
        <v>0</v>
      </c>
      <c r="AD67" s="135" t="str">
        <f t="shared" si="28"/>
        <v>0</v>
      </c>
      <c r="AE67" s="135" t="str">
        <f t="shared" si="28"/>
        <v>0</v>
      </c>
      <c r="AF67" s="135" t="str">
        <f t="shared" si="28"/>
        <v>0</v>
      </c>
      <c r="AG67" s="135" t="str">
        <f t="shared" si="28"/>
        <v>0</v>
      </c>
      <c r="AH67" s="135" t="str">
        <f t="shared" si="28"/>
        <v>0</v>
      </c>
      <c r="AI67" s="135" t="str">
        <f t="shared" si="23"/>
        <v>0</v>
      </c>
      <c r="AJ67" s="135" t="str">
        <f t="shared" si="23"/>
        <v>0</v>
      </c>
      <c r="AK67" s="135" t="str">
        <f t="shared" si="23"/>
        <v>0</v>
      </c>
      <c r="AL67" s="135" t="str">
        <f t="shared" si="23"/>
        <v>0</v>
      </c>
      <c r="AM67" s="135" t="str">
        <f t="shared" si="23"/>
        <v>0</v>
      </c>
      <c r="AN67" s="135" t="str">
        <f t="shared" si="23"/>
        <v>0</v>
      </c>
      <c r="AO67" s="135" t="str">
        <f t="shared" si="23"/>
        <v>0</v>
      </c>
      <c r="AP67" s="135" t="str">
        <f t="shared" si="23"/>
        <v>0</v>
      </c>
      <c r="AQ67" s="135" t="str">
        <f t="shared" si="23"/>
        <v>0</v>
      </c>
      <c r="AR67" s="135" t="str">
        <f t="shared" si="23"/>
        <v>0</v>
      </c>
      <c r="AS67" s="135" t="str">
        <f t="shared" si="23"/>
        <v>0</v>
      </c>
      <c r="AT67" s="135" t="str">
        <f t="shared" si="23"/>
        <v>0</v>
      </c>
      <c r="AU67" s="135" t="str">
        <f t="shared" si="23"/>
        <v>0</v>
      </c>
      <c r="AV67" s="135" t="str">
        <f t="shared" si="23"/>
        <v>0</v>
      </c>
      <c r="AW67" s="135" t="str">
        <f t="shared" si="23"/>
        <v>0</v>
      </c>
      <c r="AX67" s="135" t="str">
        <f t="shared" si="23"/>
        <v>0</v>
      </c>
      <c r="AY67" s="135" t="str">
        <f t="shared" si="24"/>
        <v>0</v>
      </c>
      <c r="AZ67" s="135" t="str">
        <f t="shared" si="24"/>
        <v>0</v>
      </c>
      <c r="BA67" s="135" t="str">
        <f t="shared" si="24"/>
        <v>0</v>
      </c>
      <c r="BB67" s="135" t="str">
        <f t="shared" si="24"/>
        <v>0</v>
      </c>
      <c r="BC67" s="135" t="str">
        <f t="shared" si="24"/>
        <v>0</v>
      </c>
      <c r="BD67" s="135" t="str">
        <f t="shared" si="24"/>
        <v>0</v>
      </c>
      <c r="BE67" s="135" t="str">
        <f t="shared" si="24"/>
        <v>0</v>
      </c>
      <c r="BF67" s="135" t="str">
        <f t="shared" si="24"/>
        <v>0</v>
      </c>
      <c r="BG67" s="135" t="str">
        <f t="shared" si="24"/>
        <v>0</v>
      </c>
      <c r="BH67" s="135" t="str">
        <f t="shared" si="24"/>
        <v>0</v>
      </c>
      <c r="BI67" s="135" t="str">
        <f t="shared" si="24"/>
        <v>0</v>
      </c>
      <c r="BJ67" s="135" t="str">
        <f t="shared" si="24"/>
        <v>0</v>
      </c>
      <c r="BK67" s="135" t="str">
        <f t="shared" si="24"/>
        <v>0</v>
      </c>
      <c r="BL67" s="135">
        <f t="shared" si="24"/>
        <v>1</v>
      </c>
      <c r="BM67" s="135" t="str">
        <f t="shared" si="24"/>
        <v>0</v>
      </c>
      <c r="BN67" s="135" t="str">
        <f t="shared" si="24"/>
        <v>0</v>
      </c>
      <c r="BO67" s="135" t="str">
        <f t="shared" si="25"/>
        <v>0</v>
      </c>
      <c r="BP67" s="135" t="str">
        <f t="shared" si="25"/>
        <v>0</v>
      </c>
      <c r="BQ67" s="135" t="str">
        <f t="shared" si="25"/>
        <v>0</v>
      </c>
      <c r="BR67" s="135" t="str">
        <f t="shared" si="25"/>
        <v>0</v>
      </c>
      <c r="BS67" s="135" t="str">
        <f t="shared" si="25"/>
        <v>0</v>
      </c>
      <c r="BT67" s="135" t="str">
        <f t="shared" si="25"/>
        <v>0</v>
      </c>
      <c r="BU67" s="135" t="str">
        <f t="shared" si="25"/>
        <v>0</v>
      </c>
      <c r="BV67" s="135" t="str">
        <f t="shared" si="25"/>
        <v>0</v>
      </c>
      <c r="BW67" s="135" t="str">
        <f t="shared" si="25"/>
        <v>0</v>
      </c>
      <c r="BX67" s="135" t="str">
        <f t="shared" si="25"/>
        <v>0</v>
      </c>
      <c r="BY67" s="135" t="str">
        <f t="shared" si="25"/>
        <v>0</v>
      </c>
      <c r="BZ67" s="135" t="str">
        <f t="shared" si="25"/>
        <v>0</v>
      </c>
      <c r="CA67" s="135" t="str">
        <f t="shared" si="25"/>
        <v>0</v>
      </c>
      <c r="CB67" s="135" t="str">
        <f t="shared" si="25"/>
        <v>0</v>
      </c>
      <c r="CC67" s="135" t="str">
        <f t="shared" si="25"/>
        <v>0</v>
      </c>
      <c r="CD67" s="135" t="str">
        <f t="shared" si="25"/>
        <v>0</v>
      </c>
      <c r="CE67" s="135" t="str">
        <f t="shared" si="26"/>
        <v>0</v>
      </c>
      <c r="CF67" s="135" t="str">
        <f t="shared" si="26"/>
        <v>0</v>
      </c>
      <c r="CG67" s="135" t="str">
        <f t="shared" si="26"/>
        <v>0</v>
      </c>
      <c r="CH67" s="135" t="str">
        <f t="shared" si="26"/>
        <v>0</v>
      </c>
      <c r="CI67" s="135" t="str">
        <f t="shared" si="26"/>
        <v>0</v>
      </c>
      <c r="CJ67" s="135" t="str">
        <f t="shared" si="26"/>
        <v>0</v>
      </c>
      <c r="CK67" s="135" t="str">
        <f t="shared" si="26"/>
        <v>0</v>
      </c>
      <c r="CL67" s="135" t="str">
        <f t="shared" si="26"/>
        <v>0</v>
      </c>
      <c r="CM67" s="135" t="str">
        <f t="shared" si="26"/>
        <v>0</v>
      </c>
      <c r="CN67" s="135" t="str">
        <f t="shared" si="26"/>
        <v>0</v>
      </c>
      <c r="CO67" s="135" t="str">
        <f t="shared" si="26"/>
        <v>0</v>
      </c>
      <c r="CP67" s="135" t="str">
        <f t="shared" si="26"/>
        <v>0</v>
      </c>
      <c r="CQ67" s="135" t="str">
        <f t="shared" si="26"/>
        <v>0</v>
      </c>
      <c r="CR67" s="135" t="str">
        <f t="shared" si="26"/>
        <v>0</v>
      </c>
      <c r="CS67" s="135" t="str">
        <f t="shared" si="26"/>
        <v>0</v>
      </c>
      <c r="CT67" s="135" t="str">
        <f t="shared" si="26"/>
        <v>0</v>
      </c>
      <c r="CU67" s="135" t="str">
        <f t="shared" si="27"/>
        <v>0</v>
      </c>
      <c r="CV67" s="135" t="str">
        <f t="shared" si="27"/>
        <v>0</v>
      </c>
      <c r="CW67" s="135" t="str">
        <f t="shared" si="27"/>
        <v>0</v>
      </c>
      <c r="CX67" s="135" t="str">
        <f t="shared" si="27"/>
        <v>0</v>
      </c>
      <c r="CY67" s="135" t="str">
        <f t="shared" si="27"/>
        <v>0</v>
      </c>
      <c r="CZ67" s="135" t="str">
        <f t="shared" si="27"/>
        <v>0</v>
      </c>
      <c r="DA67" s="135" t="str">
        <f t="shared" si="27"/>
        <v>0</v>
      </c>
      <c r="DB67" s="135" t="str">
        <f t="shared" si="27"/>
        <v>0</v>
      </c>
      <c r="DC67" s="135" t="str">
        <f t="shared" si="27"/>
        <v>0</v>
      </c>
      <c r="DD67" s="135" t="str">
        <f t="shared" si="27"/>
        <v>0</v>
      </c>
      <c r="DE67" s="135" t="str">
        <f t="shared" si="27"/>
        <v>0</v>
      </c>
      <c r="DF67" s="135" t="str">
        <f t="shared" si="27"/>
        <v>0</v>
      </c>
      <c r="DG67" s="135" t="str">
        <f t="shared" si="27"/>
        <v>0</v>
      </c>
      <c r="DH67" s="136" t="str">
        <f t="shared" si="27"/>
        <v>0</v>
      </c>
    </row>
    <row r="68" spans="1:112" ht="15" customHeight="1">
      <c r="A68" s="211">
        <v>62</v>
      </c>
      <c r="B68" s="88" t="s">
        <v>232</v>
      </c>
      <c r="C68" s="87" t="s">
        <v>233</v>
      </c>
      <c r="D68" s="134" t="str">
        <f t="shared" si="29"/>
        <v>0</v>
      </c>
      <c r="E68" s="135" t="str">
        <f t="shared" si="29"/>
        <v>0</v>
      </c>
      <c r="F68" s="135" t="str">
        <f t="shared" si="29"/>
        <v>0</v>
      </c>
      <c r="G68" s="135" t="str">
        <f t="shared" si="29"/>
        <v>0</v>
      </c>
      <c r="H68" s="135" t="str">
        <f t="shared" si="29"/>
        <v>0</v>
      </c>
      <c r="I68" s="135" t="str">
        <f t="shared" si="29"/>
        <v>0</v>
      </c>
      <c r="J68" s="135" t="str">
        <f t="shared" si="29"/>
        <v>0</v>
      </c>
      <c r="K68" s="135" t="str">
        <f t="shared" si="29"/>
        <v>0</v>
      </c>
      <c r="L68" s="135" t="str">
        <f t="shared" si="29"/>
        <v>0</v>
      </c>
      <c r="M68" s="135" t="str">
        <f t="shared" si="29"/>
        <v>0</v>
      </c>
      <c r="N68" s="135" t="str">
        <f t="shared" si="29"/>
        <v>0</v>
      </c>
      <c r="O68" s="135" t="str">
        <f t="shared" si="29"/>
        <v>0</v>
      </c>
      <c r="P68" s="135" t="str">
        <f t="shared" si="29"/>
        <v>0</v>
      </c>
      <c r="Q68" s="135" t="str">
        <f t="shared" si="29"/>
        <v>0</v>
      </c>
      <c r="R68" s="135" t="str">
        <f t="shared" si="29"/>
        <v>0</v>
      </c>
      <c r="S68" s="135" t="str">
        <f t="shared" si="29"/>
        <v>0</v>
      </c>
      <c r="T68" s="135" t="str">
        <f t="shared" si="28"/>
        <v>0</v>
      </c>
      <c r="U68" s="135" t="str">
        <f t="shared" si="28"/>
        <v>0</v>
      </c>
      <c r="V68" s="135" t="str">
        <f t="shared" si="28"/>
        <v>0</v>
      </c>
      <c r="W68" s="135" t="str">
        <f t="shared" si="28"/>
        <v>0</v>
      </c>
      <c r="X68" s="135" t="str">
        <f t="shared" si="28"/>
        <v>0</v>
      </c>
      <c r="Y68" s="135" t="str">
        <f t="shared" si="28"/>
        <v>0</v>
      </c>
      <c r="Z68" s="135" t="str">
        <f t="shared" si="28"/>
        <v>0</v>
      </c>
      <c r="AA68" s="135" t="str">
        <f t="shared" si="28"/>
        <v>0</v>
      </c>
      <c r="AB68" s="135" t="str">
        <f t="shared" si="28"/>
        <v>0</v>
      </c>
      <c r="AC68" s="135" t="str">
        <f t="shared" si="28"/>
        <v>0</v>
      </c>
      <c r="AD68" s="135" t="str">
        <f t="shared" si="28"/>
        <v>0</v>
      </c>
      <c r="AE68" s="135" t="str">
        <f t="shared" si="28"/>
        <v>0</v>
      </c>
      <c r="AF68" s="135" t="str">
        <f t="shared" si="28"/>
        <v>0</v>
      </c>
      <c r="AG68" s="135" t="str">
        <f t="shared" si="28"/>
        <v>0</v>
      </c>
      <c r="AH68" s="135" t="str">
        <f t="shared" si="28"/>
        <v>0</v>
      </c>
      <c r="AI68" s="135" t="str">
        <f t="shared" si="23"/>
        <v>0</v>
      </c>
      <c r="AJ68" s="135" t="str">
        <f t="shared" si="23"/>
        <v>0</v>
      </c>
      <c r="AK68" s="135" t="str">
        <f t="shared" si="23"/>
        <v>0</v>
      </c>
      <c r="AL68" s="135" t="str">
        <f t="shared" si="23"/>
        <v>0</v>
      </c>
      <c r="AM68" s="135" t="str">
        <f t="shared" si="23"/>
        <v>0</v>
      </c>
      <c r="AN68" s="135" t="str">
        <f t="shared" si="23"/>
        <v>0</v>
      </c>
      <c r="AO68" s="135" t="str">
        <f t="shared" si="23"/>
        <v>0</v>
      </c>
      <c r="AP68" s="135" t="str">
        <f t="shared" si="23"/>
        <v>0</v>
      </c>
      <c r="AQ68" s="135" t="str">
        <f t="shared" si="23"/>
        <v>0</v>
      </c>
      <c r="AR68" s="135" t="str">
        <f t="shared" si="23"/>
        <v>0</v>
      </c>
      <c r="AS68" s="135" t="str">
        <f t="shared" si="23"/>
        <v>0</v>
      </c>
      <c r="AT68" s="135" t="str">
        <f t="shared" si="23"/>
        <v>0</v>
      </c>
      <c r="AU68" s="135" t="str">
        <f t="shared" si="23"/>
        <v>0</v>
      </c>
      <c r="AV68" s="135" t="str">
        <f t="shared" si="23"/>
        <v>0</v>
      </c>
      <c r="AW68" s="135" t="str">
        <f t="shared" si="23"/>
        <v>0</v>
      </c>
      <c r="AX68" s="135" t="str">
        <f t="shared" si="23"/>
        <v>0</v>
      </c>
      <c r="AY68" s="135" t="str">
        <f t="shared" si="24"/>
        <v>0</v>
      </c>
      <c r="AZ68" s="135" t="str">
        <f t="shared" si="24"/>
        <v>0</v>
      </c>
      <c r="BA68" s="135" t="str">
        <f t="shared" si="24"/>
        <v>0</v>
      </c>
      <c r="BB68" s="135" t="str">
        <f t="shared" si="24"/>
        <v>0</v>
      </c>
      <c r="BC68" s="135" t="str">
        <f t="shared" si="24"/>
        <v>0</v>
      </c>
      <c r="BD68" s="135" t="str">
        <f t="shared" si="24"/>
        <v>0</v>
      </c>
      <c r="BE68" s="135" t="str">
        <f t="shared" si="24"/>
        <v>0</v>
      </c>
      <c r="BF68" s="135" t="str">
        <f t="shared" si="24"/>
        <v>0</v>
      </c>
      <c r="BG68" s="135" t="str">
        <f t="shared" si="24"/>
        <v>0</v>
      </c>
      <c r="BH68" s="135" t="str">
        <f t="shared" si="24"/>
        <v>0</v>
      </c>
      <c r="BI68" s="135" t="str">
        <f t="shared" si="24"/>
        <v>0</v>
      </c>
      <c r="BJ68" s="135" t="str">
        <f t="shared" si="24"/>
        <v>0</v>
      </c>
      <c r="BK68" s="135" t="str">
        <f t="shared" si="24"/>
        <v>0</v>
      </c>
      <c r="BL68" s="135" t="str">
        <f t="shared" si="24"/>
        <v>0</v>
      </c>
      <c r="BM68" s="135">
        <f t="shared" si="24"/>
        <v>1</v>
      </c>
      <c r="BN68" s="135" t="str">
        <f t="shared" si="24"/>
        <v>0</v>
      </c>
      <c r="BO68" s="135" t="str">
        <f t="shared" si="25"/>
        <v>0</v>
      </c>
      <c r="BP68" s="135" t="str">
        <f t="shared" si="25"/>
        <v>0</v>
      </c>
      <c r="BQ68" s="135" t="str">
        <f t="shared" si="25"/>
        <v>0</v>
      </c>
      <c r="BR68" s="135" t="str">
        <f t="shared" si="25"/>
        <v>0</v>
      </c>
      <c r="BS68" s="135" t="str">
        <f t="shared" si="25"/>
        <v>0</v>
      </c>
      <c r="BT68" s="135" t="str">
        <f t="shared" si="25"/>
        <v>0</v>
      </c>
      <c r="BU68" s="135" t="str">
        <f t="shared" si="25"/>
        <v>0</v>
      </c>
      <c r="BV68" s="135" t="str">
        <f t="shared" si="25"/>
        <v>0</v>
      </c>
      <c r="BW68" s="135" t="str">
        <f t="shared" si="25"/>
        <v>0</v>
      </c>
      <c r="BX68" s="135" t="str">
        <f t="shared" si="25"/>
        <v>0</v>
      </c>
      <c r="BY68" s="135" t="str">
        <f t="shared" si="25"/>
        <v>0</v>
      </c>
      <c r="BZ68" s="135" t="str">
        <f t="shared" si="25"/>
        <v>0</v>
      </c>
      <c r="CA68" s="135" t="str">
        <f t="shared" si="25"/>
        <v>0</v>
      </c>
      <c r="CB68" s="135" t="str">
        <f t="shared" si="25"/>
        <v>0</v>
      </c>
      <c r="CC68" s="135" t="str">
        <f t="shared" si="25"/>
        <v>0</v>
      </c>
      <c r="CD68" s="135" t="str">
        <f t="shared" si="25"/>
        <v>0</v>
      </c>
      <c r="CE68" s="135" t="str">
        <f t="shared" si="26"/>
        <v>0</v>
      </c>
      <c r="CF68" s="135" t="str">
        <f t="shared" si="26"/>
        <v>0</v>
      </c>
      <c r="CG68" s="135" t="str">
        <f t="shared" si="26"/>
        <v>0</v>
      </c>
      <c r="CH68" s="135" t="str">
        <f t="shared" si="26"/>
        <v>0</v>
      </c>
      <c r="CI68" s="135" t="str">
        <f t="shared" si="26"/>
        <v>0</v>
      </c>
      <c r="CJ68" s="135" t="str">
        <f t="shared" si="26"/>
        <v>0</v>
      </c>
      <c r="CK68" s="135" t="str">
        <f t="shared" si="26"/>
        <v>0</v>
      </c>
      <c r="CL68" s="135" t="str">
        <f t="shared" si="26"/>
        <v>0</v>
      </c>
      <c r="CM68" s="135" t="str">
        <f t="shared" si="26"/>
        <v>0</v>
      </c>
      <c r="CN68" s="135" t="str">
        <f t="shared" si="26"/>
        <v>0</v>
      </c>
      <c r="CO68" s="135" t="str">
        <f t="shared" si="26"/>
        <v>0</v>
      </c>
      <c r="CP68" s="135" t="str">
        <f t="shared" si="26"/>
        <v>0</v>
      </c>
      <c r="CQ68" s="135" t="str">
        <f t="shared" si="26"/>
        <v>0</v>
      </c>
      <c r="CR68" s="135" t="str">
        <f t="shared" si="26"/>
        <v>0</v>
      </c>
      <c r="CS68" s="135" t="str">
        <f t="shared" si="26"/>
        <v>0</v>
      </c>
      <c r="CT68" s="135" t="str">
        <f t="shared" si="26"/>
        <v>0</v>
      </c>
      <c r="CU68" s="135" t="str">
        <f t="shared" si="27"/>
        <v>0</v>
      </c>
      <c r="CV68" s="135" t="str">
        <f t="shared" si="27"/>
        <v>0</v>
      </c>
      <c r="CW68" s="135" t="str">
        <f t="shared" si="27"/>
        <v>0</v>
      </c>
      <c r="CX68" s="135" t="str">
        <f t="shared" si="27"/>
        <v>0</v>
      </c>
      <c r="CY68" s="135" t="str">
        <f t="shared" si="27"/>
        <v>0</v>
      </c>
      <c r="CZ68" s="135" t="str">
        <f t="shared" si="27"/>
        <v>0</v>
      </c>
      <c r="DA68" s="135" t="str">
        <f t="shared" si="27"/>
        <v>0</v>
      </c>
      <c r="DB68" s="135" t="str">
        <f t="shared" si="27"/>
        <v>0</v>
      </c>
      <c r="DC68" s="135" t="str">
        <f t="shared" si="27"/>
        <v>0</v>
      </c>
      <c r="DD68" s="135" t="str">
        <f t="shared" si="27"/>
        <v>0</v>
      </c>
      <c r="DE68" s="135" t="str">
        <f t="shared" si="27"/>
        <v>0</v>
      </c>
      <c r="DF68" s="135" t="str">
        <f t="shared" si="27"/>
        <v>0</v>
      </c>
      <c r="DG68" s="135" t="str">
        <f t="shared" si="27"/>
        <v>0</v>
      </c>
      <c r="DH68" s="136" t="str">
        <f t="shared" si="27"/>
        <v>0</v>
      </c>
    </row>
    <row r="69" spans="1:112" ht="15" customHeight="1">
      <c r="A69" s="211">
        <v>63</v>
      </c>
      <c r="B69" s="88">
        <v>410</v>
      </c>
      <c r="C69" s="87" t="s">
        <v>542</v>
      </c>
      <c r="D69" s="134" t="str">
        <f t="shared" si="29"/>
        <v>0</v>
      </c>
      <c r="E69" s="135" t="str">
        <f t="shared" si="29"/>
        <v>0</v>
      </c>
      <c r="F69" s="135" t="str">
        <f t="shared" si="29"/>
        <v>0</v>
      </c>
      <c r="G69" s="135" t="str">
        <f t="shared" si="29"/>
        <v>0</v>
      </c>
      <c r="H69" s="135" t="str">
        <f t="shared" si="29"/>
        <v>0</v>
      </c>
      <c r="I69" s="135" t="str">
        <f t="shared" si="29"/>
        <v>0</v>
      </c>
      <c r="J69" s="135" t="str">
        <f t="shared" si="29"/>
        <v>0</v>
      </c>
      <c r="K69" s="135" t="str">
        <f t="shared" si="29"/>
        <v>0</v>
      </c>
      <c r="L69" s="135" t="str">
        <f t="shared" si="29"/>
        <v>0</v>
      </c>
      <c r="M69" s="135" t="str">
        <f t="shared" si="29"/>
        <v>0</v>
      </c>
      <c r="N69" s="135" t="str">
        <f t="shared" si="29"/>
        <v>0</v>
      </c>
      <c r="O69" s="135" t="str">
        <f t="shared" si="29"/>
        <v>0</v>
      </c>
      <c r="P69" s="135" t="str">
        <f t="shared" si="29"/>
        <v>0</v>
      </c>
      <c r="Q69" s="135" t="str">
        <f t="shared" si="29"/>
        <v>0</v>
      </c>
      <c r="R69" s="135" t="str">
        <f t="shared" si="29"/>
        <v>0</v>
      </c>
      <c r="S69" s="135" t="str">
        <f t="shared" si="29"/>
        <v>0</v>
      </c>
      <c r="T69" s="135" t="str">
        <f t="shared" si="28"/>
        <v>0</v>
      </c>
      <c r="U69" s="135" t="str">
        <f t="shared" si="28"/>
        <v>0</v>
      </c>
      <c r="V69" s="135" t="str">
        <f t="shared" si="28"/>
        <v>0</v>
      </c>
      <c r="W69" s="135" t="str">
        <f t="shared" si="28"/>
        <v>0</v>
      </c>
      <c r="X69" s="135" t="str">
        <f t="shared" si="28"/>
        <v>0</v>
      </c>
      <c r="Y69" s="135" t="str">
        <f t="shared" si="28"/>
        <v>0</v>
      </c>
      <c r="Z69" s="135" t="str">
        <f t="shared" si="28"/>
        <v>0</v>
      </c>
      <c r="AA69" s="135" t="str">
        <f t="shared" si="28"/>
        <v>0</v>
      </c>
      <c r="AB69" s="135" t="str">
        <f t="shared" si="28"/>
        <v>0</v>
      </c>
      <c r="AC69" s="135" t="str">
        <f t="shared" si="28"/>
        <v>0</v>
      </c>
      <c r="AD69" s="135" t="str">
        <f t="shared" si="28"/>
        <v>0</v>
      </c>
      <c r="AE69" s="135" t="str">
        <f t="shared" si="28"/>
        <v>0</v>
      </c>
      <c r="AF69" s="135" t="str">
        <f t="shared" si="28"/>
        <v>0</v>
      </c>
      <c r="AG69" s="135" t="str">
        <f t="shared" si="28"/>
        <v>0</v>
      </c>
      <c r="AH69" s="135" t="str">
        <f t="shared" si="28"/>
        <v>0</v>
      </c>
      <c r="AI69" s="135" t="str">
        <f t="shared" si="28"/>
        <v>0</v>
      </c>
      <c r="AJ69" s="135" t="str">
        <f t="shared" ref="AJ69:AY84" si="30">IF($A69=AJ$1,1,"0")</f>
        <v>0</v>
      </c>
      <c r="AK69" s="135" t="str">
        <f t="shared" si="30"/>
        <v>0</v>
      </c>
      <c r="AL69" s="135" t="str">
        <f t="shared" si="30"/>
        <v>0</v>
      </c>
      <c r="AM69" s="135" t="str">
        <f t="shared" si="30"/>
        <v>0</v>
      </c>
      <c r="AN69" s="135" t="str">
        <f t="shared" si="30"/>
        <v>0</v>
      </c>
      <c r="AO69" s="135" t="str">
        <f t="shared" si="30"/>
        <v>0</v>
      </c>
      <c r="AP69" s="135" t="str">
        <f t="shared" si="30"/>
        <v>0</v>
      </c>
      <c r="AQ69" s="135" t="str">
        <f t="shared" si="30"/>
        <v>0</v>
      </c>
      <c r="AR69" s="135" t="str">
        <f t="shared" si="30"/>
        <v>0</v>
      </c>
      <c r="AS69" s="135" t="str">
        <f t="shared" si="30"/>
        <v>0</v>
      </c>
      <c r="AT69" s="135" t="str">
        <f t="shared" si="30"/>
        <v>0</v>
      </c>
      <c r="AU69" s="135" t="str">
        <f t="shared" si="30"/>
        <v>0</v>
      </c>
      <c r="AV69" s="135" t="str">
        <f t="shared" si="30"/>
        <v>0</v>
      </c>
      <c r="AW69" s="135" t="str">
        <f t="shared" si="30"/>
        <v>0</v>
      </c>
      <c r="AX69" s="135" t="str">
        <f t="shared" si="30"/>
        <v>0</v>
      </c>
      <c r="AY69" s="135" t="str">
        <f t="shared" si="30"/>
        <v>0</v>
      </c>
      <c r="AZ69" s="135" t="str">
        <f t="shared" ref="AZ69:BO84" si="31">IF($A69=AZ$1,1,"0")</f>
        <v>0</v>
      </c>
      <c r="BA69" s="135" t="str">
        <f t="shared" si="31"/>
        <v>0</v>
      </c>
      <c r="BB69" s="135" t="str">
        <f t="shared" si="31"/>
        <v>0</v>
      </c>
      <c r="BC69" s="135" t="str">
        <f t="shared" si="31"/>
        <v>0</v>
      </c>
      <c r="BD69" s="135" t="str">
        <f t="shared" si="31"/>
        <v>0</v>
      </c>
      <c r="BE69" s="135" t="str">
        <f t="shared" si="31"/>
        <v>0</v>
      </c>
      <c r="BF69" s="135" t="str">
        <f t="shared" si="31"/>
        <v>0</v>
      </c>
      <c r="BG69" s="135" t="str">
        <f t="shared" si="31"/>
        <v>0</v>
      </c>
      <c r="BH69" s="135" t="str">
        <f t="shared" si="31"/>
        <v>0</v>
      </c>
      <c r="BI69" s="135" t="str">
        <f t="shared" si="31"/>
        <v>0</v>
      </c>
      <c r="BJ69" s="135" t="str">
        <f t="shared" si="31"/>
        <v>0</v>
      </c>
      <c r="BK69" s="135" t="str">
        <f t="shared" si="31"/>
        <v>0</v>
      </c>
      <c r="BL69" s="135" t="str">
        <f t="shared" si="31"/>
        <v>0</v>
      </c>
      <c r="BM69" s="135" t="str">
        <f t="shared" si="31"/>
        <v>0</v>
      </c>
      <c r="BN69" s="135">
        <f t="shared" si="31"/>
        <v>1</v>
      </c>
      <c r="BO69" s="135" t="str">
        <f t="shared" si="31"/>
        <v>0</v>
      </c>
      <c r="BP69" s="135" t="str">
        <f t="shared" ref="BP69:CE84" si="32">IF($A69=BP$1,1,"0")</f>
        <v>0</v>
      </c>
      <c r="BQ69" s="135" t="str">
        <f t="shared" si="32"/>
        <v>0</v>
      </c>
      <c r="BR69" s="135" t="str">
        <f t="shared" si="32"/>
        <v>0</v>
      </c>
      <c r="BS69" s="135" t="str">
        <f t="shared" si="32"/>
        <v>0</v>
      </c>
      <c r="BT69" s="135" t="str">
        <f t="shared" si="32"/>
        <v>0</v>
      </c>
      <c r="BU69" s="135" t="str">
        <f t="shared" si="32"/>
        <v>0</v>
      </c>
      <c r="BV69" s="135" t="str">
        <f t="shared" si="32"/>
        <v>0</v>
      </c>
      <c r="BW69" s="135" t="str">
        <f t="shared" si="32"/>
        <v>0</v>
      </c>
      <c r="BX69" s="135" t="str">
        <f t="shared" si="32"/>
        <v>0</v>
      </c>
      <c r="BY69" s="135" t="str">
        <f t="shared" si="32"/>
        <v>0</v>
      </c>
      <c r="BZ69" s="135" t="str">
        <f t="shared" si="32"/>
        <v>0</v>
      </c>
      <c r="CA69" s="135" t="str">
        <f t="shared" si="32"/>
        <v>0</v>
      </c>
      <c r="CB69" s="135" t="str">
        <f t="shared" si="32"/>
        <v>0</v>
      </c>
      <c r="CC69" s="135" t="str">
        <f t="shared" si="32"/>
        <v>0</v>
      </c>
      <c r="CD69" s="135" t="str">
        <f t="shared" si="32"/>
        <v>0</v>
      </c>
      <c r="CE69" s="135" t="str">
        <f t="shared" si="32"/>
        <v>0</v>
      </c>
      <c r="CF69" s="135" t="str">
        <f t="shared" ref="CF69:CU84" si="33">IF($A69=CF$1,1,"0")</f>
        <v>0</v>
      </c>
      <c r="CG69" s="135" t="str">
        <f t="shared" si="33"/>
        <v>0</v>
      </c>
      <c r="CH69" s="135" t="str">
        <f t="shared" si="33"/>
        <v>0</v>
      </c>
      <c r="CI69" s="135" t="str">
        <f t="shared" si="33"/>
        <v>0</v>
      </c>
      <c r="CJ69" s="135" t="str">
        <f t="shared" si="33"/>
        <v>0</v>
      </c>
      <c r="CK69" s="135" t="str">
        <f t="shared" si="33"/>
        <v>0</v>
      </c>
      <c r="CL69" s="135" t="str">
        <f t="shared" si="33"/>
        <v>0</v>
      </c>
      <c r="CM69" s="135" t="str">
        <f t="shared" si="33"/>
        <v>0</v>
      </c>
      <c r="CN69" s="135" t="str">
        <f t="shared" si="33"/>
        <v>0</v>
      </c>
      <c r="CO69" s="135" t="str">
        <f t="shared" si="33"/>
        <v>0</v>
      </c>
      <c r="CP69" s="135" t="str">
        <f t="shared" si="33"/>
        <v>0</v>
      </c>
      <c r="CQ69" s="135" t="str">
        <f t="shared" si="33"/>
        <v>0</v>
      </c>
      <c r="CR69" s="135" t="str">
        <f t="shared" si="33"/>
        <v>0</v>
      </c>
      <c r="CS69" s="135" t="str">
        <f t="shared" si="33"/>
        <v>0</v>
      </c>
      <c r="CT69" s="135" t="str">
        <f t="shared" si="33"/>
        <v>0</v>
      </c>
      <c r="CU69" s="135" t="str">
        <f t="shared" si="33"/>
        <v>0</v>
      </c>
      <c r="CV69" s="135" t="str">
        <f t="shared" ref="CV69:DH84" si="34">IF($A69=CV$1,1,"0")</f>
        <v>0</v>
      </c>
      <c r="CW69" s="135" t="str">
        <f t="shared" si="34"/>
        <v>0</v>
      </c>
      <c r="CX69" s="135" t="str">
        <f t="shared" si="34"/>
        <v>0</v>
      </c>
      <c r="CY69" s="135" t="str">
        <f t="shared" si="34"/>
        <v>0</v>
      </c>
      <c r="CZ69" s="135" t="str">
        <f t="shared" si="34"/>
        <v>0</v>
      </c>
      <c r="DA69" s="135" t="str">
        <f t="shared" si="34"/>
        <v>0</v>
      </c>
      <c r="DB69" s="135" t="str">
        <f t="shared" si="34"/>
        <v>0</v>
      </c>
      <c r="DC69" s="135" t="str">
        <f t="shared" si="34"/>
        <v>0</v>
      </c>
      <c r="DD69" s="135" t="str">
        <f t="shared" si="34"/>
        <v>0</v>
      </c>
      <c r="DE69" s="135" t="str">
        <f t="shared" si="34"/>
        <v>0</v>
      </c>
      <c r="DF69" s="135" t="str">
        <f t="shared" si="34"/>
        <v>0</v>
      </c>
      <c r="DG69" s="135" t="str">
        <f t="shared" si="34"/>
        <v>0</v>
      </c>
      <c r="DH69" s="136" t="str">
        <f t="shared" si="34"/>
        <v>0</v>
      </c>
    </row>
    <row r="70" spans="1:112" ht="15" customHeight="1">
      <c r="A70" s="211">
        <v>64</v>
      </c>
      <c r="B70" s="88">
        <v>411</v>
      </c>
      <c r="C70" s="87" t="s">
        <v>544</v>
      </c>
      <c r="D70" s="134" t="str">
        <f t="shared" si="29"/>
        <v>0</v>
      </c>
      <c r="E70" s="135" t="str">
        <f t="shared" si="29"/>
        <v>0</v>
      </c>
      <c r="F70" s="135" t="str">
        <f t="shared" si="29"/>
        <v>0</v>
      </c>
      <c r="G70" s="135" t="str">
        <f t="shared" si="29"/>
        <v>0</v>
      </c>
      <c r="H70" s="135" t="str">
        <f t="shared" si="29"/>
        <v>0</v>
      </c>
      <c r="I70" s="135" t="str">
        <f t="shared" si="29"/>
        <v>0</v>
      </c>
      <c r="J70" s="135" t="str">
        <f t="shared" si="29"/>
        <v>0</v>
      </c>
      <c r="K70" s="135" t="str">
        <f t="shared" si="29"/>
        <v>0</v>
      </c>
      <c r="L70" s="135" t="str">
        <f t="shared" si="29"/>
        <v>0</v>
      </c>
      <c r="M70" s="135" t="str">
        <f t="shared" si="29"/>
        <v>0</v>
      </c>
      <c r="N70" s="135" t="str">
        <f t="shared" si="29"/>
        <v>0</v>
      </c>
      <c r="O70" s="135" t="str">
        <f t="shared" si="29"/>
        <v>0</v>
      </c>
      <c r="P70" s="135" t="str">
        <f t="shared" si="29"/>
        <v>0</v>
      </c>
      <c r="Q70" s="135" t="str">
        <f t="shared" si="29"/>
        <v>0</v>
      </c>
      <c r="R70" s="135" t="str">
        <f t="shared" si="29"/>
        <v>0</v>
      </c>
      <c r="S70" s="135" t="str">
        <f t="shared" si="29"/>
        <v>0</v>
      </c>
      <c r="T70" s="135" t="str">
        <f t="shared" si="28"/>
        <v>0</v>
      </c>
      <c r="U70" s="135" t="str">
        <f t="shared" si="28"/>
        <v>0</v>
      </c>
      <c r="V70" s="135" t="str">
        <f t="shared" si="28"/>
        <v>0</v>
      </c>
      <c r="W70" s="135" t="str">
        <f t="shared" si="28"/>
        <v>0</v>
      </c>
      <c r="X70" s="135" t="str">
        <f t="shared" si="28"/>
        <v>0</v>
      </c>
      <c r="Y70" s="135" t="str">
        <f t="shared" si="28"/>
        <v>0</v>
      </c>
      <c r="Z70" s="135" t="str">
        <f t="shared" si="28"/>
        <v>0</v>
      </c>
      <c r="AA70" s="135" t="str">
        <f t="shared" si="28"/>
        <v>0</v>
      </c>
      <c r="AB70" s="135" t="str">
        <f t="shared" si="28"/>
        <v>0</v>
      </c>
      <c r="AC70" s="135" t="str">
        <f t="shared" si="28"/>
        <v>0</v>
      </c>
      <c r="AD70" s="135" t="str">
        <f t="shared" si="28"/>
        <v>0</v>
      </c>
      <c r="AE70" s="135" t="str">
        <f t="shared" si="28"/>
        <v>0</v>
      </c>
      <c r="AF70" s="135" t="str">
        <f t="shared" si="28"/>
        <v>0</v>
      </c>
      <c r="AG70" s="135" t="str">
        <f t="shared" si="28"/>
        <v>0</v>
      </c>
      <c r="AH70" s="135" t="str">
        <f t="shared" si="28"/>
        <v>0</v>
      </c>
      <c r="AI70" s="135" t="str">
        <f t="shared" si="28"/>
        <v>0</v>
      </c>
      <c r="AJ70" s="135" t="str">
        <f t="shared" si="30"/>
        <v>0</v>
      </c>
      <c r="AK70" s="135" t="str">
        <f t="shared" si="30"/>
        <v>0</v>
      </c>
      <c r="AL70" s="135" t="str">
        <f t="shared" si="30"/>
        <v>0</v>
      </c>
      <c r="AM70" s="135" t="str">
        <f t="shared" si="30"/>
        <v>0</v>
      </c>
      <c r="AN70" s="135" t="str">
        <f t="shared" si="30"/>
        <v>0</v>
      </c>
      <c r="AO70" s="135" t="str">
        <f t="shared" si="30"/>
        <v>0</v>
      </c>
      <c r="AP70" s="135" t="str">
        <f t="shared" si="30"/>
        <v>0</v>
      </c>
      <c r="AQ70" s="135" t="str">
        <f t="shared" si="30"/>
        <v>0</v>
      </c>
      <c r="AR70" s="135" t="str">
        <f t="shared" si="30"/>
        <v>0</v>
      </c>
      <c r="AS70" s="135" t="str">
        <f t="shared" si="30"/>
        <v>0</v>
      </c>
      <c r="AT70" s="135" t="str">
        <f t="shared" si="30"/>
        <v>0</v>
      </c>
      <c r="AU70" s="135" t="str">
        <f t="shared" si="30"/>
        <v>0</v>
      </c>
      <c r="AV70" s="135" t="str">
        <f t="shared" si="30"/>
        <v>0</v>
      </c>
      <c r="AW70" s="135" t="str">
        <f t="shared" si="30"/>
        <v>0</v>
      </c>
      <c r="AX70" s="135" t="str">
        <f t="shared" si="30"/>
        <v>0</v>
      </c>
      <c r="AY70" s="135" t="str">
        <f t="shared" si="30"/>
        <v>0</v>
      </c>
      <c r="AZ70" s="135" t="str">
        <f t="shared" si="31"/>
        <v>0</v>
      </c>
      <c r="BA70" s="135" t="str">
        <f t="shared" si="31"/>
        <v>0</v>
      </c>
      <c r="BB70" s="135" t="str">
        <f t="shared" si="31"/>
        <v>0</v>
      </c>
      <c r="BC70" s="135" t="str">
        <f t="shared" si="31"/>
        <v>0</v>
      </c>
      <c r="BD70" s="135" t="str">
        <f t="shared" si="31"/>
        <v>0</v>
      </c>
      <c r="BE70" s="135" t="str">
        <f t="shared" si="31"/>
        <v>0</v>
      </c>
      <c r="BF70" s="135" t="str">
        <f t="shared" si="31"/>
        <v>0</v>
      </c>
      <c r="BG70" s="135" t="str">
        <f t="shared" si="31"/>
        <v>0</v>
      </c>
      <c r="BH70" s="135" t="str">
        <f t="shared" si="31"/>
        <v>0</v>
      </c>
      <c r="BI70" s="135" t="str">
        <f t="shared" si="31"/>
        <v>0</v>
      </c>
      <c r="BJ70" s="135" t="str">
        <f t="shared" si="31"/>
        <v>0</v>
      </c>
      <c r="BK70" s="135" t="str">
        <f t="shared" si="31"/>
        <v>0</v>
      </c>
      <c r="BL70" s="135" t="str">
        <f t="shared" si="31"/>
        <v>0</v>
      </c>
      <c r="BM70" s="135" t="str">
        <f t="shared" si="31"/>
        <v>0</v>
      </c>
      <c r="BN70" s="135" t="str">
        <f t="shared" si="31"/>
        <v>0</v>
      </c>
      <c r="BO70" s="135">
        <f t="shared" si="31"/>
        <v>1</v>
      </c>
      <c r="BP70" s="135" t="str">
        <f t="shared" si="32"/>
        <v>0</v>
      </c>
      <c r="BQ70" s="135" t="str">
        <f t="shared" si="32"/>
        <v>0</v>
      </c>
      <c r="BR70" s="135" t="str">
        <f t="shared" si="32"/>
        <v>0</v>
      </c>
      <c r="BS70" s="135" t="str">
        <f t="shared" si="32"/>
        <v>0</v>
      </c>
      <c r="BT70" s="135" t="str">
        <f t="shared" si="32"/>
        <v>0</v>
      </c>
      <c r="BU70" s="135" t="str">
        <f t="shared" si="32"/>
        <v>0</v>
      </c>
      <c r="BV70" s="135" t="str">
        <f t="shared" si="32"/>
        <v>0</v>
      </c>
      <c r="BW70" s="135" t="str">
        <f t="shared" si="32"/>
        <v>0</v>
      </c>
      <c r="BX70" s="135" t="str">
        <f t="shared" si="32"/>
        <v>0</v>
      </c>
      <c r="BY70" s="135" t="str">
        <f t="shared" si="32"/>
        <v>0</v>
      </c>
      <c r="BZ70" s="135" t="str">
        <f t="shared" si="32"/>
        <v>0</v>
      </c>
      <c r="CA70" s="135" t="str">
        <f t="shared" si="32"/>
        <v>0</v>
      </c>
      <c r="CB70" s="135" t="str">
        <f t="shared" si="32"/>
        <v>0</v>
      </c>
      <c r="CC70" s="135" t="str">
        <f t="shared" si="32"/>
        <v>0</v>
      </c>
      <c r="CD70" s="135" t="str">
        <f t="shared" si="32"/>
        <v>0</v>
      </c>
      <c r="CE70" s="135" t="str">
        <f t="shared" si="32"/>
        <v>0</v>
      </c>
      <c r="CF70" s="135" t="str">
        <f t="shared" si="33"/>
        <v>0</v>
      </c>
      <c r="CG70" s="135" t="str">
        <f t="shared" si="33"/>
        <v>0</v>
      </c>
      <c r="CH70" s="135" t="str">
        <f t="shared" si="33"/>
        <v>0</v>
      </c>
      <c r="CI70" s="135" t="str">
        <f t="shared" si="33"/>
        <v>0</v>
      </c>
      <c r="CJ70" s="135" t="str">
        <f t="shared" si="33"/>
        <v>0</v>
      </c>
      <c r="CK70" s="135" t="str">
        <f t="shared" si="33"/>
        <v>0</v>
      </c>
      <c r="CL70" s="135" t="str">
        <f t="shared" si="33"/>
        <v>0</v>
      </c>
      <c r="CM70" s="135" t="str">
        <f t="shared" si="33"/>
        <v>0</v>
      </c>
      <c r="CN70" s="135" t="str">
        <f t="shared" si="33"/>
        <v>0</v>
      </c>
      <c r="CO70" s="135" t="str">
        <f t="shared" si="33"/>
        <v>0</v>
      </c>
      <c r="CP70" s="135" t="str">
        <f t="shared" si="33"/>
        <v>0</v>
      </c>
      <c r="CQ70" s="135" t="str">
        <f t="shared" si="33"/>
        <v>0</v>
      </c>
      <c r="CR70" s="135" t="str">
        <f t="shared" si="33"/>
        <v>0</v>
      </c>
      <c r="CS70" s="135" t="str">
        <f t="shared" si="33"/>
        <v>0</v>
      </c>
      <c r="CT70" s="135" t="str">
        <f t="shared" si="33"/>
        <v>0</v>
      </c>
      <c r="CU70" s="135" t="str">
        <f t="shared" si="33"/>
        <v>0</v>
      </c>
      <c r="CV70" s="135" t="str">
        <f t="shared" si="34"/>
        <v>0</v>
      </c>
      <c r="CW70" s="135" t="str">
        <f t="shared" si="34"/>
        <v>0</v>
      </c>
      <c r="CX70" s="135" t="str">
        <f t="shared" si="34"/>
        <v>0</v>
      </c>
      <c r="CY70" s="135" t="str">
        <f t="shared" si="34"/>
        <v>0</v>
      </c>
      <c r="CZ70" s="135" t="str">
        <f t="shared" si="34"/>
        <v>0</v>
      </c>
      <c r="DA70" s="135" t="str">
        <f t="shared" si="34"/>
        <v>0</v>
      </c>
      <c r="DB70" s="135" t="str">
        <f t="shared" si="34"/>
        <v>0</v>
      </c>
      <c r="DC70" s="135" t="str">
        <f t="shared" si="34"/>
        <v>0</v>
      </c>
      <c r="DD70" s="135" t="str">
        <f t="shared" si="34"/>
        <v>0</v>
      </c>
      <c r="DE70" s="135" t="str">
        <f t="shared" si="34"/>
        <v>0</v>
      </c>
      <c r="DF70" s="135" t="str">
        <f t="shared" si="34"/>
        <v>0</v>
      </c>
      <c r="DG70" s="135" t="str">
        <f t="shared" si="34"/>
        <v>0</v>
      </c>
      <c r="DH70" s="136" t="str">
        <f t="shared" si="34"/>
        <v>0</v>
      </c>
    </row>
    <row r="71" spans="1:112" ht="15" customHeight="1">
      <c r="A71" s="211">
        <v>65</v>
      </c>
      <c r="B71" s="88" t="s">
        <v>234</v>
      </c>
      <c r="C71" s="87" t="s">
        <v>235</v>
      </c>
      <c r="D71" s="134" t="str">
        <f t="shared" si="29"/>
        <v>0</v>
      </c>
      <c r="E71" s="135" t="str">
        <f t="shared" si="29"/>
        <v>0</v>
      </c>
      <c r="F71" s="135" t="str">
        <f t="shared" si="29"/>
        <v>0</v>
      </c>
      <c r="G71" s="135" t="str">
        <f t="shared" si="29"/>
        <v>0</v>
      </c>
      <c r="H71" s="135" t="str">
        <f t="shared" si="29"/>
        <v>0</v>
      </c>
      <c r="I71" s="135" t="str">
        <f t="shared" si="29"/>
        <v>0</v>
      </c>
      <c r="J71" s="135" t="str">
        <f t="shared" si="29"/>
        <v>0</v>
      </c>
      <c r="K71" s="135" t="str">
        <f t="shared" si="29"/>
        <v>0</v>
      </c>
      <c r="L71" s="135" t="str">
        <f t="shared" si="29"/>
        <v>0</v>
      </c>
      <c r="M71" s="135" t="str">
        <f t="shared" si="29"/>
        <v>0</v>
      </c>
      <c r="N71" s="135" t="str">
        <f t="shared" si="29"/>
        <v>0</v>
      </c>
      <c r="O71" s="135" t="str">
        <f t="shared" si="29"/>
        <v>0</v>
      </c>
      <c r="P71" s="135" t="str">
        <f t="shared" si="29"/>
        <v>0</v>
      </c>
      <c r="Q71" s="135" t="str">
        <f t="shared" si="29"/>
        <v>0</v>
      </c>
      <c r="R71" s="135" t="str">
        <f t="shared" si="29"/>
        <v>0</v>
      </c>
      <c r="S71" s="135" t="str">
        <f t="shared" ref="S71:AH86" si="35">IF($A71=S$1,1,"0")</f>
        <v>0</v>
      </c>
      <c r="T71" s="135" t="str">
        <f t="shared" si="35"/>
        <v>0</v>
      </c>
      <c r="U71" s="135" t="str">
        <f t="shared" si="35"/>
        <v>0</v>
      </c>
      <c r="V71" s="135" t="str">
        <f t="shared" si="35"/>
        <v>0</v>
      </c>
      <c r="W71" s="135" t="str">
        <f t="shared" si="35"/>
        <v>0</v>
      </c>
      <c r="X71" s="135" t="str">
        <f t="shared" si="35"/>
        <v>0</v>
      </c>
      <c r="Y71" s="135" t="str">
        <f t="shared" si="35"/>
        <v>0</v>
      </c>
      <c r="Z71" s="135" t="str">
        <f t="shared" si="35"/>
        <v>0</v>
      </c>
      <c r="AA71" s="135" t="str">
        <f t="shared" si="35"/>
        <v>0</v>
      </c>
      <c r="AB71" s="135" t="str">
        <f t="shared" si="35"/>
        <v>0</v>
      </c>
      <c r="AC71" s="135" t="str">
        <f t="shared" si="35"/>
        <v>0</v>
      </c>
      <c r="AD71" s="135" t="str">
        <f t="shared" si="35"/>
        <v>0</v>
      </c>
      <c r="AE71" s="135" t="str">
        <f t="shared" si="35"/>
        <v>0</v>
      </c>
      <c r="AF71" s="135" t="str">
        <f t="shared" si="35"/>
        <v>0</v>
      </c>
      <c r="AG71" s="135" t="str">
        <f t="shared" si="35"/>
        <v>0</v>
      </c>
      <c r="AH71" s="135" t="str">
        <f t="shared" si="35"/>
        <v>0</v>
      </c>
      <c r="AI71" s="135" t="str">
        <f t="shared" ref="AI71:AX86" si="36">IF($A71=AI$1,1,"0")</f>
        <v>0</v>
      </c>
      <c r="AJ71" s="135" t="str">
        <f t="shared" si="30"/>
        <v>0</v>
      </c>
      <c r="AK71" s="135" t="str">
        <f t="shared" si="30"/>
        <v>0</v>
      </c>
      <c r="AL71" s="135" t="str">
        <f t="shared" si="30"/>
        <v>0</v>
      </c>
      <c r="AM71" s="135" t="str">
        <f t="shared" si="30"/>
        <v>0</v>
      </c>
      <c r="AN71" s="135" t="str">
        <f t="shared" si="30"/>
        <v>0</v>
      </c>
      <c r="AO71" s="135" t="str">
        <f t="shared" si="30"/>
        <v>0</v>
      </c>
      <c r="AP71" s="135" t="str">
        <f t="shared" si="30"/>
        <v>0</v>
      </c>
      <c r="AQ71" s="135" t="str">
        <f t="shared" si="30"/>
        <v>0</v>
      </c>
      <c r="AR71" s="135" t="str">
        <f t="shared" si="30"/>
        <v>0</v>
      </c>
      <c r="AS71" s="135" t="str">
        <f t="shared" si="30"/>
        <v>0</v>
      </c>
      <c r="AT71" s="135" t="str">
        <f t="shared" si="30"/>
        <v>0</v>
      </c>
      <c r="AU71" s="135" t="str">
        <f t="shared" si="30"/>
        <v>0</v>
      </c>
      <c r="AV71" s="135" t="str">
        <f t="shared" si="30"/>
        <v>0</v>
      </c>
      <c r="AW71" s="135" t="str">
        <f t="shared" si="30"/>
        <v>0</v>
      </c>
      <c r="AX71" s="135" t="str">
        <f t="shared" si="30"/>
        <v>0</v>
      </c>
      <c r="AY71" s="135" t="str">
        <f t="shared" si="30"/>
        <v>0</v>
      </c>
      <c r="AZ71" s="135" t="str">
        <f t="shared" si="31"/>
        <v>0</v>
      </c>
      <c r="BA71" s="135" t="str">
        <f t="shared" si="31"/>
        <v>0</v>
      </c>
      <c r="BB71" s="135" t="str">
        <f t="shared" si="31"/>
        <v>0</v>
      </c>
      <c r="BC71" s="135" t="str">
        <f t="shared" si="31"/>
        <v>0</v>
      </c>
      <c r="BD71" s="135" t="str">
        <f t="shared" si="31"/>
        <v>0</v>
      </c>
      <c r="BE71" s="135" t="str">
        <f t="shared" si="31"/>
        <v>0</v>
      </c>
      <c r="BF71" s="135" t="str">
        <f t="shared" si="31"/>
        <v>0</v>
      </c>
      <c r="BG71" s="135" t="str">
        <f t="shared" si="31"/>
        <v>0</v>
      </c>
      <c r="BH71" s="135" t="str">
        <f t="shared" si="31"/>
        <v>0</v>
      </c>
      <c r="BI71" s="135" t="str">
        <f t="shared" si="31"/>
        <v>0</v>
      </c>
      <c r="BJ71" s="135" t="str">
        <f t="shared" si="31"/>
        <v>0</v>
      </c>
      <c r="BK71" s="135" t="str">
        <f t="shared" si="31"/>
        <v>0</v>
      </c>
      <c r="BL71" s="135" t="str">
        <f t="shared" si="31"/>
        <v>0</v>
      </c>
      <c r="BM71" s="135" t="str">
        <f t="shared" si="31"/>
        <v>0</v>
      </c>
      <c r="BN71" s="135" t="str">
        <f t="shared" si="31"/>
        <v>0</v>
      </c>
      <c r="BO71" s="135" t="str">
        <f t="shared" si="31"/>
        <v>0</v>
      </c>
      <c r="BP71" s="135">
        <f t="shared" si="32"/>
        <v>1</v>
      </c>
      <c r="BQ71" s="135" t="str">
        <f t="shared" si="32"/>
        <v>0</v>
      </c>
      <c r="BR71" s="135" t="str">
        <f t="shared" si="32"/>
        <v>0</v>
      </c>
      <c r="BS71" s="135" t="str">
        <f t="shared" si="32"/>
        <v>0</v>
      </c>
      <c r="BT71" s="135" t="str">
        <f t="shared" si="32"/>
        <v>0</v>
      </c>
      <c r="BU71" s="135" t="str">
        <f t="shared" si="32"/>
        <v>0</v>
      </c>
      <c r="BV71" s="135" t="str">
        <f t="shared" si="32"/>
        <v>0</v>
      </c>
      <c r="BW71" s="135" t="str">
        <f t="shared" si="32"/>
        <v>0</v>
      </c>
      <c r="BX71" s="135" t="str">
        <f t="shared" si="32"/>
        <v>0</v>
      </c>
      <c r="BY71" s="135" t="str">
        <f t="shared" si="32"/>
        <v>0</v>
      </c>
      <c r="BZ71" s="135" t="str">
        <f t="shared" si="32"/>
        <v>0</v>
      </c>
      <c r="CA71" s="135" t="str">
        <f t="shared" si="32"/>
        <v>0</v>
      </c>
      <c r="CB71" s="135" t="str">
        <f t="shared" si="32"/>
        <v>0</v>
      </c>
      <c r="CC71" s="135" t="str">
        <f t="shared" si="32"/>
        <v>0</v>
      </c>
      <c r="CD71" s="135" t="str">
        <f t="shared" si="32"/>
        <v>0</v>
      </c>
      <c r="CE71" s="135" t="str">
        <f t="shared" si="32"/>
        <v>0</v>
      </c>
      <c r="CF71" s="135" t="str">
        <f t="shared" si="33"/>
        <v>0</v>
      </c>
      <c r="CG71" s="135" t="str">
        <f t="shared" si="33"/>
        <v>0</v>
      </c>
      <c r="CH71" s="135" t="str">
        <f t="shared" si="33"/>
        <v>0</v>
      </c>
      <c r="CI71" s="135" t="str">
        <f t="shared" si="33"/>
        <v>0</v>
      </c>
      <c r="CJ71" s="135" t="str">
        <f t="shared" si="33"/>
        <v>0</v>
      </c>
      <c r="CK71" s="135" t="str">
        <f t="shared" si="33"/>
        <v>0</v>
      </c>
      <c r="CL71" s="135" t="str">
        <f t="shared" si="33"/>
        <v>0</v>
      </c>
      <c r="CM71" s="135" t="str">
        <f t="shared" si="33"/>
        <v>0</v>
      </c>
      <c r="CN71" s="135" t="str">
        <f t="shared" si="33"/>
        <v>0</v>
      </c>
      <c r="CO71" s="135" t="str">
        <f t="shared" si="33"/>
        <v>0</v>
      </c>
      <c r="CP71" s="135" t="str">
        <f t="shared" si="33"/>
        <v>0</v>
      </c>
      <c r="CQ71" s="135" t="str">
        <f t="shared" si="33"/>
        <v>0</v>
      </c>
      <c r="CR71" s="135" t="str">
        <f t="shared" si="33"/>
        <v>0</v>
      </c>
      <c r="CS71" s="135" t="str">
        <f t="shared" si="33"/>
        <v>0</v>
      </c>
      <c r="CT71" s="135" t="str">
        <f t="shared" si="33"/>
        <v>0</v>
      </c>
      <c r="CU71" s="135" t="str">
        <f t="shared" si="33"/>
        <v>0</v>
      </c>
      <c r="CV71" s="135" t="str">
        <f t="shared" si="34"/>
        <v>0</v>
      </c>
      <c r="CW71" s="135" t="str">
        <f t="shared" si="34"/>
        <v>0</v>
      </c>
      <c r="CX71" s="135" t="str">
        <f t="shared" si="34"/>
        <v>0</v>
      </c>
      <c r="CY71" s="135" t="str">
        <f t="shared" si="34"/>
        <v>0</v>
      </c>
      <c r="CZ71" s="135" t="str">
        <f t="shared" si="34"/>
        <v>0</v>
      </c>
      <c r="DA71" s="135" t="str">
        <f t="shared" si="34"/>
        <v>0</v>
      </c>
      <c r="DB71" s="135" t="str">
        <f t="shared" si="34"/>
        <v>0</v>
      </c>
      <c r="DC71" s="135" t="str">
        <f t="shared" si="34"/>
        <v>0</v>
      </c>
      <c r="DD71" s="135" t="str">
        <f t="shared" si="34"/>
        <v>0</v>
      </c>
      <c r="DE71" s="135" t="str">
        <f t="shared" si="34"/>
        <v>0</v>
      </c>
      <c r="DF71" s="135" t="str">
        <f t="shared" si="34"/>
        <v>0</v>
      </c>
      <c r="DG71" s="135" t="str">
        <f t="shared" si="34"/>
        <v>0</v>
      </c>
      <c r="DH71" s="136" t="str">
        <f t="shared" si="34"/>
        <v>0</v>
      </c>
    </row>
    <row r="72" spans="1:112" ht="15" customHeight="1">
      <c r="A72" s="211">
        <v>66</v>
      </c>
      <c r="B72" s="88" t="s">
        <v>236</v>
      </c>
      <c r="C72" s="87" t="s">
        <v>237</v>
      </c>
      <c r="D72" s="134" t="str">
        <f t="shared" ref="D72:S87" si="37">IF($A72=D$1,1,"0")</f>
        <v>0</v>
      </c>
      <c r="E72" s="135" t="str">
        <f t="shared" si="37"/>
        <v>0</v>
      </c>
      <c r="F72" s="135" t="str">
        <f t="shared" si="37"/>
        <v>0</v>
      </c>
      <c r="G72" s="135" t="str">
        <f t="shared" si="37"/>
        <v>0</v>
      </c>
      <c r="H72" s="135" t="str">
        <f t="shared" si="37"/>
        <v>0</v>
      </c>
      <c r="I72" s="135" t="str">
        <f t="shared" si="37"/>
        <v>0</v>
      </c>
      <c r="J72" s="135" t="str">
        <f t="shared" si="37"/>
        <v>0</v>
      </c>
      <c r="K72" s="135" t="str">
        <f t="shared" si="37"/>
        <v>0</v>
      </c>
      <c r="L72" s="135" t="str">
        <f t="shared" si="37"/>
        <v>0</v>
      </c>
      <c r="M72" s="135" t="str">
        <f t="shared" si="37"/>
        <v>0</v>
      </c>
      <c r="N72" s="135" t="str">
        <f t="shared" si="37"/>
        <v>0</v>
      </c>
      <c r="O72" s="135" t="str">
        <f t="shared" si="37"/>
        <v>0</v>
      </c>
      <c r="P72" s="135" t="str">
        <f t="shared" si="37"/>
        <v>0</v>
      </c>
      <c r="Q72" s="135" t="str">
        <f t="shared" si="37"/>
        <v>0</v>
      </c>
      <c r="R72" s="135" t="str">
        <f t="shared" si="37"/>
        <v>0</v>
      </c>
      <c r="S72" s="135" t="str">
        <f t="shared" si="35"/>
        <v>0</v>
      </c>
      <c r="T72" s="135" t="str">
        <f t="shared" si="35"/>
        <v>0</v>
      </c>
      <c r="U72" s="135" t="str">
        <f t="shared" si="35"/>
        <v>0</v>
      </c>
      <c r="V72" s="135" t="str">
        <f t="shared" si="35"/>
        <v>0</v>
      </c>
      <c r="W72" s="135" t="str">
        <f t="shared" si="35"/>
        <v>0</v>
      </c>
      <c r="X72" s="135" t="str">
        <f t="shared" si="35"/>
        <v>0</v>
      </c>
      <c r="Y72" s="135" t="str">
        <f t="shared" si="35"/>
        <v>0</v>
      </c>
      <c r="Z72" s="135" t="str">
        <f t="shared" si="35"/>
        <v>0</v>
      </c>
      <c r="AA72" s="135" t="str">
        <f t="shared" si="35"/>
        <v>0</v>
      </c>
      <c r="AB72" s="135" t="str">
        <f t="shared" si="35"/>
        <v>0</v>
      </c>
      <c r="AC72" s="135" t="str">
        <f t="shared" si="35"/>
        <v>0</v>
      </c>
      <c r="AD72" s="135" t="str">
        <f t="shared" si="35"/>
        <v>0</v>
      </c>
      <c r="AE72" s="135" t="str">
        <f t="shared" si="35"/>
        <v>0</v>
      </c>
      <c r="AF72" s="135" t="str">
        <f t="shared" si="35"/>
        <v>0</v>
      </c>
      <c r="AG72" s="135" t="str">
        <f t="shared" si="35"/>
        <v>0</v>
      </c>
      <c r="AH72" s="135" t="str">
        <f t="shared" si="35"/>
        <v>0</v>
      </c>
      <c r="AI72" s="135" t="str">
        <f t="shared" si="36"/>
        <v>0</v>
      </c>
      <c r="AJ72" s="135" t="str">
        <f t="shared" si="30"/>
        <v>0</v>
      </c>
      <c r="AK72" s="135" t="str">
        <f t="shared" si="30"/>
        <v>0</v>
      </c>
      <c r="AL72" s="135" t="str">
        <f t="shared" si="30"/>
        <v>0</v>
      </c>
      <c r="AM72" s="135" t="str">
        <f t="shared" si="30"/>
        <v>0</v>
      </c>
      <c r="AN72" s="135" t="str">
        <f t="shared" si="30"/>
        <v>0</v>
      </c>
      <c r="AO72" s="135" t="str">
        <f t="shared" si="30"/>
        <v>0</v>
      </c>
      <c r="AP72" s="135" t="str">
        <f t="shared" si="30"/>
        <v>0</v>
      </c>
      <c r="AQ72" s="135" t="str">
        <f t="shared" si="30"/>
        <v>0</v>
      </c>
      <c r="AR72" s="135" t="str">
        <f t="shared" si="30"/>
        <v>0</v>
      </c>
      <c r="AS72" s="135" t="str">
        <f t="shared" si="30"/>
        <v>0</v>
      </c>
      <c r="AT72" s="135" t="str">
        <f t="shared" si="30"/>
        <v>0</v>
      </c>
      <c r="AU72" s="135" t="str">
        <f t="shared" si="30"/>
        <v>0</v>
      </c>
      <c r="AV72" s="135" t="str">
        <f t="shared" si="30"/>
        <v>0</v>
      </c>
      <c r="AW72" s="135" t="str">
        <f t="shared" si="30"/>
        <v>0</v>
      </c>
      <c r="AX72" s="135" t="str">
        <f t="shared" si="30"/>
        <v>0</v>
      </c>
      <c r="AY72" s="135" t="str">
        <f t="shared" si="30"/>
        <v>0</v>
      </c>
      <c r="AZ72" s="135" t="str">
        <f t="shared" si="31"/>
        <v>0</v>
      </c>
      <c r="BA72" s="135" t="str">
        <f t="shared" si="31"/>
        <v>0</v>
      </c>
      <c r="BB72" s="135" t="str">
        <f t="shared" si="31"/>
        <v>0</v>
      </c>
      <c r="BC72" s="135" t="str">
        <f t="shared" si="31"/>
        <v>0</v>
      </c>
      <c r="BD72" s="135" t="str">
        <f t="shared" si="31"/>
        <v>0</v>
      </c>
      <c r="BE72" s="135" t="str">
        <f t="shared" si="31"/>
        <v>0</v>
      </c>
      <c r="BF72" s="135" t="str">
        <f t="shared" si="31"/>
        <v>0</v>
      </c>
      <c r="BG72" s="135" t="str">
        <f t="shared" si="31"/>
        <v>0</v>
      </c>
      <c r="BH72" s="135" t="str">
        <f t="shared" si="31"/>
        <v>0</v>
      </c>
      <c r="BI72" s="135" t="str">
        <f t="shared" si="31"/>
        <v>0</v>
      </c>
      <c r="BJ72" s="135" t="str">
        <f t="shared" si="31"/>
        <v>0</v>
      </c>
      <c r="BK72" s="135" t="str">
        <f t="shared" si="31"/>
        <v>0</v>
      </c>
      <c r="BL72" s="135" t="str">
        <f t="shared" si="31"/>
        <v>0</v>
      </c>
      <c r="BM72" s="135" t="str">
        <f t="shared" si="31"/>
        <v>0</v>
      </c>
      <c r="BN72" s="135" t="str">
        <f t="shared" si="31"/>
        <v>0</v>
      </c>
      <c r="BO72" s="135" t="str">
        <f t="shared" si="31"/>
        <v>0</v>
      </c>
      <c r="BP72" s="135" t="str">
        <f t="shared" si="32"/>
        <v>0</v>
      </c>
      <c r="BQ72" s="135">
        <f t="shared" si="32"/>
        <v>1</v>
      </c>
      <c r="BR72" s="135" t="str">
        <f t="shared" si="32"/>
        <v>0</v>
      </c>
      <c r="BS72" s="135" t="str">
        <f t="shared" si="32"/>
        <v>0</v>
      </c>
      <c r="BT72" s="135" t="str">
        <f t="shared" si="32"/>
        <v>0</v>
      </c>
      <c r="BU72" s="135" t="str">
        <f t="shared" si="32"/>
        <v>0</v>
      </c>
      <c r="BV72" s="135" t="str">
        <f t="shared" si="32"/>
        <v>0</v>
      </c>
      <c r="BW72" s="135" t="str">
        <f t="shared" si="32"/>
        <v>0</v>
      </c>
      <c r="BX72" s="135" t="str">
        <f t="shared" si="32"/>
        <v>0</v>
      </c>
      <c r="BY72" s="135" t="str">
        <f t="shared" si="32"/>
        <v>0</v>
      </c>
      <c r="BZ72" s="135" t="str">
        <f t="shared" si="32"/>
        <v>0</v>
      </c>
      <c r="CA72" s="135" t="str">
        <f t="shared" si="32"/>
        <v>0</v>
      </c>
      <c r="CB72" s="135" t="str">
        <f t="shared" si="32"/>
        <v>0</v>
      </c>
      <c r="CC72" s="135" t="str">
        <f t="shared" si="32"/>
        <v>0</v>
      </c>
      <c r="CD72" s="135" t="str">
        <f t="shared" si="32"/>
        <v>0</v>
      </c>
      <c r="CE72" s="135" t="str">
        <f t="shared" si="32"/>
        <v>0</v>
      </c>
      <c r="CF72" s="135" t="str">
        <f t="shared" si="33"/>
        <v>0</v>
      </c>
      <c r="CG72" s="135" t="str">
        <f t="shared" si="33"/>
        <v>0</v>
      </c>
      <c r="CH72" s="135" t="str">
        <f t="shared" si="33"/>
        <v>0</v>
      </c>
      <c r="CI72" s="135" t="str">
        <f t="shared" si="33"/>
        <v>0</v>
      </c>
      <c r="CJ72" s="135" t="str">
        <f t="shared" si="33"/>
        <v>0</v>
      </c>
      <c r="CK72" s="135" t="str">
        <f t="shared" si="33"/>
        <v>0</v>
      </c>
      <c r="CL72" s="135" t="str">
        <f t="shared" si="33"/>
        <v>0</v>
      </c>
      <c r="CM72" s="135" t="str">
        <f t="shared" si="33"/>
        <v>0</v>
      </c>
      <c r="CN72" s="135" t="str">
        <f t="shared" si="33"/>
        <v>0</v>
      </c>
      <c r="CO72" s="135" t="str">
        <f t="shared" si="33"/>
        <v>0</v>
      </c>
      <c r="CP72" s="135" t="str">
        <f t="shared" si="33"/>
        <v>0</v>
      </c>
      <c r="CQ72" s="135" t="str">
        <f t="shared" si="33"/>
        <v>0</v>
      </c>
      <c r="CR72" s="135" t="str">
        <f t="shared" si="33"/>
        <v>0</v>
      </c>
      <c r="CS72" s="135" t="str">
        <f t="shared" si="33"/>
        <v>0</v>
      </c>
      <c r="CT72" s="135" t="str">
        <f t="shared" si="33"/>
        <v>0</v>
      </c>
      <c r="CU72" s="135" t="str">
        <f t="shared" si="33"/>
        <v>0</v>
      </c>
      <c r="CV72" s="135" t="str">
        <f t="shared" si="34"/>
        <v>0</v>
      </c>
      <c r="CW72" s="135" t="str">
        <f t="shared" si="34"/>
        <v>0</v>
      </c>
      <c r="CX72" s="135" t="str">
        <f t="shared" si="34"/>
        <v>0</v>
      </c>
      <c r="CY72" s="135" t="str">
        <f t="shared" si="34"/>
        <v>0</v>
      </c>
      <c r="CZ72" s="135" t="str">
        <f t="shared" si="34"/>
        <v>0</v>
      </c>
      <c r="DA72" s="135" t="str">
        <f t="shared" si="34"/>
        <v>0</v>
      </c>
      <c r="DB72" s="135" t="str">
        <f t="shared" si="34"/>
        <v>0</v>
      </c>
      <c r="DC72" s="135" t="str">
        <f t="shared" si="34"/>
        <v>0</v>
      </c>
      <c r="DD72" s="135" t="str">
        <f t="shared" si="34"/>
        <v>0</v>
      </c>
      <c r="DE72" s="135" t="str">
        <f t="shared" si="34"/>
        <v>0</v>
      </c>
      <c r="DF72" s="135" t="str">
        <f t="shared" si="34"/>
        <v>0</v>
      </c>
      <c r="DG72" s="135" t="str">
        <f t="shared" si="34"/>
        <v>0</v>
      </c>
      <c r="DH72" s="136" t="str">
        <f t="shared" si="34"/>
        <v>0</v>
      </c>
    </row>
    <row r="73" spans="1:112" ht="15" customHeight="1">
      <c r="A73" s="211">
        <v>67</v>
      </c>
      <c r="B73" s="88" t="s">
        <v>238</v>
      </c>
      <c r="C73" s="87" t="s">
        <v>239</v>
      </c>
      <c r="D73" s="134" t="str">
        <f t="shared" si="37"/>
        <v>0</v>
      </c>
      <c r="E73" s="135" t="str">
        <f t="shared" si="37"/>
        <v>0</v>
      </c>
      <c r="F73" s="135" t="str">
        <f t="shared" si="37"/>
        <v>0</v>
      </c>
      <c r="G73" s="135" t="str">
        <f t="shared" si="37"/>
        <v>0</v>
      </c>
      <c r="H73" s="135" t="str">
        <f t="shared" si="37"/>
        <v>0</v>
      </c>
      <c r="I73" s="135" t="str">
        <f t="shared" si="37"/>
        <v>0</v>
      </c>
      <c r="J73" s="135" t="str">
        <f t="shared" si="37"/>
        <v>0</v>
      </c>
      <c r="K73" s="135" t="str">
        <f t="shared" si="37"/>
        <v>0</v>
      </c>
      <c r="L73" s="135" t="str">
        <f t="shared" si="37"/>
        <v>0</v>
      </c>
      <c r="M73" s="135" t="str">
        <f t="shared" si="37"/>
        <v>0</v>
      </c>
      <c r="N73" s="135" t="str">
        <f t="shared" si="37"/>
        <v>0</v>
      </c>
      <c r="O73" s="135" t="str">
        <f t="shared" si="37"/>
        <v>0</v>
      </c>
      <c r="P73" s="135" t="str">
        <f t="shared" si="37"/>
        <v>0</v>
      </c>
      <c r="Q73" s="135" t="str">
        <f t="shared" si="37"/>
        <v>0</v>
      </c>
      <c r="R73" s="135" t="str">
        <f t="shared" si="37"/>
        <v>0</v>
      </c>
      <c r="S73" s="135" t="str">
        <f t="shared" si="35"/>
        <v>0</v>
      </c>
      <c r="T73" s="135" t="str">
        <f t="shared" si="35"/>
        <v>0</v>
      </c>
      <c r="U73" s="135" t="str">
        <f t="shared" si="35"/>
        <v>0</v>
      </c>
      <c r="V73" s="135" t="str">
        <f t="shared" si="35"/>
        <v>0</v>
      </c>
      <c r="W73" s="135" t="str">
        <f t="shared" si="35"/>
        <v>0</v>
      </c>
      <c r="X73" s="135" t="str">
        <f t="shared" si="35"/>
        <v>0</v>
      </c>
      <c r="Y73" s="135" t="str">
        <f t="shared" si="35"/>
        <v>0</v>
      </c>
      <c r="Z73" s="135" t="str">
        <f t="shared" si="35"/>
        <v>0</v>
      </c>
      <c r="AA73" s="135" t="str">
        <f t="shared" si="35"/>
        <v>0</v>
      </c>
      <c r="AB73" s="135" t="str">
        <f t="shared" si="35"/>
        <v>0</v>
      </c>
      <c r="AC73" s="135" t="str">
        <f t="shared" si="35"/>
        <v>0</v>
      </c>
      <c r="AD73" s="135" t="str">
        <f t="shared" si="35"/>
        <v>0</v>
      </c>
      <c r="AE73" s="135" t="str">
        <f t="shared" si="35"/>
        <v>0</v>
      </c>
      <c r="AF73" s="135" t="str">
        <f t="shared" si="35"/>
        <v>0</v>
      </c>
      <c r="AG73" s="135" t="str">
        <f t="shared" si="35"/>
        <v>0</v>
      </c>
      <c r="AH73" s="135" t="str">
        <f t="shared" si="35"/>
        <v>0</v>
      </c>
      <c r="AI73" s="135" t="str">
        <f t="shared" si="36"/>
        <v>0</v>
      </c>
      <c r="AJ73" s="135" t="str">
        <f t="shared" si="30"/>
        <v>0</v>
      </c>
      <c r="AK73" s="135" t="str">
        <f t="shared" si="30"/>
        <v>0</v>
      </c>
      <c r="AL73" s="135" t="str">
        <f t="shared" si="30"/>
        <v>0</v>
      </c>
      <c r="AM73" s="135" t="str">
        <f t="shared" si="30"/>
        <v>0</v>
      </c>
      <c r="AN73" s="135" t="str">
        <f t="shared" si="30"/>
        <v>0</v>
      </c>
      <c r="AO73" s="135" t="str">
        <f t="shared" si="30"/>
        <v>0</v>
      </c>
      <c r="AP73" s="135" t="str">
        <f t="shared" si="30"/>
        <v>0</v>
      </c>
      <c r="AQ73" s="135" t="str">
        <f t="shared" si="30"/>
        <v>0</v>
      </c>
      <c r="AR73" s="135" t="str">
        <f t="shared" si="30"/>
        <v>0</v>
      </c>
      <c r="AS73" s="135" t="str">
        <f t="shared" si="30"/>
        <v>0</v>
      </c>
      <c r="AT73" s="135" t="str">
        <f t="shared" si="30"/>
        <v>0</v>
      </c>
      <c r="AU73" s="135" t="str">
        <f t="shared" si="30"/>
        <v>0</v>
      </c>
      <c r="AV73" s="135" t="str">
        <f t="shared" si="30"/>
        <v>0</v>
      </c>
      <c r="AW73" s="135" t="str">
        <f t="shared" si="30"/>
        <v>0</v>
      </c>
      <c r="AX73" s="135" t="str">
        <f t="shared" si="30"/>
        <v>0</v>
      </c>
      <c r="AY73" s="135" t="str">
        <f t="shared" si="30"/>
        <v>0</v>
      </c>
      <c r="AZ73" s="135" t="str">
        <f t="shared" si="31"/>
        <v>0</v>
      </c>
      <c r="BA73" s="135" t="str">
        <f t="shared" si="31"/>
        <v>0</v>
      </c>
      <c r="BB73" s="135" t="str">
        <f t="shared" si="31"/>
        <v>0</v>
      </c>
      <c r="BC73" s="135" t="str">
        <f t="shared" si="31"/>
        <v>0</v>
      </c>
      <c r="BD73" s="135" t="str">
        <f t="shared" si="31"/>
        <v>0</v>
      </c>
      <c r="BE73" s="135" t="str">
        <f t="shared" si="31"/>
        <v>0</v>
      </c>
      <c r="BF73" s="135" t="str">
        <f t="shared" si="31"/>
        <v>0</v>
      </c>
      <c r="BG73" s="135" t="str">
        <f t="shared" si="31"/>
        <v>0</v>
      </c>
      <c r="BH73" s="135" t="str">
        <f t="shared" si="31"/>
        <v>0</v>
      </c>
      <c r="BI73" s="135" t="str">
        <f t="shared" si="31"/>
        <v>0</v>
      </c>
      <c r="BJ73" s="135" t="str">
        <f t="shared" si="31"/>
        <v>0</v>
      </c>
      <c r="BK73" s="135" t="str">
        <f t="shared" si="31"/>
        <v>0</v>
      </c>
      <c r="BL73" s="135" t="str">
        <f t="shared" si="31"/>
        <v>0</v>
      </c>
      <c r="BM73" s="135" t="str">
        <f t="shared" si="31"/>
        <v>0</v>
      </c>
      <c r="BN73" s="135" t="str">
        <f t="shared" si="31"/>
        <v>0</v>
      </c>
      <c r="BO73" s="135" t="str">
        <f t="shared" si="31"/>
        <v>0</v>
      </c>
      <c r="BP73" s="135" t="str">
        <f t="shared" si="32"/>
        <v>0</v>
      </c>
      <c r="BQ73" s="135" t="str">
        <f t="shared" si="32"/>
        <v>0</v>
      </c>
      <c r="BR73" s="135">
        <f t="shared" si="32"/>
        <v>1</v>
      </c>
      <c r="BS73" s="135" t="str">
        <f t="shared" si="32"/>
        <v>0</v>
      </c>
      <c r="BT73" s="135" t="str">
        <f t="shared" si="32"/>
        <v>0</v>
      </c>
      <c r="BU73" s="135" t="str">
        <f t="shared" si="32"/>
        <v>0</v>
      </c>
      <c r="BV73" s="135" t="str">
        <f t="shared" si="32"/>
        <v>0</v>
      </c>
      <c r="BW73" s="135" t="str">
        <f t="shared" si="32"/>
        <v>0</v>
      </c>
      <c r="BX73" s="135" t="str">
        <f t="shared" si="32"/>
        <v>0</v>
      </c>
      <c r="BY73" s="135" t="str">
        <f t="shared" si="32"/>
        <v>0</v>
      </c>
      <c r="BZ73" s="135" t="str">
        <f t="shared" si="32"/>
        <v>0</v>
      </c>
      <c r="CA73" s="135" t="str">
        <f t="shared" si="32"/>
        <v>0</v>
      </c>
      <c r="CB73" s="135" t="str">
        <f t="shared" si="32"/>
        <v>0</v>
      </c>
      <c r="CC73" s="135" t="str">
        <f t="shared" si="32"/>
        <v>0</v>
      </c>
      <c r="CD73" s="135" t="str">
        <f t="shared" si="32"/>
        <v>0</v>
      </c>
      <c r="CE73" s="135" t="str">
        <f t="shared" si="32"/>
        <v>0</v>
      </c>
      <c r="CF73" s="135" t="str">
        <f t="shared" si="33"/>
        <v>0</v>
      </c>
      <c r="CG73" s="135" t="str">
        <f t="shared" si="33"/>
        <v>0</v>
      </c>
      <c r="CH73" s="135" t="str">
        <f t="shared" si="33"/>
        <v>0</v>
      </c>
      <c r="CI73" s="135" t="str">
        <f t="shared" si="33"/>
        <v>0</v>
      </c>
      <c r="CJ73" s="135" t="str">
        <f t="shared" si="33"/>
        <v>0</v>
      </c>
      <c r="CK73" s="135" t="str">
        <f t="shared" si="33"/>
        <v>0</v>
      </c>
      <c r="CL73" s="135" t="str">
        <f t="shared" si="33"/>
        <v>0</v>
      </c>
      <c r="CM73" s="135" t="str">
        <f t="shared" si="33"/>
        <v>0</v>
      </c>
      <c r="CN73" s="135" t="str">
        <f t="shared" si="33"/>
        <v>0</v>
      </c>
      <c r="CO73" s="135" t="str">
        <f t="shared" si="33"/>
        <v>0</v>
      </c>
      <c r="CP73" s="135" t="str">
        <f t="shared" si="33"/>
        <v>0</v>
      </c>
      <c r="CQ73" s="135" t="str">
        <f t="shared" si="33"/>
        <v>0</v>
      </c>
      <c r="CR73" s="135" t="str">
        <f t="shared" si="33"/>
        <v>0</v>
      </c>
      <c r="CS73" s="135" t="str">
        <f t="shared" si="33"/>
        <v>0</v>
      </c>
      <c r="CT73" s="135" t="str">
        <f t="shared" si="33"/>
        <v>0</v>
      </c>
      <c r="CU73" s="135" t="str">
        <f t="shared" si="33"/>
        <v>0</v>
      </c>
      <c r="CV73" s="135" t="str">
        <f t="shared" si="34"/>
        <v>0</v>
      </c>
      <c r="CW73" s="135" t="str">
        <f t="shared" si="34"/>
        <v>0</v>
      </c>
      <c r="CX73" s="135" t="str">
        <f t="shared" si="34"/>
        <v>0</v>
      </c>
      <c r="CY73" s="135" t="str">
        <f t="shared" si="34"/>
        <v>0</v>
      </c>
      <c r="CZ73" s="135" t="str">
        <f t="shared" si="34"/>
        <v>0</v>
      </c>
      <c r="DA73" s="135" t="str">
        <f t="shared" si="34"/>
        <v>0</v>
      </c>
      <c r="DB73" s="135" t="str">
        <f t="shared" si="34"/>
        <v>0</v>
      </c>
      <c r="DC73" s="135" t="str">
        <f t="shared" si="34"/>
        <v>0</v>
      </c>
      <c r="DD73" s="135" t="str">
        <f t="shared" si="34"/>
        <v>0</v>
      </c>
      <c r="DE73" s="135" t="str">
        <f t="shared" si="34"/>
        <v>0</v>
      </c>
      <c r="DF73" s="135" t="str">
        <f t="shared" si="34"/>
        <v>0</v>
      </c>
      <c r="DG73" s="135" t="str">
        <f t="shared" si="34"/>
        <v>0</v>
      </c>
      <c r="DH73" s="136" t="str">
        <f t="shared" si="34"/>
        <v>0</v>
      </c>
    </row>
    <row r="74" spans="1:112" ht="15" customHeight="1">
      <c r="A74" s="211">
        <v>68</v>
      </c>
      <c r="B74" s="88" t="s">
        <v>240</v>
      </c>
      <c r="C74" s="87" t="s">
        <v>629</v>
      </c>
      <c r="D74" s="134" t="str">
        <f t="shared" si="37"/>
        <v>0</v>
      </c>
      <c r="E74" s="135" t="str">
        <f t="shared" si="37"/>
        <v>0</v>
      </c>
      <c r="F74" s="135" t="str">
        <f t="shared" si="37"/>
        <v>0</v>
      </c>
      <c r="G74" s="135" t="str">
        <f t="shared" si="37"/>
        <v>0</v>
      </c>
      <c r="H74" s="135" t="str">
        <f t="shared" si="37"/>
        <v>0</v>
      </c>
      <c r="I74" s="135" t="str">
        <f t="shared" si="37"/>
        <v>0</v>
      </c>
      <c r="J74" s="135" t="str">
        <f t="shared" si="37"/>
        <v>0</v>
      </c>
      <c r="K74" s="135" t="str">
        <f t="shared" si="37"/>
        <v>0</v>
      </c>
      <c r="L74" s="135" t="str">
        <f t="shared" si="37"/>
        <v>0</v>
      </c>
      <c r="M74" s="135" t="str">
        <f t="shared" si="37"/>
        <v>0</v>
      </c>
      <c r="N74" s="135" t="str">
        <f t="shared" si="37"/>
        <v>0</v>
      </c>
      <c r="O74" s="135" t="str">
        <f t="shared" si="37"/>
        <v>0</v>
      </c>
      <c r="P74" s="135" t="str">
        <f t="shared" si="37"/>
        <v>0</v>
      </c>
      <c r="Q74" s="135" t="str">
        <f t="shared" si="37"/>
        <v>0</v>
      </c>
      <c r="R74" s="135" t="str">
        <f t="shared" si="37"/>
        <v>0</v>
      </c>
      <c r="S74" s="135" t="str">
        <f t="shared" si="35"/>
        <v>0</v>
      </c>
      <c r="T74" s="135" t="str">
        <f t="shared" si="35"/>
        <v>0</v>
      </c>
      <c r="U74" s="135" t="str">
        <f t="shared" si="35"/>
        <v>0</v>
      </c>
      <c r="V74" s="135" t="str">
        <f t="shared" si="35"/>
        <v>0</v>
      </c>
      <c r="W74" s="135" t="str">
        <f t="shared" si="35"/>
        <v>0</v>
      </c>
      <c r="X74" s="135" t="str">
        <f t="shared" si="35"/>
        <v>0</v>
      </c>
      <c r="Y74" s="135" t="str">
        <f t="shared" si="35"/>
        <v>0</v>
      </c>
      <c r="Z74" s="135" t="str">
        <f t="shared" si="35"/>
        <v>0</v>
      </c>
      <c r="AA74" s="135" t="str">
        <f t="shared" si="35"/>
        <v>0</v>
      </c>
      <c r="AB74" s="135" t="str">
        <f t="shared" si="35"/>
        <v>0</v>
      </c>
      <c r="AC74" s="135" t="str">
        <f t="shared" si="35"/>
        <v>0</v>
      </c>
      <c r="AD74" s="135" t="str">
        <f t="shared" si="35"/>
        <v>0</v>
      </c>
      <c r="AE74" s="135" t="str">
        <f t="shared" si="35"/>
        <v>0</v>
      </c>
      <c r="AF74" s="135" t="str">
        <f t="shared" si="35"/>
        <v>0</v>
      </c>
      <c r="AG74" s="135" t="str">
        <f t="shared" si="35"/>
        <v>0</v>
      </c>
      <c r="AH74" s="135" t="str">
        <f t="shared" si="35"/>
        <v>0</v>
      </c>
      <c r="AI74" s="135" t="str">
        <f t="shared" si="36"/>
        <v>0</v>
      </c>
      <c r="AJ74" s="135" t="str">
        <f t="shared" si="30"/>
        <v>0</v>
      </c>
      <c r="AK74" s="135" t="str">
        <f t="shared" si="30"/>
        <v>0</v>
      </c>
      <c r="AL74" s="135" t="str">
        <f t="shared" si="30"/>
        <v>0</v>
      </c>
      <c r="AM74" s="135" t="str">
        <f t="shared" si="30"/>
        <v>0</v>
      </c>
      <c r="AN74" s="135" t="str">
        <f t="shared" si="30"/>
        <v>0</v>
      </c>
      <c r="AO74" s="135" t="str">
        <f t="shared" si="30"/>
        <v>0</v>
      </c>
      <c r="AP74" s="135" t="str">
        <f t="shared" si="30"/>
        <v>0</v>
      </c>
      <c r="AQ74" s="135" t="str">
        <f t="shared" si="30"/>
        <v>0</v>
      </c>
      <c r="AR74" s="135" t="str">
        <f t="shared" si="30"/>
        <v>0</v>
      </c>
      <c r="AS74" s="135" t="str">
        <f t="shared" si="30"/>
        <v>0</v>
      </c>
      <c r="AT74" s="135" t="str">
        <f t="shared" si="30"/>
        <v>0</v>
      </c>
      <c r="AU74" s="135" t="str">
        <f t="shared" si="30"/>
        <v>0</v>
      </c>
      <c r="AV74" s="135" t="str">
        <f t="shared" si="30"/>
        <v>0</v>
      </c>
      <c r="AW74" s="135" t="str">
        <f t="shared" si="30"/>
        <v>0</v>
      </c>
      <c r="AX74" s="135" t="str">
        <f t="shared" si="30"/>
        <v>0</v>
      </c>
      <c r="AY74" s="135" t="str">
        <f t="shared" si="30"/>
        <v>0</v>
      </c>
      <c r="AZ74" s="135" t="str">
        <f t="shared" si="31"/>
        <v>0</v>
      </c>
      <c r="BA74" s="135" t="str">
        <f t="shared" si="31"/>
        <v>0</v>
      </c>
      <c r="BB74" s="135" t="str">
        <f t="shared" si="31"/>
        <v>0</v>
      </c>
      <c r="BC74" s="135" t="str">
        <f t="shared" si="31"/>
        <v>0</v>
      </c>
      <c r="BD74" s="135" t="str">
        <f t="shared" si="31"/>
        <v>0</v>
      </c>
      <c r="BE74" s="135" t="str">
        <f t="shared" si="31"/>
        <v>0</v>
      </c>
      <c r="BF74" s="135" t="str">
        <f t="shared" si="31"/>
        <v>0</v>
      </c>
      <c r="BG74" s="135" t="str">
        <f t="shared" si="31"/>
        <v>0</v>
      </c>
      <c r="BH74" s="135" t="str">
        <f t="shared" si="31"/>
        <v>0</v>
      </c>
      <c r="BI74" s="135" t="str">
        <f t="shared" si="31"/>
        <v>0</v>
      </c>
      <c r="BJ74" s="135" t="str">
        <f t="shared" si="31"/>
        <v>0</v>
      </c>
      <c r="BK74" s="135" t="str">
        <f t="shared" si="31"/>
        <v>0</v>
      </c>
      <c r="BL74" s="135" t="str">
        <f t="shared" si="31"/>
        <v>0</v>
      </c>
      <c r="BM74" s="135" t="str">
        <f t="shared" si="31"/>
        <v>0</v>
      </c>
      <c r="BN74" s="135" t="str">
        <f t="shared" si="31"/>
        <v>0</v>
      </c>
      <c r="BO74" s="135" t="str">
        <f t="shared" si="31"/>
        <v>0</v>
      </c>
      <c r="BP74" s="135" t="str">
        <f t="shared" si="32"/>
        <v>0</v>
      </c>
      <c r="BQ74" s="135" t="str">
        <f t="shared" si="32"/>
        <v>0</v>
      </c>
      <c r="BR74" s="135" t="str">
        <f t="shared" si="32"/>
        <v>0</v>
      </c>
      <c r="BS74" s="135">
        <f t="shared" si="32"/>
        <v>1</v>
      </c>
      <c r="BT74" s="135" t="str">
        <f t="shared" si="32"/>
        <v>0</v>
      </c>
      <c r="BU74" s="135" t="str">
        <f t="shared" si="32"/>
        <v>0</v>
      </c>
      <c r="BV74" s="135" t="str">
        <f t="shared" si="32"/>
        <v>0</v>
      </c>
      <c r="BW74" s="135" t="str">
        <f t="shared" si="32"/>
        <v>0</v>
      </c>
      <c r="BX74" s="135" t="str">
        <f t="shared" si="32"/>
        <v>0</v>
      </c>
      <c r="BY74" s="135" t="str">
        <f t="shared" si="32"/>
        <v>0</v>
      </c>
      <c r="BZ74" s="135" t="str">
        <f t="shared" si="32"/>
        <v>0</v>
      </c>
      <c r="CA74" s="135" t="str">
        <f t="shared" si="32"/>
        <v>0</v>
      </c>
      <c r="CB74" s="135" t="str">
        <f t="shared" si="32"/>
        <v>0</v>
      </c>
      <c r="CC74" s="135" t="str">
        <f t="shared" si="32"/>
        <v>0</v>
      </c>
      <c r="CD74" s="135" t="str">
        <f t="shared" si="32"/>
        <v>0</v>
      </c>
      <c r="CE74" s="135" t="str">
        <f t="shared" si="32"/>
        <v>0</v>
      </c>
      <c r="CF74" s="135" t="str">
        <f t="shared" si="33"/>
        <v>0</v>
      </c>
      <c r="CG74" s="135" t="str">
        <f t="shared" si="33"/>
        <v>0</v>
      </c>
      <c r="CH74" s="135" t="str">
        <f t="shared" si="33"/>
        <v>0</v>
      </c>
      <c r="CI74" s="135" t="str">
        <f t="shared" si="33"/>
        <v>0</v>
      </c>
      <c r="CJ74" s="135" t="str">
        <f t="shared" si="33"/>
        <v>0</v>
      </c>
      <c r="CK74" s="135" t="str">
        <f t="shared" si="33"/>
        <v>0</v>
      </c>
      <c r="CL74" s="135" t="str">
        <f t="shared" si="33"/>
        <v>0</v>
      </c>
      <c r="CM74" s="135" t="str">
        <f t="shared" si="33"/>
        <v>0</v>
      </c>
      <c r="CN74" s="135" t="str">
        <f t="shared" si="33"/>
        <v>0</v>
      </c>
      <c r="CO74" s="135" t="str">
        <f t="shared" si="33"/>
        <v>0</v>
      </c>
      <c r="CP74" s="135" t="str">
        <f t="shared" si="33"/>
        <v>0</v>
      </c>
      <c r="CQ74" s="135" t="str">
        <f t="shared" si="33"/>
        <v>0</v>
      </c>
      <c r="CR74" s="135" t="str">
        <f t="shared" si="33"/>
        <v>0</v>
      </c>
      <c r="CS74" s="135" t="str">
        <f t="shared" si="33"/>
        <v>0</v>
      </c>
      <c r="CT74" s="135" t="str">
        <f t="shared" si="33"/>
        <v>0</v>
      </c>
      <c r="CU74" s="135" t="str">
        <f t="shared" si="33"/>
        <v>0</v>
      </c>
      <c r="CV74" s="135" t="str">
        <f t="shared" si="34"/>
        <v>0</v>
      </c>
      <c r="CW74" s="135" t="str">
        <f t="shared" si="34"/>
        <v>0</v>
      </c>
      <c r="CX74" s="135" t="str">
        <f t="shared" si="34"/>
        <v>0</v>
      </c>
      <c r="CY74" s="135" t="str">
        <f t="shared" si="34"/>
        <v>0</v>
      </c>
      <c r="CZ74" s="135" t="str">
        <f t="shared" si="34"/>
        <v>0</v>
      </c>
      <c r="DA74" s="135" t="str">
        <f t="shared" si="34"/>
        <v>0</v>
      </c>
      <c r="DB74" s="135" t="str">
        <f t="shared" si="34"/>
        <v>0</v>
      </c>
      <c r="DC74" s="135" t="str">
        <f t="shared" si="34"/>
        <v>0</v>
      </c>
      <c r="DD74" s="135" t="str">
        <f t="shared" si="34"/>
        <v>0</v>
      </c>
      <c r="DE74" s="135" t="str">
        <f t="shared" si="34"/>
        <v>0</v>
      </c>
      <c r="DF74" s="135" t="str">
        <f t="shared" si="34"/>
        <v>0</v>
      </c>
      <c r="DG74" s="135" t="str">
        <f t="shared" si="34"/>
        <v>0</v>
      </c>
      <c r="DH74" s="136" t="str">
        <f t="shared" si="34"/>
        <v>0</v>
      </c>
    </row>
    <row r="75" spans="1:112" ht="15" customHeight="1">
      <c r="A75" s="211">
        <v>69</v>
      </c>
      <c r="B75" s="88" t="s">
        <v>241</v>
      </c>
      <c r="C75" s="87" t="s">
        <v>242</v>
      </c>
      <c r="D75" s="134" t="str">
        <f t="shared" si="37"/>
        <v>0</v>
      </c>
      <c r="E75" s="135" t="str">
        <f t="shared" si="37"/>
        <v>0</v>
      </c>
      <c r="F75" s="135" t="str">
        <f t="shared" si="37"/>
        <v>0</v>
      </c>
      <c r="G75" s="135" t="str">
        <f t="shared" si="37"/>
        <v>0</v>
      </c>
      <c r="H75" s="135" t="str">
        <f t="shared" si="37"/>
        <v>0</v>
      </c>
      <c r="I75" s="135" t="str">
        <f t="shared" si="37"/>
        <v>0</v>
      </c>
      <c r="J75" s="135" t="str">
        <f t="shared" si="37"/>
        <v>0</v>
      </c>
      <c r="K75" s="135" t="str">
        <f t="shared" si="37"/>
        <v>0</v>
      </c>
      <c r="L75" s="135" t="str">
        <f t="shared" si="37"/>
        <v>0</v>
      </c>
      <c r="M75" s="135" t="str">
        <f t="shared" si="37"/>
        <v>0</v>
      </c>
      <c r="N75" s="135" t="str">
        <f t="shared" si="37"/>
        <v>0</v>
      </c>
      <c r="O75" s="135" t="str">
        <f t="shared" si="37"/>
        <v>0</v>
      </c>
      <c r="P75" s="135" t="str">
        <f t="shared" si="37"/>
        <v>0</v>
      </c>
      <c r="Q75" s="135" t="str">
        <f t="shared" si="37"/>
        <v>0</v>
      </c>
      <c r="R75" s="135" t="str">
        <f t="shared" si="37"/>
        <v>0</v>
      </c>
      <c r="S75" s="135" t="str">
        <f t="shared" si="35"/>
        <v>0</v>
      </c>
      <c r="T75" s="135" t="str">
        <f t="shared" si="35"/>
        <v>0</v>
      </c>
      <c r="U75" s="135" t="str">
        <f t="shared" si="35"/>
        <v>0</v>
      </c>
      <c r="V75" s="135" t="str">
        <f t="shared" si="35"/>
        <v>0</v>
      </c>
      <c r="W75" s="135" t="str">
        <f t="shared" si="35"/>
        <v>0</v>
      </c>
      <c r="X75" s="135" t="str">
        <f t="shared" si="35"/>
        <v>0</v>
      </c>
      <c r="Y75" s="135" t="str">
        <f t="shared" si="35"/>
        <v>0</v>
      </c>
      <c r="Z75" s="135" t="str">
        <f t="shared" si="35"/>
        <v>0</v>
      </c>
      <c r="AA75" s="135" t="str">
        <f t="shared" si="35"/>
        <v>0</v>
      </c>
      <c r="AB75" s="135" t="str">
        <f t="shared" si="35"/>
        <v>0</v>
      </c>
      <c r="AC75" s="135" t="str">
        <f t="shared" si="35"/>
        <v>0</v>
      </c>
      <c r="AD75" s="135" t="str">
        <f t="shared" si="35"/>
        <v>0</v>
      </c>
      <c r="AE75" s="135" t="str">
        <f t="shared" si="35"/>
        <v>0</v>
      </c>
      <c r="AF75" s="135" t="str">
        <f t="shared" si="35"/>
        <v>0</v>
      </c>
      <c r="AG75" s="135" t="str">
        <f t="shared" si="35"/>
        <v>0</v>
      </c>
      <c r="AH75" s="135" t="str">
        <f t="shared" si="35"/>
        <v>0</v>
      </c>
      <c r="AI75" s="135" t="str">
        <f t="shared" si="36"/>
        <v>0</v>
      </c>
      <c r="AJ75" s="135" t="str">
        <f t="shared" si="30"/>
        <v>0</v>
      </c>
      <c r="AK75" s="135" t="str">
        <f t="shared" si="30"/>
        <v>0</v>
      </c>
      <c r="AL75" s="135" t="str">
        <f t="shared" si="30"/>
        <v>0</v>
      </c>
      <c r="AM75" s="135" t="str">
        <f t="shared" si="30"/>
        <v>0</v>
      </c>
      <c r="AN75" s="135" t="str">
        <f t="shared" si="30"/>
        <v>0</v>
      </c>
      <c r="AO75" s="135" t="str">
        <f t="shared" si="30"/>
        <v>0</v>
      </c>
      <c r="AP75" s="135" t="str">
        <f t="shared" si="30"/>
        <v>0</v>
      </c>
      <c r="AQ75" s="135" t="str">
        <f t="shared" si="30"/>
        <v>0</v>
      </c>
      <c r="AR75" s="135" t="str">
        <f t="shared" si="30"/>
        <v>0</v>
      </c>
      <c r="AS75" s="135" t="str">
        <f t="shared" si="30"/>
        <v>0</v>
      </c>
      <c r="AT75" s="135" t="str">
        <f t="shared" si="30"/>
        <v>0</v>
      </c>
      <c r="AU75" s="135" t="str">
        <f t="shared" si="30"/>
        <v>0</v>
      </c>
      <c r="AV75" s="135" t="str">
        <f t="shared" si="30"/>
        <v>0</v>
      </c>
      <c r="AW75" s="135" t="str">
        <f t="shared" si="30"/>
        <v>0</v>
      </c>
      <c r="AX75" s="135" t="str">
        <f t="shared" si="30"/>
        <v>0</v>
      </c>
      <c r="AY75" s="135" t="str">
        <f t="shared" si="30"/>
        <v>0</v>
      </c>
      <c r="AZ75" s="135" t="str">
        <f t="shared" si="31"/>
        <v>0</v>
      </c>
      <c r="BA75" s="135" t="str">
        <f t="shared" si="31"/>
        <v>0</v>
      </c>
      <c r="BB75" s="135" t="str">
        <f t="shared" si="31"/>
        <v>0</v>
      </c>
      <c r="BC75" s="135" t="str">
        <f t="shared" si="31"/>
        <v>0</v>
      </c>
      <c r="BD75" s="135" t="str">
        <f t="shared" si="31"/>
        <v>0</v>
      </c>
      <c r="BE75" s="135" t="str">
        <f t="shared" si="31"/>
        <v>0</v>
      </c>
      <c r="BF75" s="135" t="str">
        <f t="shared" si="31"/>
        <v>0</v>
      </c>
      <c r="BG75" s="135" t="str">
        <f t="shared" si="31"/>
        <v>0</v>
      </c>
      <c r="BH75" s="135" t="str">
        <f t="shared" si="31"/>
        <v>0</v>
      </c>
      <c r="BI75" s="135" t="str">
        <f t="shared" si="31"/>
        <v>0</v>
      </c>
      <c r="BJ75" s="135" t="str">
        <f t="shared" si="31"/>
        <v>0</v>
      </c>
      <c r="BK75" s="135" t="str">
        <f t="shared" si="31"/>
        <v>0</v>
      </c>
      <c r="BL75" s="135" t="str">
        <f t="shared" si="31"/>
        <v>0</v>
      </c>
      <c r="BM75" s="135" t="str">
        <f t="shared" si="31"/>
        <v>0</v>
      </c>
      <c r="BN75" s="135" t="str">
        <f t="shared" si="31"/>
        <v>0</v>
      </c>
      <c r="BO75" s="135" t="str">
        <f t="shared" si="31"/>
        <v>0</v>
      </c>
      <c r="BP75" s="135" t="str">
        <f t="shared" si="32"/>
        <v>0</v>
      </c>
      <c r="BQ75" s="135" t="str">
        <f t="shared" si="32"/>
        <v>0</v>
      </c>
      <c r="BR75" s="135" t="str">
        <f t="shared" si="32"/>
        <v>0</v>
      </c>
      <c r="BS75" s="135" t="str">
        <f t="shared" si="32"/>
        <v>0</v>
      </c>
      <c r="BT75" s="135">
        <f t="shared" si="32"/>
        <v>1</v>
      </c>
      <c r="BU75" s="135" t="str">
        <f t="shared" si="32"/>
        <v>0</v>
      </c>
      <c r="BV75" s="135" t="str">
        <f t="shared" si="32"/>
        <v>0</v>
      </c>
      <c r="BW75" s="135" t="str">
        <f t="shared" si="32"/>
        <v>0</v>
      </c>
      <c r="BX75" s="135" t="str">
        <f t="shared" si="32"/>
        <v>0</v>
      </c>
      <c r="BY75" s="135" t="str">
        <f t="shared" si="32"/>
        <v>0</v>
      </c>
      <c r="BZ75" s="135" t="str">
        <f t="shared" si="32"/>
        <v>0</v>
      </c>
      <c r="CA75" s="135" t="str">
        <f t="shared" si="32"/>
        <v>0</v>
      </c>
      <c r="CB75" s="135" t="str">
        <f t="shared" si="32"/>
        <v>0</v>
      </c>
      <c r="CC75" s="135" t="str">
        <f t="shared" si="32"/>
        <v>0</v>
      </c>
      <c r="CD75" s="135" t="str">
        <f t="shared" si="32"/>
        <v>0</v>
      </c>
      <c r="CE75" s="135" t="str">
        <f t="shared" si="32"/>
        <v>0</v>
      </c>
      <c r="CF75" s="135" t="str">
        <f t="shared" si="33"/>
        <v>0</v>
      </c>
      <c r="CG75" s="135" t="str">
        <f t="shared" si="33"/>
        <v>0</v>
      </c>
      <c r="CH75" s="135" t="str">
        <f t="shared" si="33"/>
        <v>0</v>
      </c>
      <c r="CI75" s="135" t="str">
        <f t="shared" si="33"/>
        <v>0</v>
      </c>
      <c r="CJ75" s="135" t="str">
        <f t="shared" si="33"/>
        <v>0</v>
      </c>
      <c r="CK75" s="135" t="str">
        <f t="shared" si="33"/>
        <v>0</v>
      </c>
      <c r="CL75" s="135" t="str">
        <f t="shared" si="33"/>
        <v>0</v>
      </c>
      <c r="CM75" s="135" t="str">
        <f t="shared" si="33"/>
        <v>0</v>
      </c>
      <c r="CN75" s="135" t="str">
        <f t="shared" si="33"/>
        <v>0</v>
      </c>
      <c r="CO75" s="135" t="str">
        <f t="shared" si="33"/>
        <v>0</v>
      </c>
      <c r="CP75" s="135" t="str">
        <f t="shared" si="33"/>
        <v>0</v>
      </c>
      <c r="CQ75" s="135" t="str">
        <f t="shared" si="33"/>
        <v>0</v>
      </c>
      <c r="CR75" s="135" t="str">
        <f t="shared" si="33"/>
        <v>0</v>
      </c>
      <c r="CS75" s="135" t="str">
        <f t="shared" si="33"/>
        <v>0</v>
      </c>
      <c r="CT75" s="135" t="str">
        <f t="shared" si="33"/>
        <v>0</v>
      </c>
      <c r="CU75" s="135" t="str">
        <f t="shared" si="33"/>
        <v>0</v>
      </c>
      <c r="CV75" s="135" t="str">
        <f t="shared" si="34"/>
        <v>0</v>
      </c>
      <c r="CW75" s="135" t="str">
        <f t="shared" si="34"/>
        <v>0</v>
      </c>
      <c r="CX75" s="135" t="str">
        <f t="shared" si="34"/>
        <v>0</v>
      </c>
      <c r="CY75" s="135" t="str">
        <f t="shared" si="34"/>
        <v>0</v>
      </c>
      <c r="CZ75" s="135" t="str">
        <f t="shared" si="34"/>
        <v>0</v>
      </c>
      <c r="DA75" s="135" t="str">
        <f t="shared" si="34"/>
        <v>0</v>
      </c>
      <c r="DB75" s="135" t="str">
        <f t="shared" si="34"/>
        <v>0</v>
      </c>
      <c r="DC75" s="135" t="str">
        <f t="shared" si="34"/>
        <v>0</v>
      </c>
      <c r="DD75" s="135" t="str">
        <f t="shared" si="34"/>
        <v>0</v>
      </c>
      <c r="DE75" s="135" t="str">
        <f t="shared" si="34"/>
        <v>0</v>
      </c>
      <c r="DF75" s="135" t="str">
        <f t="shared" si="34"/>
        <v>0</v>
      </c>
      <c r="DG75" s="135" t="str">
        <f t="shared" si="34"/>
        <v>0</v>
      </c>
      <c r="DH75" s="136" t="str">
        <f t="shared" si="34"/>
        <v>0</v>
      </c>
    </row>
    <row r="76" spans="1:112" ht="15" customHeight="1">
      <c r="A76" s="211">
        <v>70</v>
      </c>
      <c r="B76" s="88" t="s">
        <v>243</v>
      </c>
      <c r="C76" s="87" t="s">
        <v>4</v>
      </c>
      <c r="D76" s="134" t="str">
        <f t="shared" si="37"/>
        <v>0</v>
      </c>
      <c r="E76" s="135" t="str">
        <f t="shared" si="37"/>
        <v>0</v>
      </c>
      <c r="F76" s="135" t="str">
        <f t="shared" si="37"/>
        <v>0</v>
      </c>
      <c r="G76" s="135" t="str">
        <f t="shared" si="37"/>
        <v>0</v>
      </c>
      <c r="H76" s="135" t="str">
        <f t="shared" si="37"/>
        <v>0</v>
      </c>
      <c r="I76" s="135" t="str">
        <f t="shared" si="37"/>
        <v>0</v>
      </c>
      <c r="J76" s="135" t="str">
        <f t="shared" si="37"/>
        <v>0</v>
      </c>
      <c r="K76" s="135" t="str">
        <f t="shared" si="37"/>
        <v>0</v>
      </c>
      <c r="L76" s="135" t="str">
        <f t="shared" si="37"/>
        <v>0</v>
      </c>
      <c r="M76" s="135" t="str">
        <f t="shared" si="37"/>
        <v>0</v>
      </c>
      <c r="N76" s="135" t="str">
        <f t="shared" si="37"/>
        <v>0</v>
      </c>
      <c r="O76" s="135" t="str">
        <f t="shared" si="37"/>
        <v>0</v>
      </c>
      <c r="P76" s="135" t="str">
        <f t="shared" si="37"/>
        <v>0</v>
      </c>
      <c r="Q76" s="135" t="str">
        <f t="shared" si="37"/>
        <v>0</v>
      </c>
      <c r="R76" s="135" t="str">
        <f t="shared" si="37"/>
        <v>0</v>
      </c>
      <c r="S76" s="135" t="str">
        <f t="shared" si="35"/>
        <v>0</v>
      </c>
      <c r="T76" s="135" t="str">
        <f t="shared" si="35"/>
        <v>0</v>
      </c>
      <c r="U76" s="135" t="str">
        <f t="shared" si="35"/>
        <v>0</v>
      </c>
      <c r="V76" s="135" t="str">
        <f t="shared" si="35"/>
        <v>0</v>
      </c>
      <c r="W76" s="135" t="str">
        <f t="shared" si="35"/>
        <v>0</v>
      </c>
      <c r="X76" s="135" t="str">
        <f t="shared" si="35"/>
        <v>0</v>
      </c>
      <c r="Y76" s="135" t="str">
        <f t="shared" si="35"/>
        <v>0</v>
      </c>
      <c r="Z76" s="135" t="str">
        <f t="shared" si="35"/>
        <v>0</v>
      </c>
      <c r="AA76" s="135" t="str">
        <f t="shared" si="35"/>
        <v>0</v>
      </c>
      <c r="AB76" s="135" t="str">
        <f t="shared" si="35"/>
        <v>0</v>
      </c>
      <c r="AC76" s="135" t="str">
        <f t="shared" si="35"/>
        <v>0</v>
      </c>
      <c r="AD76" s="135" t="str">
        <f t="shared" si="35"/>
        <v>0</v>
      </c>
      <c r="AE76" s="135" t="str">
        <f t="shared" si="35"/>
        <v>0</v>
      </c>
      <c r="AF76" s="135" t="str">
        <f t="shared" si="35"/>
        <v>0</v>
      </c>
      <c r="AG76" s="135" t="str">
        <f t="shared" si="35"/>
        <v>0</v>
      </c>
      <c r="AH76" s="135" t="str">
        <f t="shared" si="35"/>
        <v>0</v>
      </c>
      <c r="AI76" s="135" t="str">
        <f t="shared" si="36"/>
        <v>0</v>
      </c>
      <c r="AJ76" s="135" t="str">
        <f t="shared" si="30"/>
        <v>0</v>
      </c>
      <c r="AK76" s="135" t="str">
        <f t="shared" si="30"/>
        <v>0</v>
      </c>
      <c r="AL76" s="135" t="str">
        <f t="shared" si="30"/>
        <v>0</v>
      </c>
      <c r="AM76" s="135" t="str">
        <f t="shared" si="30"/>
        <v>0</v>
      </c>
      <c r="AN76" s="135" t="str">
        <f t="shared" si="30"/>
        <v>0</v>
      </c>
      <c r="AO76" s="135" t="str">
        <f t="shared" si="30"/>
        <v>0</v>
      </c>
      <c r="AP76" s="135" t="str">
        <f t="shared" si="30"/>
        <v>0</v>
      </c>
      <c r="AQ76" s="135" t="str">
        <f t="shared" si="30"/>
        <v>0</v>
      </c>
      <c r="AR76" s="135" t="str">
        <f t="shared" si="30"/>
        <v>0</v>
      </c>
      <c r="AS76" s="135" t="str">
        <f t="shared" si="30"/>
        <v>0</v>
      </c>
      <c r="AT76" s="135" t="str">
        <f t="shared" si="30"/>
        <v>0</v>
      </c>
      <c r="AU76" s="135" t="str">
        <f t="shared" si="30"/>
        <v>0</v>
      </c>
      <c r="AV76" s="135" t="str">
        <f t="shared" si="30"/>
        <v>0</v>
      </c>
      <c r="AW76" s="135" t="str">
        <f t="shared" si="30"/>
        <v>0</v>
      </c>
      <c r="AX76" s="135" t="str">
        <f t="shared" si="30"/>
        <v>0</v>
      </c>
      <c r="AY76" s="135" t="str">
        <f t="shared" si="30"/>
        <v>0</v>
      </c>
      <c r="AZ76" s="135" t="str">
        <f t="shared" si="31"/>
        <v>0</v>
      </c>
      <c r="BA76" s="135" t="str">
        <f t="shared" si="31"/>
        <v>0</v>
      </c>
      <c r="BB76" s="135" t="str">
        <f t="shared" si="31"/>
        <v>0</v>
      </c>
      <c r="BC76" s="135" t="str">
        <f t="shared" si="31"/>
        <v>0</v>
      </c>
      <c r="BD76" s="135" t="str">
        <f t="shared" si="31"/>
        <v>0</v>
      </c>
      <c r="BE76" s="135" t="str">
        <f t="shared" si="31"/>
        <v>0</v>
      </c>
      <c r="BF76" s="135" t="str">
        <f t="shared" si="31"/>
        <v>0</v>
      </c>
      <c r="BG76" s="135" t="str">
        <f t="shared" si="31"/>
        <v>0</v>
      </c>
      <c r="BH76" s="135" t="str">
        <f t="shared" si="31"/>
        <v>0</v>
      </c>
      <c r="BI76" s="135" t="str">
        <f t="shared" si="31"/>
        <v>0</v>
      </c>
      <c r="BJ76" s="135" t="str">
        <f t="shared" si="31"/>
        <v>0</v>
      </c>
      <c r="BK76" s="135" t="str">
        <f t="shared" si="31"/>
        <v>0</v>
      </c>
      <c r="BL76" s="135" t="str">
        <f t="shared" si="31"/>
        <v>0</v>
      </c>
      <c r="BM76" s="135" t="str">
        <f t="shared" si="31"/>
        <v>0</v>
      </c>
      <c r="BN76" s="135" t="str">
        <f t="shared" si="31"/>
        <v>0</v>
      </c>
      <c r="BO76" s="135" t="str">
        <f t="shared" si="31"/>
        <v>0</v>
      </c>
      <c r="BP76" s="135" t="str">
        <f t="shared" si="32"/>
        <v>0</v>
      </c>
      <c r="BQ76" s="135" t="str">
        <f t="shared" si="32"/>
        <v>0</v>
      </c>
      <c r="BR76" s="135" t="str">
        <f t="shared" si="32"/>
        <v>0</v>
      </c>
      <c r="BS76" s="135" t="str">
        <f t="shared" si="32"/>
        <v>0</v>
      </c>
      <c r="BT76" s="135" t="str">
        <f t="shared" si="32"/>
        <v>0</v>
      </c>
      <c r="BU76" s="135">
        <f t="shared" si="32"/>
        <v>1</v>
      </c>
      <c r="BV76" s="135" t="str">
        <f t="shared" si="32"/>
        <v>0</v>
      </c>
      <c r="BW76" s="135" t="str">
        <f t="shared" si="32"/>
        <v>0</v>
      </c>
      <c r="BX76" s="135" t="str">
        <f t="shared" si="32"/>
        <v>0</v>
      </c>
      <c r="BY76" s="135" t="str">
        <f t="shared" si="32"/>
        <v>0</v>
      </c>
      <c r="BZ76" s="135" t="str">
        <f t="shared" si="32"/>
        <v>0</v>
      </c>
      <c r="CA76" s="135" t="str">
        <f t="shared" si="32"/>
        <v>0</v>
      </c>
      <c r="CB76" s="135" t="str">
        <f t="shared" si="32"/>
        <v>0</v>
      </c>
      <c r="CC76" s="135" t="str">
        <f t="shared" si="32"/>
        <v>0</v>
      </c>
      <c r="CD76" s="135" t="str">
        <f t="shared" si="32"/>
        <v>0</v>
      </c>
      <c r="CE76" s="135" t="str">
        <f t="shared" si="32"/>
        <v>0</v>
      </c>
      <c r="CF76" s="135" t="str">
        <f t="shared" si="33"/>
        <v>0</v>
      </c>
      <c r="CG76" s="135" t="str">
        <f t="shared" si="33"/>
        <v>0</v>
      </c>
      <c r="CH76" s="135" t="str">
        <f t="shared" si="33"/>
        <v>0</v>
      </c>
      <c r="CI76" s="135" t="str">
        <f t="shared" si="33"/>
        <v>0</v>
      </c>
      <c r="CJ76" s="135" t="str">
        <f t="shared" si="33"/>
        <v>0</v>
      </c>
      <c r="CK76" s="135" t="str">
        <f t="shared" si="33"/>
        <v>0</v>
      </c>
      <c r="CL76" s="135" t="str">
        <f t="shared" si="33"/>
        <v>0</v>
      </c>
      <c r="CM76" s="135" t="str">
        <f t="shared" si="33"/>
        <v>0</v>
      </c>
      <c r="CN76" s="135" t="str">
        <f t="shared" si="33"/>
        <v>0</v>
      </c>
      <c r="CO76" s="135" t="str">
        <f t="shared" si="33"/>
        <v>0</v>
      </c>
      <c r="CP76" s="135" t="str">
        <f t="shared" si="33"/>
        <v>0</v>
      </c>
      <c r="CQ76" s="135" t="str">
        <f t="shared" si="33"/>
        <v>0</v>
      </c>
      <c r="CR76" s="135" t="str">
        <f t="shared" si="33"/>
        <v>0</v>
      </c>
      <c r="CS76" s="135" t="str">
        <f t="shared" si="33"/>
        <v>0</v>
      </c>
      <c r="CT76" s="135" t="str">
        <f t="shared" si="33"/>
        <v>0</v>
      </c>
      <c r="CU76" s="135" t="str">
        <f t="shared" si="33"/>
        <v>0</v>
      </c>
      <c r="CV76" s="135" t="str">
        <f t="shared" si="34"/>
        <v>0</v>
      </c>
      <c r="CW76" s="135" t="str">
        <f t="shared" si="34"/>
        <v>0</v>
      </c>
      <c r="CX76" s="135" t="str">
        <f t="shared" si="34"/>
        <v>0</v>
      </c>
      <c r="CY76" s="135" t="str">
        <f t="shared" si="34"/>
        <v>0</v>
      </c>
      <c r="CZ76" s="135" t="str">
        <f t="shared" si="34"/>
        <v>0</v>
      </c>
      <c r="DA76" s="135" t="str">
        <f t="shared" si="34"/>
        <v>0</v>
      </c>
      <c r="DB76" s="135" t="str">
        <f t="shared" si="34"/>
        <v>0</v>
      </c>
      <c r="DC76" s="135" t="str">
        <f t="shared" si="34"/>
        <v>0</v>
      </c>
      <c r="DD76" s="135" t="str">
        <f t="shared" si="34"/>
        <v>0</v>
      </c>
      <c r="DE76" s="135" t="str">
        <f t="shared" si="34"/>
        <v>0</v>
      </c>
      <c r="DF76" s="135" t="str">
        <f t="shared" si="34"/>
        <v>0</v>
      </c>
      <c r="DG76" s="135" t="str">
        <f t="shared" si="34"/>
        <v>0</v>
      </c>
      <c r="DH76" s="136" t="str">
        <f t="shared" si="34"/>
        <v>0</v>
      </c>
    </row>
    <row r="77" spans="1:112" ht="15" customHeight="1">
      <c r="A77" s="211">
        <v>71</v>
      </c>
      <c r="B77" s="88" t="s">
        <v>244</v>
      </c>
      <c r="C77" s="87" t="s">
        <v>5</v>
      </c>
      <c r="D77" s="134" t="str">
        <f t="shared" si="37"/>
        <v>0</v>
      </c>
      <c r="E77" s="135" t="str">
        <f t="shared" si="37"/>
        <v>0</v>
      </c>
      <c r="F77" s="135" t="str">
        <f t="shared" si="37"/>
        <v>0</v>
      </c>
      <c r="G77" s="135" t="str">
        <f t="shared" si="37"/>
        <v>0</v>
      </c>
      <c r="H77" s="135" t="str">
        <f t="shared" si="37"/>
        <v>0</v>
      </c>
      <c r="I77" s="135" t="str">
        <f t="shared" si="37"/>
        <v>0</v>
      </c>
      <c r="J77" s="135" t="str">
        <f t="shared" si="37"/>
        <v>0</v>
      </c>
      <c r="K77" s="135" t="str">
        <f t="shared" si="37"/>
        <v>0</v>
      </c>
      <c r="L77" s="135" t="str">
        <f t="shared" si="37"/>
        <v>0</v>
      </c>
      <c r="M77" s="135" t="str">
        <f t="shared" si="37"/>
        <v>0</v>
      </c>
      <c r="N77" s="135" t="str">
        <f t="shared" si="37"/>
        <v>0</v>
      </c>
      <c r="O77" s="135" t="str">
        <f t="shared" si="37"/>
        <v>0</v>
      </c>
      <c r="P77" s="135" t="str">
        <f t="shared" si="37"/>
        <v>0</v>
      </c>
      <c r="Q77" s="135" t="str">
        <f t="shared" si="37"/>
        <v>0</v>
      </c>
      <c r="R77" s="135" t="str">
        <f t="shared" si="37"/>
        <v>0</v>
      </c>
      <c r="S77" s="135" t="str">
        <f t="shared" si="35"/>
        <v>0</v>
      </c>
      <c r="T77" s="135" t="str">
        <f t="shared" si="35"/>
        <v>0</v>
      </c>
      <c r="U77" s="135" t="str">
        <f t="shared" si="35"/>
        <v>0</v>
      </c>
      <c r="V77" s="135" t="str">
        <f t="shared" si="35"/>
        <v>0</v>
      </c>
      <c r="W77" s="135" t="str">
        <f t="shared" si="35"/>
        <v>0</v>
      </c>
      <c r="X77" s="135" t="str">
        <f t="shared" si="35"/>
        <v>0</v>
      </c>
      <c r="Y77" s="135" t="str">
        <f t="shared" si="35"/>
        <v>0</v>
      </c>
      <c r="Z77" s="135" t="str">
        <f t="shared" si="35"/>
        <v>0</v>
      </c>
      <c r="AA77" s="135" t="str">
        <f t="shared" si="35"/>
        <v>0</v>
      </c>
      <c r="AB77" s="135" t="str">
        <f t="shared" si="35"/>
        <v>0</v>
      </c>
      <c r="AC77" s="135" t="str">
        <f t="shared" si="35"/>
        <v>0</v>
      </c>
      <c r="AD77" s="135" t="str">
        <f t="shared" si="35"/>
        <v>0</v>
      </c>
      <c r="AE77" s="135" t="str">
        <f t="shared" si="35"/>
        <v>0</v>
      </c>
      <c r="AF77" s="135" t="str">
        <f t="shared" si="35"/>
        <v>0</v>
      </c>
      <c r="AG77" s="135" t="str">
        <f t="shared" si="35"/>
        <v>0</v>
      </c>
      <c r="AH77" s="135" t="str">
        <f t="shared" si="35"/>
        <v>0</v>
      </c>
      <c r="AI77" s="135" t="str">
        <f t="shared" si="36"/>
        <v>0</v>
      </c>
      <c r="AJ77" s="135" t="str">
        <f t="shared" si="30"/>
        <v>0</v>
      </c>
      <c r="AK77" s="135" t="str">
        <f t="shared" si="30"/>
        <v>0</v>
      </c>
      <c r="AL77" s="135" t="str">
        <f t="shared" si="30"/>
        <v>0</v>
      </c>
      <c r="AM77" s="135" t="str">
        <f t="shared" si="30"/>
        <v>0</v>
      </c>
      <c r="AN77" s="135" t="str">
        <f t="shared" si="30"/>
        <v>0</v>
      </c>
      <c r="AO77" s="135" t="str">
        <f t="shared" si="30"/>
        <v>0</v>
      </c>
      <c r="AP77" s="135" t="str">
        <f t="shared" si="30"/>
        <v>0</v>
      </c>
      <c r="AQ77" s="135" t="str">
        <f t="shared" si="30"/>
        <v>0</v>
      </c>
      <c r="AR77" s="135" t="str">
        <f t="shared" si="30"/>
        <v>0</v>
      </c>
      <c r="AS77" s="135" t="str">
        <f t="shared" si="30"/>
        <v>0</v>
      </c>
      <c r="AT77" s="135" t="str">
        <f t="shared" si="30"/>
        <v>0</v>
      </c>
      <c r="AU77" s="135" t="str">
        <f t="shared" si="30"/>
        <v>0</v>
      </c>
      <c r="AV77" s="135" t="str">
        <f t="shared" si="30"/>
        <v>0</v>
      </c>
      <c r="AW77" s="135" t="str">
        <f t="shared" si="30"/>
        <v>0</v>
      </c>
      <c r="AX77" s="135" t="str">
        <f t="shared" si="30"/>
        <v>0</v>
      </c>
      <c r="AY77" s="135" t="str">
        <f t="shared" si="30"/>
        <v>0</v>
      </c>
      <c r="AZ77" s="135" t="str">
        <f t="shared" si="31"/>
        <v>0</v>
      </c>
      <c r="BA77" s="135" t="str">
        <f t="shared" si="31"/>
        <v>0</v>
      </c>
      <c r="BB77" s="135" t="str">
        <f t="shared" si="31"/>
        <v>0</v>
      </c>
      <c r="BC77" s="135" t="str">
        <f t="shared" si="31"/>
        <v>0</v>
      </c>
      <c r="BD77" s="135" t="str">
        <f t="shared" si="31"/>
        <v>0</v>
      </c>
      <c r="BE77" s="135" t="str">
        <f t="shared" si="31"/>
        <v>0</v>
      </c>
      <c r="BF77" s="135" t="str">
        <f t="shared" si="31"/>
        <v>0</v>
      </c>
      <c r="BG77" s="135" t="str">
        <f t="shared" si="31"/>
        <v>0</v>
      </c>
      <c r="BH77" s="135" t="str">
        <f t="shared" si="31"/>
        <v>0</v>
      </c>
      <c r="BI77" s="135" t="str">
        <f t="shared" si="31"/>
        <v>0</v>
      </c>
      <c r="BJ77" s="135" t="str">
        <f t="shared" si="31"/>
        <v>0</v>
      </c>
      <c r="BK77" s="135" t="str">
        <f t="shared" si="31"/>
        <v>0</v>
      </c>
      <c r="BL77" s="135" t="str">
        <f t="shared" si="31"/>
        <v>0</v>
      </c>
      <c r="BM77" s="135" t="str">
        <f t="shared" si="31"/>
        <v>0</v>
      </c>
      <c r="BN77" s="135" t="str">
        <f t="shared" si="31"/>
        <v>0</v>
      </c>
      <c r="BO77" s="135" t="str">
        <f t="shared" si="31"/>
        <v>0</v>
      </c>
      <c r="BP77" s="135" t="str">
        <f t="shared" si="32"/>
        <v>0</v>
      </c>
      <c r="BQ77" s="135" t="str">
        <f t="shared" si="32"/>
        <v>0</v>
      </c>
      <c r="BR77" s="135" t="str">
        <f t="shared" si="32"/>
        <v>0</v>
      </c>
      <c r="BS77" s="135" t="str">
        <f t="shared" si="32"/>
        <v>0</v>
      </c>
      <c r="BT77" s="135" t="str">
        <f t="shared" si="32"/>
        <v>0</v>
      </c>
      <c r="BU77" s="135" t="str">
        <f t="shared" si="32"/>
        <v>0</v>
      </c>
      <c r="BV77" s="135">
        <f t="shared" si="32"/>
        <v>1</v>
      </c>
      <c r="BW77" s="135" t="str">
        <f t="shared" si="32"/>
        <v>0</v>
      </c>
      <c r="BX77" s="135" t="str">
        <f t="shared" si="32"/>
        <v>0</v>
      </c>
      <c r="BY77" s="135" t="str">
        <f t="shared" si="32"/>
        <v>0</v>
      </c>
      <c r="BZ77" s="135" t="str">
        <f t="shared" si="32"/>
        <v>0</v>
      </c>
      <c r="CA77" s="135" t="str">
        <f t="shared" si="32"/>
        <v>0</v>
      </c>
      <c r="CB77" s="135" t="str">
        <f t="shared" si="32"/>
        <v>0</v>
      </c>
      <c r="CC77" s="135" t="str">
        <f t="shared" si="32"/>
        <v>0</v>
      </c>
      <c r="CD77" s="135" t="str">
        <f t="shared" si="32"/>
        <v>0</v>
      </c>
      <c r="CE77" s="135" t="str">
        <f t="shared" si="32"/>
        <v>0</v>
      </c>
      <c r="CF77" s="135" t="str">
        <f t="shared" si="33"/>
        <v>0</v>
      </c>
      <c r="CG77" s="135" t="str">
        <f t="shared" si="33"/>
        <v>0</v>
      </c>
      <c r="CH77" s="135" t="str">
        <f t="shared" si="33"/>
        <v>0</v>
      </c>
      <c r="CI77" s="135" t="str">
        <f t="shared" si="33"/>
        <v>0</v>
      </c>
      <c r="CJ77" s="135" t="str">
        <f t="shared" si="33"/>
        <v>0</v>
      </c>
      <c r="CK77" s="135" t="str">
        <f t="shared" si="33"/>
        <v>0</v>
      </c>
      <c r="CL77" s="135" t="str">
        <f t="shared" si="33"/>
        <v>0</v>
      </c>
      <c r="CM77" s="135" t="str">
        <f t="shared" si="33"/>
        <v>0</v>
      </c>
      <c r="CN77" s="135" t="str">
        <f t="shared" si="33"/>
        <v>0</v>
      </c>
      <c r="CO77" s="135" t="str">
        <f t="shared" si="33"/>
        <v>0</v>
      </c>
      <c r="CP77" s="135" t="str">
        <f t="shared" si="33"/>
        <v>0</v>
      </c>
      <c r="CQ77" s="135" t="str">
        <f t="shared" si="33"/>
        <v>0</v>
      </c>
      <c r="CR77" s="135" t="str">
        <f t="shared" si="33"/>
        <v>0</v>
      </c>
      <c r="CS77" s="135" t="str">
        <f t="shared" si="33"/>
        <v>0</v>
      </c>
      <c r="CT77" s="135" t="str">
        <f t="shared" si="33"/>
        <v>0</v>
      </c>
      <c r="CU77" s="135" t="str">
        <f t="shared" si="33"/>
        <v>0</v>
      </c>
      <c r="CV77" s="135" t="str">
        <f t="shared" si="34"/>
        <v>0</v>
      </c>
      <c r="CW77" s="135" t="str">
        <f t="shared" si="34"/>
        <v>0</v>
      </c>
      <c r="CX77" s="135" t="str">
        <f t="shared" si="34"/>
        <v>0</v>
      </c>
      <c r="CY77" s="135" t="str">
        <f t="shared" si="34"/>
        <v>0</v>
      </c>
      <c r="CZ77" s="135" t="str">
        <f t="shared" si="34"/>
        <v>0</v>
      </c>
      <c r="DA77" s="135" t="str">
        <f t="shared" si="34"/>
        <v>0</v>
      </c>
      <c r="DB77" s="135" t="str">
        <f t="shared" si="34"/>
        <v>0</v>
      </c>
      <c r="DC77" s="135" t="str">
        <f t="shared" si="34"/>
        <v>0</v>
      </c>
      <c r="DD77" s="135" t="str">
        <f t="shared" si="34"/>
        <v>0</v>
      </c>
      <c r="DE77" s="135" t="str">
        <f t="shared" si="34"/>
        <v>0</v>
      </c>
      <c r="DF77" s="135" t="str">
        <f t="shared" si="34"/>
        <v>0</v>
      </c>
      <c r="DG77" s="135" t="str">
        <f t="shared" si="34"/>
        <v>0</v>
      </c>
      <c r="DH77" s="136" t="str">
        <f t="shared" si="34"/>
        <v>0</v>
      </c>
    </row>
    <row r="78" spans="1:112" ht="15" customHeight="1">
      <c r="A78" s="211">
        <v>72</v>
      </c>
      <c r="B78" s="88">
        <v>510</v>
      </c>
      <c r="C78" s="87" t="s">
        <v>311</v>
      </c>
      <c r="D78" s="134" t="str">
        <f t="shared" si="37"/>
        <v>0</v>
      </c>
      <c r="E78" s="135" t="str">
        <f t="shared" si="37"/>
        <v>0</v>
      </c>
      <c r="F78" s="135" t="str">
        <f t="shared" si="37"/>
        <v>0</v>
      </c>
      <c r="G78" s="135" t="str">
        <f t="shared" si="37"/>
        <v>0</v>
      </c>
      <c r="H78" s="135" t="str">
        <f t="shared" si="37"/>
        <v>0</v>
      </c>
      <c r="I78" s="135" t="str">
        <f t="shared" si="37"/>
        <v>0</v>
      </c>
      <c r="J78" s="135" t="str">
        <f t="shared" si="37"/>
        <v>0</v>
      </c>
      <c r="K78" s="135" t="str">
        <f t="shared" si="37"/>
        <v>0</v>
      </c>
      <c r="L78" s="135" t="str">
        <f t="shared" si="37"/>
        <v>0</v>
      </c>
      <c r="M78" s="135" t="str">
        <f t="shared" si="37"/>
        <v>0</v>
      </c>
      <c r="N78" s="135" t="str">
        <f t="shared" si="37"/>
        <v>0</v>
      </c>
      <c r="O78" s="135" t="str">
        <f t="shared" si="37"/>
        <v>0</v>
      </c>
      <c r="P78" s="135" t="str">
        <f t="shared" si="37"/>
        <v>0</v>
      </c>
      <c r="Q78" s="135" t="str">
        <f t="shared" si="37"/>
        <v>0</v>
      </c>
      <c r="R78" s="135" t="str">
        <f t="shared" si="37"/>
        <v>0</v>
      </c>
      <c r="S78" s="135" t="str">
        <f t="shared" si="35"/>
        <v>0</v>
      </c>
      <c r="T78" s="135" t="str">
        <f t="shared" si="35"/>
        <v>0</v>
      </c>
      <c r="U78" s="135" t="str">
        <f t="shared" si="35"/>
        <v>0</v>
      </c>
      <c r="V78" s="135" t="str">
        <f t="shared" si="35"/>
        <v>0</v>
      </c>
      <c r="W78" s="135" t="str">
        <f t="shared" si="35"/>
        <v>0</v>
      </c>
      <c r="X78" s="135" t="str">
        <f t="shared" si="35"/>
        <v>0</v>
      </c>
      <c r="Y78" s="135" t="str">
        <f t="shared" si="35"/>
        <v>0</v>
      </c>
      <c r="Z78" s="135" t="str">
        <f t="shared" si="35"/>
        <v>0</v>
      </c>
      <c r="AA78" s="135" t="str">
        <f t="shared" si="35"/>
        <v>0</v>
      </c>
      <c r="AB78" s="135" t="str">
        <f t="shared" si="35"/>
        <v>0</v>
      </c>
      <c r="AC78" s="135" t="str">
        <f t="shared" si="35"/>
        <v>0</v>
      </c>
      <c r="AD78" s="135" t="str">
        <f t="shared" si="35"/>
        <v>0</v>
      </c>
      <c r="AE78" s="135" t="str">
        <f t="shared" si="35"/>
        <v>0</v>
      </c>
      <c r="AF78" s="135" t="str">
        <f t="shared" si="35"/>
        <v>0</v>
      </c>
      <c r="AG78" s="135" t="str">
        <f t="shared" si="35"/>
        <v>0</v>
      </c>
      <c r="AH78" s="135" t="str">
        <f t="shared" si="35"/>
        <v>0</v>
      </c>
      <c r="AI78" s="135" t="str">
        <f t="shared" si="36"/>
        <v>0</v>
      </c>
      <c r="AJ78" s="135" t="str">
        <f t="shared" si="30"/>
        <v>0</v>
      </c>
      <c r="AK78" s="135" t="str">
        <f t="shared" si="30"/>
        <v>0</v>
      </c>
      <c r="AL78" s="135" t="str">
        <f t="shared" si="30"/>
        <v>0</v>
      </c>
      <c r="AM78" s="135" t="str">
        <f t="shared" si="30"/>
        <v>0</v>
      </c>
      <c r="AN78" s="135" t="str">
        <f t="shared" si="30"/>
        <v>0</v>
      </c>
      <c r="AO78" s="135" t="str">
        <f t="shared" si="30"/>
        <v>0</v>
      </c>
      <c r="AP78" s="135" t="str">
        <f t="shared" si="30"/>
        <v>0</v>
      </c>
      <c r="AQ78" s="135" t="str">
        <f t="shared" si="30"/>
        <v>0</v>
      </c>
      <c r="AR78" s="135" t="str">
        <f t="shared" si="30"/>
        <v>0</v>
      </c>
      <c r="AS78" s="135" t="str">
        <f t="shared" si="30"/>
        <v>0</v>
      </c>
      <c r="AT78" s="135" t="str">
        <f t="shared" si="30"/>
        <v>0</v>
      </c>
      <c r="AU78" s="135" t="str">
        <f t="shared" si="30"/>
        <v>0</v>
      </c>
      <c r="AV78" s="135" t="str">
        <f t="shared" si="30"/>
        <v>0</v>
      </c>
      <c r="AW78" s="135" t="str">
        <f t="shared" si="30"/>
        <v>0</v>
      </c>
      <c r="AX78" s="135" t="str">
        <f t="shared" si="30"/>
        <v>0</v>
      </c>
      <c r="AY78" s="135" t="str">
        <f t="shared" si="30"/>
        <v>0</v>
      </c>
      <c r="AZ78" s="135" t="str">
        <f t="shared" si="31"/>
        <v>0</v>
      </c>
      <c r="BA78" s="135" t="str">
        <f t="shared" si="31"/>
        <v>0</v>
      </c>
      <c r="BB78" s="135" t="str">
        <f t="shared" si="31"/>
        <v>0</v>
      </c>
      <c r="BC78" s="135" t="str">
        <f t="shared" si="31"/>
        <v>0</v>
      </c>
      <c r="BD78" s="135" t="str">
        <f t="shared" si="31"/>
        <v>0</v>
      </c>
      <c r="BE78" s="135" t="str">
        <f t="shared" si="31"/>
        <v>0</v>
      </c>
      <c r="BF78" s="135" t="str">
        <f t="shared" si="31"/>
        <v>0</v>
      </c>
      <c r="BG78" s="135" t="str">
        <f t="shared" si="31"/>
        <v>0</v>
      </c>
      <c r="BH78" s="135" t="str">
        <f t="shared" si="31"/>
        <v>0</v>
      </c>
      <c r="BI78" s="135" t="str">
        <f t="shared" si="31"/>
        <v>0</v>
      </c>
      <c r="BJ78" s="135" t="str">
        <f t="shared" si="31"/>
        <v>0</v>
      </c>
      <c r="BK78" s="135" t="str">
        <f t="shared" si="31"/>
        <v>0</v>
      </c>
      <c r="BL78" s="135" t="str">
        <f t="shared" si="31"/>
        <v>0</v>
      </c>
      <c r="BM78" s="135" t="str">
        <f t="shared" si="31"/>
        <v>0</v>
      </c>
      <c r="BN78" s="135" t="str">
        <f t="shared" si="31"/>
        <v>0</v>
      </c>
      <c r="BO78" s="135" t="str">
        <f t="shared" si="31"/>
        <v>0</v>
      </c>
      <c r="BP78" s="135" t="str">
        <f t="shared" si="32"/>
        <v>0</v>
      </c>
      <c r="BQ78" s="135" t="str">
        <f t="shared" si="32"/>
        <v>0</v>
      </c>
      <c r="BR78" s="135" t="str">
        <f t="shared" si="32"/>
        <v>0</v>
      </c>
      <c r="BS78" s="135" t="str">
        <f t="shared" si="32"/>
        <v>0</v>
      </c>
      <c r="BT78" s="135" t="str">
        <f t="shared" si="32"/>
        <v>0</v>
      </c>
      <c r="BU78" s="135" t="str">
        <f t="shared" si="32"/>
        <v>0</v>
      </c>
      <c r="BV78" s="135" t="str">
        <f t="shared" si="32"/>
        <v>0</v>
      </c>
      <c r="BW78" s="135">
        <f t="shared" si="32"/>
        <v>1</v>
      </c>
      <c r="BX78" s="135" t="str">
        <f t="shared" si="32"/>
        <v>0</v>
      </c>
      <c r="BY78" s="135" t="str">
        <f t="shared" si="32"/>
        <v>0</v>
      </c>
      <c r="BZ78" s="135" t="str">
        <f t="shared" si="32"/>
        <v>0</v>
      </c>
      <c r="CA78" s="135" t="str">
        <f t="shared" si="32"/>
        <v>0</v>
      </c>
      <c r="CB78" s="135" t="str">
        <f t="shared" si="32"/>
        <v>0</v>
      </c>
      <c r="CC78" s="135" t="str">
        <f t="shared" si="32"/>
        <v>0</v>
      </c>
      <c r="CD78" s="135" t="str">
        <f t="shared" si="32"/>
        <v>0</v>
      </c>
      <c r="CE78" s="135" t="str">
        <f t="shared" si="32"/>
        <v>0</v>
      </c>
      <c r="CF78" s="135" t="str">
        <f t="shared" si="33"/>
        <v>0</v>
      </c>
      <c r="CG78" s="135" t="str">
        <f t="shared" si="33"/>
        <v>0</v>
      </c>
      <c r="CH78" s="135" t="str">
        <f t="shared" si="33"/>
        <v>0</v>
      </c>
      <c r="CI78" s="135" t="str">
        <f t="shared" si="33"/>
        <v>0</v>
      </c>
      <c r="CJ78" s="135" t="str">
        <f t="shared" si="33"/>
        <v>0</v>
      </c>
      <c r="CK78" s="135" t="str">
        <f t="shared" si="33"/>
        <v>0</v>
      </c>
      <c r="CL78" s="135" t="str">
        <f t="shared" si="33"/>
        <v>0</v>
      </c>
      <c r="CM78" s="135" t="str">
        <f t="shared" si="33"/>
        <v>0</v>
      </c>
      <c r="CN78" s="135" t="str">
        <f t="shared" si="33"/>
        <v>0</v>
      </c>
      <c r="CO78" s="135" t="str">
        <f t="shared" si="33"/>
        <v>0</v>
      </c>
      <c r="CP78" s="135" t="str">
        <f t="shared" si="33"/>
        <v>0</v>
      </c>
      <c r="CQ78" s="135" t="str">
        <f t="shared" si="33"/>
        <v>0</v>
      </c>
      <c r="CR78" s="135" t="str">
        <f t="shared" si="33"/>
        <v>0</v>
      </c>
      <c r="CS78" s="135" t="str">
        <f t="shared" si="33"/>
        <v>0</v>
      </c>
      <c r="CT78" s="135" t="str">
        <f t="shared" si="33"/>
        <v>0</v>
      </c>
      <c r="CU78" s="135" t="str">
        <f t="shared" si="33"/>
        <v>0</v>
      </c>
      <c r="CV78" s="135" t="str">
        <f t="shared" si="34"/>
        <v>0</v>
      </c>
      <c r="CW78" s="135" t="str">
        <f t="shared" si="34"/>
        <v>0</v>
      </c>
      <c r="CX78" s="135" t="str">
        <f t="shared" si="34"/>
        <v>0</v>
      </c>
      <c r="CY78" s="135" t="str">
        <f t="shared" si="34"/>
        <v>0</v>
      </c>
      <c r="CZ78" s="135" t="str">
        <f t="shared" si="34"/>
        <v>0</v>
      </c>
      <c r="DA78" s="135" t="str">
        <f t="shared" si="34"/>
        <v>0</v>
      </c>
      <c r="DB78" s="135" t="str">
        <f t="shared" si="34"/>
        <v>0</v>
      </c>
      <c r="DC78" s="135" t="str">
        <f t="shared" si="34"/>
        <v>0</v>
      </c>
      <c r="DD78" s="135" t="str">
        <f t="shared" si="34"/>
        <v>0</v>
      </c>
      <c r="DE78" s="135" t="str">
        <f t="shared" si="34"/>
        <v>0</v>
      </c>
      <c r="DF78" s="135" t="str">
        <f t="shared" si="34"/>
        <v>0</v>
      </c>
      <c r="DG78" s="135" t="str">
        <f t="shared" si="34"/>
        <v>0</v>
      </c>
      <c r="DH78" s="136" t="str">
        <f t="shared" si="34"/>
        <v>0</v>
      </c>
    </row>
    <row r="79" spans="1:112" ht="15" customHeight="1">
      <c r="A79" s="211">
        <v>73</v>
      </c>
      <c r="B79" s="88">
        <v>511</v>
      </c>
      <c r="C79" s="87" t="s">
        <v>312</v>
      </c>
      <c r="D79" s="134" t="str">
        <f t="shared" si="37"/>
        <v>0</v>
      </c>
      <c r="E79" s="135" t="str">
        <f t="shared" si="37"/>
        <v>0</v>
      </c>
      <c r="F79" s="135" t="str">
        <f t="shared" si="37"/>
        <v>0</v>
      </c>
      <c r="G79" s="135" t="str">
        <f t="shared" si="37"/>
        <v>0</v>
      </c>
      <c r="H79" s="135" t="str">
        <f t="shared" si="37"/>
        <v>0</v>
      </c>
      <c r="I79" s="135" t="str">
        <f t="shared" si="37"/>
        <v>0</v>
      </c>
      <c r="J79" s="135" t="str">
        <f t="shared" si="37"/>
        <v>0</v>
      </c>
      <c r="K79" s="135" t="str">
        <f t="shared" si="37"/>
        <v>0</v>
      </c>
      <c r="L79" s="135" t="str">
        <f t="shared" si="37"/>
        <v>0</v>
      </c>
      <c r="M79" s="135" t="str">
        <f t="shared" si="37"/>
        <v>0</v>
      </c>
      <c r="N79" s="135" t="str">
        <f t="shared" si="37"/>
        <v>0</v>
      </c>
      <c r="O79" s="135" t="str">
        <f t="shared" si="37"/>
        <v>0</v>
      </c>
      <c r="P79" s="135" t="str">
        <f t="shared" si="37"/>
        <v>0</v>
      </c>
      <c r="Q79" s="135" t="str">
        <f t="shared" si="37"/>
        <v>0</v>
      </c>
      <c r="R79" s="135" t="str">
        <f t="shared" si="37"/>
        <v>0</v>
      </c>
      <c r="S79" s="135" t="str">
        <f t="shared" si="35"/>
        <v>0</v>
      </c>
      <c r="T79" s="135" t="str">
        <f t="shared" si="35"/>
        <v>0</v>
      </c>
      <c r="U79" s="135" t="str">
        <f t="shared" si="35"/>
        <v>0</v>
      </c>
      <c r="V79" s="135" t="str">
        <f t="shared" si="35"/>
        <v>0</v>
      </c>
      <c r="W79" s="135" t="str">
        <f t="shared" si="35"/>
        <v>0</v>
      </c>
      <c r="X79" s="135" t="str">
        <f t="shared" si="35"/>
        <v>0</v>
      </c>
      <c r="Y79" s="135" t="str">
        <f t="shared" si="35"/>
        <v>0</v>
      </c>
      <c r="Z79" s="135" t="str">
        <f t="shared" si="35"/>
        <v>0</v>
      </c>
      <c r="AA79" s="135" t="str">
        <f t="shared" si="35"/>
        <v>0</v>
      </c>
      <c r="AB79" s="135" t="str">
        <f t="shared" si="35"/>
        <v>0</v>
      </c>
      <c r="AC79" s="135" t="str">
        <f t="shared" si="35"/>
        <v>0</v>
      </c>
      <c r="AD79" s="135" t="str">
        <f t="shared" si="35"/>
        <v>0</v>
      </c>
      <c r="AE79" s="135" t="str">
        <f t="shared" si="35"/>
        <v>0</v>
      </c>
      <c r="AF79" s="135" t="str">
        <f t="shared" si="35"/>
        <v>0</v>
      </c>
      <c r="AG79" s="135" t="str">
        <f t="shared" si="35"/>
        <v>0</v>
      </c>
      <c r="AH79" s="135" t="str">
        <f t="shared" si="35"/>
        <v>0</v>
      </c>
      <c r="AI79" s="135" t="str">
        <f t="shared" si="36"/>
        <v>0</v>
      </c>
      <c r="AJ79" s="135" t="str">
        <f t="shared" si="30"/>
        <v>0</v>
      </c>
      <c r="AK79" s="135" t="str">
        <f t="shared" si="30"/>
        <v>0</v>
      </c>
      <c r="AL79" s="135" t="str">
        <f t="shared" si="30"/>
        <v>0</v>
      </c>
      <c r="AM79" s="135" t="str">
        <f t="shared" si="30"/>
        <v>0</v>
      </c>
      <c r="AN79" s="135" t="str">
        <f t="shared" si="30"/>
        <v>0</v>
      </c>
      <c r="AO79" s="135" t="str">
        <f t="shared" si="30"/>
        <v>0</v>
      </c>
      <c r="AP79" s="135" t="str">
        <f t="shared" si="30"/>
        <v>0</v>
      </c>
      <c r="AQ79" s="135" t="str">
        <f t="shared" si="30"/>
        <v>0</v>
      </c>
      <c r="AR79" s="135" t="str">
        <f t="shared" si="30"/>
        <v>0</v>
      </c>
      <c r="AS79" s="135" t="str">
        <f t="shared" si="30"/>
        <v>0</v>
      </c>
      <c r="AT79" s="135" t="str">
        <f t="shared" si="30"/>
        <v>0</v>
      </c>
      <c r="AU79" s="135" t="str">
        <f t="shared" si="30"/>
        <v>0</v>
      </c>
      <c r="AV79" s="135" t="str">
        <f t="shared" si="30"/>
        <v>0</v>
      </c>
      <c r="AW79" s="135" t="str">
        <f t="shared" si="30"/>
        <v>0</v>
      </c>
      <c r="AX79" s="135" t="str">
        <f t="shared" si="30"/>
        <v>0</v>
      </c>
      <c r="AY79" s="135" t="str">
        <f t="shared" si="30"/>
        <v>0</v>
      </c>
      <c r="AZ79" s="135" t="str">
        <f t="shared" si="31"/>
        <v>0</v>
      </c>
      <c r="BA79" s="135" t="str">
        <f t="shared" si="31"/>
        <v>0</v>
      </c>
      <c r="BB79" s="135" t="str">
        <f t="shared" si="31"/>
        <v>0</v>
      </c>
      <c r="BC79" s="135" t="str">
        <f t="shared" si="31"/>
        <v>0</v>
      </c>
      <c r="BD79" s="135" t="str">
        <f t="shared" si="31"/>
        <v>0</v>
      </c>
      <c r="BE79" s="135" t="str">
        <f t="shared" si="31"/>
        <v>0</v>
      </c>
      <c r="BF79" s="135" t="str">
        <f t="shared" si="31"/>
        <v>0</v>
      </c>
      <c r="BG79" s="135" t="str">
        <f t="shared" si="31"/>
        <v>0</v>
      </c>
      <c r="BH79" s="135" t="str">
        <f t="shared" si="31"/>
        <v>0</v>
      </c>
      <c r="BI79" s="135" t="str">
        <f t="shared" si="31"/>
        <v>0</v>
      </c>
      <c r="BJ79" s="135" t="str">
        <f t="shared" si="31"/>
        <v>0</v>
      </c>
      <c r="BK79" s="135" t="str">
        <f t="shared" si="31"/>
        <v>0</v>
      </c>
      <c r="BL79" s="135" t="str">
        <f t="shared" si="31"/>
        <v>0</v>
      </c>
      <c r="BM79" s="135" t="str">
        <f t="shared" si="31"/>
        <v>0</v>
      </c>
      <c r="BN79" s="135" t="str">
        <f t="shared" si="31"/>
        <v>0</v>
      </c>
      <c r="BO79" s="135" t="str">
        <f t="shared" si="31"/>
        <v>0</v>
      </c>
      <c r="BP79" s="135" t="str">
        <f t="shared" si="32"/>
        <v>0</v>
      </c>
      <c r="BQ79" s="135" t="str">
        <f t="shared" si="32"/>
        <v>0</v>
      </c>
      <c r="BR79" s="135" t="str">
        <f t="shared" si="32"/>
        <v>0</v>
      </c>
      <c r="BS79" s="135" t="str">
        <f t="shared" si="32"/>
        <v>0</v>
      </c>
      <c r="BT79" s="135" t="str">
        <f t="shared" si="32"/>
        <v>0</v>
      </c>
      <c r="BU79" s="135" t="str">
        <f t="shared" si="32"/>
        <v>0</v>
      </c>
      <c r="BV79" s="135" t="str">
        <f t="shared" si="32"/>
        <v>0</v>
      </c>
      <c r="BW79" s="135" t="str">
        <f t="shared" si="32"/>
        <v>0</v>
      </c>
      <c r="BX79" s="135">
        <f t="shared" si="32"/>
        <v>1</v>
      </c>
      <c r="BY79" s="135" t="str">
        <f t="shared" si="32"/>
        <v>0</v>
      </c>
      <c r="BZ79" s="135" t="str">
        <f t="shared" si="32"/>
        <v>0</v>
      </c>
      <c r="CA79" s="135" t="str">
        <f t="shared" si="32"/>
        <v>0</v>
      </c>
      <c r="CB79" s="135" t="str">
        <f t="shared" si="32"/>
        <v>0</v>
      </c>
      <c r="CC79" s="135" t="str">
        <f t="shared" si="32"/>
        <v>0</v>
      </c>
      <c r="CD79" s="135" t="str">
        <f t="shared" si="32"/>
        <v>0</v>
      </c>
      <c r="CE79" s="135" t="str">
        <f t="shared" si="32"/>
        <v>0</v>
      </c>
      <c r="CF79" s="135" t="str">
        <f t="shared" si="33"/>
        <v>0</v>
      </c>
      <c r="CG79" s="135" t="str">
        <f t="shared" si="33"/>
        <v>0</v>
      </c>
      <c r="CH79" s="135" t="str">
        <f t="shared" si="33"/>
        <v>0</v>
      </c>
      <c r="CI79" s="135" t="str">
        <f t="shared" si="33"/>
        <v>0</v>
      </c>
      <c r="CJ79" s="135" t="str">
        <f t="shared" si="33"/>
        <v>0</v>
      </c>
      <c r="CK79" s="135" t="str">
        <f t="shared" si="33"/>
        <v>0</v>
      </c>
      <c r="CL79" s="135" t="str">
        <f t="shared" si="33"/>
        <v>0</v>
      </c>
      <c r="CM79" s="135" t="str">
        <f t="shared" si="33"/>
        <v>0</v>
      </c>
      <c r="CN79" s="135" t="str">
        <f t="shared" si="33"/>
        <v>0</v>
      </c>
      <c r="CO79" s="135" t="str">
        <f t="shared" si="33"/>
        <v>0</v>
      </c>
      <c r="CP79" s="135" t="str">
        <f t="shared" si="33"/>
        <v>0</v>
      </c>
      <c r="CQ79" s="135" t="str">
        <f t="shared" si="33"/>
        <v>0</v>
      </c>
      <c r="CR79" s="135" t="str">
        <f t="shared" si="33"/>
        <v>0</v>
      </c>
      <c r="CS79" s="135" t="str">
        <f t="shared" si="33"/>
        <v>0</v>
      </c>
      <c r="CT79" s="135" t="str">
        <f t="shared" si="33"/>
        <v>0</v>
      </c>
      <c r="CU79" s="135" t="str">
        <f t="shared" si="33"/>
        <v>0</v>
      </c>
      <c r="CV79" s="135" t="str">
        <f t="shared" si="34"/>
        <v>0</v>
      </c>
      <c r="CW79" s="135" t="str">
        <f t="shared" si="34"/>
        <v>0</v>
      </c>
      <c r="CX79" s="135" t="str">
        <f t="shared" si="34"/>
        <v>0</v>
      </c>
      <c r="CY79" s="135" t="str">
        <f t="shared" si="34"/>
        <v>0</v>
      </c>
      <c r="CZ79" s="135" t="str">
        <f t="shared" si="34"/>
        <v>0</v>
      </c>
      <c r="DA79" s="135" t="str">
        <f t="shared" si="34"/>
        <v>0</v>
      </c>
      <c r="DB79" s="135" t="str">
        <f t="shared" si="34"/>
        <v>0</v>
      </c>
      <c r="DC79" s="135" t="str">
        <f t="shared" si="34"/>
        <v>0</v>
      </c>
      <c r="DD79" s="135" t="str">
        <f t="shared" si="34"/>
        <v>0</v>
      </c>
      <c r="DE79" s="135" t="str">
        <f t="shared" si="34"/>
        <v>0</v>
      </c>
      <c r="DF79" s="135" t="str">
        <f t="shared" si="34"/>
        <v>0</v>
      </c>
      <c r="DG79" s="135" t="str">
        <f t="shared" si="34"/>
        <v>0</v>
      </c>
      <c r="DH79" s="136" t="str">
        <f t="shared" si="34"/>
        <v>0</v>
      </c>
    </row>
    <row r="80" spans="1:112" ht="15" customHeight="1">
      <c r="A80" s="211">
        <v>74</v>
      </c>
      <c r="B80" s="88" t="s">
        <v>245</v>
      </c>
      <c r="C80" s="87" t="s">
        <v>6</v>
      </c>
      <c r="D80" s="134" t="str">
        <f t="shared" si="37"/>
        <v>0</v>
      </c>
      <c r="E80" s="135" t="str">
        <f t="shared" si="37"/>
        <v>0</v>
      </c>
      <c r="F80" s="135" t="str">
        <f t="shared" si="37"/>
        <v>0</v>
      </c>
      <c r="G80" s="135" t="str">
        <f t="shared" si="37"/>
        <v>0</v>
      </c>
      <c r="H80" s="135" t="str">
        <f t="shared" si="37"/>
        <v>0</v>
      </c>
      <c r="I80" s="135" t="str">
        <f t="shared" si="37"/>
        <v>0</v>
      </c>
      <c r="J80" s="135" t="str">
        <f t="shared" si="37"/>
        <v>0</v>
      </c>
      <c r="K80" s="135" t="str">
        <f t="shared" si="37"/>
        <v>0</v>
      </c>
      <c r="L80" s="135" t="str">
        <f t="shared" si="37"/>
        <v>0</v>
      </c>
      <c r="M80" s="135" t="str">
        <f t="shared" si="37"/>
        <v>0</v>
      </c>
      <c r="N80" s="135" t="str">
        <f t="shared" si="37"/>
        <v>0</v>
      </c>
      <c r="O80" s="135" t="str">
        <f t="shared" si="37"/>
        <v>0</v>
      </c>
      <c r="P80" s="135" t="str">
        <f t="shared" si="37"/>
        <v>0</v>
      </c>
      <c r="Q80" s="135" t="str">
        <f t="shared" si="37"/>
        <v>0</v>
      </c>
      <c r="R80" s="135" t="str">
        <f t="shared" si="37"/>
        <v>0</v>
      </c>
      <c r="S80" s="135" t="str">
        <f t="shared" si="35"/>
        <v>0</v>
      </c>
      <c r="T80" s="135" t="str">
        <f t="shared" si="35"/>
        <v>0</v>
      </c>
      <c r="U80" s="135" t="str">
        <f t="shared" si="35"/>
        <v>0</v>
      </c>
      <c r="V80" s="135" t="str">
        <f t="shared" si="35"/>
        <v>0</v>
      </c>
      <c r="W80" s="135" t="str">
        <f t="shared" si="35"/>
        <v>0</v>
      </c>
      <c r="X80" s="135" t="str">
        <f t="shared" si="35"/>
        <v>0</v>
      </c>
      <c r="Y80" s="135" t="str">
        <f t="shared" si="35"/>
        <v>0</v>
      </c>
      <c r="Z80" s="135" t="str">
        <f t="shared" si="35"/>
        <v>0</v>
      </c>
      <c r="AA80" s="135" t="str">
        <f t="shared" si="35"/>
        <v>0</v>
      </c>
      <c r="AB80" s="135" t="str">
        <f t="shared" si="35"/>
        <v>0</v>
      </c>
      <c r="AC80" s="135" t="str">
        <f t="shared" si="35"/>
        <v>0</v>
      </c>
      <c r="AD80" s="135" t="str">
        <f t="shared" si="35"/>
        <v>0</v>
      </c>
      <c r="AE80" s="135" t="str">
        <f t="shared" si="35"/>
        <v>0</v>
      </c>
      <c r="AF80" s="135" t="str">
        <f t="shared" si="35"/>
        <v>0</v>
      </c>
      <c r="AG80" s="135" t="str">
        <f t="shared" si="35"/>
        <v>0</v>
      </c>
      <c r="AH80" s="135" t="str">
        <f t="shared" si="35"/>
        <v>0</v>
      </c>
      <c r="AI80" s="135" t="str">
        <f t="shared" si="36"/>
        <v>0</v>
      </c>
      <c r="AJ80" s="135" t="str">
        <f t="shared" si="30"/>
        <v>0</v>
      </c>
      <c r="AK80" s="135" t="str">
        <f t="shared" si="30"/>
        <v>0</v>
      </c>
      <c r="AL80" s="135" t="str">
        <f t="shared" si="30"/>
        <v>0</v>
      </c>
      <c r="AM80" s="135" t="str">
        <f t="shared" si="30"/>
        <v>0</v>
      </c>
      <c r="AN80" s="135" t="str">
        <f t="shared" si="30"/>
        <v>0</v>
      </c>
      <c r="AO80" s="135" t="str">
        <f t="shared" si="30"/>
        <v>0</v>
      </c>
      <c r="AP80" s="135" t="str">
        <f t="shared" si="30"/>
        <v>0</v>
      </c>
      <c r="AQ80" s="135" t="str">
        <f t="shared" si="30"/>
        <v>0</v>
      </c>
      <c r="AR80" s="135" t="str">
        <f t="shared" si="30"/>
        <v>0</v>
      </c>
      <c r="AS80" s="135" t="str">
        <f t="shared" si="30"/>
        <v>0</v>
      </c>
      <c r="AT80" s="135" t="str">
        <f t="shared" si="30"/>
        <v>0</v>
      </c>
      <c r="AU80" s="135" t="str">
        <f t="shared" si="30"/>
        <v>0</v>
      </c>
      <c r="AV80" s="135" t="str">
        <f t="shared" si="30"/>
        <v>0</v>
      </c>
      <c r="AW80" s="135" t="str">
        <f t="shared" si="30"/>
        <v>0</v>
      </c>
      <c r="AX80" s="135" t="str">
        <f t="shared" si="30"/>
        <v>0</v>
      </c>
      <c r="AY80" s="135" t="str">
        <f t="shared" si="30"/>
        <v>0</v>
      </c>
      <c r="AZ80" s="135" t="str">
        <f t="shared" si="31"/>
        <v>0</v>
      </c>
      <c r="BA80" s="135" t="str">
        <f t="shared" si="31"/>
        <v>0</v>
      </c>
      <c r="BB80" s="135" t="str">
        <f t="shared" si="31"/>
        <v>0</v>
      </c>
      <c r="BC80" s="135" t="str">
        <f t="shared" si="31"/>
        <v>0</v>
      </c>
      <c r="BD80" s="135" t="str">
        <f t="shared" si="31"/>
        <v>0</v>
      </c>
      <c r="BE80" s="135" t="str">
        <f t="shared" si="31"/>
        <v>0</v>
      </c>
      <c r="BF80" s="135" t="str">
        <f t="shared" si="31"/>
        <v>0</v>
      </c>
      <c r="BG80" s="135" t="str">
        <f t="shared" si="31"/>
        <v>0</v>
      </c>
      <c r="BH80" s="135" t="str">
        <f t="shared" si="31"/>
        <v>0</v>
      </c>
      <c r="BI80" s="135" t="str">
        <f t="shared" si="31"/>
        <v>0</v>
      </c>
      <c r="BJ80" s="135" t="str">
        <f t="shared" si="31"/>
        <v>0</v>
      </c>
      <c r="BK80" s="135" t="str">
        <f t="shared" si="31"/>
        <v>0</v>
      </c>
      <c r="BL80" s="135" t="str">
        <f t="shared" si="31"/>
        <v>0</v>
      </c>
      <c r="BM80" s="135" t="str">
        <f t="shared" si="31"/>
        <v>0</v>
      </c>
      <c r="BN80" s="135" t="str">
        <f t="shared" si="31"/>
        <v>0</v>
      </c>
      <c r="BO80" s="135" t="str">
        <f t="shared" si="31"/>
        <v>0</v>
      </c>
      <c r="BP80" s="135" t="str">
        <f t="shared" si="32"/>
        <v>0</v>
      </c>
      <c r="BQ80" s="135" t="str">
        <f t="shared" si="32"/>
        <v>0</v>
      </c>
      <c r="BR80" s="135" t="str">
        <f t="shared" si="32"/>
        <v>0</v>
      </c>
      <c r="BS80" s="135" t="str">
        <f t="shared" si="32"/>
        <v>0</v>
      </c>
      <c r="BT80" s="135" t="str">
        <f t="shared" si="32"/>
        <v>0</v>
      </c>
      <c r="BU80" s="135" t="str">
        <f t="shared" si="32"/>
        <v>0</v>
      </c>
      <c r="BV80" s="135" t="str">
        <f t="shared" si="32"/>
        <v>0</v>
      </c>
      <c r="BW80" s="135" t="str">
        <f t="shared" si="32"/>
        <v>0</v>
      </c>
      <c r="BX80" s="135" t="str">
        <f t="shared" si="32"/>
        <v>0</v>
      </c>
      <c r="BY80" s="135">
        <f t="shared" si="32"/>
        <v>1</v>
      </c>
      <c r="BZ80" s="135" t="str">
        <f t="shared" si="32"/>
        <v>0</v>
      </c>
      <c r="CA80" s="135" t="str">
        <f t="shared" si="32"/>
        <v>0</v>
      </c>
      <c r="CB80" s="135" t="str">
        <f t="shared" si="32"/>
        <v>0</v>
      </c>
      <c r="CC80" s="135" t="str">
        <f t="shared" si="32"/>
        <v>0</v>
      </c>
      <c r="CD80" s="135" t="str">
        <f t="shared" si="32"/>
        <v>0</v>
      </c>
      <c r="CE80" s="135" t="str">
        <f t="shared" si="32"/>
        <v>0</v>
      </c>
      <c r="CF80" s="135" t="str">
        <f t="shared" si="33"/>
        <v>0</v>
      </c>
      <c r="CG80" s="135" t="str">
        <f t="shared" si="33"/>
        <v>0</v>
      </c>
      <c r="CH80" s="135" t="str">
        <f t="shared" si="33"/>
        <v>0</v>
      </c>
      <c r="CI80" s="135" t="str">
        <f t="shared" si="33"/>
        <v>0</v>
      </c>
      <c r="CJ80" s="135" t="str">
        <f t="shared" si="33"/>
        <v>0</v>
      </c>
      <c r="CK80" s="135" t="str">
        <f t="shared" si="33"/>
        <v>0</v>
      </c>
      <c r="CL80" s="135" t="str">
        <f t="shared" si="33"/>
        <v>0</v>
      </c>
      <c r="CM80" s="135" t="str">
        <f t="shared" si="33"/>
        <v>0</v>
      </c>
      <c r="CN80" s="135" t="str">
        <f t="shared" si="33"/>
        <v>0</v>
      </c>
      <c r="CO80" s="135" t="str">
        <f t="shared" si="33"/>
        <v>0</v>
      </c>
      <c r="CP80" s="135" t="str">
        <f t="shared" si="33"/>
        <v>0</v>
      </c>
      <c r="CQ80" s="135" t="str">
        <f t="shared" si="33"/>
        <v>0</v>
      </c>
      <c r="CR80" s="135" t="str">
        <f t="shared" si="33"/>
        <v>0</v>
      </c>
      <c r="CS80" s="135" t="str">
        <f t="shared" si="33"/>
        <v>0</v>
      </c>
      <c r="CT80" s="135" t="str">
        <f t="shared" si="33"/>
        <v>0</v>
      </c>
      <c r="CU80" s="135" t="str">
        <f t="shared" si="33"/>
        <v>0</v>
      </c>
      <c r="CV80" s="135" t="str">
        <f t="shared" si="34"/>
        <v>0</v>
      </c>
      <c r="CW80" s="135" t="str">
        <f t="shared" si="34"/>
        <v>0</v>
      </c>
      <c r="CX80" s="135" t="str">
        <f t="shared" si="34"/>
        <v>0</v>
      </c>
      <c r="CY80" s="135" t="str">
        <f t="shared" si="34"/>
        <v>0</v>
      </c>
      <c r="CZ80" s="135" t="str">
        <f t="shared" si="34"/>
        <v>0</v>
      </c>
      <c r="DA80" s="135" t="str">
        <f t="shared" si="34"/>
        <v>0</v>
      </c>
      <c r="DB80" s="135" t="str">
        <f t="shared" si="34"/>
        <v>0</v>
      </c>
      <c r="DC80" s="135" t="str">
        <f t="shared" si="34"/>
        <v>0</v>
      </c>
      <c r="DD80" s="135" t="str">
        <f t="shared" si="34"/>
        <v>0</v>
      </c>
      <c r="DE80" s="135" t="str">
        <f t="shared" si="34"/>
        <v>0</v>
      </c>
      <c r="DF80" s="135" t="str">
        <f t="shared" si="34"/>
        <v>0</v>
      </c>
      <c r="DG80" s="135" t="str">
        <f t="shared" si="34"/>
        <v>0</v>
      </c>
      <c r="DH80" s="136" t="str">
        <f t="shared" si="34"/>
        <v>0</v>
      </c>
    </row>
    <row r="81" spans="1:112" ht="15" customHeight="1">
      <c r="A81" s="211">
        <v>75</v>
      </c>
      <c r="B81" s="88" t="s">
        <v>246</v>
      </c>
      <c r="C81" s="87" t="s">
        <v>247</v>
      </c>
      <c r="D81" s="134" t="str">
        <f t="shared" si="37"/>
        <v>0</v>
      </c>
      <c r="E81" s="135" t="str">
        <f t="shared" si="37"/>
        <v>0</v>
      </c>
      <c r="F81" s="135" t="str">
        <f t="shared" si="37"/>
        <v>0</v>
      </c>
      <c r="G81" s="135" t="str">
        <f t="shared" si="37"/>
        <v>0</v>
      </c>
      <c r="H81" s="135" t="str">
        <f t="shared" si="37"/>
        <v>0</v>
      </c>
      <c r="I81" s="135" t="str">
        <f t="shared" si="37"/>
        <v>0</v>
      </c>
      <c r="J81" s="135" t="str">
        <f t="shared" si="37"/>
        <v>0</v>
      </c>
      <c r="K81" s="135" t="str">
        <f t="shared" si="37"/>
        <v>0</v>
      </c>
      <c r="L81" s="135" t="str">
        <f t="shared" si="37"/>
        <v>0</v>
      </c>
      <c r="M81" s="135" t="str">
        <f t="shared" si="37"/>
        <v>0</v>
      </c>
      <c r="N81" s="135" t="str">
        <f t="shared" si="37"/>
        <v>0</v>
      </c>
      <c r="O81" s="135" t="str">
        <f t="shared" si="37"/>
        <v>0</v>
      </c>
      <c r="P81" s="135" t="str">
        <f t="shared" si="37"/>
        <v>0</v>
      </c>
      <c r="Q81" s="135" t="str">
        <f t="shared" si="37"/>
        <v>0</v>
      </c>
      <c r="R81" s="135" t="str">
        <f t="shared" si="37"/>
        <v>0</v>
      </c>
      <c r="S81" s="135" t="str">
        <f t="shared" si="35"/>
        <v>0</v>
      </c>
      <c r="T81" s="135" t="str">
        <f t="shared" si="35"/>
        <v>0</v>
      </c>
      <c r="U81" s="135" t="str">
        <f t="shared" si="35"/>
        <v>0</v>
      </c>
      <c r="V81" s="135" t="str">
        <f t="shared" si="35"/>
        <v>0</v>
      </c>
      <c r="W81" s="135" t="str">
        <f t="shared" si="35"/>
        <v>0</v>
      </c>
      <c r="X81" s="135" t="str">
        <f t="shared" si="35"/>
        <v>0</v>
      </c>
      <c r="Y81" s="135" t="str">
        <f t="shared" si="35"/>
        <v>0</v>
      </c>
      <c r="Z81" s="135" t="str">
        <f t="shared" si="35"/>
        <v>0</v>
      </c>
      <c r="AA81" s="135" t="str">
        <f t="shared" si="35"/>
        <v>0</v>
      </c>
      <c r="AB81" s="135" t="str">
        <f t="shared" si="35"/>
        <v>0</v>
      </c>
      <c r="AC81" s="135" t="str">
        <f t="shared" si="35"/>
        <v>0</v>
      </c>
      <c r="AD81" s="135" t="str">
        <f t="shared" si="35"/>
        <v>0</v>
      </c>
      <c r="AE81" s="135" t="str">
        <f t="shared" si="35"/>
        <v>0</v>
      </c>
      <c r="AF81" s="135" t="str">
        <f t="shared" si="35"/>
        <v>0</v>
      </c>
      <c r="AG81" s="135" t="str">
        <f t="shared" si="35"/>
        <v>0</v>
      </c>
      <c r="AH81" s="135" t="str">
        <f t="shared" si="35"/>
        <v>0</v>
      </c>
      <c r="AI81" s="135" t="str">
        <f t="shared" si="36"/>
        <v>0</v>
      </c>
      <c r="AJ81" s="135" t="str">
        <f t="shared" si="30"/>
        <v>0</v>
      </c>
      <c r="AK81" s="135" t="str">
        <f t="shared" si="30"/>
        <v>0</v>
      </c>
      <c r="AL81" s="135" t="str">
        <f t="shared" si="30"/>
        <v>0</v>
      </c>
      <c r="AM81" s="135" t="str">
        <f t="shared" si="30"/>
        <v>0</v>
      </c>
      <c r="AN81" s="135" t="str">
        <f t="shared" si="30"/>
        <v>0</v>
      </c>
      <c r="AO81" s="135" t="str">
        <f t="shared" si="30"/>
        <v>0</v>
      </c>
      <c r="AP81" s="135" t="str">
        <f t="shared" si="30"/>
        <v>0</v>
      </c>
      <c r="AQ81" s="135" t="str">
        <f t="shared" si="30"/>
        <v>0</v>
      </c>
      <c r="AR81" s="135" t="str">
        <f t="shared" si="30"/>
        <v>0</v>
      </c>
      <c r="AS81" s="135" t="str">
        <f t="shared" si="30"/>
        <v>0</v>
      </c>
      <c r="AT81" s="135" t="str">
        <f t="shared" si="30"/>
        <v>0</v>
      </c>
      <c r="AU81" s="135" t="str">
        <f t="shared" si="30"/>
        <v>0</v>
      </c>
      <c r="AV81" s="135" t="str">
        <f t="shared" si="30"/>
        <v>0</v>
      </c>
      <c r="AW81" s="135" t="str">
        <f t="shared" si="30"/>
        <v>0</v>
      </c>
      <c r="AX81" s="135" t="str">
        <f t="shared" si="30"/>
        <v>0</v>
      </c>
      <c r="AY81" s="135" t="str">
        <f t="shared" si="30"/>
        <v>0</v>
      </c>
      <c r="AZ81" s="135" t="str">
        <f t="shared" si="31"/>
        <v>0</v>
      </c>
      <c r="BA81" s="135" t="str">
        <f t="shared" si="31"/>
        <v>0</v>
      </c>
      <c r="BB81" s="135" t="str">
        <f t="shared" si="31"/>
        <v>0</v>
      </c>
      <c r="BC81" s="135" t="str">
        <f t="shared" si="31"/>
        <v>0</v>
      </c>
      <c r="BD81" s="135" t="str">
        <f t="shared" si="31"/>
        <v>0</v>
      </c>
      <c r="BE81" s="135" t="str">
        <f t="shared" si="31"/>
        <v>0</v>
      </c>
      <c r="BF81" s="135" t="str">
        <f t="shared" si="31"/>
        <v>0</v>
      </c>
      <c r="BG81" s="135" t="str">
        <f t="shared" si="31"/>
        <v>0</v>
      </c>
      <c r="BH81" s="135" t="str">
        <f t="shared" si="31"/>
        <v>0</v>
      </c>
      <c r="BI81" s="135" t="str">
        <f t="shared" si="31"/>
        <v>0</v>
      </c>
      <c r="BJ81" s="135" t="str">
        <f t="shared" si="31"/>
        <v>0</v>
      </c>
      <c r="BK81" s="135" t="str">
        <f t="shared" si="31"/>
        <v>0</v>
      </c>
      <c r="BL81" s="135" t="str">
        <f t="shared" si="31"/>
        <v>0</v>
      </c>
      <c r="BM81" s="135" t="str">
        <f t="shared" si="31"/>
        <v>0</v>
      </c>
      <c r="BN81" s="135" t="str">
        <f t="shared" si="31"/>
        <v>0</v>
      </c>
      <c r="BO81" s="135" t="str">
        <f t="shared" si="31"/>
        <v>0</v>
      </c>
      <c r="BP81" s="135" t="str">
        <f t="shared" si="32"/>
        <v>0</v>
      </c>
      <c r="BQ81" s="135" t="str">
        <f t="shared" si="32"/>
        <v>0</v>
      </c>
      <c r="BR81" s="135" t="str">
        <f t="shared" si="32"/>
        <v>0</v>
      </c>
      <c r="BS81" s="135" t="str">
        <f t="shared" si="32"/>
        <v>0</v>
      </c>
      <c r="BT81" s="135" t="str">
        <f t="shared" si="32"/>
        <v>0</v>
      </c>
      <c r="BU81" s="135" t="str">
        <f t="shared" si="32"/>
        <v>0</v>
      </c>
      <c r="BV81" s="135" t="str">
        <f t="shared" si="32"/>
        <v>0</v>
      </c>
      <c r="BW81" s="135" t="str">
        <f t="shared" si="32"/>
        <v>0</v>
      </c>
      <c r="BX81" s="135" t="str">
        <f t="shared" si="32"/>
        <v>0</v>
      </c>
      <c r="BY81" s="135" t="str">
        <f t="shared" si="32"/>
        <v>0</v>
      </c>
      <c r="BZ81" s="135">
        <f t="shared" si="32"/>
        <v>1</v>
      </c>
      <c r="CA81" s="135" t="str">
        <f t="shared" si="32"/>
        <v>0</v>
      </c>
      <c r="CB81" s="135" t="str">
        <f t="shared" si="32"/>
        <v>0</v>
      </c>
      <c r="CC81" s="135" t="str">
        <f t="shared" si="32"/>
        <v>0</v>
      </c>
      <c r="CD81" s="135" t="str">
        <f t="shared" si="32"/>
        <v>0</v>
      </c>
      <c r="CE81" s="135" t="str">
        <f t="shared" si="32"/>
        <v>0</v>
      </c>
      <c r="CF81" s="135" t="str">
        <f t="shared" si="33"/>
        <v>0</v>
      </c>
      <c r="CG81" s="135" t="str">
        <f t="shared" si="33"/>
        <v>0</v>
      </c>
      <c r="CH81" s="135" t="str">
        <f t="shared" si="33"/>
        <v>0</v>
      </c>
      <c r="CI81" s="135" t="str">
        <f t="shared" si="33"/>
        <v>0</v>
      </c>
      <c r="CJ81" s="135" t="str">
        <f t="shared" si="33"/>
        <v>0</v>
      </c>
      <c r="CK81" s="135" t="str">
        <f t="shared" si="33"/>
        <v>0</v>
      </c>
      <c r="CL81" s="135" t="str">
        <f t="shared" si="33"/>
        <v>0</v>
      </c>
      <c r="CM81" s="135" t="str">
        <f t="shared" si="33"/>
        <v>0</v>
      </c>
      <c r="CN81" s="135" t="str">
        <f t="shared" si="33"/>
        <v>0</v>
      </c>
      <c r="CO81" s="135" t="str">
        <f t="shared" si="33"/>
        <v>0</v>
      </c>
      <c r="CP81" s="135" t="str">
        <f t="shared" si="33"/>
        <v>0</v>
      </c>
      <c r="CQ81" s="135" t="str">
        <f t="shared" si="33"/>
        <v>0</v>
      </c>
      <c r="CR81" s="135" t="str">
        <f t="shared" si="33"/>
        <v>0</v>
      </c>
      <c r="CS81" s="135" t="str">
        <f t="shared" si="33"/>
        <v>0</v>
      </c>
      <c r="CT81" s="135" t="str">
        <f t="shared" si="33"/>
        <v>0</v>
      </c>
      <c r="CU81" s="135" t="str">
        <f t="shared" si="33"/>
        <v>0</v>
      </c>
      <c r="CV81" s="135" t="str">
        <f t="shared" si="34"/>
        <v>0</v>
      </c>
      <c r="CW81" s="135" t="str">
        <f t="shared" si="34"/>
        <v>0</v>
      </c>
      <c r="CX81" s="135" t="str">
        <f t="shared" si="34"/>
        <v>0</v>
      </c>
      <c r="CY81" s="135" t="str">
        <f t="shared" si="34"/>
        <v>0</v>
      </c>
      <c r="CZ81" s="135" t="str">
        <f t="shared" si="34"/>
        <v>0</v>
      </c>
      <c r="DA81" s="135" t="str">
        <f t="shared" si="34"/>
        <v>0</v>
      </c>
      <c r="DB81" s="135" t="str">
        <f t="shared" si="34"/>
        <v>0</v>
      </c>
      <c r="DC81" s="135" t="str">
        <f t="shared" si="34"/>
        <v>0</v>
      </c>
      <c r="DD81" s="135" t="str">
        <f t="shared" si="34"/>
        <v>0</v>
      </c>
      <c r="DE81" s="135" t="str">
        <f t="shared" si="34"/>
        <v>0</v>
      </c>
      <c r="DF81" s="135" t="str">
        <f t="shared" si="34"/>
        <v>0</v>
      </c>
      <c r="DG81" s="135" t="str">
        <f t="shared" si="34"/>
        <v>0</v>
      </c>
      <c r="DH81" s="136" t="str">
        <f t="shared" si="34"/>
        <v>0</v>
      </c>
    </row>
    <row r="82" spans="1:112" ht="15" customHeight="1">
      <c r="A82" s="211">
        <v>76</v>
      </c>
      <c r="B82" s="88" t="s">
        <v>248</v>
      </c>
      <c r="C82" s="87" t="s">
        <v>249</v>
      </c>
      <c r="D82" s="134" t="str">
        <f t="shared" si="37"/>
        <v>0</v>
      </c>
      <c r="E82" s="135" t="str">
        <f t="shared" si="37"/>
        <v>0</v>
      </c>
      <c r="F82" s="135" t="str">
        <f t="shared" si="37"/>
        <v>0</v>
      </c>
      <c r="G82" s="135" t="str">
        <f t="shared" si="37"/>
        <v>0</v>
      </c>
      <c r="H82" s="135" t="str">
        <f t="shared" si="37"/>
        <v>0</v>
      </c>
      <c r="I82" s="135" t="str">
        <f t="shared" si="37"/>
        <v>0</v>
      </c>
      <c r="J82" s="135" t="str">
        <f t="shared" si="37"/>
        <v>0</v>
      </c>
      <c r="K82" s="135" t="str">
        <f t="shared" si="37"/>
        <v>0</v>
      </c>
      <c r="L82" s="135" t="str">
        <f t="shared" si="37"/>
        <v>0</v>
      </c>
      <c r="M82" s="135" t="str">
        <f t="shared" si="37"/>
        <v>0</v>
      </c>
      <c r="N82" s="135" t="str">
        <f t="shared" si="37"/>
        <v>0</v>
      </c>
      <c r="O82" s="135" t="str">
        <f t="shared" si="37"/>
        <v>0</v>
      </c>
      <c r="P82" s="135" t="str">
        <f t="shared" si="37"/>
        <v>0</v>
      </c>
      <c r="Q82" s="135" t="str">
        <f t="shared" si="37"/>
        <v>0</v>
      </c>
      <c r="R82" s="135" t="str">
        <f t="shared" si="37"/>
        <v>0</v>
      </c>
      <c r="S82" s="135" t="str">
        <f t="shared" si="35"/>
        <v>0</v>
      </c>
      <c r="T82" s="135" t="str">
        <f t="shared" si="35"/>
        <v>0</v>
      </c>
      <c r="U82" s="135" t="str">
        <f t="shared" si="35"/>
        <v>0</v>
      </c>
      <c r="V82" s="135" t="str">
        <f t="shared" si="35"/>
        <v>0</v>
      </c>
      <c r="W82" s="135" t="str">
        <f t="shared" si="35"/>
        <v>0</v>
      </c>
      <c r="X82" s="135" t="str">
        <f t="shared" si="35"/>
        <v>0</v>
      </c>
      <c r="Y82" s="135" t="str">
        <f t="shared" si="35"/>
        <v>0</v>
      </c>
      <c r="Z82" s="135" t="str">
        <f t="shared" si="35"/>
        <v>0</v>
      </c>
      <c r="AA82" s="135" t="str">
        <f t="shared" si="35"/>
        <v>0</v>
      </c>
      <c r="AB82" s="135" t="str">
        <f t="shared" si="35"/>
        <v>0</v>
      </c>
      <c r="AC82" s="135" t="str">
        <f t="shared" si="35"/>
        <v>0</v>
      </c>
      <c r="AD82" s="135" t="str">
        <f t="shared" si="35"/>
        <v>0</v>
      </c>
      <c r="AE82" s="135" t="str">
        <f t="shared" si="35"/>
        <v>0</v>
      </c>
      <c r="AF82" s="135" t="str">
        <f t="shared" si="35"/>
        <v>0</v>
      </c>
      <c r="AG82" s="135" t="str">
        <f t="shared" si="35"/>
        <v>0</v>
      </c>
      <c r="AH82" s="135" t="str">
        <f t="shared" si="35"/>
        <v>0</v>
      </c>
      <c r="AI82" s="135" t="str">
        <f t="shared" si="36"/>
        <v>0</v>
      </c>
      <c r="AJ82" s="135" t="str">
        <f t="shared" si="30"/>
        <v>0</v>
      </c>
      <c r="AK82" s="135" t="str">
        <f t="shared" si="30"/>
        <v>0</v>
      </c>
      <c r="AL82" s="135" t="str">
        <f t="shared" si="30"/>
        <v>0</v>
      </c>
      <c r="AM82" s="135" t="str">
        <f t="shared" si="30"/>
        <v>0</v>
      </c>
      <c r="AN82" s="135" t="str">
        <f t="shared" si="30"/>
        <v>0</v>
      </c>
      <c r="AO82" s="135" t="str">
        <f t="shared" si="30"/>
        <v>0</v>
      </c>
      <c r="AP82" s="135" t="str">
        <f t="shared" si="30"/>
        <v>0</v>
      </c>
      <c r="AQ82" s="135" t="str">
        <f t="shared" si="30"/>
        <v>0</v>
      </c>
      <c r="AR82" s="135" t="str">
        <f t="shared" si="30"/>
        <v>0</v>
      </c>
      <c r="AS82" s="135" t="str">
        <f t="shared" si="30"/>
        <v>0</v>
      </c>
      <c r="AT82" s="135" t="str">
        <f t="shared" si="30"/>
        <v>0</v>
      </c>
      <c r="AU82" s="135" t="str">
        <f t="shared" si="30"/>
        <v>0</v>
      </c>
      <c r="AV82" s="135" t="str">
        <f t="shared" si="30"/>
        <v>0</v>
      </c>
      <c r="AW82" s="135" t="str">
        <f t="shared" si="30"/>
        <v>0</v>
      </c>
      <c r="AX82" s="135" t="str">
        <f t="shared" si="30"/>
        <v>0</v>
      </c>
      <c r="AY82" s="135" t="str">
        <f t="shared" si="30"/>
        <v>0</v>
      </c>
      <c r="AZ82" s="135" t="str">
        <f t="shared" si="31"/>
        <v>0</v>
      </c>
      <c r="BA82" s="135" t="str">
        <f t="shared" si="31"/>
        <v>0</v>
      </c>
      <c r="BB82" s="135" t="str">
        <f t="shared" si="31"/>
        <v>0</v>
      </c>
      <c r="BC82" s="135" t="str">
        <f t="shared" si="31"/>
        <v>0</v>
      </c>
      <c r="BD82" s="135" t="str">
        <f t="shared" si="31"/>
        <v>0</v>
      </c>
      <c r="BE82" s="135" t="str">
        <f t="shared" si="31"/>
        <v>0</v>
      </c>
      <c r="BF82" s="135" t="str">
        <f t="shared" si="31"/>
        <v>0</v>
      </c>
      <c r="BG82" s="135" t="str">
        <f t="shared" si="31"/>
        <v>0</v>
      </c>
      <c r="BH82" s="135" t="str">
        <f t="shared" si="31"/>
        <v>0</v>
      </c>
      <c r="BI82" s="135" t="str">
        <f t="shared" si="31"/>
        <v>0</v>
      </c>
      <c r="BJ82" s="135" t="str">
        <f t="shared" si="31"/>
        <v>0</v>
      </c>
      <c r="BK82" s="135" t="str">
        <f t="shared" si="31"/>
        <v>0</v>
      </c>
      <c r="BL82" s="135" t="str">
        <f t="shared" si="31"/>
        <v>0</v>
      </c>
      <c r="BM82" s="135" t="str">
        <f t="shared" si="31"/>
        <v>0</v>
      </c>
      <c r="BN82" s="135" t="str">
        <f t="shared" si="31"/>
        <v>0</v>
      </c>
      <c r="BO82" s="135" t="str">
        <f t="shared" si="31"/>
        <v>0</v>
      </c>
      <c r="BP82" s="135" t="str">
        <f t="shared" si="32"/>
        <v>0</v>
      </c>
      <c r="BQ82" s="135" t="str">
        <f t="shared" si="32"/>
        <v>0</v>
      </c>
      <c r="BR82" s="135" t="str">
        <f t="shared" si="32"/>
        <v>0</v>
      </c>
      <c r="BS82" s="135" t="str">
        <f t="shared" si="32"/>
        <v>0</v>
      </c>
      <c r="BT82" s="135" t="str">
        <f t="shared" si="32"/>
        <v>0</v>
      </c>
      <c r="BU82" s="135" t="str">
        <f t="shared" si="32"/>
        <v>0</v>
      </c>
      <c r="BV82" s="135" t="str">
        <f t="shared" si="32"/>
        <v>0</v>
      </c>
      <c r="BW82" s="135" t="str">
        <f t="shared" si="32"/>
        <v>0</v>
      </c>
      <c r="BX82" s="135" t="str">
        <f t="shared" si="32"/>
        <v>0</v>
      </c>
      <c r="BY82" s="135" t="str">
        <f t="shared" si="32"/>
        <v>0</v>
      </c>
      <c r="BZ82" s="135" t="str">
        <f t="shared" si="32"/>
        <v>0</v>
      </c>
      <c r="CA82" s="135">
        <f t="shared" si="32"/>
        <v>1</v>
      </c>
      <c r="CB82" s="135" t="str">
        <f t="shared" si="32"/>
        <v>0</v>
      </c>
      <c r="CC82" s="135" t="str">
        <f t="shared" si="32"/>
        <v>0</v>
      </c>
      <c r="CD82" s="135" t="str">
        <f t="shared" si="32"/>
        <v>0</v>
      </c>
      <c r="CE82" s="135" t="str">
        <f t="shared" si="32"/>
        <v>0</v>
      </c>
      <c r="CF82" s="135" t="str">
        <f t="shared" si="33"/>
        <v>0</v>
      </c>
      <c r="CG82" s="135" t="str">
        <f t="shared" si="33"/>
        <v>0</v>
      </c>
      <c r="CH82" s="135" t="str">
        <f t="shared" si="33"/>
        <v>0</v>
      </c>
      <c r="CI82" s="135" t="str">
        <f t="shared" si="33"/>
        <v>0</v>
      </c>
      <c r="CJ82" s="135" t="str">
        <f t="shared" si="33"/>
        <v>0</v>
      </c>
      <c r="CK82" s="135" t="str">
        <f t="shared" si="33"/>
        <v>0</v>
      </c>
      <c r="CL82" s="135" t="str">
        <f t="shared" si="33"/>
        <v>0</v>
      </c>
      <c r="CM82" s="135" t="str">
        <f t="shared" si="33"/>
        <v>0</v>
      </c>
      <c r="CN82" s="135" t="str">
        <f t="shared" si="33"/>
        <v>0</v>
      </c>
      <c r="CO82" s="135" t="str">
        <f t="shared" si="33"/>
        <v>0</v>
      </c>
      <c r="CP82" s="135" t="str">
        <f t="shared" si="33"/>
        <v>0</v>
      </c>
      <c r="CQ82" s="135" t="str">
        <f t="shared" si="33"/>
        <v>0</v>
      </c>
      <c r="CR82" s="135" t="str">
        <f t="shared" si="33"/>
        <v>0</v>
      </c>
      <c r="CS82" s="135" t="str">
        <f t="shared" si="33"/>
        <v>0</v>
      </c>
      <c r="CT82" s="135" t="str">
        <f t="shared" si="33"/>
        <v>0</v>
      </c>
      <c r="CU82" s="135" t="str">
        <f t="shared" si="33"/>
        <v>0</v>
      </c>
      <c r="CV82" s="135" t="str">
        <f t="shared" si="34"/>
        <v>0</v>
      </c>
      <c r="CW82" s="135" t="str">
        <f t="shared" si="34"/>
        <v>0</v>
      </c>
      <c r="CX82" s="135" t="str">
        <f t="shared" si="34"/>
        <v>0</v>
      </c>
      <c r="CY82" s="135" t="str">
        <f t="shared" si="34"/>
        <v>0</v>
      </c>
      <c r="CZ82" s="135" t="str">
        <f t="shared" si="34"/>
        <v>0</v>
      </c>
      <c r="DA82" s="135" t="str">
        <f t="shared" si="34"/>
        <v>0</v>
      </c>
      <c r="DB82" s="135" t="str">
        <f t="shared" si="34"/>
        <v>0</v>
      </c>
      <c r="DC82" s="135" t="str">
        <f t="shared" si="34"/>
        <v>0</v>
      </c>
      <c r="DD82" s="135" t="str">
        <f t="shared" si="34"/>
        <v>0</v>
      </c>
      <c r="DE82" s="135" t="str">
        <f t="shared" si="34"/>
        <v>0</v>
      </c>
      <c r="DF82" s="135" t="str">
        <f t="shared" si="34"/>
        <v>0</v>
      </c>
      <c r="DG82" s="135" t="str">
        <f t="shared" si="34"/>
        <v>0</v>
      </c>
      <c r="DH82" s="136" t="str">
        <f t="shared" si="34"/>
        <v>0</v>
      </c>
    </row>
    <row r="83" spans="1:112" ht="15" customHeight="1">
      <c r="A83" s="211">
        <v>77</v>
      </c>
      <c r="B83" s="88" t="s">
        <v>250</v>
      </c>
      <c r="C83" s="87" t="s">
        <v>251</v>
      </c>
      <c r="D83" s="134" t="str">
        <f t="shared" si="37"/>
        <v>0</v>
      </c>
      <c r="E83" s="135" t="str">
        <f t="shared" si="37"/>
        <v>0</v>
      </c>
      <c r="F83" s="135" t="str">
        <f t="shared" si="37"/>
        <v>0</v>
      </c>
      <c r="G83" s="135" t="str">
        <f t="shared" si="37"/>
        <v>0</v>
      </c>
      <c r="H83" s="135" t="str">
        <f t="shared" si="37"/>
        <v>0</v>
      </c>
      <c r="I83" s="135" t="str">
        <f t="shared" si="37"/>
        <v>0</v>
      </c>
      <c r="J83" s="135" t="str">
        <f t="shared" si="37"/>
        <v>0</v>
      </c>
      <c r="K83" s="135" t="str">
        <f t="shared" si="37"/>
        <v>0</v>
      </c>
      <c r="L83" s="135" t="str">
        <f t="shared" si="37"/>
        <v>0</v>
      </c>
      <c r="M83" s="135" t="str">
        <f t="shared" si="37"/>
        <v>0</v>
      </c>
      <c r="N83" s="135" t="str">
        <f t="shared" si="37"/>
        <v>0</v>
      </c>
      <c r="O83" s="135" t="str">
        <f t="shared" si="37"/>
        <v>0</v>
      </c>
      <c r="P83" s="135" t="str">
        <f t="shared" si="37"/>
        <v>0</v>
      </c>
      <c r="Q83" s="135" t="str">
        <f t="shared" si="37"/>
        <v>0</v>
      </c>
      <c r="R83" s="135" t="str">
        <f t="shared" si="37"/>
        <v>0</v>
      </c>
      <c r="S83" s="135" t="str">
        <f t="shared" si="35"/>
        <v>0</v>
      </c>
      <c r="T83" s="135" t="str">
        <f t="shared" si="35"/>
        <v>0</v>
      </c>
      <c r="U83" s="135" t="str">
        <f t="shared" si="35"/>
        <v>0</v>
      </c>
      <c r="V83" s="135" t="str">
        <f t="shared" si="35"/>
        <v>0</v>
      </c>
      <c r="W83" s="135" t="str">
        <f t="shared" si="35"/>
        <v>0</v>
      </c>
      <c r="X83" s="135" t="str">
        <f t="shared" si="35"/>
        <v>0</v>
      </c>
      <c r="Y83" s="135" t="str">
        <f t="shared" si="35"/>
        <v>0</v>
      </c>
      <c r="Z83" s="135" t="str">
        <f t="shared" si="35"/>
        <v>0</v>
      </c>
      <c r="AA83" s="135" t="str">
        <f t="shared" si="35"/>
        <v>0</v>
      </c>
      <c r="AB83" s="135" t="str">
        <f t="shared" si="35"/>
        <v>0</v>
      </c>
      <c r="AC83" s="135" t="str">
        <f t="shared" si="35"/>
        <v>0</v>
      </c>
      <c r="AD83" s="135" t="str">
        <f t="shared" si="35"/>
        <v>0</v>
      </c>
      <c r="AE83" s="135" t="str">
        <f t="shared" si="35"/>
        <v>0</v>
      </c>
      <c r="AF83" s="135" t="str">
        <f t="shared" si="35"/>
        <v>0</v>
      </c>
      <c r="AG83" s="135" t="str">
        <f t="shared" si="35"/>
        <v>0</v>
      </c>
      <c r="AH83" s="135" t="str">
        <f t="shared" si="35"/>
        <v>0</v>
      </c>
      <c r="AI83" s="135" t="str">
        <f t="shared" si="36"/>
        <v>0</v>
      </c>
      <c r="AJ83" s="135" t="str">
        <f t="shared" si="30"/>
        <v>0</v>
      </c>
      <c r="AK83" s="135" t="str">
        <f t="shared" si="30"/>
        <v>0</v>
      </c>
      <c r="AL83" s="135" t="str">
        <f t="shared" si="30"/>
        <v>0</v>
      </c>
      <c r="AM83" s="135" t="str">
        <f t="shared" si="30"/>
        <v>0</v>
      </c>
      <c r="AN83" s="135" t="str">
        <f t="shared" si="30"/>
        <v>0</v>
      </c>
      <c r="AO83" s="135" t="str">
        <f t="shared" si="30"/>
        <v>0</v>
      </c>
      <c r="AP83" s="135" t="str">
        <f t="shared" si="30"/>
        <v>0</v>
      </c>
      <c r="AQ83" s="135" t="str">
        <f t="shared" si="30"/>
        <v>0</v>
      </c>
      <c r="AR83" s="135" t="str">
        <f t="shared" si="30"/>
        <v>0</v>
      </c>
      <c r="AS83" s="135" t="str">
        <f t="shared" si="30"/>
        <v>0</v>
      </c>
      <c r="AT83" s="135" t="str">
        <f t="shared" si="30"/>
        <v>0</v>
      </c>
      <c r="AU83" s="135" t="str">
        <f t="shared" si="30"/>
        <v>0</v>
      </c>
      <c r="AV83" s="135" t="str">
        <f t="shared" si="30"/>
        <v>0</v>
      </c>
      <c r="AW83" s="135" t="str">
        <f t="shared" si="30"/>
        <v>0</v>
      </c>
      <c r="AX83" s="135" t="str">
        <f t="shared" si="30"/>
        <v>0</v>
      </c>
      <c r="AY83" s="135" t="str">
        <f t="shared" si="30"/>
        <v>0</v>
      </c>
      <c r="AZ83" s="135" t="str">
        <f t="shared" si="31"/>
        <v>0</v>
      </c>
      <c r="BA83" s="135" t="str">
        <f t="shared" si="31"/>
        <v>0</v>
      </c>
      <c r="BB83" s="135" t="str">
        <f t="shared" si="31"/>
        <v>0</v>
      </c>
      <c r="BC83" s="135" t="str">
        <f t="shared" si="31"/>
        <v>0</v>
      </c>
      <c r="BD83" s="135" t="str">
        <f t="shared" si="31"/>
        <v>0</v>
      </c>
      <c r="BE83" s="135" t="str">
        <f t="shared" si="31"/>
        <v>0</v>
      </c>
      <c r="BF83" s="135" t="str">
        <f t="shared" si="31"/>
        <v>0</v>
      </c>
      <c r="BG83" s="135" t="str">
        <f t="shared" si="31"/>
        <v>0</v>
      </c>
      <c r="BH83" s="135" t="str">
        <f t="shared" si="31"/>
        <v>0</v>
      </c>
      <c r="BI83" s="135" t="str">
        <f t="shared" si="31"/>
        <v>0</v>
      </c>
      <c r="BJ83" s="135" t="str">
        <f t="shared" si="31"/>
        <v>0</v>
      </c>
      <c r="BK83" s="135" t="str">
        <f t="shared" si="31"/>
        <v>0</v>
      </c>
      <c r="BL83" s="135" t="str">
        <f t="shared" si="31"/>
        <v>0</v>
      </c>
      <c r="BM83" s="135" t="str">
        <f t="shared" si="31"/>
        <v>0</v>
      </c>
      <c r="BN83" s="135" t="str">
        <f t="shared" si="31"/>
        <v>0</v>
      </c>
      <c r="BO83" s="135" t="str">
        <f t="shared" si="31"/>
        <v>0</v>
      </c>
      <c r="BP83" s="135" t="str">
        <f t="shared" si="32"/>
        <v>0</v>
      </c>
      <c r="BQ83" s="135" t="str">
        <f t="shared" si="32"/>
        <v>0</v>
      </c>
      <c r="BR83" s="135" t="str">
        <f t="shared" si="32"/>
        <v>0</v>
      </c>
      <c r="BS83" s="135" t="str">
        <f t="shared" si="32"/>
        <v>0</v>
      </c>
      <c r="BT83" s="135" t="str">
        <f t="shared" si="32"/>
        <v>0</v>
      </c>
      <c r="BU83" s="135" t="str">
        <f t="shared" si="32"/>
        <v>0</v>
      </c>
      <c r="BV83" s="135" t="str">
        <f t="shared" si="32"/>
        <v>0</v>
      </c>
      <c r="BW83" s="135" t="str">
        <f t="shared" si="32"/>
        <v>0</v>
      </c>
      <c r="BX83" s="135" t="str">
        <f t="shared" si="32"/>
        <v>0</v>
      </c>
      <c r="BY83" s="135" t="str">
        <f t="shared" si="32"/>
        <v>0</v>
      </c>
      <c r="BZ83" s="135" t="str">
        <f t="shared" si="32"/>
        <v>0</v>
      </c>
      <c r="CA83" s="135" t="str">
        <f t="shared" si="32"/>
        <v>0</v>
      </c>
      <c r="CB83" s="135">
        <f t="shared" si="32"/>
        <v>1</v>
      </c>
      <c r="CC83" s="135" t="str">
        <f t="shared" si="32"/>
        <v>0</v>
      </c>
      <c r="CD83" s="135" t="str">
        <f t="shared" si="32"/>
        <v>0</v>
      </c>
      <c r="CE83" s="135" t="str">
        <f t="shared" si="32"/>
        <v>0</v>
      </c>
      <c r="CF83" s="135" t="str">
        <f t="shared" si="33"/>
        <v>0</v>
      </c>
      <c r="CG83" s="135" t="str">
        <f t="shared" si="33"/>
        <v>0</v>
      </c>
      <c r="CH83" s="135" t="str">
        <f t="shared" si="33"/>
        <v>0</v>
      </c>
      <c r="CI83" s="135" t="str">
        <f t="shared" si="33"/>
        <v>0</v>
      </c>
      <c r="CJ83" s="135" t="str">
        <f t="shared" si="33"/>
        <v>0</v>
      </c>
      <c r="CK83" s="135" t="str">
        <f t="shared" si="33"/>
        <v>0</v>
      </c>
      <c r="CL83" s="135" t="str">
        <f t="shared" si="33"/>
        <v>0</v>
      </c>
      <c r="CM83" s="135" t="str">
        <f t="shared" si="33"/>
        <v>0</v>
      </c>
      <c r="CN83" s="135" t="str">
        <f t="shared" si="33"/>
        <v>0</v>
      </c>
      <c r="CO83" s="135" t="str">
        <f t="shared" si="33"/>
        <v>0</v>
      </c>
      <c r="CP83" s="135" t="str">
        <f t="shared" si="33"/>
        <v>0</v>
      </c>
      <c r="CQ83" s="135" t="str">
        <f t="shared" si="33"/>
        <v>0</v>
      </c>
      <c r="CR83" s="135" t="str">
        <f t="shared" si="33"/>
        <v>0</v>
      </c>
      <c r="CS83" s="135" t="str">
        <f t="shared" si="33"/>
        <v>0</v>
      </c>
      <c r="CT83" s="135" t="str">
        <f t="shared" si="33"/>
        <v>0</v>
      </c>
      <c r="CU83" s="135" t="str">
        <f t="shared" si="33"/>
        <v>0</v>
      </c>
      <c r="CV83" s="135" t="str">
        <f t="shared" si="34"/>
        <v>0</v>
      </c>
      <c r="CW83" s="135" t="str">
        <f t="shared" si="34"/>
        <v>0</v>
      </c>
      <c r="CX83" s="135" t="str">
        <f t="shared" si="34"/>
        <v>0</v>
      </c>
      <c r="CY83" s="135" t="str">
        <f t="shared" si="34"/>
        <v>0</v>
      </c>
      <c r="CZ83" s="135" t="str">
        <f t="shared" si="34"/>
        <v>0</v>
      </c>
      <c r="DA83" s="135" t="str">
        <f t="shared" si="34"/>
        <v>0</v>
      </c>
      <c r="DB83" s="135" t="str">
        <f t="shared" si="34"/>
        <v>0</v>
      </c>
      <c r="DC83" s="135" t="str">
        <f t="shared" si="34"/>
        <v>0</v>
      </c>
      <c r="DD83" s="135" t="str">
        <f t="shared" si="34"/>
        <v>0</v>
      </c>
      <c r="DE83" s="135" t="str">
        <f t="shared" si="34"/>
        <v>0</v>
      </c>
      <c r="DF83" s="135" t="str">
        <f t="shared" si="34"/>
        <v>0</v>
      </c>
      <c r="DG83" s="135" t="str">
        <f t="shared" si="34"/>
        <v>0</v>
      </c>
      <c r="DH83" s="136" t="str">
        <f t="shared" si="34"/>
        <v>0</v>
      </c>
    </row>
    <row r="84" spans="1:112" ht="15" customHeight="1">
      <c r="A84" s="211">
        <v>78</v>
      </c>
      <c r="B84" s="88" t="s">
        <v>252</v>
      </c>
      <c r="C84" s="87" t="s">
        <v>253</v>
      </c>
      <c r="D84" s="134" t="str">
        <f t="shared" si="37"/>
        <v>0</v>
      </c>
      <c r="E84" s="135" t="str">
        <f t="shared" si="37"/>
        <v>0</v>
      </c>
      <c r="F84" s="135" t="str">
        <f t="shared" si="37"/>
        <v>0</v>
      </c>
      <c r="G84" s="135" t="str">
        <f t="shared" si="37"/>
        <v>0</v>
      </c>
      <c r="H84" s="135" t="str">
        <f t="shared" si="37"/>
        <v>0</v>
      </c>
      <c r="I84" s="135" t="str">
        <f t="shared" si="37"/>
        <v>0</v>
      </c>
      <c r="J84" s="135" t="str">
        <f t="shared" si="37"/>
        <v>0</v>
      </c>
      <c r="K84" s="135" t="str">
        <f t="shared" si="37"/>
        <v>0</v>
      </c>
      <c r="L84" s="135" t="str">
        <f t="shared" si="37"/>
        <v>0</v>
      </c>
      <c r="M84" s="135" t="str">
        <f t="shared" si="37"/>
        <v>0</v>
      </c>
      <c r="N84" s="135" t="str">
        <f t="shared" si="37"/>
        <v>0</v>
      </c>
      <c r="O84" s="135" t="str">
        <f t="shared" si="37"/>
        <v>0</v>
      </c>
      <c r="P84" s="135" t="str">
        <f t="shared" si="37"/>
        <v>0</v>
      </c>
      <c r="Q84" s="135" t="str">
        <f t="shared" si="37"/>
        <v>0</v>
      </c>
      <c r="R84" s="135" t="str">
        <f t="shared" si="37"/>
        <v>0</v>
      </c>
      <c r="S84" s="135" t="str">
        <f t="shared" si="35"/>
        <v>0</v>
      </c>
      <c r="T84" s="135" t="str">
        <f t="shared" si="35"/>
        <v>0</v>
      </c>
      <c r="U84" s="135" t="str">
        <f t="shared" si="35"/>
        <v>0</v>
      </c>
      <c r="V84" s="135" t="str">
        <f t="shared" si="35"/>
        <v>0</v>
      </c>
      <c r="W84" s="135" t="str">
        <f t="shared" si="35"/>
        <v>0</v>
      </c>
      <c r="X84" s="135" t="str">
        <f t="shared" si="35"/>
        <v>0</v>
      </c>
      <c r="Y84" s="135" t="str">
        <f t="shared" si="35"/>
        <v>0</v>
      </c>
      <c r="Z84" s="135" t="str">
        <f t="shared" si="35"/>
        <v>0</v>
      </c>
      <c r="AA84" s="135" t="str">
        <f t="shared" si="35"/>
        <v>0</v>
      </c>
      <c r="AB84" s="135" t="str">
        <f t="shared" si="35"/>
        <v>0</v>
      </c>
      <c r="AC84" s="135" t="str">
        <f t="shared" si="35"/>
        <v>0</v>
      </c>
      <c r="AD84" s="135" t="str">
        <f t="shared" si="35"/>
        <v>0</v>
      </c>
      <c r="AE84" s="135" t="str">
        <f t="shared" si="35"/>
        <v>0</v>
      </c>
      <c r="AF84" s="135" t="str">
        <f t="shared" si="35"/>
        <v>0</v>
      </c>
      <c r="AG84" s="135" t="str">
        <f t="shared" si="35"/>
        <v>0</v>
      </c>
      <c r="AH84" s="135" t="str">
        <f t="shared" si="35"/>
        <v>0</v>
      </c>
      <c r="AI84" s="135" t="str">
        <f t="shared" si="36"/>
        <v>0</v>
      </c>
      <c r="AJ84" s="135" t="str">
        <f t="shared" si="30"/>
        <v>0</v>
      </c>
      <c r="AK84" s="135" t="str">
        <f t="shared" si="30"/>
        <v>0</v>
      </c>
      <c r="AL84" s="135" t="str">
        <f t="shared" si="30"/>
        <v>0</v>
      </c>
      <c r="AM84" s="135" t="str">
        <f t="shared" si="30"/>
        <v>0</v>
      </c>
      <c r="AN84" s="135" t="str">
        <f t="shared" si="30"/>
        <v>0</v>
      </c>
      <c r="AO84" s="135" t="str">
        <f t="shared" si="30"/>
        <v>0</v>
      </c>
      <c r="AP84" s="135" t="str">
        <f t="shared" si="30"/>
        <v>0</v>
      </c>
      <c r="AQ84" s="135" t="str">
        <f t="shared" si="30"/>
        <v>0</v>
      </c>
      <c r="AR84" s="135" t="str">
        <f t="shared" si="30"/>
        <v>0</v>
      </c>
      <c r="AS84" s="135" t="str">
        <f t="shared" si="30"/>
        <v>0</v>
      </c>
      <c r="AT84" s="135" t="str">
        <f t="shared" si="30"/>
        <v>0</v>
      </c>
      <c r="AU84" s="135" t="str">
        <f t="shared" si="30"/>
        <v>0</v>
      </c>
      <c r="AV84" s="135" t="str">
        <f t="shared" si="30"/>
        <v>0</v>
      </c>
      <c r="AW84" s="135" t="str">
        <f t="shared" si="30"/>
        <v>0</v>
      </c>
      <c r="AX84" s="135" t="str">
        <f t="shared" si="30"/>
        <v>0</v>
      </c>
      <c r="AY84" s="135" t="str">
        <f t="shared" ref="AY84:BN99" si="38">IF($A84=AY$1,1,"0")</f>
        <v>0</v>
      </c>
      <c r="AZ84" s="135" t="str">
        <f t="shared" si="31"/>
        <v>0</v>
      </c>
      <c r="BA84" s="135" t="str">
        <f t="shared" si="31"/>
        <v>0</v>
      </c>
      <c r="BB84" s="135" t="str">
        <f t="shared" si="31"/>
        <v>0</v>
      </c>
      <c r="BC84" s="135" t="str">
        <f t="shared" si="31"/>
        <v>0</v>
      </c>
      <c r="BD84" s="135" t="str">
        <f t="shared" si="31"/>
        <v>0</v>
      </c>
      <c r="BE84" s="135" t="str">
        <f t="shared" si="31"/>
        <v>0</v>
      </c>
      <c r="BF84" s="135" t="str">
        <f t="shared" si="31"/>
        <v>0</v>
      </c>
      <c r="BG84" s="135" t="str">
        <f t="shared" si="31"/>
        <v>0</v>
      </c>
      <c r="BH84" s="135" t="str">
        <f t="shared" si="31"/>
        <v>0</v>
      </c>
      <c r="BI84" s="135" t="str">
        <f t="shared" si="31"/>
        <v>0</v>
      </c>
      <c r="BJ84" s="135" t="str">
        <f t="shared" si="31"/>
        <v>0</v>
      </c>
      <c r="BK84" s="135" t="str">
        <f t="shared" si="31"/>
        <v>0</v>
      </c>
      <c r="BL84" s="135" t="str">
        <f t="shared" si="31"/>
        <v>0</v>
      </c>
      <c r="BM84" s="135" t="str">
        <f t="shared" si="31"/>
        <v>0</v>
      </c>
      <c r="BN84" s="135" t="str">
        <f t="shared" si="31"/>
        <v>0</v>
      </c>
      <c r="BO84" s="135" t="str">
        <f t="shared" ref="BO84:CD99" si="39">IF($A84=BO$1,1,"0")</f>
        <v>0</v>
      </c>
      <c r="BP84" s="135" t="str">
        <f t="shared" si="32"/>
        <v>0</v>
      </c>
      <c r="BQ84" s="135" t="str">
        <f t="shared" si="32"/>
        <v>0</v>
      </c>
      <c r="BR84" s="135" t="str">
        <f t="shared" si="32"/>
        <v>0</v>
      </c>
      <c r="BS84" s="135" t="str">
        <f t="shared" si="32"/>
        <v>0</v>
      </c>
      <c r="BT84" s="135" t="str">
        <f t="shared" si="32"/>
        <v>0</v>
      </c>
      <c r="BU84" s="135" t="str">
        <f t="shared" si="32"/>
        <v>0</v>
      </c>
      <c r="BV84" s="135" t="str">
        <f t="shared" si="32"/>
        <v>0</v>
      </c>
      <c r="BW84" s="135" t="str">
        <f t="shared" si="32"/>
        <v>0</v>
      </c>
      <c r="BX84" s="135" t="str">
        <f t="shared" si="32"/>
        <v>0</v>
      </c>
      <c r="BY84" s="135" t="str">
        <f t="shared" si="32"/>
        <v>0</v>
      </c>
      <c r="BZ84" s="135" t="str">
        <f t="shared" si="32"/>
        <v>0</v>
      </c>
      <c r="CA84" s="135" t="str">
        <f t="shared" si="32"/>
        <v>0</v>
      </c>
      <c r="CB84" s="135" t="str">
        <f t="shared" si="32"/>
        <v>0</v>
      </c>
      <c r="CC84" s="135">
        <f t="shared" si="32"/>
        <v>1</v>
      </c>
      <c r="CD84" s="135" t="str">
        <f t="shared" si="32"/>
        <v>0</v>
      </c>
      <c r="CE84" s="135" t="str">
        <f t="shared" ref="CE84:CT99" si="40">IF($A84=CE$1,1,"0")</f>
        <v>0</v>
      </c>
      <c r="CF84" s="135" t="str">
        <f t="shared" si="33"/>
        <v>0</v>
      </c>
      <c r="CG84" s="135" t="str">
        <f t="shared" si="33"/>
        <v>0</v>
      </c>
      <c r="CH84" s="135" t="str">
        <f t="shared" si="33"/>
        <v>0</v>
      </c>
      <c r="CI84" s="135" t="str">
        <f t="shared" si="33"/>
        <v>0</v>
      </c>
      <c r="CJ84" s="135" t="str">
        <f t="shared" si="33"/>
        <v>0</v>
      </c>
      <c r="CK84" s="135" t="str">
        <f t="shared" si="33"/>
        <v>0</v>
      </c>
      <c r="CL84" s="135" t="str">
        <f t="shared" si="33"/>
        <v>0</v>
      </c>
      <c r="CM84" s="135" t="str">
        <f t="shared" si="33"/>
        <v>0</v>
      </c>
      <c r="CN84" s="135" t="str">
        <f t="shared" si="33"/>
        <v>0</v>
      </c>
      <c r="CO84" s="135" t="str">
        <f t="shared" si="33"/>
        <v>0</v>
      </c>
      <c r="CP84" s="135" t="str">
        <f t="shared" si="33"/>
        <v>0</v>
      </c>
      <c r="CQ84" s="135" t="str">
        <f t="shared" si="33"/>
        <v>0</v>
      </c>
      <c r="CR84" s="135" t="str">
        <f t="shared" si="33"/>
        <v>0</v>
      </c>
      <c r="CS84" s="135" t="str">
        <f t="shared" si="33"/>
        <v>0</v>
      </c>
      <c r="CT84" s="135" t="str">
        <f t="shared" si="33"/>
        <v>0</v>
      </c>
      <c r="CU84" s="135" t="str">
        <f t="shared" ref="CU84:DH99" si="41">IF($A84=CU$1,1,"0")</f>
        <v>0</v>
      </c>
      <c r="CV84" s="135" t="str">
        <f t="shared" si="34"/>
        <v>0</v>
      </c>
      <c r="CW84" s="135" t="str">
        <f t="shared" si="34"/>
        <v>0</v>
      </c>
      <c r="CX84" s="135" t="str">
        <f t="shared" si="34"/>
        <v>0</v>
      </c>
      <c r="CY84" s="135" t="str">
        <f t="shared" si="34"/>
        <v>0</v>
      </c>
      <c r="CZ84" s="135" t="str">
        <f t="shared" si="34"/>
        <v>0</v>
      </c>
      <c r="DA84" s="135" t="str">
        <f t="shared" si="34"/>
        <v>0</v>
      </c>
      <c r="DB84" s="135" t="str">
        <f t="shared" si="34"/>
        <v>0</v>
      </c>
      <c r="DC84" s="135" t="str">
        <f t="shared" si="34"/>
        <v>0</v>
      </c>
      <c r="DD84" s="135" t="str">
        <f t="shared" si="34"/>
        <v>0</v>
      </c>
      <c r="DE84" s="135" t="str">
        <f t="shared" si="34"/>
        <v>0</v>
      </c>
      <c r="DF84" s="135" t="str">
        <f t="shared" si="34"/>
        <v>0</v>
      </c>
      <c r="DG84" s="135" t="str">
        <f t="shared" si="34"/>
        <v>0</v>
      </c>
      <c r="DH84" s="136" t="str">
        <f t="shared" si="34"/>
        <v>0</v>
      </c>
    </row>
    <row r="85" spans="1:112" ht="15" customHeight="1">
      <c r="A85" s="211">
        <v>79</v>
      </c>
      <c r="B85" s="88" t="s">
        <v>254</v>
      </c>
      <c r="C85" s="87" t="s">
        <v>255</v>
      </c>
      <c r="D85" s="134" t="str">
        <f t="shared" si="37"/>
        <v>0</v>
      </c>
      <c r="E85" s="135" t="str">
        <f t="shared" si="37"/>
        <v>0</v>
      </c>
      <c r="F85" s="135" t="str">
        <f t="shared" si="37"/>
        <v>0</v>
      </c>
      <c r="G85" s="135" t="str">
        <f t="shared" si="37"/>
        <v>0</v>
      </c>
      <c r="H85" s="135" t="str">
        <f t="shared" si="37"/>
        <v>0</v>
      </c>
      <c r="I85" s="135" t="str">
        <f t="shared" si="37"/>
        <v>0</v>
      </c>
      <c r="J85" s="135" t="str">
        <f t="shared" si="37"/>
        <v>0</v>
      </c>
      <c r="K85" s="135" t="str">
        <f t="shared" si="37"/>
        <v>0</v>
      </c>
      <c r="L85" s="135" t="str">
        <f t="shared" si="37"/>
        <v>0</v>
      </c>
      <c r="M85" s="135" t="str">
        <f t="shared" si="37"/>
        <v>0</v>
      </c>
      <c r="N85" s="135" t="str">
        <f t="shared" si="37"/>
        <v>0</v>
      </c>
      <c r="O85" s="135" t="str">
        <f t="shared" si="37"/>
        <v>0</v>
      </c>
      <c r="P85" s="135" t="str">
        <f t="shared" si="37"/>
        <v>0</v>
      </c>
      <c r="Q85" s="135" t="str">
        <f t="shared" si="37"/>
        <v>0</v>
      </c>
      <c r="R85" s="135" t="str">
        <f t="shared" si="37"/>
        <v>0</v>
      </c>
      <c r="S85" s="135" t="str">
        <f t="shared" si="35"/>
        <v>0</v>
      </c>
      <c r="T85" s="135" t="str">
        <f t="shared" si="35"/>
        <v>0</v>
      </c>
      <c r="U85" s="135" t="str">
        <f t="shared" si="35"/>
        <v>0</v>
      </c>
      <c r="V85" s="135" t="str">
        <f t="shared" si="35"/>
        <v>0</v>
      </c>
      <c r="W85" s="135" t="str">
        <f t="shared" si="35"/>
        <v>0</v>
      </c>
      <c r="X85" s="135" t="str">
        <f t="shared" si="35"/>
        <v>0</v>
      </c>
      <c r="Y85" s="135" t="str">
        <f t="shared" si="35"/>
        <v>0</v>
      </c>
      <c r="Z85" s="135" t="str">
        <f t="shared" si="35"/>
        <v>0</v>
      </c>
      <c r="AA85" s="135" t="str">
        <f t="shared" si="35"/>
        <v>0</v>
      </c>
      <c r="AB85" s="135" t="str">
        <f t="shared" si="35"/>
        <v>0</v>
      </c>
      <c r="AC85" s="135" t="str">
        <f t="shared" si="35"/>
        <v>0</v>
      </c>
      <c r="AD85" s="135" t="str">
        <f t="shared" si="35"/>
        <v>0</v>
      </c>
      <c r="AE85" s="135" t="str">
        <f t="shared" si="35"/>
        <v>0</v>
      </c>
      <c r="AF85" s="135" t="str">
        <f t="shared" si="35"/>
        <v>0</v>
      </c>
      <c r="AG85" s="135" t="str">
        <f t="shared" si="35"/>
        <v>0</v>
      </c>
      <c r="AH85" s="135" t="str">
        <f t="shared" si="35"/>
        <v>0</v>
      </c>
      <c r="AI85" s="135" t="str">
        <f t="shared" si="36"/>
        <v>0</v>
      </c>
      <c r="AJ85" s="135" t="str">
        <f t="shared" si="36"/>
        <v>0</v>
      </c>
      <c r="AK85" s="135" t="str">
        <f t="shared" si="36"/>
        <v>0</v>
      </c>
      <c r="AL85" s="135" t="str">
        <f t="shared" si="36"/>
        <v>0</v>
      </c>
      <c r="AM85" s="135" t="str">
        <f t="shared" si="36"/>
        <v>0</v>
      </c>
      <c r="AN85" s="135" t="str">
        <f t="shared" si="36"/>
        <v>0</v>
      </c>
      <c r="AO85" s="135" t="str">
        <f t="shared" si="36"/>
        <v>0</v>
      </c>
      <c r="AP85" s="135" t="str">
        <f t="shared" si="36"/>
        <v>0</v>
      </c>
      <c r="AQ85" s="135" t="str">
        <f t="shared" si="36"/>
        <v>0</v>
      </c>
      <c r="AR85" s="135" t="str">
        <f t="shared" si="36"/>
        <v>0</v>
      </c>
      <c r="AS85" s="135" t="str">
        <f t="shared" si="36"/>
        <v>0</v>
      </c>
      <c r="AT85" s="135" t="str">
        <f t="shared" si="36"/>
        <v>0</v>
      </c>
      <c r="AU85" s="135" t="str">
        <f t="shared" si="36"/>
        <v>0</v>
      </c>
      <c r="AV85" s="135" t="str">
        <f t="shared" si="36"/>
        <v>0</v>
      </c>
      <c r="AW85" s="135" t="str">
        <f t="shared" si="36"/>
        <v>0</v>
      </c>
      <c r="AX85" s="135" t="str">
        <f t="shared" si="36"/>
        <v>0</v>
      </c>
      <c r="AY85" s="135" t="str">
        <f t="shared" si="38"/>
        <v>0</v>
      </c>
      <c r="AZ85" s="135" t="str">
        <f t="shared" si="38"/>
        <v>0</v>
      </c>
      <c r="BA85" s="135" t="str">
        <f t="shared" si="38"/>
        <v>0</v>
      </c>
      <c r="BB85" s="135" t="str">
        <f t="shared" si="38"/>
        <v>0</v>
      </c>
      <c r="BC85" s="135" t="str">
        <f t="shared" si="38"/>
        <v>0</v>
      </c>
      <c r="BD85" s="135" t="str">
        <f t="shared" si="38"/>
        <v>0</v>
      </c>
      <c r="BE85" s="135" t="str">
        <f t="shared" si="38"/>
        <v>0</v>
      </c>
      <c r="BF85" s="135" t="str">
        <f t="shared" si="38"/>
        <v>0</v>
      </c>
      <c r="BG85" s="135" t="str">
        <f t="shared" si="38"/>
        <v>0</v>
      </c>
      <c r="BH85" s="135" t="str">
        <f t="shared" si="38"/>
        <v>0</v>
      </c>
      <c r="BI85" s="135" t="str">
        <f t="shared" si="38"/>
        <v>0</v>
      </c>
      <c r="BJ85" s="135" t="str">
        <f t="shared" si="38"/>
        <v>0</v>
      </c>
      <c r="BK85" s="135" t="str">
        <f t="shared" si="38"/>
        <v>0</v>
      </c>
      <c r="BL85" s="135" t="str">
        <f t="shared" si="38"/>
        <v>0</v>
      </c>
      <c r="BM85" s="135" t="str">
        <f t="shared" si="38"/>
        <v>0</v>
      </c>
      <c r="BN85" s="135" t="str">
        <f t="shared" si="38"/>
        <v>0</v>
      </c>
      <c r="BO85" s="135" t="str">
        <f t="shared" si="39"/>
        <v>0</v>
      </c>
      <c r="BP85" s="135" t="str">
        <f t="shared" si="39"/>
        <v>0</v>
      </c>
      <c r="BQ85" s="135" t="str">
        <f t="shared" si="39"/>
        <v>0</v>
      </c>
      <c r="BR85" s="135" t="str">
        <f t="shared" si="39"/>
        <v>0</v>
      </c>
      <c r="BS85" s="135" t="str">
        <f t="shared" si="39"/>
        <v>0</v>
      </c>
      <c r="BT85" s="135" t="str">
        <f t="shared" si="39"/>
        <v>0</v>
      </c>
      <c r="BU85" s="135" t="str">
        <f t="shared" si="39"/>
        <v>0</v>
      </c>
      <c r="BV85" s="135" t="str">
        <f t="shared" si="39"/>
        <v>0</v>
      </c>
      <c r="BW85" s="135" t="str">
        <f t="shared" si="39"/>
        <v>0</v>
      </c>
      <c r="BX85" s="135" t="str">
        <f t="shared" si="39"/>
        <v>0</v>
      </c>
      <c r="BY85" s="135" t="str">
        <f t="shared" si="39"/>
        <v>0</v>
      </c>
      <c r="BZ85" s="135" t="str">
        <f t="shared" si="39"/>
        <v>0</v>
      </c>
      <c r="CA85" s="135" t="str">
        <f t="shared" si="39"/>
        <v>0</v>
      </c>
      <c r="CB85" s="135" t="str">
        <f t="shared" si="39"/>
        <v>0</v>
      </c>
      <c r="CC85" s="135" t="str">
        <f t="shared" si="39"/>
        <v>0</v>
      </c>
      <c r="CD85" s="135">
        <f t="shared" si="39"/>
        <v>1</v>
      </c>
      <c r="CE85" s="135" t="str">
        <f t="shared" si="40"/>
        <v>0</v>
      </c>
      <c r="CF85" s="135" t="str">
        <f t="shared" si="40"/>
        <v>0</v>
      </c>
      <c r="CG85" s="135" t="str">
        <f t="shared" si="40"/>
        <v>0</v>
      </c>
      <c r="CH85" s="135" t="str">
        <f t="shared" si="40"/>
        <v>0</v>
      </c>
      <c r="CI85" s="135" t="str">
        <f t="shared" si="40"/>
        <v>0</v>
      </c>
      <c r="CJ85" s="135" t="str">
        <f t="shared" si="40"/>
        <v>0</v>
      </c>
      <c r="CK85" s="135" t="str">
        <f t="shared" si="40"/>
        <v>0</v>
      </c>
      <c r="CL85" s="135" t="str">
        <f t="shared" si="40"/>
        <v>0</v>
      </c>
      <c r="CM85" s="135" t="str">
        <f t="shared" si="40"/>
        <v>0</v>
      </c>
      <c r="CN85" s="135" t="str">
        <f t="shared" si="40"/>
        <v>0</v>
      </c>
      <c r="CO85" s="135" t="str">
        <f t="shared" si="40"/>
        <v>0</v>
      </c>
      <c r="CP85" s="135" t="str">
        <f t="shared" si="40"/>
        <v>0</v>
      </c>
      <c r="CQ85" s="135" t="str">
        <f t="shared" si="40"/>
        <v>0</v>
      </c>
      <c r="CR85" s="135" t="str">
        <f t="shared" si="40"/>
        <v>0</v>
      </c>
      <c r="CS85" s="135" t="str">
        <f t="shared" si="40"/>
        <v>0</v>
      </c>
      <c r="CT85" s="135" t="str">
        <f t="shared" si="40"/>
        <v>0</v>
      </c>
      <c r="CU85" s="135" t="str">
        <f t="shared" si="41"/>
        <v>0</v>
      </c>
      <c r="CV85" s="135" t="str">
        <f t="shared" si="41"/>
        <v>0</v>
      </c>
      <c r="CW85" s="135" t="str">
        <f t="shared" si="41"/>
        <v>0</v>
      </c>
      <c r="CX85" s="135" t="str">
        <f t="shared" si="41"/>
        <v>0</v>
      </c>
      <c r="CY85" s="135" t="str">
        <f t="shared" si="41"/>
        <v>0</v>
      </c>
      <c r="CZ85" s="135" t="str">
        <f t="shared" si="41"/>
        <v>0</v>
      </c>
      <c r="DA85" s="135" t="str">
        <f t="shared" si="41"/>
        <v>0</v>
      </c>
      <c r="DB85" s="135" t="str">
        <f t="shared" si="41"/>
        <v>0</v>
      </c>
      <c r="DC85" s="135" t="str">
        <f t="shared" si="41"/>
        <v>0</v>
      </c>
      <c r="DD85" s="135" t="str">
        <f t="shared" si="41"/>
        <v>0</v>
      </c>
      <c r="DE85" s="135" t="str">
        <f t="shared" si="41"/>
        <v>0</v>
      </c>
      <c r="DF85" s="135" t="str">
        <f t="shared" si="41"/>
        <v>0</v>
      </c>
      <c r="DG85" s="135" t="str">
        <f t="shared" si="41"/>
        <v>0</v>
      </c>
      <c r="DH85" s="136" t="str">
        <f t="shared" si="41"/>
        <v>0</v>
      </c>
    </row>
    <row r="86" spans="1:112" ht="15" customHeight="1">
      <c r="A86" s="211">
        <v>80</v>
      </c>
      <c r="B86" s="88" t="s">
        <v>256</v>
      </c>
      <c r="C86" s="87" t="s">
        <v>257</v>
      </c>
      <c r="D86" s="134" t="str">
        <f t="shared" si="37"/>
        <v>0</v>
      </c>
      <c r="E86" s="135" t="str">
        <f t="shared" si="37"/>
        <v>0</v>
      </c>
      <c r="F86" s="135" t="str">
        <f t="shared" si="37"/>
        <v>0</v>
      </c>
      <c r="G86" s="135" t="str">
        <f t="shared" si="37"/>
        <v>0</v>
      </c>
      <c r="H86" s="135" t="str">
        <f t="shared" si="37"/>
        <v>0</v>
      </c>
      <c r="I86" s="135" t="str">
        <f t="shared" si="37"/>
        <v>0</v>
      </c>
      <c r="J86" s="135" t="str">
        <f t="shared" si="37"/>
        <v>0</v>
      </c>
      <c r="K86" s="135" t="str">
        <f t="shared" si="37"/>
        <v>0</v>
      </c>
      <c r="L86" s="135" t="str">
        <f t="shared" si="37"/>
        <v>0</v>
      </c>
      <c r="M86" s="135" t="str">
        <f t="shared" si="37"/>
        <v>0</v>
      </c>
      <c r="N86" s="135" t="str">
        <f t="shared" si="37"/>
        <v>0</v>
      </c>
      <c r="O86" s="135" t="str">
        <f t="shared" si="37"/>
        <v>0</v>
      </c>
      <c r="P86" s="135" t="str">
        <f t="shared" si="37"/>
        <v>0</v>
      </c>
      <c r="Q86" s="135" t="str">
        <f t="shared" si="37"/>
        <v>0</v>
      </c>
      <c r="R86" s="135" t="str">
        <f t="shared" si="37"/>
        <v>0</v>
      </c>
      <c r="S86" s="135" t="str">
        <f t="shared" si="35"/>
        <v>0</v>
      </c>
      <c r="T86" s="135" t="str">
        <f t="shared" si="35"/>
        <v>0</v>
      </c>
      <c r="U86" s="135" t="str">
        <f t="shared" si="35"/>
        <v>0</v>
      </c>
      <c r="V86" s="135" t="str">
        <f t="shared" si="35"/>
        <v>0</v>
      </c>
      <c r="W86" s="135" t="str">
        <f t="shared" si="35"/>
        <v>0</v>
      </c>
      <c r="X86" s="135" t="str">
        <f t="shared" si="35"/>
        <v>0</v>
      </c>
      <c r="Y86" s="135" t="str">
        <f t="shared" si="35"/>
        <v>0</v>
      </c>
      <c r="Z86" s="135" t="str">
        <f t="shared" si="35"/>
        <v>0</v>
      </c>
      <c r="AA86" s="135" t="str">
        <f t="shared" si="35"/>
        <v>0</v>
      </c>
      <c r="AB86" s="135" t="str">
        <f t="shared" si="35"/>
        <v>0</v>
      </c>
      <c r="AC86" s="135" t="str">
        <f t="shared" si="35"/>
        <v>0</v>
      </c>
      <c r="AD86" s="135" t="str">
        <f t="shared" si="35"/>
        <v>0</v>
      </c>
      <c r="AE86" s="135" t="str">
        <f t="shared" si="35"/>
        <v>0</v>
      </c>
      <c r="AF86" s="135" t="str">
        <f t="shared" si="35"/>
        <v>0</v>
      </c>
      <c r="AG86" s="135" t="str">
        <f t="shared" si="35"/>
        <v>0</v>
      </c>
      <c r="AH86" s="135" t="str">
        <f t="shared" ref="AH86:AW101" si="42">IF($A86=AH$1,1,"0")</f>
        <v>0</v>
      </c>
      <c r="AI86" s="135" t="str">
        <f t="shared" si="36"/>
        <v>0</v>
      </c>
      <c r="AJ86" s="135" t="str">
        <f t="shared" si="36"/>
        <v>0</v>
      </c>
      <c r="AK86" s="135" t="str">
        <f t="shared" si="36"/>
        <v>0</v>
      </c>
      <c r="AL86" s="135" t="str">
        <f t="shared" si="36"/>
        <v>0</v>
      </c>
      <c r="AM86" s="135" t="str">
        <f t="shared" si="36"/>
        <v>0</v>
      </c>
      <c r="AN86" s="135" t="str">
        <f t="shared" si="36"/>
        <v>0</v>
      </c>
      <c r="AO86" s="135" t="str">
        <f t="shared" si="36"/>
        <v>0</v>
      </c>
      <c r="AP86" s="135" t="str">
        <f t="shared" si="36"/>
        <v>0</v>
      </c>
      <c r="AQ86" s="135" t="str">
        <f t="shared" si="36"/>
        <v>0</v>
      </c>
      <c r="AR86" s="135" t="str">
        <f t="shared" si="36"/>
        <v>0</v>
      </c>
      <c r="AS86" s="135" t="str">
        <f t="shared" si="36"/>
        <v>0</v>
      </c>
      <c r="AT86" s="135" t="str">
        <f t="shared" si="36"/>
        <v>0</v>
      </c>
      <c r="AU86" s="135" t="str">
        <f t="shared" si="36"/>
        <v>0</v>
      </c>
      <c r="AV86" s="135" t="str">
        <f t="shared" si="36"/>
        <v>0</v>
      </c>
      <c r="AW86" s="135" t="str">
        <f t="shared" si="36"/>
        <v>0</v>
      </c>
      <c r="AX86" s="135" t="str">
        <f t="shared" si="36"/>
        <v>0</v>
      </c>
      <c r="AY86" s="135" t="str">
        <f t="shared" si="38"/>
        <v>0</v>
      </c>
      <c r="AZ86" s="135" t="str">
        <f t="shared" si="38"/>
        <v>0</v>
      </c>
      <c r="BA86" s="135" t="str">
        <f t="shared" si="38"/>
        <v>0</v>
      </c>
      <c r="BB86" s="135" t="str">
        <f t="shared" si="38"/>
        <v>0</v>
      </c>
      <c r="BC86" s="135" t="str">
        <f t="shared" si="38"/>
        <v>0</v>
      </c>
      <c r="BD86" s="135" t="str">
        <f t="shared" si="38"/>
        <v>0</v>
      </c>
      <c r="BE86" s="135" t="str">
        <f t="shared" si="38"/>
        <v>0</v>
      </c>
      <c r="BF86" s="135" t="str">
        <f t="shared" si="38"/>
        <v>0</v>
      </c>
      <c r="BG86" s="135" t="str">
        <f t="shared" si="38"/>
        <v>0</v>
      </c>
      <c r="BH86" s="135" t="str">
        <f t="shared" si="38"/>
        <v>0</v>
      </c>
      <c r="BI86" s="135" t="str">
        <f t="shared" si="38"/>
        <v>0</v>
      </c>
      <c r="BJ86" s="135" t="str">
        <f t="shared" si="38"/>
        <v>0</v>
      </c>
      <c r="BK86" s="135" t="str">
        <f t="shared" si="38"/>
        <v>0</v>
      </c>
      <c r="BL86" s="135" t="str">
        <f t="shared" si="38"/>
        <v>0</v>
      </c>
      <c r="BM86" s="135" t="str">
        <f t="shared" si="38"/>
        <v>0</v>
      </c>
      <c r="BN86" s="135" t="str">
        <f t="shared" si="38"/>
        <v>0</v>
      </c>
      <c r="BO86" s="135" t="str">
        <f t="shared" si="39"/>
        <v>0</v>
      </c>
      <c r="BP86" s="135" t="str">
        <f t="shared" si="39"/>
        <v>0</v>
      </c>
      <c r="BQ86" s="135" t="str">
        <f t="shared" si="39"/>
        <v>0</v>
      </c>
      <c r="BR86" s="135" t="str">
        <f t="shared" si="39"/>
        <v>0</v>
      </c>
      <c r="BS86" s="135" t="str">
        <f t="shared" si="39"/>
        <v>0</v>
      </c>
      <c r="BT86" s="135" t="str">
        <f t="shared" si="39"/>
        <v>0</v>
      </c>
      <c r="BU86" s="135" t="str">
        <f t="shared" si="39"/>
        <v>0</v>
      </c>
      <c r="BV86" s="135" t="str">
        <f t="shared" si="39"/>
        <v>0</v>
      </c>
      <c r="BW86" s="135" t="str">
        <f t="shared" si="39"/>
        <v>0</v>
      </c>
      <c r="BX86" s="135" t="str">
        <f t="shared" si="39"/>
        <v>0</v>
      </c>
      <c r="BY86" s="135" t="str">
        <f t="shared" si="39"/>
        <v>0</v>
      </c>
      <c r="BZ86" s="135" t="str">
        <f t="shared" si="39"/>
        <v>0</v>
      </c>
      <c r="CA86" s="135" t="str">
        <f t="shared" si="39"/>
        <v>0</v>
      </c>
      <c r="CB86" s="135" t="str">
        <f t="shared" si="39"/>
        <v>0</v>
      </c>
      <c r="CC86" s="135" t="str">
        <f t="shared" si="39"/>
        <v>0</v>
      </c>
      <c r="CD86" s="135" t="str">
        <f t="shared" si="39"/>
        <v>0</v>
      </c>
      <c r="CE86" s="135">
        <f t="shared" si="40"/>
        <v>1</v>
      </c>
      <c r="CF86" s="135" t="str">
        <f t="shared" si="40"/>
        <v>0</v>
      </c>
      <c r="CG86" s="135" t="str">
        <f t="shared" si="40"/>
        <v>0</v>
      </c>
      <c r="CH86" s="135" t="str">
        <f t="shared" si="40"/>
        <v>0</v>
      </c>
      <c r="CI86" s="135" t="str">
        <f t="shared" si="40"/>
        <v>0</v>
      </c>
      <c r="CJ86" s="135" t="str">
        <f t="shared" si="40"/>
        <v>0</v>
      </c>
      <c r="CK86" s="135" t="str">
        <f t="shared" si="40"/>
        <v>0</v>
      </c>
      <c r="CL86" s="135" t="str">
        <f t="shared" si="40"/>
        <v>0</v>
      </c>
      <c r="CM86" s="135" t="str">
        <f t="shared" si="40"/>
        <v>0</v>
      </c>
      <c r="CN86" s="135" t="str">
        <f t="shared" si="40"/>
        <v>0</v>
      </c>
      <c r="CO86" s="135" t="str">
        <f t="shared" si="40"/>
        <v>0</v>
      </c>
      <c r="CP86" s="135" t="str">
        <f t="shared" si="40"/>
        <v>0</v>
      </c>
      <c r="CQ86" s="135" t="str">
        <f t="shared" si="40"/>
        <v>0</v>
      </c>
      <c r="CR86" s="135" t="str">
        <f t="shared" si="40"/>
        <v>0</v>
      </c>
      <c r="CS86" s="135" t="str">
        <f t="shared" si="40"/>
        <v>0</v>
      </c>
      <c r="CT86" s="135" t="str">
        <f t="shared" si="40"/>
        <v>0</v>
      </c>
      <c r="CU86" s="135" t="str">
        <f t="shared" si="41"/>
        <v>0</v>
      </c>
      <c r="CV86" s="135" t="str">
        <f t="shared" si="41"/>
        <v>0</v>
      </c>
      <c r="CW86" s="135" t="str">
        <f t="shared" si="41"/>
        <v>0</v>
      </c>
      <c r="CX86" s="135" t="str">
        <f t="shared" si="41"/>
        <v>0</v>
      </c>
      <c r="CY86" s="135" t="str">
        <f t="shared" si="41"/>
        <v>0</v>
      </c>
      <c r="CZ86" s="135" t="str">
        <f t="shared" si="41"/>
        <v>0</v>
      </c>
      <c r="DA86" s="135" t="str">
        <f t="shared" si="41"/>
        <v>0</v>
      </c>
      <c r="DB86" s="135" t="str">
        <f t="shared" si="41"/>
        <v>0</v>
      </c>
      <c r="DC86" s="135" t="str">
        <f t="shared" si="41"/>
        <v>0</v>
      </c>
      <c r="DD86" s="135" t="str">
        <f t="shared" si="41"/>
        <v>0</v>
      </c>
      <c r="DE86" s="135" t="str">
        <f t="shared" si="41"/>
        <v>0</v>
      </c>
      <c r="DF86" s="135" t="str">
        <f t="shared" si="41"/>
        <v>0</v>
      </c>
      <c r="DG86" s="135" t="str">
        <f t="shared" si="41"/>
        <v>0</v>
      </c>
      <c r="DH86" s="136" t="str">
        <f t="shared" si="41"/>
        <v>0</v>
      </c>
    </row>
    <row r="87" spans="1:112" ht="15" customHeight="1">
      <c r="A87" s="211">
        <v>81</v>
      </c>
      <c r="B87" s="88" t="s">
        <v>258</v>
      </c>
      <c r="C87" s="87" t="s">
        <v>259</v>
      </c>
      <c r="D87" s="134" t="str">
        <f t="shared" si="37"/>
        <v>0</v>
      </c>
      <c r="E87" s="135" t="str">
        <f t="shared" si="37"/>
        <v>0</v>
      </c>
      <c r="F87" s="135" t="str">
        <f t="shared" si="37"/>
        <v>0</v>
      </c>
      <c r="G87" s="135" t="str">
        <f t="shared" si="37"/>
        <v>0</v>
      </c>
      <c r="H87" s="135" t="str">
        <f t="shared" si="37"/>
        <v>0</v>
      </c>
      <c r="I87" s="135" t="str">
        <f t="shared" si="37"/>
        <v>0</v>
      </c>
      <c r="J87" s="135" t="str">
        <f t="shared" si="37"/>
        <v>0</v>
      </c>
      <c r="K87" s="135" t="str">
        <f t="shared" si="37"/>
        <v>0</v>
      </c>
      <c r="L87" s="135" t="str">
        <f t="shared" si="37"/>
        <v>0</v>
      </c>
      <c r="M87" s="135" t="str">
        <f t="shared" si="37"/>
        <v>0</v>
      </c>
      <c r="N87" s="135" t="str">
        <f t="shared" si="37"/>
        <v>0</v>
      </c>
      <c r="O87" s="135" t="str">
        <f t="shared" si="37"/>
        <v>0</v>
      </c>
      <c r="P87" s="135" t="str">
        <f t="shared" si="37"/>
        <v>0</v>
      </c>
      <c r="Q87" s="135" t="str">
        <f t="shared" si="37"/>
        <v>0</v>
      </c>
      <c r="R87" s="135" t="str">
        <f t="shared" si="37"/>
        <v>0</v>
      </c>
      <c r="S87" s="135" t="str">
        <f t="shared" si="37"/>
        <v>0</v>
      </c>
      <c r="T87" s="135" t="str">
        <f t="shared" ref="T87:AI102" si="43">IF($A87=T$1,1,"0")</f>
        <v>0</v>
      </c>
      <c r="U87" s="135" t="str">
        <f t="shared" si="43"/>
        <v>0</v>
      </c>
      <c r="V87" s="135" t="str">
        <f t="shared" si="43"/>
        <v>0</v>
      </c>
      <c r="W87" s="135" t="str">
        <f t="shared" si="43"/>
        <v>0</v>
      </c>
      <c r="X87" s="135" t="str">
        <f t="shared" si="43"/>
        <v>0</v>
      </c>
      <c r="Y87" s="135" t="str">
        <f t="shared" si="43"/>
        <v>0</v>
      </c>
      <c r="Z87" s="135" t="str">
        <f t="shared" si="43"/>
        <v>0</v>
      </c>
      <c r="AA87" s="135" t="str">
        <f t="shared" si="43"/>
        <v>0</v>
      </c>
      <c r="AB87" s="135" t="str">
        <f t="shared" si="43"/>
        <v>0</v>
      </c>
      <c r="AC87" s="135" t="str">
        <f t="shared" si="43"/>
        <v>0</v>
      </c>
      <c r="AD87" s="135" t="str">
        <f t="shared" si="43"/>
        <v>0</v>
      </c>
      <c r="AE87" s="135" t="str">
        <f t="shared" si="43"/>
        <v>0</v>
      </c>
      <c r="AF87" s="135" t="str">
        <f t="shared" si="43"/>
        <v>0</v>
      </c>
      <c r="AG87" s="135" t="str">
        <f t="shared" si="43"/>
        <v>0</v>
      </c>
      <c r="AH87" s="135" t="str">
        <f t="shared" si="42"/>
        <v>0</v>
      </c>
      <c r="AI87" s="135" t="str">
        <f t="shared" si="42"/>
        <v>0</v>
      </c>
      <c r="AJ87" s="135" t="str">
        <f t="shared" si="42"/>
        <v>0</v>
      </c>
      <c r="AK87" s="135" t="str">
        <f t="shared" si="42"/>
        <v>0</v>
      </c>
      <c r="AL87" s="135" t="str">
        <f t="shared" si="42"/>
        <v>0</v>
      </c>
      <c r="AM87" s="135" t="str">
        <f t="shared" si="42"/>
        <v>0</v>
      </c>
      <c r="AN87" s="135" t="str">
        <f t="shared" si="42"/>
        <v>0</v>
      </c>
      <c r="AO87" s="135" t="str">
        <f t="shared" si="42"/>
        <v>0</v>
      </c>
      <c r="AP87" s="135" t="str">
        <f t="shared" si="42"/>
        <v>0</v>
      </c>
      <c r="AQ87" s="135" t="str">
        <f t="shared" si="42"/>
        <v>0</v>
      </c>
      <c r="AR87" s="135" t="str">
        <f t="shared" si="42"/>
        <v>0</v>
      </c>
      <c r="AS87" s="135" t="str">
        <f t="shared" si="42"/>
        <v>0</v>
      </c>
      <c r="AT87" s="135" t="str">
        <f t="shared" si="42"/>
        <v>0</v>
      </c>
      <c r="AU87" s="135" t="str">
        <f t="shared" si="42"/>
        <v>0</v>
      </c>
      <c r="AV87" s="135" t="str">
        <f t="shared" si="42"/>
        <v>0</v>
      </c>
      <c r="AW87" s="135" t="str">
        <f t="shared" si="42"/>
        <v>0</v>
      </c>
      <c r="AX87" s="135" t="str">
        <f t="shared" ref="AX87:BM102" si="44">IF($A87=AX$1,1,"0")</f>
        <v>0</v>
      </c>
      <c r="AY87" s="135" t="str">
        <f t="shared" si="38"/>
        <v>0</v>
      </c>
      <c r="AZ87" s="135" t="str">
        <f t="shared" si="38"/>
        <v>0</v>
      </c>
      <c r="BA87" s="135" t="str">
        <f t="shared" si="38"/>
        <v>0</v>
      </c>
      <c r="BB87" s="135" t="str">
        <f t="shared" si="38"/>
        <v>0</v>
      </c>
      <c r="BC87" s="135" t="str">
        <f t="shared" si="38"/>
        <v>0</v>
      </c>
      <c r="BD87" s="135" t="str">
        <f t="shared" si="38"/>
        <v>0</v>
      </c>
      <c r="BE87" s="135" t="str">
        <f t="shared" si="38"/>
        <v>0</v>
      </c>
      <c r="BF87" s="135" t="str">
        <f t="shared" si="38"/>
        <v>0</v>
      </c>
      <c r="BG87" s="135" t="str">
        <f t="shared" si="38"/>
        <v>0</v>
      </c>
      <c r="BH87" s="135" t="str">
        <f t="shared" si="38"/>
        <v>0</v>
      </c>
      <c r="BI87" s="135" t="str">
        <f t="shared" si="38"/>
        <v>0</v>
      </c>
      <c r="BJ87" s="135" t="str">
        <f t="shared" si="38"/>
        <v>0</v>
      </c>
      <c r="BK87" s="135" t="str">
        <f t="shared" si="38"/>
        <v>0</v>
      </c>
      <c r="BL87" s="135" t="str">
        <f t="shared" si="38"/>
        <v>0</v>
      </c>
      <c r="BM87" s="135" t="str">
        <f t="shared" si="38"/>
        <v>0</v>
      </c>
      <c r="BN87" s="135" t="str">
        <f t="shared" si="38"/>
        <v>0</v>
      </c>
      <c r="BO87" s="135" t="str">
        <f t="shared" si="39"/>
        <v>0</v>
      </c>
      <c r="BP87" s="135" t="str">
        <f t="shared" si="39"/>
        <v>0</v>
      </c>
      <c r="BQ87" s="135" t="str">
        <f t="shared" si="39"/>
        <v>0</v>
      </c>
      <c r="BR87" s="135" t="str">
        <f t="shared" si="39"/>
        <v>0</v>
      </c>
      <c r="BS87" s="135" t="str">
        <f t="shared" si="39"/>
        <v>0</v>
      </c>
      <c r="BT87" s="135" t="str">
        <f t="shared" si="39"/>
        <v>0</v>
      </c>
      <c r="BU87" s="135" t="str">
        <f t="shared" si="39"/>
        <v>0</v>
      </c>
      <c r="BV87" s="135" t="str">
        <f t="shared" si="39"/>
        <v>0</v>
      </c>
      <c r="BW87" s="135" t="str">
        <f t="shared" si="39"/>
        <v>0</v>
      </c>
      <c r="BX87" s="135" t="str">
        <f t="shared" si="39"/>
        <v>0</v>
      </c>
      <c r="BY87" s="135" t="str">
        <f t="shared" si="39"/>
        <v>0</v>
      </c>
      <c r="BZ87" s="135" t="str">
        <f t="shared" si="39"/>
        <v>0</v>
      </c>
      <c r="CA87" s="135" t="str">
        <f t="shared" si="39"/>
        <v>0</v>
      </c>
      <c r="CB87" s="135" t="str">
        <f t="shared" si="39"/>
        <v>0</v>
      </c>
      <c r="CC87" s="135" t="str">
        <f t="shared" si="39"/>
        <v>0</v>
      </c>
      <c r="CD87" s="135" t="str">
        <f t="shared" si="39"/>
        <v>0</v>
      </c>
      <c r="CE87" s="135" t="str">
        <f t="shared" si="40"/>
        <v>0</v>
      </c>
      <c r="CF87" s="135">
        <f t="shared" si="40"/>
        <v>1</v>
      </c>
      <c r="CG87" s="135" t="str">
        <f t="shared" si="40"/>
        <v>0</v>
      </c>
      <c r="CH87" s="135" t="str">
        <f t="shared" si="40"/>
        <v>0</v>
      </c>
      <c r="CI87" s="135" t="str">
        <f t="shared" si="40"/>
        <v>0</v>
      </c>
      <c r="CJ87" s="135" t="str">
        <f t="shared" si="40"/>
        <v>0</v>
      </c>
      <c r="CK87" s="135" t="str">
        <f t="shared" si="40"/>
        <v>0</v>
      </c>
      <c r="CL87" s="135" t="str">
        <f t="shared" si="40"/>
        <v>0</v>
      </c>
      <c r="CM87" s="135" t="str">
        <f t="shared" si="40"/>
        <v>0</v>
      </c>
      <c r="CN87" s="135" t="str">
        <f t="shared" si="40"/>
        <v>0</v>
      </c>
      <c r="CO87" s="135" t="str">
        <f t="shared" si="40"/>
        <v>0</v>
      </c>
      <c r="CP87" s="135" t="str">
        <f t="shared" si="40"/>
        <v>0</v>
      </c>
      <c r="CQ87" s="135" t="str">
        <f t="shared" si="40"/>
        <v>0</v>
      </c>
      <c r="CR87" s="135" t="str">
        <f t="shared" si="40"/>
        <v>0</v>
      </c>
      <c r="CS87" s="135" t="str">
        <f t="shared" si="40"/>
        <v>0</v>
      </c>
      <c r="CT87" s="135" t="str">
        <f t="shared" si="40"/>
        <v>0</v>
      </c>
      <c r="CU87" s="135" t="str">
        <f t="shared" si="41"/>
        <v>0</v>
      </c>
      <c r="CV87" s="135" t="str">
        <f t="shared" si="41"/>
        <v>0</v>
      </c>
      <c r="CW87" s="135" t="str">
        <f t="shared" si="41"/>
        <v>0</v>
      </c>
      <c r="CX87" s="135" t="str">
        <f t="shared" si="41"/>
        <v>0</v>
      </c>
      <c r="CY87" s="135" t="str">
        <f t="shared" si="41"/>
        <v>0</v>
      </c>
      <c r="CZ87" s="135" t="str">
        <f t="shared" si="41"/>
        <v>0</v>
      </c>
      <c r="DA87" s="135" t="str">
        <f t="shared" si="41"/>
        <v>0</v>
      </c>
      <c r="DB87" s="135" t="str">
        <f t="shared" si="41"/>
        <v>0</v>
      </c>
      <c r="DC87" s="135" t="str">
        <f t="shared" si="41"/>
        <v>0</v>
      </c>
      <c r="DD87" s="135" t="str">
        <f t="shared" si="41"/>
        <v>0</v>
      </c>
      <c r="DE87" s="135" t="str">
        <f t="shared" si="41"/>
        <v>0</v>
      </c>
      <c r="DF87" s="135" t="str">
        <f t="shared" si="41"/>
        <v>0</v>
      </c>
      <c r="DG87" s="135" t="str">
        <f t="shared" si="41"/>
        <v>0</v>
      </c>
      <c r="DH87" s="136" t="str">
        <f t="shared" si="41"/>
        <v>0</v>
      </c>
    </row>
    <row r="88" spans="1:112" ht="15" customHeight="1">
      <c r="A88" s="211">
        <v>82</v>
      </c>
      <c r="B88" s="88" t="s">
        <v>260</v>
      </c>
      <c r="C88" s="87" t="s">
        <v>261</v>
      </c>
      <c r="D88" s="134" t="str">
        <f t="shared" ref="D88:S103" si="45">IF($A88=D$1,1,"0")</f>
        <v>0</v>
      </c>
      <c r="E88" s="135" t="str">
        <f t="shared" si="45"/>
        <v>0</v>
      </c>
      <c r="F88" s="135" t="str">
        <f t="shared" si="45"/>
        <v>0</v>
      </c>
      <c r="G88" s="135" t="str">
        <f t="shared" si="45"/>
        <v>0</v>
      </c>
      <c r="H88" s="135" t="str">
        <f t="shared" si="45"/>
        <v>0</v>
      </c>
      <c r="I88" s="135" t="str">
        <f t="shared" si="45"/>
        <v>0</v>
      </c>
      <c r="J88" s="135" t="str">
        <f t="shared" si="45"/>
        <v>0</v>
      </c>
      <c r="K88" s="135" t="str">
        <f t="shared" si="45"/>
        <v>0</v>
      </c>
      <c r="L88" s="135" t="str">
        <f t="shared" si="45"/>
        <v>0</v>
      </c>
      <c r="M88" s="135" t="str">
        <f t="shared" si="45"/>
        <v>0</v>
      </c>
      <c r="N88" s="135" t="str">
        <f t="shared" si="45"/>
        <v>0</v>
      </c>
      <c r="O88" s="135" t="str">
        <f t="shared" si="45"/>
        <v>0</v>
      </c>
      <c r="P88" s="135" t="str">
        <f t="shared" si="45"/>
        <v>0</v>
      </c>
      <c r="Q88" s="135" t="str">
        <f t="shared" si="45"/>
        <v>0</v>
      </c>
      <c r="R88" s="135" t="str">
        <f t="shared" si="45"/>
        <v>0</v>
      </c>
      <c r="S88" s="135" t="str">
        <f t="shared" si="45"/>
        <v>0</v>
      </c>
      <c r="T88" s="135" t="str">
        <f t="shared" si="43"/>
        <v>0</v>
      </c>
      <c r="U88" s="135" t="str">
        <f t="shared" si="43"/>
        <v>0</v>
      </c>
      <c r="V88" s="135" t="str">
        <f t="shared" si="43"/>
        <v>0</v>
      </c>
      <c r="W88" s="135" t="str">
        <f t="shared" si="43"/>
        <v>0</v>
      </c>
      <c r="X88" s="135" t="str">
        <f t="shared" si="43"/>
        <v>0</v>
      </c>
      <c r="Y88" s="135" t="str">
        <f t="shared" si="43"/>
        <v>0</v>
      </c>
      <c r="Z88" s="135" t="str">
        <f t="shared" si="43"/>
        <v>0</v>
      </c>
      <c r="AA88" s="135" t="str">
        <f t="shared" si="43"/>
        <v>0</v>
      </c>
      <c r="AB88" s="135" t="str">
        <f t="shared" si="43"/>
        <v>0</v>
      </c>
      <c r="AC88" s="135" t="str">
        <f t="shared" si="43"/>
        <v>0</v>
      </c>
      <c r="AD88" s="135" t="str">
        <f t="shared" si="43"/>
        <v>0</v>
      </c>
      <c r="AE88" s="135" t="str">
        <f t="shared" si="43"/>
        <v>0</v>
      </c>
      <c r="AF88" s="135" t="str">
        <f t="shared" si="43"/>
        <v>0</v>
      </c>
      <c r="AG88" s="135" t="str">
        <f t="shared" si="43"/>
        <v>0</v>
      </c>
      <c r="AH88" s="135" t="str">
        <f t="shared" si="42"/>
        <v>0</v>
      </c>
      <c r="AI88" s="135" t="str">
        <f t="shared" si="42"/>
        <v>0</v>
      </c>
      <c r="AJ88" s="135" t="str">
        <f t="shared" si="42"/>
        <v>0</v>
      </c>
      <c r="AK88" s="135" t="str">
        <f t="shared" si="42"/>
        <v>0</v>
      </c>
      <c r="AL88" s="135" t="str">
        <f t="shared" si="42"/>
        <v>0</v>
      </c>
      <c r="AM88" s="135" t="str">
        <f t="shared" si="42"/>
        <v>0</v>
      </c>
      <c r="AN88" s="135" t="str">
        <f t="shared" si="42"/>
        <v>0</v>
      </c>
      <c r="AO88" s="135" t="str">
        <f t="shared" si="42"/>
        <v>0</v>
      </c>
      <c r="AP88" s="135" t="str">
        <f t="shared" si="42"/>
        <v>0</v>
      </c>
      <c r="AQ88" s="135" t="str">
        <f t="shared" si="42"/>
        <v>0</v>
      </c>
      <c r="AR88" s="135" t="str">
        <f t="shared" si="42"/>
        <v>0</v>
      </c>
      <c r="AS88" s="135" t="str">
        <f t="shared" si="42"/>
        <v>0</v>
      </c>
      <c r="AT88" s="135" t="str">
        <f t="shared" si="42"/>
        <v>0</v>
      </c>
      <c r="AU88" s="135" t="str">
        <f t="shared" si="42"/>
        <v>0</v>
      </c>
      <c r="AV88" s="135" t="str">
        <f t="shared" si="42"/>
        <v>0</v>
      </c>
      <c r="AW88" s="135" t="str">
        <f t="shared" si="42"/>
        <v>0</v>
      </c>
      <c r="AX88" s="135" t="str">
        <f t="shared" si="44"/>
        <v>0</v>
      </c>
      <c r="AY88" s="135" t="str">
        <f t="shared" si="38"/>
        <v>0</v>
      </c>
      <c r="AZ88" s="135" t="str">
        <f t="shared" si="38"/>
        <v>0</v>
      </c>
      <c r="BA88" s="135" t="str">
        <f t="shared" si="38"/>
        <v>0</v>
      </c>
      <c r="BB88" s="135" t="str">
        <f t="shared" si="38"/>
        <v>0</v>
      </c>
      <c r="BC88" s="135" t="str">
        <f t="shared" si="38"/>
        <v>0</v>
      </c>
      <c r="BD88" s="135" t="str">
        <f t="shared" si="38"/>
        <v>0</v>
      </c>
      <c r="BE88" s="135" t="str">
        <f t="shared" si="38"/>
        <v>0</v>
      </c>
      <c r="BF88" s="135" t="str">
        <f t="shared" si="38"/>
        <v>0</v>
      </c>
      <c r="BG88" s="135" t="str">
        <f t="shared" si="38"/>
        <v>0</v>
      </c>
      <c r="BH88" s="135" t="str">
        <f t="shared" si="38"/>
        <v>0</v>
      </c>
      <c r="BI88" s="135" t="str">
        <f t="shared" si="38"/>
        <v>0</v>
      </c>
      <c r="BJ88" s="135" t="str">
        <f t="shared" si="38"/>
        <v>0</v>
      </c>
      <c r="BK88" s="135" t="str">
        <f t="shared" si="38"/>
        <v>0</v>
      </c>
      <c r="BL88" s="135" t="str">
        <f t="shared" si="38"/>
        <v>0</v>
      </c>
      <c r="BM88" s="135" t="str">
        <f t="shared" si="38"/>
        <v>0</v>
      </c>
      <c r="BN88" s="135" t="str">
        <f t="shared" si="38"/>
        <v>0</v>
      </c>
      <c r="BO88" s="135" t="str">
        <f t="shared" si="39"/>
        <v>0</v>
      </c>
      <c r="BP88" s="135" t="str">
        <f t="shared" si="39"/>
        <v>0</v>
      </c>
      <c r="BQ88" s="135" t="str">
        <f t="shared" si="39"/>
        <v>0</v>
      </c>
      <c r="BR88" s="135" t="str">
        <f t="shared" si="39"/>
        <v>0</v>
      </c>
      <c r="BS88" s="135" t="str">
        <f t="shared" si="39"/>
        <v>0</v>
      </c>
      <c r="BT88" s="135" t="str">
        <f t="shared" si="39"/>
        <v>0</v>
      </c>
      <c r="BU88" s="135" t="str">
        <f t="shared" si="39"/>
        <v>0</v>
      </c>
      <c r="BV88" s="135" t="str">
        <f t="shared" si="39"/>
        <v>0</v>
      </c>
      <c r="BW88" s="135" t="str">
        <f t="shared" si="39"/>
        <v>0</v>
      </c>
      <c r="BX88" s="135" t="str">
        <f t="shared" si="39"/>
        <v>0</v>
      </c>
      <c r="BY88" s="135" t="str">
        <f t="shared" si="39"/>
        <v>0</v>
      </c>
      <c r="BZ88" s="135" t="str">
        <f t="shared" si="39"/>
        <v>0</v>
      </c>
      <c r="CA88" s="135" t="str">
        <f t="shared" si="39"/>
        <v>0</v>
      </c>
      <c r="CB88" s="135" t="str">
        <f t="shared" si="39"/>
        <v>0</v>
      </c>
      <c r="CC88" s="135" t="str">
        <f t="shared" si="39"/>
        <v>0</v>
      </c>
      <c r="CD88" s="135" t="str">
        <f t="shared" si="39"/>
        <v>0</v>
      </c>
      <c r="CE88" s="135" t="str">
        <f t="shared" si="40"/>
        <v>0</v>
      </c>
      <c r="CF88" s="135" t="str">
        <f t="shared" si="40"/>
        <v>0</v>
      </c>
      <c r="CG88" s="135">
        <f t="shared" si="40"/>
        <v>1</v>
      </c>
      <c r="CH88" s="135" t="str">
        <f t="shared" si="40"/>
        <v>0</v>
      </c>
      <c r="CI88" s="135" t="str">
        <f t="shared" si="40"/>
        <v>0</v>
      </c>
      <c r="CJ88" s="135" t="str">
        <f t="shared" si="40"/>
        <v>0</v>
      </c>
      <c r="CK88" s="135" t="str">
        <f t="shared" si="40"/>
        <v>0</v>
      </c>
      <c r="CL88" s="135" t="str">
        <f t="shared" si="40"/>
        <v>0</v>
      </c>
      <c r="CM88" s="135" t="str">
        <f t="shared" si="40"/>
        <v>0</v>
      </c>
      <c r="CN88" s="135" t="str">
        <f t="shared" si="40"/>
        <v>0</v>
      </c>
      <c r="CO88" s="135" t="str">
        <f t="shared" si="40"/>
        <v>0</v>
      </c>
      <c r="CP88" s="135" t="str">
        <f t="shared" si="40"/>
        <v>0</v>
      </c>
      <c r="CQ88" s="135" t="str">
        <f t="shared" si="40"/>
        <v>0</v>
      </c>
      <c r="CR88" s="135" t="str">
        <f t="shared" si="40"/>
        <v>0</v>
      </c>
      <c r="CS88" s="135" t="str">
        <f t="shared" si="40"/>
        <v>0</v>
      </c>
      <c r="CT88" s="135" t="str">
        <f t="shared" si="40"/>
        <v>0</v>
      </c>
      <c r="CU88" s="135" t="str">
        <f t="shared" si="41"/>
        <v>0</v>
      </c>
      <c r="CV88" s="135" t="str">
        <f t="shared" si="41"/>
        <v>0</v>
      </c>
      <c r="CW88" s="135" t="str">
        <f t="shared" si="41"/>
        <v>0</v>
      </c>
      <c r="CX88" s="135" t="str">
        <f t="shared" si="41"/>
        <v>0</v>
      </c>
      <c r="CY88" s="135" t="str">
        <f t="shared" si="41"/>
        <v>0</v>
      </c>
      <c r="CZ88" s="135" t="str">
        <f t="shared" si="41"/>
        <v>0</v>
      </c>
      <c r="DA88" s="135" t="str">
        <f t="shared" si="41"/>
        <v>0</v>
      </c>
      <c r="DB88" s="135" t="str">
        <f t="shared" si="41"/>
        <v>0</v>
      </c>
      <c r="DC88" s="135" t="str">
        <f t="shared" si="41"/>
        <v>0</v>
      </c>
      <c r="DD88" s="135" t="str">
        <f t="shared" si="41"/>
        <v>0</v>
      </c>
      <c r="DE88" s="135" t="str">
        <f t="shared" si="41"/>
        <v>0</v>
      </c>
      <c r="DF88" s="135" t="str">
        <f t="shared" si="41"/>
        <v>0</v>
      </c>
      <c r="DG88" s="135" t="str">
        <f t="shared" si="41"/>
        <v>0</v>
      </c>
      <c r="DH88" s="136" t="str">
        <f t="shared" si="41"/>
        <v>0</v>
      </c>
    </row>
    <row r="89" spans="1:112" ht="15" customHeight="1">
      <c r="A89" s="211">
        <v>83</v>
      </c>
      <c r="B89" s="88" t="s">
        <v>263</v>
      </c>
      <c r="C89" s="87" t="s">
        <v>264</v>
      </c>
      <c r="D89" s="134" t="str">
        <f t="shared" si="45"/>
        <v>0</v>
      </c>
      <c r="E89" s="135" t="str">
        <f t="shared" si="45"/>
        <v>0</v>
      </c>
      <c r="F89" s="135" t="str">
        <f t="shared" si="45"/>
        <v>0</v>
      </c>
      <c r="G89" s="135" t="str">
        <f t="shared" si="45"/>
        <v>0</v>
      </c>
      <c r="H89" s="135" t="str">
        <f t="shared" si="45"/>
        <v>0</v>
      </c>
      <c r="I89" s="135" t="str">
        <f t="shared" si="45"/>
        <v>0</v>
      </c>
      <c r="J89" s="135" t="str">
        <f t="shared" si="45"/>
        <v>0</v>
      </c>
      <c r="K89" s="135" t="str">
        <f t="shared" si="45"/>
        <v>0</v>
      </c>
      <c r="L89" s="135" t="str">
        <f t="shared" si="45"/>
        <v>0</v>
      </c>
      <c r="M89" s="135" t="str">
        <f t="shared" si="45"/>
        <v>0</v>
      </c>
      <c r="N89" s="135" t="str">
        <f t="shared" si="45"/>
        <v>0</v>
      </c>
      <c r="O89" s="135" t="str">
        <f t="shared" si="45"/>
        <v>0</v>
      </c>
      <c r="P89" s="135" t="str">
        <f t="shared" si="45"/>
        <v>0</v>
      </c>
      <c r="Q89" s="135" t="str">
        <f t="shared" si="45"/>
        <v>0</v>
      </c>
      <c r="R89" s="135" t="str">
        <f t="shared" si="45"/>
        <v>0</v>
      </c>
      <c r="S89" s="135" t="str">
        <f t="shared" si="45"/>
        <v>0</v>
      </c>
      <c r="T89" s="135" t="str">
        <f t="shared" si="43"/>
        <v>0</v>
      </c>
      <c r="U89" s="135" t="str">
        <f t="shared" si="43"/>
        <v>0</v>
      </c>
      <c r="V89" s="135" t="str">
        <f t="shared" si="43"/>
        <v>0</v>
      </c>
      <c r="W89" s="135" t="str">
        <f t="shared" si="43"/>
        <v>0</v>
      </c>
      <c r="X89" s="135" t="str">
        <f t="shared" si="43"/>
        <v>0</v>
      </c>
      <c r="Y89" s="135" t="str">
        <f t="shared" si="43"/>
        <v>0</v>
      </c>
      <c r="Z89" s="135" t="str">
        <f t="shared" si="43"/>
        <v>0</v>
      </c>
      <c r="AA89" s="135" t="str">
        <f t="shared" si="43"/>
        <v>0</v>
      </c>
      <c r="AB89" s="135" t="str">
        <f t="shared" si="43"/>
        <v>0</v>
      </c>
      <c r="AC89" s="135" t="str">
        <f t="shared" si="43"/>
        <v>0</v>
      </c>
      <c r="AD89" s="135" t="str">
        <f t="shared" si="43"/>
        <v>0</v>
      </c>
      <c r="AE89" s="135" t="str">
        <f t="shared" si="43"/>
        <v>0</v>
      </c>
      <c r="AF89" s="135" t="str">
        <f t="shared" si="43"/>
        <v>0</v>
      </c>
      <c r="AG89" s="135" t="str">
        <f t="shared" si="43"/>
        <v>0</v>
      </c>
      <c r="AH89" s="135" t="str">
        <f t="shared" si="42"/>
        <v>0</v>
      </c>
      <c r="AI89" s="135" t="str">
        <f t="shared" si="42"/>
        <v>0</v>
      </c>
      <c r="AJ89" s="135" t="str">
        <f t="shared" si="42"/>
        <v>0</v>
      </c>
      <c r="AK89" s="135" t="str">
        <f t="shared" si="42"/>
        <v>0</v>
      </c>
      <c r="AL89" s="135" t="str">
        <f t="shared" si="42"/>
        <v>0</v>
      </c>
      <c r="AM89" s="135" t="str">
        <f t="shared" si="42"/>
        <v>0</v>
      </c>
      <c r="AN89" s="135" t="str">
        <f t="shared" si="42"/>
        <v>0</v>
      </c>
      <c r="AO89" s="135" t="str">
        <f t="shared" si="42"/>
        <v>0</v>
      </c>
      <c r="AP89" s="135" t="str">
        <f t="shared" si="42"/>
        <v>0</v>
      </c>
      <c r="AQ89" s="135" t="str">
        <f t="shared" si="42"/>
        <v>0</v>
      </c>
      <c r="AR89" s="135" t="str">
        <f t="shared" si="42"/>
        <v>0</v>
      </c>
      <c r="AS89" s="135" t="str">
        <f t="shared" si="42"/>
        <v>0</v>
      </c>
      <c r="AT89" s="135" t="str">
        <f t="shared" si="42"/>
        <v>0</v>
      </c>
      <c r="AU89" s="135" t="str">
        <f t="shared" si="42"/>
        <v>0</v>
      </c>
      <c r="AV89" s="135" t="str">
        <f t="shared" si="42"/>
        <v>0</v>
      </c>
      <c r="AW89" s="135" t="str">
        <f t="shared" si="42"/>
        <v>0</v>
      </c>
      <c r="AX89" s="135" t="str">
        <f t="shared" si="44"/>
        <v>0</v>
      </c>
      <c r="AY89" s="135" t="str">
        <f t="shared" si="38"/>
        <v>0</v>
      </c>
      <c r="AZ89" s="135" t="str">
        <f t="shared" si="38"/>
        <v>0</v>
      </c>
      <c r="BA89" s="135" t="str">
        <f t="shared" si="38"/>
        <v>0</v>
      </c>
      <c r="BB89" s="135" t="str">
        <f t="shared" si="38"/>
        <v>0</v>
      </c>
      <c r="BC89" s="135" t="str">
        <f t="shared" si="38"/>
        <v>0</v>
      </c>
      <c r="BD89" s="135" t="str">
        <f t="shared" si="38"/>
        <v>0</v>
      </c>
      <c r="BE89" s="135" t="str">
        <f t="shared" si="38"/>
        <v>0</v>
      </c>
      <c r="BF89" s="135" t="str">
        <f t="shared" si="38"/>
        <v>0</v>
      </c>
      <c r="BG89" s="135" t="str">
        <f t="shared" si="38"/>
        <v>0</v>
      </c>
      <c r="BH89" s="135" t="str">
        <f t="shared" si="38"/>
        <v>0</v>
      </c>
      <c r="BI89" s="135" t="str">
        <f t="shared" si="38"/>
        <v>0</v>
      </c>
      <c r="BJ89" s="135" t="str">
        <f t="shared" si="38"/>
        <v>0</v>
      </c>
      <c r="BK89" s="135" t="str">
        <f t="shared" si="38"/>
        <v>0</v>
      </c>
      <c r="BL89" s="135" t="str">
        <f t="shared" si="38"/>
        <v>0</v>
      </c>
      <c r="BM89" s="135" t="str">
        <f t="shared" si="38"/>
        <v>0</v>
      </c>
      <c r="BN89" s="135" t="str">
        <f t="shared" si="38"/>
        <v>0</v>
      </c>
      <c r="BO89" s="135" t="str">
        <f t="shared" si="39"/>
        <v>0</v>
      </c>
      <c r="BP89" s="135" t="str">
        <f t="shared" si="39"/>
        <v>0</v>
      </c>
      <c r="BQ89" s="135" t="str">
        <f t="shared" si="39"/>
        <v>0</v>
      </c>
      <c r="BR89" s="135" t="str">
        <f t="shared" si="39"/>
        <v>0</v>
      </c>
      <c r="BS89" s="135" t="str">
        <f t="shared" si="39"/>
        <v>0</v>
      </c>
      <c r="BT89" s="135" t="str">
        <f t="shared" si="39"/>
        <v>0</v>
      </c>
      <c r="BU89" s="135" t="str">
        <f t="shared" si="39"/>
        <v>0</v>
      </c>
      <c r="BV89" s="135" t="str">
        <f t="shared" si="39"/>
        <v>0</v>
      </c>
      <c r="BW89" s="135" t="str">
        <f t="shared" si="39"/>
        <v>0</v>
      </c>
      <c r="BX89" s="135" t="str">
        <f t="shared" si="39"/>
        <v>0</v>
      </c>
      <c r="BY89" s="135" t="str">
        <f t="shared" si="39"/>
        <v>0</v>
      </c>
      <c r="BZ89" s="135" t="str">
        <f t="shared" si="39"/>
        <v>0</v>
      </c>
      <c r="CA89" s="135" t="str">
        <f t="shared" si="39"/>
        <v>0</v>
      </c>
      <c r="CB89" s="135" t="str">
        <f t="shared" si="39"/>
        <v>0</v>
      </c>
      <c r="CC89" s="135" t="str">
        <f t="shared" si="39"/>
        <v>0</v>
      </c>
      <c r="CD89" s="135" t="str">
        <f t="shared" si="39"/>
        <v>0</v>
      </c>
      <c r="CE89" s="135" t="str">
        <f t="shared" si="40"/>
        <v>0</v>
      </c>
      <c r="CF89" s="135" t="str">
        <f t="shared" si="40"/>
        <v>0</v>
      </c>
      <c r="CG89" s="135" t="str">
        <f t="shared" si="40"/>
        <v>0</v>
      </c>
      <c r="CH89" s="135">
        <f t="shared" si="40"/>
        <v>1</v>
      </c>
      <c r="CI89" s="135" t="str">
        <f t="shared" si="40"/>
        <v>0</v>
      </c>
      <c r="CJ89" s="135" t="str">
        <f t="shared" si="40"/>
        <v>0</v>
      </c>
      <c r="CK89" s="135" t="str">
        <f t="shared" si="40"/>
        <v>0</v>
      </c>
      <c r="CL89" s="135" t="str">
        <f t="shared" si="40"/>
        <v>0</v>
      </c>
      <c r="CM89" s="135" t="str">
        <f t="shared" si="40"/>
        <v>0</v>
      </c>
      <c r="CN89" s="135" t="str">
        <f t="shared" si="40"/>
        <v>0</v>
      </c>
      <c r="CO89" s="135" t="str">
        <f t="shared" si="40"/>
        <v>0</v>
      </c>
      <c r="CP89" s="135" t="str">
        <f t="shared" si="40"/>
        <v>0</v>
      </c>
      <c r="CQ89" s="135" t="str">
        <f t="shared" si="40"/>
        <v>0</v>
      </c>
      <c r="CR89" s="135" t="str">
        <f t="shared" si="40"/>
        <v>0</v>
      </c>
      <c r="CS89" s="135" t="str">
        <f t="shared" si="40"/>
        <v>0</v>
      </c>
      <c r="CT89" s="135" t="str">
        <f t="shared" si="40"/>
        <v>0</v>
      </c>
      <c r="CU89" s="135" t="str">
        <f t="shared" si="41"/>
        <v>0</v>
      </c>
      <c r="CV89" s="135" t="str">
        <f t="shared" si="41"/>
        <v>0</v>
      </c>
      <c r="CW89" s="135" t="str">
        <f t="shared" si="41"/>
        <v>0</v>
      </c>
      <c r="CX89" s="135" t="str">
        <f t="shared" si="41"/>
        <v>0</v>
      </c>
      <c r="CY89" s="135" t="str">
        <f t="shared" si="41"/>
        <v>0</v>
      </c>
      <c r="CZ89" s="135" t="str">
        <f t="shared" si="41"/>
        <v>0</v>
      </c>
      <c r="DA89" s="135" t="str">
        <f t="shared" si="41"/>
        <v>0</v>
      </c>
      <c r="DB89" s="135" t="str">
        <f t="shared" si="41"/>
        <v>0</v>
      </c>
      <c r="DC89" s="135" t="str">
        <f t="shared" si="41"/>
        <v>0</v>
      </c>
      <c r="DD89" s="135" t="str">
        <f t="shared" si="41"/>
        <v>0</v>
      </c>
      <c r="DE89" s="135" t="str">
        <f t="shared" si="41"/>
        <v>0</v>
      </c>
      <c r="DF89" s="135" t="str">
        <f t="shared" si="41"/>
        <v>0</v>
      </c>
      <c r="DG89" s="135" t="str">
        <f t="shared" si="41"/>
        <v>0</v>
      </c>
      <c r="DH89" s="136" t="str">
        <f t="shared" si="41"/>
        <v>0</v>
      </c>
    </row>
    <row r="90" spans="1:112" ht="15" customHeight="1">
      <c r="A90" s="211">
        <v>84</v>
      </c>
      <c r="B90" s="88" t="s">
        <v>265</v>
      </c>
      <c r="C90" s="87" t="s">
        <v>266</v>
      </c>
      <c r="D90" s="134" t="str">
        <f t="shared" si="45"/>
        <v>0</v>
      </c>
      <c r="E90" s="135" t="str">
        <f t="shared" si="45"/>
        <v>0</v>
      </c>
      <c r="F90" s="135" t="str">
        <f t="shared" si="45"/>
        <v>0</v>
      </c>
      <c r="G90" s="135" t="str">
        <f t="shared" si="45"/>
        <v>0</v>
      </c>
      <c r="H90" s="135" t="str">
        <f t="shared" si="45"/>
        <v>0</v>
      </c>
      <c r="I90" s="135" t="str">
        <f t="shared" si="45"/>
        <v>0</v>
      </c>
      <c r="J90" s="135" t="str">
        <f t="shared" si="45"/>
        <v>0</v>
      </c>
      <c r="K90" s="135" t="str">
        <f t="shared" si="45"/>
        <v>0</v>
      </c>
      <c r="L90" s="135" t="str">
        <f t="shared" si="45"/>
        <v>0</v>
      </c>
      <c r="M90" s="135" t="str">
        <f t="shared" si="45"/>
        <v>0</v>
      </c>
      <c r="N90" s="135" t="str">
        <f t="shared" si="45"/>
        <v>0</v>
      </c>
      <c r="O90" s="135" t="str">
        <f t="shared" si="45"/>
        <v>0</v>
      </c>
      <c r="P90" s="135" t="str">
        <f t="shared" si="45"/>
        <v>0</v>
      </c>
      <c r="Q90" s="135" t="str">
        <f t="shared" si="45"/>
        <v>0</v>
      </c>
      <c r="R90" s="135" t="str">
        <f t="shared" si="45"/>
        <v>0</v>
      </c>
      <c r="S90" s="135" t="str">
        <f t="shared" si="45"/>
        <v>0</v>
      </c>
      <c r="T90" s="135" t="str">
        <f t="shared" si="43"/>
        <v>0</v>
      </c>
      <c r="U90" s="135" t="str">
        <f t="shared" si="43"/>
        <v>0</v>
      </c>
      <c r="V90" s="135" t="str">
        <f t="shared" si="43"/>
        <v>0</v>
      </c>
      <c r="W90" s="135" t="str">
        <f t="shared" si="43"/>
        <v>0</v>
      </c>
      <c r="X90" s="135" t="str">
        <f t="shared" si="43"/>
        <v>0</v>
      </c>
      <c r="Y90" s="135" t="str">
        <f t="shared" si="43"/>
        <v>0</v>
      </c>
      <c r="Z90" s="135" t="str">
        <f t="shared" si="43"/>
        <v>0</v>
      </c>
      <c r="AA90" s="135" t="str">
        <f t="shared" si="43"/>
        <v>0</v>
      </c>
      <c r="AB90" s="135" t="str">
        <f t="shared" si="43"/>
        <v>0</v>
      </c>
      <c r="AC90" s="135" t="str">
        <f t="shared" si="43"/>
        <v>0</v>
      </c>
      <c r="AD90" s="135" t="str">
        <f t="shared" si="43"/>
        <v>0</v>
      </c>
      <c r="AE90" s="135" t="str">
        <f t="shared" si="43"/>
        <v>0</v>
      </c>
      <c r="AF90" s="135" t="str">
        <f t="shared" si="43"/>
        <v>0</v>
      </c>
      <c r="AG90" s="135" t="str">
        <f t="shared" si="43"/>
        <v>0</v>
      </c>
      <c r="AH90" s="135" t="str">
        <f t="shared" si="42"/>
        <v>0</v>
      </c>
      <c r="AI90" s="135" t="str">
        <f t="shared" si="42"/>
        <v>0</v>
      </c>
      <c r="AJ90" s="135" t="str">
        <f t="shared" si="42"/>
        <v>0</v>
      </c>
      <c r="AK90" s="135" t="str">
        <f t="shared" si="42"/>
        <v>0</v>
      </c>
      <c r="AL90" s="135" t="str">
        <f t="shared" si="42"/>
        <v>0</v>
      </c>
      <c r="AM90" s="135" t="str">
        <f t="shared" si="42"/>
        <v>0</v>
      </c>
      <c r="AN90" s="135" t="str">
        <f t="shared" si="42"/>
        <v>0</v>
      </c>
      <c r="AO90" s="135" t="str">
        <f t="shared" si="42"/>
        <v>0</v>
      </c>
      <c r="AP90" s="135" t="str">
        <f t="shared" si="42"/>
        <v>0</v>
      </c>
      <c r="AQ90" s="135" t="str">
        <f t="shared" si="42"/>
        <v>0</v>
      </c>
      <c r="AR90" s="135" t="str">
        <f t="shared" si="42"/>
        <v>0</v>
      </c>
      <c r="AS90" s="135" t="str">
        <f t="shared" si="42"/>
        <v>0</v>
      </c>
      <c r="AT90" s="135" t="str">
        <f t="shared" si="42"/>
        <v>0</v>
      </c>
      <c r="AU90" s="135" t="str">
        <f t="shared" si="42"/>
        <v>0</v>
      </c>
      <c r="AV90" s="135" t="str">
        <f t="shared" si="42"/>
        <v>0</v>
      </c>
      <c r="AW90" s="135" t="str">
        <f t="shared" si="42"/>
        <v>0</v>
      </c>
      <c r="AX90" s="135" t="str">
        <f t="shared" si="44"/>
        <v>0</v>
      </c>
      <c r="AY90" s="135" t="str">
        <f t="shared" si="38"/>
        <v>0</v>
      </c>
      <c r="AZ90" s="135" t="str">
        <f t="shared" si="38"/>
        <v>0</v>
      </c>
      <c r="BA90" s="135" t="str">
        <f t="shared" si="38"/>
        <v>0</v>
      </c>
      <c r="BB90" s="135" t="str">
        <f t="shared" si="38"/>
        <v>0</v>
      </c>
      <c r="BC90" s="135" t="str">
        <f t="shared" si="38"/>
        <v>0</v>
      </c>
      <c r="BD90" s="135" t="str">
        <f t="shared" si="38"/>
        <v>0</v>
      </c>
      <c r="BE90" s="135" t="str">
        <f t="shared" si="38"/>
        <v>0</v>
      </c>
      <c r="BF90" s="135" t="str">
        <f t="shared" si="38"/>
        <v>0</v>
      </c>
      <c r="BG90" s="135" t="str">
        <f t="shared" si="38"/>
        <v>0</v>
      </c>
      <c r="BH90" s="135" t="str">
        <f t="shared" si="38"/>
        <v>0</v>
      </c>
      <c r="BI90" s="135" t="str">
        <f t="shared" si="38"/>
        <v>0</v>
      </c>
      <c r="BJ90" s="135" t="str">
        <f t="shared" si="38"/>
        <v>0</v>
      </c>
      <c r="BK90" s="135" t="str">
        <f t="shared" si="38"/>
        <v>0</v>
      </c>
      <c r="BL90" s="135" t="str">
        <f t="shared" si="38"/>
        <v>0</v>
      </c>
      <c r="BM90" s="135" t="str">
        <f t="shared" si="38"/>
        <v>0</v>
      </c>
      <c r="BN90" s="135" t="str">
        <f t="shared" si="38"/>
        <v>0</v>
      </c>
      <c r="BO90" s="135" t="str">
        <f t="shared" si="39"/>
        <v>0</v>
      </c>
      <c r="BP90" s="135" t="str">
        <f t="shared" si="39"/>
        <v>0</v>
      </c>
      <c r="BQ90" s="135" t="str">
        <f t="shared" si="39"/>
        <v>0</v>
      </c>
      <c r="BR90" s="135" t="str">
        <f t="shared" si="39"/>
        <v>0</v>
      </c>
      <c r="BS90" s="135" t="str">
        <f t="shared" si="39"/>
        <v>0</v>
      </c>
      <c r="BT90" s="135" t="str">
        <f t="shared" si="39"/>
        <v>0</v>
      </c>
      <c r="BU90" s="135" t="str">
        <f t="shared" si="39"/>
        <v>0</v>
      </c>
      <c r="BV90" s="135" t="str">
        <f t="shared" si="39"/>
        <v>0</v>
      </c>
      <c r="BW90" s="135" t="str">
        <f t="shared" si="39"/>
        <v>0</v>
      </c>
      <c r="BX90" s="135" t="str">
        <f t="shared" si="39"/>
        <v>0</v>
      </c>
      <c r="BY90" s="135" t="str">
        <f t="shared" si="39"/>
        <v>0</v>
      </c>
      <c r="BZ90" s="135" t="str">
        <f t="shared" si="39"/>
        <v>0</v>
      </c>
      <c r="CA90" s="135" t="str">
        <f t="shared" si="39"/>
        <v>0</v>
      </c>
      <c r="CB90" s="135" t="str">
        <f t="shared" si="39"/>
        <v>0</v>
      </c>
      <c r="CC90" s="135" t="str">
        <f t="shared" si="39"/>
        <v>0</v>
      </c>
      <c r="CD90" s="135" t="str">
        <f t="shared" si="39"/>
        <v>0</v>
      </c>
      <c r="CE90" s="135" t="str">
        <f t="shared" si="40"/>
        <v>0</v>
      </c>
      <c r="CF90" s="135" t="str">
        <f t="shared" si="40"/>
        <v>0</v>
      </c>
      <c r="CG90" s="135" t="str">
        <f t="shared" si="40"/>
        <v>0</v>
      </c>
      <c r="CH90" s="135" t="str">
        <f t="shared" si="40"/>
        <v>0</v>
      </c>
      <c r="CI90" s="135">
        <f t="shared" si="40"/>
        <v>1</v>
      </c>
      <c r="CJ90" s="135" t="str">
        <f t="shared" si="40"/>
        <v>0</v>
      </c>
      <c r="CK90" s="135" t="str">
        <f t="shared" si="40"/>
        <v>0</v>
      </c>
      <c r="CL90" s="135" t="str">
        <f t="shared" si="40"/>
        <v>0</v>
      </c>
      <c r="CM90" s="135" t="str">
        <f t="shared" si="40"/>
        <v>0</v>
      </c>
      <c r="CN90" s="135" t="str">
        <f t="shared" si="40"/>
        <v>0</v>
      </c>
      <c r="CO90" s="135" t="str">
        <f t="shared" si="40"/>
        <v>0</v>
      </c>
      <c r="CP90" s="135" t="str">
        <f t="shared" si="40"/>
        <v>0</v>
      </c>
      <c r="CQ90" s="135" t="str">
        <f t="shared" si="40"/>
        <v>0</v>
      </c>
      <c r="CR90" s="135" t="str">
        <f t="shared" si="40"/>
        <v>0</v>
      </c>
      <c r="CS90" s="135" t="str">
        <f t="shared" si="40"/>
        <v>0</v>
      </c>
      <c r="CT90" s="135" t="str">
        <f t="shared" si="40"/>
        <v>0</v>
      </c>
      <c r="CU90" s="135" t="str">
        <f t="shared" si="41"/>
        <v>0</v>
      </c>
      <c r="CV90" s="135" t="str">
        <f t="shared" si="41"/>
        <v>0</v>
      </c>
      <c r="CW90" s="135" t="str">
        <f t="shared" si="41"/>
        <v>0</v>
      </c>
      <c r="CX90" s="135" t="str">
        <f t="shared" si="41"/>
        <v>0</v>
      </c>
      <c r="CY90" s="135" t="str">
        <f t="shared" si="41"/>
        <v>0</v>
      </c>
      <c r="CZ90" s="135" t="str">
        <f t="shared" si="41"/>
        <v>0</v>
      </c>
      <c r="DA90" s="135" t="str">
        <f t="shared" si="41"/>
        <v>0</v>
      </c>
      <c r="DB90" s="135" t="str">
        <f t="shared" si="41"/>
        <v>0</v>
      </c>
      <c r="DC90" s="135" t="str">
        <f t="shared" si="41"/>
        <v>0</v>
      </c>
      <c r="DD90" s="135" t="str">
        <f t="shared" si="41"/>
        <v>0</v>
      </c>
      <c r="DE90" s="135" t="str">
        <f t="shared" si="41"/>
        <v>0</v>
      </c>
      <c r="DF90" s="135" t="str">
        <f t="shared" si="41"/>
        <v>0</v>
      </c>
      <c r="DG90" s="135" t="str">
        <f t="shared" si="41"/>
        <v>0</v>
      </c>
      <c r="DH90" s="136" t="str">
        <f t="shared" si="41"/>
        <v>0</v>
      </c>
    </row>
    <row r="91" spans="1:112" ht="15" customHeight="1">
      <c r="A91" s="211">
        <v>85</v>
      </c>
      <c r="B91" s="88" t="s">
        <v>267</v>
      </c>
      <c r="C91" s="87" t="s">
        <v>268</v>
      </c>
      <c r="D91" s="134" t="str">
        <f t="shared" si="45"/>
        <v>0</v>
      </c>
      <c r="E91" s="135" t="str">
        <f t="shared" si="45"/>
        <v>0</v>
      </c>
      <c r="F91" s="135" t="str">
        <f t="shared" si="45"/>
        <v>0</v>
      </c>
      <c r="G91" s="135" t="str">
        <f t="shared" si="45"/>
        <v>0</v>
      </c>
      <c r="H91" s="135" t="str">
        <f t="shared" si="45"/>
        <v>0</v>
      </c>
      <c r="I91" s="135" t="str">
        <f t="shared" si="45"/>
        <v>0</v>
      </c>
      <c r="J91" s="135" t="str">
        <f t="shared" si="45"/>
        <v>0</v>
      </c>
      <c r="K91" s="135" t="str">
        <f t="shared" si="45"/>
        <v>0</v>
      </c>
      <c r="L91" s="135" t="str">
        <f t="shared" si="45"/>
        <v>0</v>
      </c>
      <c r="M91" s="135" t="str">
        <f t="shared" si="45"/>
        <v>0</v>
      </c>
      <c r="N91" s="135" t="str">
        <f t="shared" si="45"/>
        <v>0</v>
      </c>
      <c r="O91" s="135" t="str">
        <f t="shared" si="45"/>
        <v>0</v>
      </c>
      <c r="P91" s="135" t="str">
        <f t="shared" si="45"/>
        <v>0</v>
      </c>
      <c r="Q91" s="135" t="str">
        <f t="shared" si="45"/>
        <v>0</v>
      </c>
      <c r="R91" s="135" t="str">
        <f t="shared" si="45"/>
        <v>0</v>
      </c>
      <c r="S91" s="135" t="str">
        <f t="shared" si="45"/>
        <v>0</v>
      </c>
      <c r="T91" s="135" t="str">
        <f t="shared" si="43"/>
        <v>0</v>
      </c>
      <c r="U91" s="135" t="str">
        <f t="shared" si="43"/>
        <v>0</v>
      </c>
      <c r="V91" s="135" t="str">
        <f t="shared" si="43"/>
        <v>0</v>
      </c>
      <c r="W91" s="135" t="str">
        <f t="shared" si="43"/>
        <v>0</v>
      </c>
      <c r="X91" s="135" t="str">
        <f t="shared" si="43"/>
        <v>0</v>
      </c>
      <c r="Y91" s="135" t="str">
        <f t="shared" si="43"/>
        <v>0</v>
      </c>
      <c r="Z91" s="135" t="str">
        <f t="shared" si="43"/>
        <v>0</v>
      </c>
      <c r="AA91" s="135" t="str">
        <f t="shared" si="43"/>
        <v>0</v>
      </c>
      <c r="AB91" s="135" t="str">
        <f t="shared" si="43"/>
        <v>0</v>
      </c>
      <c r="AC91" s="135" t="str">
        <f t="shared" si="43"/>
        <v>0</v>
      </c>
      <c r="AD91" s="135" t="str">
        <f t="shared" si="43"/>
        <v>0</v>
      </c>
      <c r="AE91" s="135" t="str">
        <f t="shared" si="43"/>
        <v>0</v>
      </c>
      <c r="AF91" s="135" t="str">
        <f t="shared" si="43"/>
        <v>0</v>
      </c>
      <c r="AG91" s="135" t="str">
        <f t="shared" si="43"/>
        <v>0</v>
      </c>
      <c r="AH91" s="135" t="str">
        <f t="shared" si="42"/>
        <v>0</v>
      </c>
      <c r="AI91" s="135" t="str">
        <f t="shared" si="42"/>
        <v>0</v>
      </c>
      <c r="AJ91" s="135" t="str">
        <f t="shared" si="42"/>
        <v>0</v>
      </c>
      <c r="AK91" s="135" t="str">
        <f t="shared" si="42"/>
        <v>0</v>
      </c>
      <c r="AL91" s="135" t="str">
        <f t="shared" si="42"/>
        <v>0</v>
      </c>
      <c r="AM91" s="135" t="str">
        <f t="shared" si="42"/>
        <v>0</v>
      </c>
      <c r="AN91" s="135" t="str">
        <f t="shared" si="42"/>
        <v>0</v>
      </c>
      <c r="AO91" s="135" t="str">
        <f t="shared" si="42"/>
        <v>0</v>
      </c>
      <c r="AP91" s="135" t="str">
        <f t="shared" si="42"/>
        <v>0</v>
      </c>
      <c r="AQ91" s="135" t="str">
        <f t="shared" si="42"/>
        <v>0</v>
      </c>
      <c r="AR91" s="135" t="str">
        <f t="shared" si="42"/>
        <v>0</v>
      </c>
      <c r="AS91" s="135" t="str">
        <f t="shared" si="42"/>
        <v>0</v>
      </c>
      <c r="AT91" s="135" t="str">
        <f t="shared" si="42"/>
        <v>0</v>
      </c>
      <c r="AU91" s="135" t="str">
        <f t="shared" si="42"/>
        <v>0</v>
      </c>
      <c r="AV91" s="135" t="str">
        <f t="shared" si="42"/>
        <v>0</v>
      </c>
      <c r="AW91" s="135" t="str">
        <f t="shared" si="42"/>
        <v>0</v>
      </c>
      <c r="AX91" s="135" t="str">
        <f t="shared" si="44"/>
        <v>0</v>
      </c>
      <c r="AY91" s="135" t="str">
        <f t="shared" si="38"/>
        <v>0</v>
      </c>
      <c r="AZ91" s="135" t="str">
        <f t="shared" si="38"/>
        <v>0</v>
      </c>
      <c r="BA91" s="135" t="str">
        <f t="shared" si="38"/>
        <v>0</v>
      </c>
      <c r="BB91" s="135" t="str">
        <f t="shared" si="38"/>
        <v>0</v>
      </c>
      <c r="BC91" s="135" t="str">
        <f t="shared" si="38"/>
        <v>0</v>
      </c>
      <c r="BD91" s="135" t="str">
        <f t="shared" si="38"/>
        <v>0</v>
      </c>
      <c r="BE91" s="135" t="str">
        <f t="shared" si="38"/>
        <v>0</v>
      </c>
      <c r="BF91" s="135" t="str">
        <f t="shared" si="38"/>
        <v>0</v>
      </c>
      <c r="BG91" s="135" t="str">
        <f t="shared" si="38"/>
        <v>0</v>
      </c>
      <c r="BH91" s="135" t="str">
        <f t="shared" si="38"/>
        <v>0</v>
      </c>
      <c r="BI91" s="135" t="str">
        <f t="shared" si="38"/>
        <v>0</v>
      </c>
      <c r="BJ91" s="135" t="str">
        <f t="shared" si="38"/>
        <v>0</v>
      </c>
      <c r="BK91" s="135" t="str">
        <f t="shared" si="38"/>
        <v>0</v>
      </c>
      <c r="BL91" s="135" t="str">
        <f t="shared" si="38"/>
        <v>0</v>
      </c>
      <c r="BM91" s="135" t="str">
        <f t="shared" si="38"/>
        <v>0</v>
      </c>
      <c r="BN91" s="135" t="str">
        <f t="shared" si="38"/>
        <v>0</v>
      </c>
      <c r="BO91" s="135" t="str">
        <f t="shared" si="39"/>
        <v>0</v>
      </c>
      <c r="BP91" s="135" t="str">
        <f t="shared" si="39"/>
        <v>0</v>
      </c>
      <c r="BQ91" s="135" t="str">
        <f t="shared" si="39"/>
        <v>0</v>
      </c>
      <c r="BR91" s="135" t="str">
        <f t="shared" si="39"/>
        <v>0</v>
      </c>
      <c r="BS91" s="135" t="str">
        <f t="shared" si="39"/>
        <v>0</v>
      </c>
      <c r="BT91" s="135" t="str">
        <f t="shared" si="39"/>
        <v>0</v>
      </c>
      <c r="BU91" s="135" t="str">
        <f t="shared" si="39"/>
        <v>0</v>
      </c>
      <c r="BV91" s="135" t="str">
        <f t="shared" si="39"/>
        <v>0</v>
      </c>
      <c r="BW91" s="135" t="str">
        <f t="shared" si="39"/>
        <v>0</v>
      </c>
      <c r="BX91" s="135" t="str">
        <f t="shared" si="39"/>
        <v>0</v>
      </c>
      <c r="BY91" s="135" t="str">
        <f t="shared" si="39"/>
        <v>0</v>
      </c>
      <c r="BZ91" s="135" t="str">
        <f t="shared" si="39"/>
        <v>0</v>
      </c>
      <c r="CA91" s="135" t="str">
        <f t="shared" si="39"/>
        <v>0</v>
      </c>
      <c r="CB91" s="135" t="str">
        <f t="shared" si="39"/>
        <v>0</v>
      </c>
      <c r="CC91" s="135" t="str">
        <f t="shared" si="39"/>
        <v>0</v>
      </c>
      <c r="CD91" s="135" t="str">
        <f t="shared" si="39"/>
        <v>0</v>
      </c>
      <c r="CE91" s="135" t="str">
        <f t="shared" si="40"/>
        <v>0</v>
      </c>
      <c r="CF91" s="135" t="str">
        <f t="shared" si="40"/>
        <v>0</v>
      </c>
      <c r="CG91" s="135" t="str">
        <f t="shared" si="40"/>
        <v>0</v>
      </c>
      <c r="CH91" s="135" t="str">
        <f t="shared" si="40"/>
        <v>0</v>
      </c>
      <c r="CI91" s="135" t="str">
        <f t="shared" si="40"/>
        <v>0</v>
      </c>
      <c r="CJ91" s="135">
        <f t="shared" si="40"/>
        <v>1</v>
      </c>
      <c r="CK91" s="135" t="str">
        <f t="shared" si="40"/>
        <v>0</v>
      </c>
      <c r="CL91" s="135" t="str">
        <f t="shared" si="40"/>
        <v>0</v>
      </c>
      <c r="CM91" s="135" t="str">
        <f t="shared" si="40"/>
        <v>0</v>
      </c>
      <c r="CN91" s="135" t="str">
        <f t="shared" si="40"/>
        <v>0</v>
      </c>
      <c r="CO91" s="135" t="str">
        <f t="shared" si="40"/>
        <v>0</v>
      </c>
      <c r="CP91" s="135" t="str">
        <f t="shared" si="40"/>
        <v>0</v>
      </c>
      <c r="CQ91" s="135" t="str">
        <f t="shared" si="40"/>
        <v>0</v>
      </c>
      <c r="CR91" s="135" t="str">
        <f t="shared" si="40"/>
        <v>0</v>
      </c>
      <c r="CS91" s="135" t="str">
        <f t="shared" si="40"/>
        <v>0</v>
      </c>
      <c r="CT91" s="135" t="str">
        <f t="shared" si="40"/>
        <v>0</v>
      </c>
      <c r="CU91" s="135" t="str">
        <f t="shared" si="41"/>
        <v>0</v>
      </c>
      <c r="CV91" s="135" t="str">
        <f t="shared" si="41"/>
        <v>0</v>
      </c>
      <c r="CW91" s="135" t="str">
        <f t="shared" si="41"/>
        <v>0</v>
      </c>
      <c r="CX91" s="135" t="str">
        <f t="shared" si="41"/>
        <v>0</v>
      </c>
      <c r="CY91" s="135" t="str">
        <f t="shared" si="41"/>
        <v>0</v>
      </c>
      <c r="CZ91" s="135" t="str">
        <f t="shared" si="41"/>
        <v>0</v>
      </c>
      <c r="DA91" s="135" t="str">
        <f t="shared" si="41"/>
        <v>0</v>
      </c>
      <c r="DB91" s="135" t="str">
        <f t="shared" si="41"/>
        <v>0</v>
      </c>
      <c r="DC91" s="135" t="str">
        <f t="shared" si="41"/>
        <v>0</v>
      </c>
      <c r="DD91" s="135" t="str">
        <f t="shared" si="41"/>
        <v>0</v>
      </c>
      <c r="DE91" s="135" t="str">
        <f t="shared" si="41"/>
        <v>0</v>
      </c>
      <c r="DF91" s="135" t="str">
        <f t="shared" si="41"/>
        <v>0</v>
      </c>
      <c r="DG91" s="135" t="str">
        <f t="shared" si="41"/>
        <v>0</v>
      </c>
      <c r="DH91" s="136" t="str">
        <f t="shared" si="41"/>
        <v>0</v>
      </c>
    </row>
    <row r="92" spans="1:112" ht="15" customHeight="1">
      <c r="A92" s="211">
        <v>86</v>
      </c>
      <c r="B92" s="88" t="s">
        <v>269</v>
      </c>
      <c r="C92" s="87" t="s">
        <v>270</v>
      </c>
      <c r="D92" s="134" t="str">
        <f t="shared" si="45"/>
        <v>0</v>
      </c>
      <c r="E92" s="135" t="str">
        <f t="shared" si="45"/>
        <v>0</v>
      </c>
      <c r="F92" s="135" t="str">
        <f t="shared" si="45"/>
        <v>0</v>
      </c>
      <c r="G92" s="135" t="str">
        <f t="shared" si="45"/>
        <v>0</v>
      </c>
      <c r="H92" s="135" t="str">
        <f t="shared" si="45"/>
        <v>0</v>
      </c>
      <c r="I92" s="135" t="str">
        <f t="shared" si="45"/>
        <v>0</v>
      </c>
      <c r="J92" s="135" t="str">
        <f t="shared" si="45"/>
        <v>0</v>
      </c>
      <c r="K92" s="135" t="str">
        <f t="shared" si="45"/>
        <v>0</v>
      </c>
      <c r="L92" s="135" t="str">
        <f t="shared" si="45"/>
        <v>0</v>
      </c>
      <c r="M92" s="135" t="str">
        <f t="shared" si="45"/>
        <v>0</v>
      </c>
      <c r="N92" s="135" t="str">
        <f t="shared" si="45"/>
        <v>0</v>
      </c>
      <c r="O92" s="135" t="str">
        <f t="shared" si="45"/>
        <v>0</v>
      </c>
      <c r="P92" s="135" t="str">
        <f t="shared" si="45"/>
        <v>0</v>
      </c>
      <c r="Q92" s="135" t="str">
        <f t="shared" si="45"/>
        <v>0</v>
      </c>
      <c r="R92" s="135" t="str">
        <f t="shared" si="45"/>
        <v>0</v>
      </c>
      <c r="S92" s="135" t="str">
        <f t="shared" si="45"/>
        <v>0</v>
      </c>
      <c r="T92" s="135" t="str">
        <f t="shared" si="43"/>
        <v>0</v>
      </c>
      <c r="U92" s="135" t="str">
        <f t="shared" si="43"/>
        <v>0</v>
      </c>
      <c r="V92" s="135" t="str">
        <f t="shared" si="43"/>
        <v>0</v>
      </c>
      <c r="W92" s="135" t="str">
        <f t="shared" si="43"/>
        <v>0</v>
      </c>
      <c r="X92" s="135" t="str">
        <f t="shared" si="43"/>
        <v>0</v>
      </c>
      <c r="Y92" s="135" t="str">
        <f t="shared" si="43"/>
        <v>0</v>
      </c>
      <c r="Z92" s="135" t="str">
        <f t="shared" si="43"/>
        <v>0</v>
      </c>
      <c r="AA92" s="135" t="str">
        <f t="shared" si="43"/>
        <v>0</v>
      </c>
      <c r="AB92" s="135" t="str">
        <f t="shared" si="43"/>
        <v>0</v>
      </c>
      <c r="AC92" s="135" t="str">
        <f t="shared" si="43"/>
        <v>0</v>
      </c>
      <c r="AD92" s="135" t="str">
        <f t="shared" si="43"/>
        <v>0</v>
      </c>
      <c r="AE92" s="135" t="str">
        <f t="shared" si="43"/>
        <v>0</v>
      </c>
      <c r="AF92" s="135" t="str">
        <f t="shared" si="43"/>
        <v>0</v>
      </c>
      <c r="AG92" s="135" t="str">
        <f t="shared" si="43"/>
        <v>0</v>
      </c>
      <c r="AH92" s="135" t="str">
        <f t="shared" si="42"/>
        <v>0</v>
      </c>
      <c r="AI92" s="135" t="str">
        <f t="shared" si="42"/>
        <v>0</v>
      </c>
      <c r="AJ92" s="135" t="str">
        <f t="shared" si="42"/>
        <v>0</v>
      </c>
      <c r="AK92" s="135" t="str">
        <f t="shared" si="42"/>
        <v>0</v>
      </c>
      <c r="AL92" s="135" t="str">
        <f t="shared" si="42"/>
        <v>0</v>
      </c>
      <c r="AM92" s="135" t="str">
        <f t="shared" si="42"/>
        <v>0</v>
      </c>
      <c r="AN92" s="135" t="str">
        <f t="shared" si="42"/>
        <v>0</v>
      </c>
      <c r="AO92" s="135" t="str">
        <f t="shared" si="42"/>
        <v>0</v>
      </c>
      <c r="AP92" s="135" t="str">
        <f t="shared" si="42"/>
        <v>0</v>
      </c>
      <c r="AQ92" s="135" t="str">
        <f t="shared" si="42"/>
        <v>0</v>
      </c>
      <c r="AR92" s="135" t="str">
        <f t="shared" si="42"/>
        <v>0</v>
      </c>
      <c r="AS92" s="135" t="str">
        <f t="shared" si="42"/>
        <v>0</v>
      </c>
      <c r="AT92" s="135" t="str">
        <f t="shared" si="42"/>
        <v>0</v>
      </c>
      <c r="AU92" s="135" t="str">
        <f t="shared" si="42"/>
        <v>0</v>
      </c>
      <c r="AV92" s="135" t="str">
        <f t="shared" si="42"/>
        <v>0</v>
      </c>
      <c r="AW92" s="135" t="str">
        <f t="shared" si="42"/>
        <v>0</v>
      </c>
      <c r="AX92" s="135" t="str">
        <f t="shared" si="44"/>
        <v>0</v>
      </c>
      <c r="AY92" s="135" t="str">
        <f t="shared" si="38"/>
        <v>0</v>
      </c>
      <c r="AZ92" s="135" t="str">
        <f t="shared" si="38"/>
        <v>0</v>
      </c>
      <c r="BA92" s="135" t="str">
        <f t="shared" si="38"/>
        <v>0</v>
      </c>
      <c r="BB92" s="135" t="str">
        <f t="shared" si="38"/>
        <v>0</v>
      </c>
      <c r="BC92" s="135" t="str">
        <f t="shared" si="38"/>
        <v>0</v>
      </c>
      <c r="BD92" s="135" t="str">
        <f t="shared" si="38"/>
        <v>0</v>
      </c>
      <c r="BE92" s="135" t="str">
        <f t="shared" si="38"/>
        <v>0</v>
      </c>
      <c r="BF92" s="135" t="str">
        <f t="shared" si="38"/>
        <v>0</v>
      </c>
      <c r="BG92" s="135" t="str">
        <f t="shared" si="38"/>
        <v>0</v>
      </c>
      <c r="BH92" s="135" t="str">
        <f t="shared" si="38"/>
        <v>0</v>
      </c>
      <c r="BI92" s="135" t="str">
        <f t="shared" si="38"/>
        <v>0</v>
      </c>
      <c r="BJ92" s="135" t="str">
        <f t="shared" si="38"/>
        <v>0</v>
      </c>
      <c r="BK92" s="135" t="str">
        <f t="shared" si="38"/>
        <v>0</v>
      </c>
      <c r="BL92" s="135" t="str">
        <f t="shared" si="38"/>
        <v>0</v>
      </c>
      <c r="BM92" s="135" t="str">
        <f t="shared" si="38"/>
        <v>0</v>
      </c>
      <c r="BN92" s="135" t="str">
        <f t="shared" si="38"/>
        <v>0</v>
      </c>
      <c r="BO92" s="135" t="str">
        <f t="shared" si="39"/>
        <v>0</v>
      </c>
      <c r="BP92" s="135" t="str">
        <f t="shared" si="39"/>
        <v>0</v>
      </c>
      <c r="BQ92" s="135" t="str">
        <f t="shared" si="39"/>
        <v>0</v>
      </c>
      <c r="BR92" s="135" t="str">
        <f t="shared" si="39"/>
        <v>0</v>
      </c>
      <c r="BS92" s="135" t="str">
        <f t="shared" si="39"/>
        <v>0</v>
      </c>
      <c r="BT92" s="135" t="str">
        <f t="shared" si="39"/>
        <v>0</v>
      </c>
      <c r="BU92" s="135" t="str">
        <f t="shared" si="39"/>
        <v>0</v>
      </c>
      <c r="BV92" s="135" t="str">
        <f t="shared" si="39"/>
        <v>0</v>
      </c>
      <c r="BW92" s="135" t="str">
        <f t="shared" si="39"/>
        <v>0</v>
      </c>
      <c r="BX92" s="135" t="str">
        <f t="shared" si="39"/>
        <v>0</v>
      </c>
      <c r="BY92" s="135" t="str">
        <f t="shared" si="39"/>
        <v>0</v>
      </c>
      <c r="BZ92" s="135" t="str">
        <f t="shared" si="39"/>
        <v>0</v>
      </c>
      <c r="CA92" s="135" t="str">
        <f t="shared" si="39"/>
        <v>0</v>
      </c>
      <c r="CB92" s="135" t="str">
        <f t="shared" si="39"/>
        <v>0</v>
      </c>
      <c r="CC92" s="135" t="str">
        <f t="shared" si="39"/>
        <v>0</v>
      </c>
      <c r="CD92" s="135" t="str">
        <f t="shared" si="39"/>
        <v>0</v>
      </c>
      <c r="CE92" s="135" t="str">
        <f t="shared" si="40"/>
        <v>0</v>
      </c>
      <c r="CF92" s="135" t="str">
        <f t="shared" si="40"/>
        <v>0</v>
      </c>
      <c r="CG92" s="135" t="str">
        <f t="shared" si="40"/>
        <v>0</v>
      </c>
      <c r="CH92" s="135" t="str">
        <f t="shared" si="40"/>
        <v>0</v>
      </c>
      <c r="CI92" s="135" t="str">
        <f t="shared" si="40"/>
        <v>0</v>
      </c>
      <c r="CJ92" s="135" t="str">
        <f t="shared" si="40"/>
        <v>0</v>
      </c>
      <c r="CK92" s="135">
        <f t="shared" si="40"/>
        <v>1</v>
      </c>
      <c r="CL92" s="135" t="str">
        <f t="shared" si="40"/>
        <v>0</v>
      </c>
      <c r="CM92" s="135" t="str">
        <f t="shared" si="40"/>
        <v>0</v>
      </c>
      <c r="CN92" s="135" t="str">
        <f t="shared" si="40"/>
        <v>0</v>
      </c>
      <c r="CO92" s="135" t="str">
        <f t="shared" si="40"/>
        <v>0</v>
      </c>
      <c r="CP92" s="135" t="str">
        <f t="shared" si="40"/>
        <v>0</v>
      </c>
      <c r="CQ92" s="135" t="str">
        <f t="shared" si="40"/>
        <v>0</v>
      </c>
      <c r="CR92" s="135" t="str">
        <f t="shared" si="40"/>
        <v>0</v>
      </c>
      <c r="CS92" s="135" t="str">
        <f t="shared" si="40"/>
        <v>0</v>
      </c>
      <c r="CT92" s="135" t="str">
        <f t="shared" si="40"/>
        <v>0</v>
      </c>
      <c r="CU92" s="135" t="str">
        <f t="shared" si="41"/>
        <v>0</v>
      </c>
      <c r="CV92" s="135" t="str">
        <f t="shared" si="41"/>
        <v>0</v>
      </c>
      <c r="CW92" s="135" t="str">
        <f t="shared" si="41"/>
        <v>0</v>
      </c>
      <c r="CX92" s="135" t="str">
        <f t="shared" si="41"/>
        <v>0</v>
      </c>
      <c r="CY92" s="135" t="str">
        <f t="shared" si="41"/>
        <v>0</v>
      </c>
      <c r="CZ92" s="135" t="str">
        <f t="shared" si="41"/>
        <v>0</v>
      </c>
      <c r="DA92" s="135" t="str">
        <f t="shared" si="41"/>
        <v>0</v>
      </c>
      <c r="DB92" s="135" t="str">
        <f t="shared" si="41"/>
        <v>0</v>
      </c>
      <c r="DC92" s="135" t="str">
        <f t="shared" si="41"/>
        <v>0</v>
      </c>
      <c r="DD92" s="135" t="str">
        <f t="shared" si="41"/>
        <v>0</v>
      </c>
      <c r="DE92" s="135" t="str">
        <f t="shared" si="41"/>
        <v>0</v>
      </c>
      <c r="DF92" s="135" t="str">
        <f t="shared" si="41"/>
        <v>0</v>
      </c>
      <c r="DG92" s="135" t="str">
        <f t="shared" si="41"/>
        <v>0</v>
      </c>
      <c r="DH92" s="136" t="str">
        <f t="shared" si="41"/>
        <v>0</v>
      </c>
    </row>
    <row r="93" spans="1:112" ht="15" customHeight="1">
      <c r="A93" s="211">
        <v>87</v>
      </c>
      <c r="B93" s="88" t="s">
        <v>271</v>
      </c>
      <c r="C93" s="87" t="s">
        <v>272</v>
      </c>
      <c r="D93" s="134" t="str">
        <f t="shared" si="45"/>
        <v>0</v>
      </c>
      <c r="E93" s="135" t="str">
        <f t="shared" si="45"/>
        <v>0</v>
      </c>
      <c r="F93" s="135" t="str">
        <f t="shared" si="45"/>
        <v>0</v>
      </c>
      <c r="G93" s="135" t="str">
        <f t="shared" si="45"/>
        <v>0</v>
      </c>
      <c r="H93" s="135" t="str">
        <f t="shared" si="45"/>
        <v>0</v>
      </c>
      <c r="I93" s="135" t="str">
        <f t="shared" si="45"/>
        <v>0</v>
      </c>
      <c r="J93" s="135" t="str">
        <f t="shared" si="45"/>
        <v>0</v>
      </c>
      <c r="K93" s="135" t="str">
        <f t="shared" si="45"/>
        <v>0</v>
      </c>
      <c r="L93" s="135" t="str">
        <f t="shared" si="45"/>
        <v>0</v>
      </c>
      <c r="M93" s="135" t="str">
        <f t="shared" si="45"/>
        <v>0</v>
      </c>
      <c r="N93" s="135" t="str">
        <f t="shared" si="45"/>
        <v>0</v>
      </c>
      <c r="O93" s="135" t="str">
        <f t="shared" si="45"/>
        <v>0</v>
      </c>
      <c r="P93" s="135" t="str">
        <f t="shared" si="45"/>
        <v>0</v>
      </c>
      <c r="Q93" s="135" t="str">
        <f t="shared" si="45"/>
        <v>0</v>
      </c>
      <c r="R93" s="135" t="str">
        <f t="shared" si="45"/>
        <v>0</v>
      </c>
      <c r="S93" s="135" t="str">
        <f t="shared" si="45"/>
        <v>0</v>
      </c>
      <c r="T93" s="135" t="str">
        <f t="shared" si="43"/>
        <v>0</v>
      </c>
      <c r="U93" s="135" t="str">
        <f t="shared" si="43"/>
        <v>0</v>
      </c>
      <c r="V93" s="135" t="str">
        <f t="shared" si="43"/>
        <v>0</v>
      </c>
      <c r="W93" s="135" t="str">
        <f t="shared" si="43"/>
        <v>0</v>
      </c>
      <c r="X93" s="135" t="str">
        <f t="shared" si="43"/>
        <v>0</v>
      </c>
      <c r="Y93" s="135" t="str">
        <f t="shared" si="43"/>
        <v>0</v>
      </c>
      <c r="Z93" s="135" t="str">
        <f t="shared" si="43"/>
        <v>0</v>
      </c>
      <c r="AA93" s="135" t="str">
        <f t="shared" si="43"/>
        <v>0</v>
      </c>
      <c r="AB93" s="135" t="str">
        <f t="shared" si="43"/>
        <v>0</v>
      </c>
      <c r="AC93" s="135" t="str">
        <f t="shared" si="43"/>
        <v>0</v>
      </c>
      <c r="AD93" s="135" t="str">
        <f t="shared" si="43"/>
        <v>0</v>
      </c>
      <c r="AE93" s="135" t="str">
        <f t="shared" si="43"/>
        <v>0</v>
      </c>
      <c r="AF93" s="135" t="str">
        <f t="shared" si="43"/>
        <v>0</v>
      </c>
      <c r="AG93" s="135" t="str">
        <f t="shared" si="43"/>
        <v>0</v>
      </c>
      <c r="AH93" s="135" t="str">
        <f t="shared" si="42"/>
        <v>0</v>
      </c>
      <c r="AI93" s="135" t="str">
        <f t="shared" si="42"/>
        <v>0</v>
      </c>
      <c r="AJ93" s="135" t="str">
        <f t="shared" si="42"/>
        <v>0</v>
      </c>
      <c r="AK93" s="135" t="str">
        <f t="shared" si="42"/>
        <v>0</v>
      </c>
      <c r="AL93" s="135" t="str">
        <f t="shared" si="42"/>
        <v>0</v>
      </c>
      <c r="AM93" s="135" t="str">
        <f t="shared" si="42"/>
        <v>0</v>
      </c>
      <c r="AN93" s="135" t="str">
        <f t="shared" si="42"/>
        <v>0</v>
      </c>
      <c r="AO93" s="135" t="str">
        <f t="shared" si="42"/>
        <v>0</v>
      </c>
      <c r="AP93" s="135" t="str">
        <f t="shared" si="42"/>
        <v>0</v>
      </c>
      <c r="AQ93" s="135" t="str">
        <f t="shared" si="42"/>
        <v>0</v>
      </c>
      <c r="AR93" s="135" t="str">
        <f t="shared" si="42"/>
        <v>0</v>
      </c>
      <c r="AS93" s="135" t="str">
        <f t="shared" si="42"/>
        <v>0</v>
      </c>
      <c r="AT93" s="135" t="str">
        <f t="shared" si="42"/>
        <v>0</v>
      </c>
      <c r="AU93" s="135" t="str">
        <f t="shared" si="42"/>
        <v>0</v>
      </c>
      <c r="AV93" s="135" t="str">
        <f t="shared" si="42"/>
        <v>0</v>
      </c>
      <c r="AW93" s="135" t="str">
        <f t="shared" si="42"/>
        <v>0</v>
      </c>
      <c r="AX93" s="135" t="str">
        <f t="shared" si="44"/>
        <v>0</v>
      </c>
      <c r="AY93" s="135" t="str">
        <f t="shared" si="38"/>
        <v>0</v>
      </c>
      <c r="AZ93" s="135" t="str">
        <f t="shared" si="38"/>
        <v>0</v>
      </c>
      <c r="BA93" s="135" t="str">
        <f t="shared" si="38"/>
        <v>0</v>
      </c>
      <c r="BB93" s="135" t="str">
        <f t="shared" si="38"/>
        <v>0</v>
      </c>
      <c r="BC93" s="135" t="str">
        <f t="shared" si="38"/>
        <v>0</v>
      </c>
      <c r="BD93" s="135" t="str">
        <f t="shared" si="38"/>
        <v>0</v>
      </c>
      <c r="BE93" s="135" t="str">
        <f t="shared" si="38"/>
        <v>0</v>
      </c>
      <c r="BF93" s="135" t="str">
        <f t="shared" si="38"/>
        <v>0</v>
      </c>
      <c r="BG93" s="135" t="str">
        <f t="shared" si="38"/>
        <v>0</v>
      </c>
      <c r="BH93" s="135" t="str">
        <f t="shared" si="38"/>
        <v>0</v>
      </c>
      <c r="BI93" s="135" t="str">
        <f t="shared" si="38"/>
        <v>0</v>
      </c>
      <c r="BJ93" s="135" t="str">
        <f t="shared" si="38"/>
        <v>0</v>
      </c>
      <c r="BK93" s="135" t="str">
        <f t="shared" si="38"/>
        <v>0</v>
      </c>
      <c r="BL93" s="135" t="str">
        <f t="shared" si="38"/>
        <v>0</v>
      </c>
      <c r="BM93" s="135" t="str">
        <f t="shared" si="38"/>
        <v>0</v>
      </c>
      <c r="BN93" s="135" t="str">
        <f t="shared" si="38"/>
        <v>0</v>
      </c>
      <c r="BO93" s="135" t="str">
        <f t="shared" si="39"/>
        <v>0</v>
      </c>
      <c r="BP93" s="135" t="str">
        <f t="shared" si="39"/>
        <v>0</v>
      </c>
      <c r="BQ93" s="135" t="str">
        <f t="shared" si="39"/>
        <v>0</v>
      </c>
      <c r="BR93" s="135" t="str">
        <f t="shared" si="39"/>
        <v>0</v>
      </c>
      <c r="BS93" s="135" t="str">
        <f t="shared" si="39"/>
        <v>0</v>
      </c>
      <c r="BT93" s="135" t="str">
        <f t="shared" si="39"/>
        <v>0</v>
      </c>
      <c r="BU93" s="135" t="str">
        <f t="shared" si="39"/>
        <v>0</v>
      </c>
      <c r="BV93" s="135" t="str">
        <f t="shared" si="39"/>
        <v>0</v>
      </c>
      <c r="BW93" s="135" t="str">
        <f t="shared" si="39"/>
        <v>0</v>
      </c>
      <c r="BX93" s="135" t="str">
        <f t="shared" si="39"/>
        <v>0</v>
      </c>
      <c r="BY93" s="135" t="str">
        <f t="shared" si="39"/>
        <v>0</v>
      </c>
      <c r="BZ93" s="135" t="str">
        <f t="shared" si="39"/>
        <v>0</v>
      </c>
      <c r="CA93" s="135" t="str">
        <f t="shared" si="39"/>
        <v>0</v>
      </c>
      <c r="CB93" s="135" t="str">
        <f t="shared" si="39"/>
        <v>0</v>
      </c>
      <c r="CC93" s="135" t="str">
        <f t="shared" si="39"/>
        <v>0</v>
      </c>
      <c r="CD93" s="135" t="str">
        <f t="shared" si="39"/>
        <v>0</v>
      </c>
      <c r="CE93" s="135" t="str">
        <f t="shared" si="40"/>
        <v>0</v>
      </c>
      <c r="CF93" s="135" t="str">
        <f t="shared" si="40"/>
        <v>0</v>
      </c>
      <c r="CG93" s="135" t="str">
        <f t="shared" si="40"/>
        <v>0</v>
      </c>
      <c r="CH93" s="135" t="str">
        <f t="shared" si="40"/>
        <v>0</v>
      </c>
      <c r="CI93" s="135" t="str">
        <f t="shared" si="40"/>
        <v>0</v>
      </c>
      <c r="CJ93" s="135" t="str">
        <f t="shared" si="40"/>
        <v>0</v>
      </c>
      <c r="CK93" s="135" t="str">
        <f t="shared" si="40"/>
        <v>0</v>
      </c>
      <c r="CL93" s="135">
        <f t="shared" si="40"/>
        <v>1</v>
      </c>
      <c r="CM93" s="135" t="str">
        <f t="shared" si="40"/>
        <v>0</v>
      </c>
      <c r="CN93" s="135" t="str">
        <f t="shared" si="40"/>
        <v>0</v>
      </c>
      <c r="CO93" s="135" t="str">
        <f t="shared" si="40"/>
        <v>0</v>
      </c>
      <c r="CP93" s="135" t="str">
        <f t="shared" si="40"/>
        <v>0</v>
      </c>
      <c r="CQ93" s="135" t="str">
        <f t="shared" si="40"/>
        <v>0</v>
      </c>
      <c r="CR93" s="135" t="str">
        <f t="shared" si="40"/>
        <v>0</v>
      </c>
      <c r="CS93" s="135" t="str">
        <f t="shared" si="40"/>
        <v>0</v>
      </c>
      <c r="CT93" s="135" t="str">
        <f t="shared" si="40"/>
        <v>0</v>
      </c>
      <c r="CU93" s="135" t="str">
        <f t="shared" si="41"/>
        <v>0</v>
      </c>
      <c r="CV93" s="135" t="str">
        <f t="shared" si="41"/>
        <v>0</v>
      </c>
      <c r="CW93" s="135" t="str">
        <f t="shared" si="41"/>
        <v>0</v>
      </c>
      <c r="CX93" s="135" t="str">
        <f t="shared" si="41"/>
        <v>0</v>
      </c>
      <c r="CY93" s="135" t="str">
        <f t="shared" si="41"/>
        <v>0</v>
      </c>
      <c r="CZ93" s="135" t="str">
        <f t="shared" si="41"/>
        <v>0</v>
      </c>
      <c r="DA93" s="135" t="str">
        <f t="shared" si="41"/>
        <v>0</v>
      </c>
      <c r="DB93" s="135" t="str">
        <f t="shared" si="41"/>
        <v>0</v>
      </c>
      <c r="DC93" s="135" t="str">
        <f t="shared" si="41"/>
        <v>0</v>
      </c>
      <c r="DD93" s="135" t="str">
        <f t="shared" si="41"/>
        <v>0</v>
      </c>
      <c r="DE93" s="135" t="str">
        <f t="shared" si="41"/>
        <v>0</v>
      </c>
      <c r="DF93" s="135" t="str">
        <f t="shared" si="41"/>
        <v>0</v>
      </c>
      <c r="DG93" s="135" t="str">
        <f t="shared" si="41"/>
        <v>0</v>
      </c>
      <c r="DH93" s="136" t="str">
        <f t="shared" si="41"/>
        <v>0</v>
      </c>
    </row>
    <row r="94" spans="1:112" ht="15" customHeight="1">
      <c r="A94" s="211">
        <v>88</v>
      </c>
      <c r="B94" s="88" t="s">
        <v>273</v>
      </c>
      <c r="C94" s="87" t="s">
        <v>274</v>
      </c>
      <c r="D94" s="134" t="str">
        <f t="shared" si="45"/>
        <v>0</v>
      </c>
      <c r="E94" s="135" t="str">
        <f t="shared" si="45"/>
        <v>0</v>
      </c>
      <c r="F94" s="135" t="str">
        <f t="shared" si="45"/>
        <v>0</v>
      </c>
      <c r="G94" s="135" t="str">
        <f t="shared" si="45"/>
        <v>0</v>
      </c>
      <c r="H94" s="135" t="str">
        <f t="shared" si="45"/>
        <v>0</v>
      </c>
      <c r="I94" s="135" t="str">
        <f t="shared" si="45"/>
        <v>0</v>
      </c>
      <c r="J94" s="135" t="str">
        <f t="shared" si="45"/>
        <v>0</v>
      </c>
      <c r="K94" s="135" t="str">
        <f t="shared" si="45"/>
        <v>0</v>
      </c>
      <c r="L94" s="135" t="str">
        <f t="shared" si="45"/>
        <v>0</v>
      </c>
      <c r="M94" s="135" t="str">
        <f t="shared" si="45"/>
        <v>0</v>
      </c>
      <c r="N94" s="135" t="str">
        <f t="shared" si="45"/>
        <v>0</v>
      </c>
      <c r="O94" s="135" t="str">
        <f t="shared" si="45"/>
        <v>0</v>
      </c>
      <c r="P94" s="135" t="str">
        <f t="shared" si="45"/>
        <v>0</v>
      </c>
      <c r="Q94" s="135" t="str">
        <f t="shared" si="45"/>
        <v>0</v>
      </c>
      <c r="R94" s="135" t="str">
        <f t="shared" si="45"/>
        <v>0</v>
      </c>
      <c r="S94" s="135" t="str">
        <f t="shared" si="45"/>
        <v>0</v>
      </c>
      <c r="T94" s="135" t="str">
        <f t="shared" si="43"/>
        <v>0</v>
      </c>
      <c r="U94" s="135" t="str">
        <f t="shared" si="43"/>
        <v>0</v>
      </c>
      <c r="V94" s="135" t="str">
        <f t="shared" si="43"/>
        <v>0</v>
      </c>
      <c r="W94" s="135" t="str">
        <f t="shared" si="43"/>
        <v>0</v>
      </c>
      <c r="X94" s="135" t="str">
        <f t="shared" si="43"/>
        <v>0</v>
      </c>
      <c r="Y94" s="135" t="str">
        <f t="shared" si="43"/>
        <v>0</v>
      </c>
      <c r="Z94" s="135" t="str">
        <f t="shared" si="43"/>
        <v>0</v>
      </c>
      <c r="AA94" s="135" t="str">
        <f t="shared" si="43"/>
        <v>0</v>
      </c>
      <c r="AB94" s="135" t="str">
        <f t="shared" si="43"/>
        <v>0</v>
      </c>
      <c r="AC94" s="135" t="str">
        <f t="shared" si="43"/>
        <v>0</v>
      </c>
      <c r="AD94" s="135" t="str">
        <f t="shared" si="43"/>
        <v>0</v>
      </c>
      <c r="AE94" s="135" t="str">
        <f t="shared" si="43"/>
        <v>0</v>
      </c>
      <c r="AF94" s="135" t="str">
        <f t="shared" si="43"/>
        <v>0</v>
      </c>
      <c r="AG94" s="135" t="str">
        <f t="shared" si="43"/>
        <v>0</v>
      </c>
      <c r="AH94" s="135" t="str">
        <f t="shared" si="42"/>
        <v>0</v>
      </c>
      <c r="AI94" s="135" t="str">
        <f t="shared" si="42"/>
        <v>0</v>
      </c>
      <c r="AJ94" s="135" t="str">
        <f t="shared" si="42"/>
        <v>0</v>
      </c>
      <c r="AK94" s="135" t="str">
        <f t="shared" si="42"/>
        <v>0</v>
      </c>
      <c r="AL94" s="135" t="str">
        <f t="shared" si="42"/>
        <v>0</v>
      </c>
      <c r="AM94" s="135" t="str">
        <f t="shared" si="42"/>
        <v>0</v>
      </c>
      <c r="AN94" s="135" t="str">
        <f t="shared" si="42"/>
        <v>0</v>
      </c>
      <c r="AO94" s="135" t="str">
        <f t="shared" si="42"/>
        <v>0</v>
      </c>
      <c r="AP94" s="135" t="str">
        <f t="shared" si="42"/>
        <v>0</v>
      </c>
      <c r="AQ94" s="135" t="str">
        <f t="shared" si="42"/>
        <v>0</v>
      </c>
      <c r="AR94" s="135" t="str">
        <f t="shared" si="42"/>
        <v>0</v>
      </c>
      <c r="AS94" s="135" t="str">
        <f t="shared" si="42"/>
        <v>0</v>
      </c>
      <c r="AT94" s="135" t="str">
        <f t="shared" si="42"/>
        <v>0</v>
      </c>
      <c r="AU94" s="135" t="str">
        <f t="shared" si="42"/>
        <v>0</v>
      </c>
      <c r="AV94" s="135" t="str">
        <f t="shared" si="42"/>
        <v>0</v>
      </c>
      <c r="AW94" s="135" t="str">
        <f t="shared" si="42"/>
        <v>0</v>
      </c>
      <c r="AX94" s="135" t="str">
        <f t="shared" si="44"/>
        <v>0</v>
      </c>
      <c r="AY94" s="135" t="str">
        <f t="shared" si="38"/>
        <v>0</v>
      </c>
      <c r="AZ94" s="135" t="str">
        <f t="shared" si="38"/>
        <v>0</v>
      </c>
      <c r="BA94" s="135" t="str">
        <f t="shared" si="38"/>
        <v>0</v>
      </c>
      <c r="BB94" s="135" t="str">
        <f t="shared" si="38"/>
        <v>0</v>
      </c>
      <c r="BC94" s="135" t="str">
        <f t="shared" si="38"/>
        <v>0</v>
      </c>
      <c r="BD94" s="135" t="str">
        <f t="shared" si="38"/>
        <v>0</v>
      </c>
      <c r="BE94" s="135" t="str">
        <f t="shared" si="38"/>
        <v>0</v>
      </c>
      <c r="BF94" s="135" t="str">
        <f t="shared" si="38"/>
        <v>0</v>
      </c>
      <c r="BG94" s="135" t="str">
        <f t="shared" si="38"/>
        <v>0</v>
      </c>
      <c r="BH94" s="135" t="str">
        <f t="shared" si="38"/>
        <v>0</v>
      </c>
      <c r="BI94" s="135" t="str">
        <f t="shared" si="38"/>
        <v>0</v>
      </c>
      <c r="BJ94" s="135" t="str">
        <f t="shared" si="38"/>
        <v>0</v>
      </c>
      <c r="BK94" s="135" t="str">
        <f t="shared" si="38"/>
        <v>0</v>
      </c>
      <c r="BL94" s="135" t="str">
        <f t="shared" si="38"/>
        <v>0</v>
      </c>
      <c r="BM94" s="135" t="str">
        <f t="shared" si="38"/>
        <v>0</v>
      </c>
      <c r="BN94" s="135" t="str">
        <f t="shared" si="38"/>
        <v>0</v>
      </c>
      <c r="BO94" s="135" t="str">
        <f t="shared" si="39"/>
        <v>0</v>
      </c>
      <c r="BP94" s="135" t="str">
        <f t="shared" si="39"/>
        <v>0</v>
      </c>
      <c r="BQ94" s="135" t="str">
        <f t="shared" si="39"/>
        <v>0</v>
      </c>
      <c r="BR94" s="135" t="str">
        <f t="shared" si="39"/>
        <v>0</v>
      </c>
      <c r="BS94" s="135" t="str">
        <f t="shared" si="39"/>
        <v>0</v>
      </c>
      <c r="BT94" s="135" t="str">
        <f t="shared" si="39"/>
        <v>0</v>
      </c>
      <c r="BU94" s="135" t="str">
        <f t="shared" si="39"/>
        <v>0</v>
      </c>
      <c r="BV94" s="135" t="str">
        <f t="shared" si="39"/>
        <v>0</v>
      </c>
      <c r="BW94" s="135" t="str">
        <f t="shared" si="39"/>
        <v>0</v>
      </c>
      <c r="BX94" s="135" t="str">
        <f t="shared" si="39"/>
        <v>0</v>
      </c>
      <c r="BY94" s="135" t="str">
        <f t="shared" si="39"/>
        <v>0</v>
      </c>
      <c r="BZ94" s="135" t="str">
        <f t="shared" si="39"/>
        <v>0</v>
      </c>
      <c r="CA94" s="135" t="str">
        <f t="shared" si="39"/>
        <v>0</v>
      </c>
      <c r="CB94" s="135" t="str">
        <f t="shared" si="39"/>
        <v>0</v>
      </c>
      <c r="CC94" s="135" t="str">
        <f t="shared" si="39"/>
        <v>0</v>
      </c>
      <c r="CD94" s="135" t="str">
        <f t="shared" si="39"/>
        <v>0</v>
      </c>
      <c r="CE94" s="135" t="str">
        <f t="shared" si="40"/>
        <v>0</v>
      </c>
      <c r="CF94" s="135" t="str">
        <f t="shared" si="40"/>
        <v>0</v>
      </c>
      <c r="CG94" s="135" t="str">
        <f t="shared" si="40"/>
        <v>0</v>
      </c>
      <c r="CH94" s="135" t="str">
        <f t="shared" si="40"/>
        <v>0</v>
      </c>
      <c r="CI94" s="135" t="str">
        <f t="shared" si="40"/>
        <v>0</v>
      </c>
      <c r="CJ94" s="135" t="str">
        <f t="shared" si="40"/>
        <v>0</v>
      </c>
      <c r="CK94" s="135" t="str">
        <f t="shared" si="40"/>
        <v>0</v>
      </c>
      <c r="CL94" s="135" t="str">
        <f t="shared" si="40"/>
        <v>0</v>
      </c>
      <c r="CM94" s="135">
        <f t="shared" si="40"/>
        <v>1</v>
      </c>
      <c r="CN94" s="135" t="str">
        <f t="shared" si="40"/>
        <v>0</v>
      </c>
      <c r="CO94" s="135" t="str">
        <f t="shared" si="40"/>
        <v>0</v>
      </c>
      <c r="CP94" s="135" t="str">
        <f t="shared" si="40"/>
        <v>0</v>
      </c>
      <c r="CQ94" s="135" t="str">
        <f t="shared" si="40"/>
        <v>0</v>
      </c>
      <c r="CR94" s="135" t="str">
        <f t="shared" si="40"/>
        <v>0</v>
      </c>
      <c r="CS94" s="135" t="str">
        <f t="shared" si="40"/>
        <v>0</v>
      </c>
      <c r="CT94" s="135" t="str">
        <f t="shared" si="40"/>
        <v>0</v>
      </c>
      <c r="CU94" s="135" t="str">
        <f t="shared" si="41"/>
        <v>0</v>
      </c>
      <c r="CV94" s="135" t="str">
        <f t="shared" si="41"/>
        <v>0</v>
      </c>
      <c r="CW94" s="135" t="str">
        <f t="shared" si="41"/>
        <v>0</v>
      </c>
      <c r="CX94" s="135" t="str">
        <f t="shared" si="41"/>
        <v>0</v>
      </c>
      <c r="CY94" s="135" t="str">
        <f t="shared" si="41"/>
        <v>0</v>
      </c>
      <c r="CZ94" s="135" t="str">
        <f t="shared" si="41"/>
        <v>0</v>
      </c>
      <c r="DA94" s="135" t="str">
        <f t="shared" si="41"/>
        <v>0</v>
      </c>
      <c r="DB94" s="135" t="str">
        <f t="shared" si="41"/>
        <v>0</v>
      </c>
      <c r="DC94" s="135" t="str">
        <f t="shared" si="41"/>
        <v>0</v>
      </c>
      <c r="DD94" s="135" t="str">
        <f t="shared" si="41"/>
        <v>0</v>
      </c>
      <c r="DE94" s="135" t="str">
        <f t="shared" si="41"/>
        <v>0</v>
      </c>
      <c r="DF94" s="135" t="str">
        <f t="shared" si="41"/>
        <v>0</v>
      </c>
      <c r="DG94" s="135" t="str">
        <f t="shared" si="41"/>
        <v>0</v>
      </c>
      <c r="DH94" s="136" t="str">
        <f t="shared" si="41"/>
        <v>0</v>
      </c>
    </row>
    <row r="95" spans="1:112" ht="15" customHeight="1">
      <c r="A95" s="211">
        <v>89</v>
      </c>
      <c r="B95" s="88" t="s">
        <v>275</v>
      </c>
      <c r="C95" s="87" t="s">
        <v>276</v>
      </c>
      <c r="D95" s="134" t="str">
        <f t="shared" si="45"/>
        <v>0</v>
      </c>
      <c r="E95" s="135" t="str">
        <f t="shared" si="45"/>
        <v>0</v>
      </c>
      <c r="F95" s="135" t="str">
        <f t="shared" si="45"/>
        <v>0</v>
      </c>
      <c r="G95" s="135" t="str">
        <f t="shared" si="45"/>
        <v>0</v>
      </c>
      <c r="H95" s="135" t="str">
        <f t="shared" si="45"/>
        <v>0</v>
      </c>
      <c r="I95" s="135" t="str">
        <f t="shared" si="45"/>
        <v>0</v>
      </c>
      <c r="J95" s="135" t="str">
        <f t="shared" si="45"/>
        <v>0</v>
      </c>
      <c r="K95" s="135" t="str">
        <f t="shared" si="45"/>
        <v>0</v>
      </c>
      <c r="L95" s="135" t="str">
        <f t="shared" si="45"/>
        <v>0</v>
      </c>
      <c r="M95" s="135" t="str">
        <f t="shared" si="45"/>
        <v>0</v>
      </c>
      <c r="N95" s="135" t="str">
        <f t="shared" si="45"/>
        <v>0</v>
      </c>
      <c r="O95" s="135" t="str">
        <f t="shared" si="45"/>
        <v>0</v>
      </c>
      <c r="P95" s="135" t="str">
        <f t="shared" si="45"/>
        <v>0</v>
      </c>
      <c r="Q95" s="135" t="str">
        <f t="shared" si="45"/>
        <v>0</v>
      </c>
      <c r="R95" s="135" t="str">
        <f t="shared" si="45"/>
        <v>0</v>
      </c>
      <c r="S95" s="135" t="str">
        <f t="shared" si="45"/>
        <v>0</v>
      </c>
      <c r="T95" s="135" t="str">
        <f t="shared" si="43"/>
        <v>0</v>
      </c>
      <c r="U95" s="135" t="str">
        <f t="shared" si="43"/>
        <v>0</v>
      </c>
      <c r="V95" s="135" t="str">
        <f t="shared" si="43"/>
        <v>0</v>
      </c>
      <c r="W95" s="135" t="str">
        <f t="shared" si="43"/>
        <v>0</v>
      </c>
      <c r="X95" s="135" t="str">
        <f t="shared" si="43"/>
        <v>0</v>
      </c>
      <c r="Y95" s="135" t="str">
        <f t="shared" si="43"/>
        <v>0</v>
      </c>
      <c r="Z95" s="135" t="str">
        <f t="shared" si="43"/>
        <v>0</v>
      </c>
      <c r="AA95" s="135" t="str">
        <f t="shared" si="43"/>
        <v>0</v>
      </c>
      <c r="AB95" s="135" t="str">
        <f t="shared" si="43"/>
        <v>0</v>
      </c>
      <c r="AC95" s="135" t="str">
        <f t="shared" si="43"/>
        <v>0</v>
      </c>
      <c r="AD95" s="135" t="str">
        <f t="shared" si="43"/>
        <v>0</v>
      </c>
      <c r="AE95" s="135" t="str">
        <f t="shared" si="43"/>
        <v>0</v>
      </c>
      <c r="AF95" s="135" t="str">
        <f t="shared" si="43"/>
        <v>0</v>
      </c>
      <c r="AG95" s="135" t="str">
        <f t="shared" si="43"/>
        <v>0</v>
      </c>
      <c r="AH95" s="135" t="str">
        <f t="shared" si="42"/>
        <v>0</v>
      </c>
      <c r="AI95" s="135" t="str">
        <f t="shared" si="42"/>
        <v>0</v>
      </c>
      <c r="AJ95" s="135" t="str">
        <f t="shared" si="42"/>
        <v>0</v>
      </c>
      <c r="AK95" s="135" t="str">
        <f t="shared" si="42"/>
        <v>0</v>
      </c>
      <c r="AL95" s="135" t="str">
        <f t="shared" si="42"/>
        <v>0</v>
      </c>
      <c r="AM95" s="135" t="str">
        <f t="shared" si="42"/>
        <v>0</v>
      </c>
      <c r="AN95" s="135" t="str">
        <f t="shared" si="42"/>
        <v>0</v>
      </c>
      <c r="AO95" s="135" t="str">
        <f t="shared" si="42"/>
        <v>0</v>
      </c>
      <c r="AP95" s="135" t="str">
        <f t="shared" si="42"/>
        <v>0</v>
      </c>
      <c r="AQ95" s="135" t="str">
        <f t="shared" si="42"/>
        <v>0</v>
      </c>
      <c r="AR95" s="135" t="str">
        <f t="shared" si="42"/>
        <v>0</v>
      </c>
      <c r="AS95" s="135" t="str">
        <f t="shared" si="42"/>
        <v>0</v>
      </c>
      <c r="AT95" s="135" t="str">
        <f t="shared" si="42"/>
        <v>0</v>
      </c>
      <c r="AU95" s="135" t="str">
        <f t="shared" si="42"/>
        <v>0</v>
      </c>
      <c r="AV95" s="135" t="str">
        <f t="shared" si="42"/>
        <v>0</v>
      </c>
      <c r="AW95" s="135" t="str">
        <f t="shared" si="42"/>
        <v>0</v>
      </c>
      <c r="AX95" s="135" t="str">
        <f t="shared" si="44"/>
        <v>0</v>
      </c>
      <c r="AY95" s="135" t="str">
        <f t="shared" si="38"/>
        <v>0</v>
      </c>
      <c r="AZ95" s="135" t="str">
        <f t="shared" si="38"/>
        <v>0</v>
      </c>
      <c r="BA95" s="135" t="str">
        <f t="shared" si="38"/>
        <v>0</v>
      </c>
      <c r="BB95" s="135" t="str">
        <f t="shared" si="38"/>
        <v>0</v>
      </c>
      <c r="BC95" s="135" t="str">
        <f t="shared" si="38"/>
        <v>0</v>
      </c>
      <c r="BD95" s="135" t="str">
        <f t="shared" si="38"/>
        <v>0</v>
      </c>
      <c r="BE95" s="135" t="str">
        <f t="shared" si="38"/>
        <v>0</v>
      </c>
      <c r="BF95" s="135" t="str">
        <f t="shared" si="38"/>
        <v>0</v>
      </c>
      <c r="BG95" s="135" t="str">
        <f t="shared" si="38"/>
        <v>0</v>
      </c>
      <c r="BH95" s="135" t="str">
        <f t="shared" si="38"/>
        <v>0</v>
      </c>
      <c r="BI95" s="135" t="str">
        <f t="shared" si="38"/>
        <v>0</v>
      </c>
      <c r="BJ95" s="135" t="str">
        <f t="shared" si="38"/>
        <v>0</v>
      </c>
      <c r="BK95" s="135" t="str">
        <f t="shared" si="38"/>
        <v>0</v>
      </c>
      <c r="BL95" s="135" t="str">
        <f t="shared" si="38"/>
        <v>0</v>
      </c>
      <c r="BM95" s="135" t="str">
        <f t="shared" si="38"/>
        <v>0</v>
      </c>
      <c r="BN95" s="135" t="str">
        <f t="shared" si="38"/>
        <v>0</v>
      </c>
      <c r="BO95" s="135" t="str">
        <f t="shared" si="39"/>
        <v>0</v>
      </c>
      <c r="BP95" s="135" t="str">
        <f t="shared" si="39"/>
        <v>0</v>
      </c>
      <c r="BQ95" s="135" t="str">
        <f t="shared" si="39"/>
        <v>0</v>
      </c>
      <c r="BR95" s="135" t="str">
        <f t="shared" si="39"/>
        <v>0</v>
      </c>
      <c r="BS95" s="135" t="str">
        <f t="shared" si="39"/>
        <v>0</v>
      </c>
      <c r="BT95" s="135" t="str">
        <f t="shared" si="39"/>
        <v>0</v>
      </c>
      <c r="BU95" s="135" t="str">
        <f t="shared" si="39"/>
        <v>0</v>
      </c>
      <c r="BV95" s="135" t="str">
        <f t="shared" si="39"/>
        <v>0</v>
      </c>
      <c r="BW95" s="135" t="str">
        <f t="shared" si="39"/>
        <v>0</v>
      </c>
      <c r="BX95" s="135" t="str">
        <f t="shared" si="39"/>
        <v>0</v>
      </c>
      <c r="BY95" s="135" t="str">
        <f t="shared" si="39"/>
        <v>0</v>
      </c>
      <c r="BZ95" s="135" t="str">
        <f t="shared" si="39"/>
        <v>0</v>
      </c>
      <c r="CA95" s="135" t="str">
        <f t="shared" si="39"/>
        <v>0</v>
      </c>
      <c r="CB95" s="135" t="str">
        <f t="shared" si="39"/>
        <v>0</v>
      </c>
      <c r="CC95" s="135" t="str">
        <f t="shared" si="39"/>
        <v>0</v>
      </c>
      <c r="CD95" s="135" t="str">
        <f t="shared" si="39"/>
        <v>0</v>
      </c>
      <c r="CE95" s="135" t="str">
        <f t="shared" si="40"/>
        <v>0</v>
      </c>
      <c r="CF95" s="135" t="str">
        <f t="shared" si="40"/>
        <v>0</v>
      </c>
      <c r="CG95" s="135" t="str">
        <f t="shared" si="40"/>
        <v>0</v>
      </c>
      <c r="CH95" s="135" t="str">
        <f t="shared" si="40"/>
        <v>0</v>
      </c>
      <c r="CI95" s="135" t="str">
        <f t="shared" si="40"/>
        <v>0</v>
      </c>
      <c r="CJ95" s="135" t="str">
        <f t="shared" si="40"/>
        <v>0</v>
      </c>
      <c r="CK95" s="135" t="str">
        <f t="shared" si="40"/>
        <v>0</v>
      </c>
      <c r="CL95" s="135" t="str">
        <f t="shared" si="40"/>
        <v>0</v>
      </c>
      <c r="CM95" s="135" t="str">
        <f t="shared" si="40"/>
        <v>0</v>
      </c>
      <c r="CN95" s="135">
        <f t="shared" si="40"/>
        <v>1</v>
      </c>
      <c r="CO95" s="135" t="str">
        <f t="shared" si="40"/>
        <v>0</v>
      </c>
      <c r="CP95" s="135" t="str">
        <f t="shared" si="40"/>
        <v>0</v>
      </c>
      <c r="CQ95" s="135" t="str">
        <f t="shared" si="40"/>
        <v>0</v>
      </c>
      <c r="CR95" s="135" t="str">
        <f t="shared" si="40"/>
        <v>0</v>
      </c>
      <c r="CS95" s="135" t="str">
        <f t="shared" si="40"/>
        <v>0</v>
      </c>
      <c r="CT95" s="135" t="str">
        <f t="shared" si="40"/>
        <v>0</v>
      </c>
      <c r="CU95" s="135" t="str">
        <f t="shared" si="41"/>
        <v>0</v>
      </c>
      <c r="CV95" s="135" t="str">
        <f t="shared" si="41"/>
        <v>0</v>
      </c>
      <c r="CW95" s="135" t="str">
        <f t="shared" si="41"/>
        <v>0</v>
      </c>
      <c r="CX95" s="135" t="str">
        <f t="shared" si="41"/>
        <v>0</v>
      </c>
      <c r="CY95" s="135" t="str">
        <f t="shared" si="41"/>
        <v>0</v>
      </c>
      <c r="CZ95" s="135" t="str">
        <f t="shared" si="41"/>
        <v>0</v>
      </c>
      <c r="DA95" s="135" t="str">
        <f t="shared" si="41"/>
        <v>0</v>
      </c>
      <c r="DB95" s="135" t="str">
        <f t="shared" si="41"/>
        <v>0</v>
      </c>
      <c r="DC95" s="135" t="str">
        <f t="shared" si="41"/>
        <v>0</v>
      </c>
      <c r="DD95" s="135" t="str">
        <f t="shared" si="41"/>
        <v>0</v>
      </c>
      <c r="DE95" s="135" t="str">
        <f t="shared" si="41"/>
        <v>0</v>
      </c>
      <c r="DF95" s="135" t="str">
        <f t="shared" si="41"/>
        <v>0</v>
      </c>
      <c r="DG95" s="135" t="str">
        <f t="shared" si="41"/>
        <v>0</v>
      </c>
      <c r="DH95" s="136" t="str">
        <f t="shared" si="41"/>
        <v>0</v>
      </c>
    </row>
    <row r="96" spans="1:112" ht="15" customHeight="1">
      <c r="A96" s="211">
        <v>90</v>
      </c>
      <c r="B96" s="88" t="s">
        <v>277</v>
      </c>
      <c r="C96" s="87" t="s">
        <v>278</v>
      </c>
      <c r="D96" s="134" t="str">
        <f t="shared" si="45"/>
        <v>0</v>
      </c>
      <c r="E96" s="135" t="str">
        <f t="shared" si="45"/>
        <v>0</v>
      </c>
      <c r="F96" s="135" t="str">
        <f t="shared" si="45"/>
        <v>0</v>
      </c>
      <c r="G96" s="135" t="str">
        <f t="shared" si="45"/>
        <v>0</v>
      </c>
      <c r="H96" s="135" t="str">
        <f t="shared" si="45"/>
        <v>0</v>
      </c>
      <c r="I96" s="135" t="str">
        <f t="shared" si="45"/>
        <v>0</v>
      </c>
      <c r="J96" s="135" t="str">
        <f t="shared" si="45"/>
        <v>0</v>
      </c>
      <c r="K96" s="135" t="str">
        <f t="shared" si="45"/>
        <v>0</v>
      </c>
      <c r="L96" s="135" t="str">
        <f t="shared" si="45"/>
        <v>0</v>
      </c>
      <c r="M96" s="135" t="str">
        <f t="shared" si="45"/>
        <v>0</v>
      </c>
      <c r="N96" s="135" t="str">
        <f t="shared" si="45"/>
        <v>0</v>
      </c>
      <c r="O96" s="135" t="str">
        <f t="shared" si="45"/>
        <v>0</v>
      </c>
      <c r="P96" s="135" t="str">
        <f t="shared" si="45"/>
        <v>0</v>
      </c>
      <c r="Q96" s="135" t="str">
        <f t="shared" si="45"/>
        <v>0</v>
      </c>
      <c r="R96" s="135" t="str">
        <f t="shared" si="45"/>
        <v>0</v>
      </c>
      <c r="S96" s="135" t="str">
        <f t="shared" si="45"/>
        <v>0</v>
      </c>
      <c r="T96" s="135" t="str">
        <f t="shared" si="43"/>
        <v>0</v>
      </c>
      <c r="U96" s="135" t="str">
        <f t="shared" si="43"/>
        <v>0</v>
      </c>
      <c r="V96" s="135" t="str">
        <f t="shared" si="43"/>
        <v>0</v>
      </c>
      <c r="W96" s="135" t="str">
        <f t="shared" si="43"/>
        <v>0</v>
      </c>
      <c r="X96" s="135" t="str">
        <f t="shared" si="43"/>
        <v>0</v>
      </c>
      <c r="Y96" s="135" t="str">
        <f t="shared" si="43"/>
        <v>0</v>
      </c>
      <c r="Z96" s="135" t="str">
        <f t="shared" si="43"/>
        <v>0</v>
      </c>
      <c r="AA96" s="135" t="str">
        <f t="shared" si="43"/>
        <v>0</v>
      </c>
      <c r="AB96" s="135" t="str">
        <f t="shared" si="43"/>
        <v>0</v>
      </c>
      <c r="AC96" s="135" t="str">
        <f t="shared" si="43"/>
        <v>0</v>
      </c>
      <c r="AD96" s="135" t="str">
        <f t="shared" si="43"/>
        <v>0</v>
      </c>
      <c r="AE96" s="135" t="str">
        <f t="shared" si="43"/>
        <v>0</v>
      </c>
      <c r="AF96" s="135" t="str">
        <f t="shared" si="43"/>
        <v>0</v>
      </c>
      <c r="AG96" s="135" t="str">
        <f t="shared" si="43"/>
        <v>0</v>
      </c>
      <c r="AH96" s="135" t="str">
        <f t="shared" si="42"/>
        <v>0</v>
      </c>
      <c r="AI96" s="135" t="str">
        <f t="shared" si="42"/>
        <v>0</v>
      </c>
      <c r="AJ96" s="135" t="str">
        <f t="shared" si="42"/>
        <v>0</v>
      </c>
      <c r="AK96" s="135" t="str">
        <f t="shared" si="42"/>
        <v>0</v>
      </c>
      <c r="AL96" s="135" t="str">
        <f t="shared" si="42"/>
        <v>0</v>
      </c>
      <c r="AM96" s="135" t="str">
        <f t="shared" si="42"/>
        <v>0</v>
      </c>
      <c r="AN96" s="135" t="str">
        <f t="shared" si="42"/>
        <v>0</v>
      </c>
      <c r="AO96" s="135" t="str">
        <f t="shared" si="42"/>
        <v>0</v>
      </c>
      <c r="AP96" s="135" t="str">
        <f t="shared" si="42"/>
        <v>0</v>
      </c>
      <c r="AQ96" s="135" t="str">
        <f t="shared" si="42"/>
        <v>0</v>
      </c>
      <c r="AR96" s="135" t="str">
        <f t="shared" si="42"/>
        <v>0</v>
      </c>
      <c r="AS96" s="135" t="str">
        <f t="shared" si="42"/>
        <v>0</v>
      </c>
      <c r="AT96" s="135" t="str">
        <f t="shared" si="42"/>
        <v>0</v>
      </c>
      <c r="AU96" s="135" t="str">
        <f t="shared" si="42"/>
        <v>0</v>
      </c>
      <c r="AV96" s="135" t="str">
        <f t="shared" si="42"/>
        <v>0</v>
      </c>
      <c r="AW96" s="135" t="str">
        <f t="shared" si="42"/>
        <v>0</v>
      </c>
      <c r="AX96" s="135" t="str">
        <f t="shared" si="44"/>
        <v>0</v>
      </c>
      <c r="AY96" s="135" t="str">
        <f t="shared" si="38"/>
        <v>0</v>
      </c>
      <c r="AZ96" s="135" t="str">
        <f t="shared" si="38"/>
        <v>0</v>
      </c>
      <c r="BA96" s="135" t="str">
        <f t="shared" si="38"/>
        <v>0</v>
      </c>
      <c r="BB96" s="135" t="str">
        <f t="shared" si="38"/>
        <v>0</v>
      </c>
      <c r="BC96" s="135" t="str">
        <f t="shared" si="38"/>
        <v>0</v>
      </c>
      <c r="BD96" s="135" t="str">
        <f t="shared" si="38"/>
        <v>0</v>
      </c>
      <c r="BE96" s="135" t="str">
        <f t="shared" si="38"/>
        <v>0</v>
      </c>
      <c r="BF96" s="135" t="str">
        <f t="shared" si="38"/>
        <v>0</v>
      </c>
      <c r="BG96" s="135" t="str">
        <f t="shared" si="38"/>
        <v>0</v>
      </c>
      <c r="BH96" s="135" t="str">
        <f t="shared" si="38"/>
        <v>0</v>
      </c>
      <c r="BI96" s="135" t="str">
        <f t="shared" si="38"/>
        <v>0</v>
      </c>
      <c r="BJ96" s="135" t="str">
        <f t="shared" si="38"/>
        <v>0</v>
      </c>
      <c r="BK96" s="135" t="str">
        <f t="shared" si="38"/>
        <v>0</v>
      </c>
      <c r="BL96" s="135" t="str">
        <f t="shared" si="38"/>
        <v>0</v>
      </c>
      <c r="BM96" s="135" t="str">
        <f t="shared" si="38"/>
        <v>0</v>
      </c>
      <c r="BN96" s="135" t="str">
        <f t="shared" si="38"/>
        <v>0</v>
      </c>
      <c r="BO96" s="135" t="str">
        <f t="shared" si="39"/>
        <v>0</v>
      </c>
      <c r="BP96" s="135" t="str">
        <f t="shared" si="39"/>
        <v>0</v>
      </c>
      <c r="BQ96" s="135" t="str">
        <f t="shared" si="39"/>
        <v>0</v>
      </c>
      <c r="BR96" s="135" t="str">
        <f t="shared" si="39"/>
        <v>0</v>
      </c>
      <c r="BS96" s="135" t="str">
        <f t="shared" si="39"/>
        <v>0</v>
      </c>
      <c r="BT96" s="135" t="str">
        <f t="shared" si="39"/>
        <v>0</v>
      </c>
      <c r="BU96" s="135" t="str">
        <f t="shared" si="39"/>
        <v>0</v>
      </c>
      <c r="BV96" s="135" t="str">
        <f t="shared" si="39"/>
        <v>0</v>
      </c>
      <c r="BW96" s="135" t="str">
        <f t="shared" si="39"/>
        <v>0</v>
      </c>
      <c r="BX96" s="135" t="str">
        <f t="shared" si="39"/>
        <v>0</v>
      </c>
      <c r="BY96" s="135" t="str">
        <f t="shared" si="39"/>
        <v>0</v>
      </c>
      <c r="BZ96" s="135" t="str">
        <f t="shared" si="39"/>
        <v>0</v>
      </c>
      <c r="CA96" s="135" t="str">
        <f t="shared" si="39"/>
        <v>0</v>
      </c>
      <c r="CB96" s="135" t="str">
        <f t="shared" si="39"/>
        <v>0</v>
      </c>
      <c r="CC96" s="135" t="str">
        <f t="shared" si="39"/>
        <v>0</v>
      </c>
      <c r="CD96" s="135" t="str">
        <f t="shared" si="39"/>
        <v>0</v>
      </c>
      <c r="CE96" s="135" t="str">
        <f t="shared" si="40"/>
        <v>0</v>
      </c>
      <c r="CF96" s="135" t="str">
        <f t="shared" si="40"/>
        <v>0</v>
      </c>
      <c r="CG96" s="135" t="str">
        <f t="shared" si="40"/>
        <v>0</v>
      </c>
      <c r="CH96" s="135" t="str">
        <f t="shared" si="40"/>
        <v>0</v>
      </c>
      <c r="CI96" s="135" t="str">
        <f t="shared" si="40"/>
        <v>0</v>
      </c>
      <c r="CJ96" s="135" t="str">
        <f t="shared" si="40"/>
        <v>0</v>
      </c>
      <c r="CK96" s="135" t="str">
        <f t="shared" si="40"/>
        <v>0</v>
      </c>
      <c r="CL96" s="135" t="str">
        <f t="shared" si="40"/>
        <v>0</v>
      </c>
      <c r="CM96" s="135" t="str">
        <f t="shared" si="40"/>
        <v>0</v>
      </c>
      <c r="CN96" s="135" t="str">
        <f t="shared" si="40"/>
        <v>0</v>
      </c>
      <c r="CO96" s="135">
        <f t="shared" si="40"/>
        <v>1</v>
      </c>
      <c r="CP96" s="135" t="str">
        <f t="shared" si="40"/>
        <v>0</v>
      </c>
      <c r="CQ96" s="135" t="str">
        <f t="shared" si="40"/>
        <v>0</v>
      </c>
      <c r="CR96" s="135" t="str">
        <f t="shared" si="40"/>
        <v>0</v>
      </c>
      <c r="CS96" s="135" t="str">
        <f t="shared" si="40"/>
        <v>0</v>
      </c>
      <c r="CT96" s="135" t="str">
        <f t="shared" si="40"/>
        <v>0</v>
      </c>
      <c r="CU96" s="135" t="str">
        <f t="shared" si="41"/>
        <v>0</v>
      </c>
      <c r="CV96" s="135" t="str">
        <f t="shared" si="41"/>
        <v>0</v>
      </c>
      <c r="CW96" s="135" t="str">
        <f t="shared" si="41"/>
        <v>0</v>
      </c>
      <c r="CX96" s="135" t="str">
        <f t="shared" si="41"/>
        <v>0</v>
      </c>
      <c r="CY96" s="135" t="str">
        <f t="shared" si="41"/>
        <v>0</v>
      </c>
      <c r="CZ96" s="135" t="str">
        <f t="shared" si="41"/>
        <v>0</v>
      </c>
      <c r="DA96" s="135" t="str">
        <f t="shared" si="41"/>
        <v>0</v>
      </c>
      <c r="DB96" s="135" t="str">
        <f t="shared" si="41"/>
        <v>0</v>
      </c>
      <c r="DC96" s="135" t="str">
        <f t="shared" si="41"/>
        <v>0</v>
      </c>
      <c r="DD96" s="135" t="str">
        <f t="shared" si="41"/>
        <v>0</v>
      </c>
      <c r="DE96" s="135" t="str">
        <f t="shared" si="41"/>
        <v>0</v>
      </c>
      <c r="DF96" s="135" t="str">
        <f t="shared" si="41"/>
        <v>0</v>
      </c>
      <c r="DG96" s="135" t="str">
        <f t="shared" si="41"/>
        <v>0</v>
      </c>
      <c r="DH96" s="136" t="str">
        <f t="shared" si="41"/>
        <v>0</v>
      </c>
    </row>
    <row r="97" spans="1:112" ht="15" customHeight="1">
      <c r="A97" s="211">
        <v>91</v>
      </c>
      <c r="B97" s="88" t="s">
        <v>279</v>
      </c>
      <c r="C97" s="87" t="s">
        <v>7</v>
      </c>
      <c r="D97" s="134" t="str">
        <f t="shared" si="45"/>
        <v>0</v>
      </c>
      <c r="E97" s="135" t="str">
        <f t="shared" si="45"/>
        <v>0</v>
      </c>
      <c r="F97" s="135" t="str">
        <f t="shared" si="45"/>
        <v>0</v>
      </c>
      <c r="G97" s="135" t="str">
        <f t="shared" si="45"/>
        <v>0</v>
      </c>
      <c r="H97" s="135" t="str">
        <f t="shared" si="45"/>
        <v>0</v>
      </c>
      <c r="I97" s="135" t="str">
        <f t="shared" si="45"/>
        <v>0</v>
      </c>
      <c r="J97" s="135" t="str">
        <f t="shared" si="45"/>
        <v>0</v>
      </c>
      <c r="K97" s="135" t="str">
        <f t="shared" si="45"/>
        <v>0</v>
      </c>
      <c r="L97" s="135" t="str">
        <f t="shared" si="45"/>
        <v>0</v>
      </c>
      <c r="M97" s="135" t="str">
        <f t="shared" si="45"/>
        <v>0</v>
      </c>
      <c r="N97" s="135" t="str">
        <f t="shared" si="45"/>
        <v>0</v>
      </c>
      <c r="O97" s="135" t="str">
        <f t="shared" si="45"/>
        <v>0</v>
      </c>
      <c r="P97" s="135" t="str">
        <f t="shared" si="45"/>
        <v>0</v>
      </c>
      <c r="Q97" s="135" t="str">
        <f t="shared" si="45"/>
        <v>0</v>
      </c>
      <c r="R97" s="135" t="str">
        <f t="shared" si="45"/>
        <v>0</v>
      </c>
      <c r="S97" s="135" t="str">
        <f t="shared" si="45"/>
        <v>0</v>
      </c>
      <c r="T97" s="135" t="str">
        <f t="shared" si="43"/>
        <v>0</v>
      </c>
      <c r="U97" s="135" t="str">
        <f t="shared" si="43"/>
        <v>0</v>
      </c>
      <c r="V97" s="135" t="str">
        <f t="shared" si="43"/>
        <v>0</v>
      </c>
      <c r="W97" s="135" t="str">
        <f t="shared" si="43"/>
        <v>0</v>
      </c>
      <c r="X97" s="135" t="str">
        <f t="shared" si="43"/>
        <v>0</v>
      </c>
      <c r="Y97" s="135" t="str">
        <f t="shared" si="43"/>
        <v>0</v>
      </c>
      <c r="Z97" s="135" t="str">
        <f t="shared" si="43"/>
        <v>0</v>
      </c>
      <c r="AA97" s="135" t="str">
        <f t="shared" si="43"/>
        <v>0</v>
      </c>
      <c r="AB97" s="135" t="str">
        <f t="shared" si="43"/>
        <v>0</v>
      </c>
      <c r="AC97" s="135" t="str">
        <f t="shared" si="43"/>
        <v>0</v>
      </c>
      <c r="AD97" s="135" t="str">
        <f t="shared" si="43"/>
        <v>0</v>
      </c>
      <c r="AE97" s="135" t="str">
        <f t="shared" si="43"/>
        <v>0</v>
      </c>
      <c r="AF97" s="135" t="str">
        <f t="shared" si="43"/>
        <v>0</v>
      </c>
      <c r="AG97" s="135" t="str">
        <f t="shared" si="43"/>
        <v>0</v>
      </c>
      <c r="AH97" s="135" t="str">
        <f t="shared" si="42"/>
        <v>0</v>
      </c>
      <c r="AI97" s="135" t="str">
        <f t="shared" si="42"/>
        <v>0</v>
      </c>
      <c r="AJ97" s="135" t="str">
        <f t="shared" si="42"/>
        <v>0</v>
      </c>
      <c r="AK97" s="135" t="str">
        <f t="shared" si="42"/>
        <v>0</v>
      </c>
      <c r="AL97" s="135" t="str">
        <f t="shared" si="42"/>
        <v>0</v>
      </c>
      <c r="AM97" s="135" t="str">
        <f t="shared" si="42"/>
        <v>0</v>
      </c>
      <c r="AN97" s="135" t="str">
        <f t="shared" si="42"/>
        <v>0</v>
      </c>
      <c r="AO97" s="135" t="str">
        <f t="shared" si="42"/>
        <v>0</v>
      </c>
      <c r="AP97" s="135" t="str">
        <f t="shared" si="42"/>
        <v>0</v>
      </c>
      <c r="AQ97" s="135" t="str">
        <f t="shared" si="42"/>
        <v>0</v>
      </c>
      <c r="AR97" s="135" t="str">
        <f t="shared" si="42"/>
        <v>0</v>
      </c>
      <c r="AS97" s="135" t="str">
        <f t="shared" si="42"/>
        <v>0</v>
      </c>
      <c r="AT97" s="135" t="str">
        <f t="shared" si="42"/>
        <v>0</v>
      </c>
      <c r="AU97" s="135" t="str">
        <f t="shared" si="42"/>
        <v>0</v>
      </c>
      <c r="AV97" s="135" t="str">
        <f t="shared" si="42"/>
        <v>0</v>
      </c>
      <c r="AW97" s="135" t="str">
        <f t="shared" si="42"/>
        <v>0</v>
      </c>
      <c r="AX97" s="135" t="str">
        <f t="shared" si="44"/>
        <v>0</v>
      </c>
      <c r="AY97" s="135" t="str">
        <f t="shared" si="38"/>
        <v>0</v>
      </c>
      <c r="AZ97" s="135" t="str">
        <f t="shared" si="38"/>
        <v>0</v>
      </c>
      <c r="BA97" s="135" t="str">
        <f t="shared" si="38"/>
        <v>0</v>
      </c>
      <c r="BB97" s="135" t="str">
        <f t="shared" si="38"/>
        <v>0</v>
      </c>
      <c r="BC97" s="135" t="str">
        <f t="shared" si="38"/>
        <v>0</v>
      </c>
      <c r="BD97" s="135" t="str">
        <f t="shared" si="38"/>
        <v>0</v>
      </c>
      <c r="BE97" s="135" t="str">
        <f t="shared" si="38"/>
        <v>0</v>
      </c>
      <c r="BF97" s="135" t="str">
        <f t="shared" si="38"/>
        <v>0</v>
      </c>
      <c r="BG97" s="135" t="str">
        <f t="shared" si="38"/>
        <v>0</v>
      </c>
      <c r="BH97" s="135" t="str">
        <f t="shared" si="38"/>
        <v>0</v>
      </c>
      <c r="BI97" s="135" t="str">
        <f t="shared" si="38"/>
        <v>0</v>
      </c>
      <c r="BJ97" s="135" t="str">
        <f t="shared" si="38"/>
        <v>0</v>
      </c>
      <c r="BK97" s="135" t="str">
        <f t="shared" si="38"/>
        <v>0</v>
      </c>
      <c r="BL97" s="135" t="str">
        <f t="shared" si="38"/>
        <v>0</v>
      </c>
      <c r="BM97" s="135" t="str">
        <f t="shared" si="38"/>
        <v>0</v>
      </c>
      <c r="BN97" s="135" t="str">
        <f t="shared" si="38"/>
        <v>0</v>
      </c>
      <c r="BO97" s="135" t="str">
        <f t="shared" si="39"/>
        <v>0</v>
      </c>
      <c r="BP97" s="135" t="str">
        <f t="shared" si="39"/>
        <v>0</v>
      </c>
      <c r="BQ97" s="135" t="str">
        <f t="shared" si="39"/>
        <v>0</v>
      </c>
      <c r="BR97" s="135" t="str">
        <f t="shared" si="39"/>
        <v>0</v>
      </c>
      <c r="BS97" s="135" t="str">
        <f t="shared" si="39"/>
        <v>0</v>
      </c>
      <c r="BT97" s="135" t="str">
        <f t="shared" si="39"/>
        <v>0</v>
      </c>
      <c r="BU97" s="135" t="str">
        <f t="shared" si="39"/>
        <v>0</v>
      </c>
      <c r="BV97" s="135" t="str">
        <f t="shared" si="39"/>
        <v>0</v>
      </c>
      <c r="BW97" s="135" t="str">
        <f t="shared" si="39"/>
        <v>0</v>
      </c>
      <c r="BX97" s="135" t="str">
        <f t="shared" si="39"/>
        <v>0</v>
      </c>
      <c r="BY97" s="135" t="str">
        <f t="shared" si="39"/>
        <v>0</v>
      </c>
      <c r="BZ97" s="135" t="str">
        <f t="shared" si="39"/>
        <v>0</v>
      </c>
      <c r="CA97" s="135" t="str">
        <f t="shared" si="39"/>
        <v>0</v>
      </c>
      <c r="CB97" s="135" t="str">
        <f t="shared" si="39"/>
        <v>0</v>
      </c>
      <c r="CC97" s="135" t="str">
        <f t="shared" si="39"/>
        <v>0</v>
      </c>
      <c r="CD97" s="135" t="str">
        <f t="shared" si="39"/>
        <v>0</v>
      </c>
      <c r="CE97" s="135" t="str">
        <f t="shared" si="40"/>
        <v>0</v>
      </c>
      <c r="CF97" s="135" t="str">
        <f t="shared" si="40"/>
        <v>0</v>
      </c>
      <c r="CG97" s="135" t="str">
        <f t="shared" si="40"/>
        <v>0</v>
      </c>
      <c r="CH97" s="135" t="str">
        <f t="shared" si="40"/>
        <v>0</v>
      </c>
      <c r="CI97" s="135" t="str">
        <f t="shared" si="40"/>
        <v>0</v>
      </c>
      <c r="CJ97" s="135" t="str">
        <f t="shared" si="40"/>
        <v>0</v>
      </c>
      <c r="CK97" s="135" t="str">
        <f t="shared" si="40"/>
        <v>0</v>
      </c>
      <c r="CL97" s="135" t="str">
        <f t="shared" si="40"/>
        <v>0</v>
      </c>
      <c r="CM97" s="135" t="str">
        <f t="shared" si="40"/>
        <v>0</v>
      </c>
      <c r="CN97" s="135" t="str">
        <f t="shared" si="40"/>
        <v>0</v>
      </c>
      <c r="CO97" s="135" t="str">
        <f t="shared" si="40"/>
        <v>0</v>
      </c>
      <c r="CP97" s="135">
        <f t="shared" si="40"/>
        <v>1</v>
      </c>
      <c r="CQ97" s="135" t="str">
        <f t="shared" si="40"/>
        <v>0</v>
      </c>
      <c r="CR97" s="135" t="str">
        <f t="shared" si="40"/>
        <v>0</v>
      </c>
      <c r="CS97" s="135" t="str">
        <f t="shared" si="40"/>
        <v>0</v>
      </c>
      <c r="CT97" s="135" t="str">
        <f t="shared" si="40"/>
        <v>0</v>
      </c>
      <c r="CU97" s="135" t="str">
        <f t="shared" si="41"/>
        <v>0</v>
      </c>
      <c r="CV97" s="135" t="str">
        <f t="shared" si="41"/>
        <v>0</v>
      </c>
      <c r="CW97" s="135" t="str">
        <f t="shared" si="41"/>
        <v>0</v>
      </c>
      <c r="CX97" s="135" t="str">
        <f t="shared" si="41"/>
        <v>0</v>
      </c>
      <c r="CY97" s="135" t="str">
        <f t="shared" si="41"/>
        <v>0</v>
      </c>
      <c r="CZ97" s="135" t="str">
        <f t="shared" si="41"/>
        <v>0</v>
      </c>
      <c r="DA97" s="135" t="str">
        <f t="shared" si="41"/>
        <v>0</v>
      </c>
      <c r="DB97" s="135" t="str">
        <f t="shared" si="41"/>
        <v>0</v>
      </c>
      <c r="DC97" s="135" t="str">
        <f t="shared" si="41"/>
        <v>0</v>
      </c>
      <c r="DD97" s="135" t="str">
        <f t="shared" si="41"/>
        <v>0</v>
      </c>
      <c r="DE97" s="135" t="str">
        <f t="shared" si="41"/>
        <v>0</v>
      </c>
      <c r="DF97" s="135" t="str">
        <f t="shared" si="41"/>
        <v>0</v>
      </c>
      <c r="DG97" s="135" t="str">
        <f t="shared" si="41"/>
        <v>0</v>
      </c>
      <c r="DH97" s="136" t="str">
        <f t="shared" si="41"/>
        <v>0</v>
      </c>
    </row>
    <row r="98" spans="1:112" ht="15" customHeight="1">
      <c r="A98" s="211">
        <v>92</v>
      </c>
      <c r="B98" s="88" t="s">
        <v>280</v>
      </c>
      <c r="C98" s="87" t="s">
        <v>281</v>
      </c>
      <c r="D98" s="134" t="str">
        <f t="shared" si="45"/>
        <v>0</v>
      </c>
      <c r="E98" s="135" t="str">
        <f t="shared" si="45"/>
        <v>0</v>
      </c>
      <c r="F98" s="135" t="str">
        <f t="shared" si="45"/>
        <v>0</v>
      </c>
      <c r="G98" s="135" t="str">
        <f t="shared" si="45"/>
        <v>0</v>
      </c>
      <c r="H98" s="135" t="str">
        <f t="shared" si="45"/>
        <v>0</v>
      </c>
      <c r="I98" s="135" t="str">
        <f t="shared" si="45"/>
        <v>0</v>
      </c>
      <c r="J98" s="135" t="str">
        <f t="shared" si="45"/>
        <v>0</v>
      </c>
      <c r="K98" s="135" t="str">
        <f t="shared" si="45"/>
        <v>0</v>
      </c>
      <c r="L98" s="135" t="str">
        <f t="shared" si="45"/>
        <v>0</v>
      </c>
      <c r="M98" s="135" t="str">
        <f t="shared" si="45"/>
        <v>0</v>
      </c>
      <c r="N98" s="135" t="str">
        <f t="shared" si="45"/>
        <v>0</v>
      </c>
      <c r="O98" s="135" t="str">
        <f t="shared" si="45"/>
        <v>0</v>
      </c>
      <c r="P98" s="135" t="str">
        <f t="shared" si="45"/>
        <v>0</v>
      </c>
      <c r="Q98" s="135" t="str">
        <f t="shared" si="45"/>
        <v>0</v>
      </c>
      <c r="R98" s="135" t="str">
        <f t="shared" si="45"/>
        <v>0</v>
      </c>
      <c r="S98" s="135" t="str">
        <f t="shared" si="45"/>
        <v>0</v>
      </c>
      <c r="T98" s="135" t="str">
        <f t="shared" si="43"/>
        <v>0</v>
      </c>
      <c r="U98" s="135" t="str">
        <f t="shared" si="43"/>
        <v>0</v>
      </c>
      <c r="V98" s="135" t="str">
        <f t="shared" si="43"/>
        <v>0</v>
      </c>
      <c r="W98" s="135" t="str">
        <f t="shared" si="43"/>
        <v>0</v>
      </c>
      <c r="X98" s="135" t="str">
        <f t="shared" si="43"/>
        <v>0</v>
      </c>
      <c r="Y98" s="135" t="str">
        <f t="shared" si="43"/>
        <v>0</v>
      </c>
      <c r="Z98" s="135" t="str">
        <f t="shared" si="43"/>
        <v>0</v>
      </c>
      <c r="AA98" s="135" t="str">
        <f t="shared" si="43"/>
        <v>0</v>
      </c>
      <c r="AB98" s="135" t="str">
        <f t="shared" si="43"/>
        <v>0</v>
      </c>
      <c r="AC98" s="135" t="str">
        <f t="shared" si="43"/>
        <v>0</v>
      </c>
      <c r="AD98" s="135" t="str">
        <f t="shared" si="43"/>
        <v>0</v>
      </c>
      <c r="AE98" s="135" t="str">
        <f t="shared" si="43"/>
        <v>0</v>
      </c>
      <c r="AF98" s="135" t="str">
        <f t="shared" si="43"/>
        <v>0</v>
      </c>
      <c r="AG98" s="135" t="str">
        <f t="shared" si="43"/>
        <v>0</v>
      </c>
      <c r="AH98" s="135" t="str">
        <f t="shared" si="42"/>
        <v>0</v>
      </c>
      <c r="AI98" s="135" t="str">
        <f t="shared" si="42"/>
        <v>0</v>
      </c>
      <c r="AJ98" s="135" t="str">
        <f t="shared" si="42"/>
        <v>0</v>
      </c>
      <c r="AK98" s="135" t="str">
        <f t="shared" si="42"/>
        <v>0</v>
      </c>
      <c r="AL98" s="135" t="str">
        <f t="shared" si="42"/>
        <v>0</v>
      </c>
      <c r="AM98" s="135" t="str">
        <f t="shared" si="42"/>
        <v>0</v>
      </c>
      <c r="AN98" s="135" t="str">
        <f t="shared" si="42"/>
        <v>0</v>
      </c>
      <c r="AO98" s="135" t="str">
        <f t="shared" si="42"/>
        <v>0</v>
      </c>
      <c r="AP98" s="135" t="str">
        <f t="shared" si="42"/>
        <v>0</v>
      </c>
      <c r="AQ98" s="135" t="str">
        <f t="shared" si="42"/>
        <v>0</v>
      </c>
      <c r="AR98" s="135" t="str">
        <f t="shared" si="42"/>
        <v>0</v>
      </c>
      <c r="AS98" s="135" t="str">
        <f t="shared" si="42"/>
        <v>0</v>
      </c>
      <c r="AT98" s="135" t="str">
        <f t="shared" si="42"/>
        <v>0</v>
      </c>
      <c r="AU98" s="135" t="str">
        <f t="shared" si="42"/>
        <v>0</v>
      </c>
      <c r="AV98" s="135" t="str">
        <f t="shared" si="42"/>
        <v>0</v>
      </c>
      <c r="AW98" s="135" t="str">
        <f t="shared" si="42"/>
        <v>0</v>
      </c>
      <c r="AX98" s="135" t="str">
        <f t="shared" si="44"/>
        <v>0</v>
      </c>
      <c r="AY98" s="135" t="str">
        <f t="shared" si="38"/>
        <v>0</v>
      </c>
      <c r="AZ98" s="135" t="str">
        <f t="shared" si="38"/>
        <v>0</v>
      </c>
      <c r="BA98" s="135" t="str">
        <f t="shared" si="38"/>
        <v>0</v>
      </c>
      <c r="BB98" s="135" t="str">
        <f t="shared" si="38"/>
        <v>0</v>
      </c>
      <c r="BC98" s="135" t="str">
        <f t="shared" si="38"/>
        <v>0</v>
      </c>
      <c r="BD98" s="135" t="str">
        <f t="shared" si="38"/>
        <v>0</v>
      </c>
      <c r="BE98" s="135" t="str">
        <f t="shared" si="38"/>
        <v>0</v>
      </c>
      <c r="BF98" s="135" t="str">
        <f t="shared" si="38"/>
        <v>0</v>
      </c>
      <c r="BG98" s="135" t="str">
        <f t="shared" si="38"/>
        <v>0</v>
      </c>
      <c r="BH98" s="135" t="str">
        <f t="shared" si="38"/>
        <v>0</v>
      </c>
      <c r="BI98" s="135" t="str">
        <f t="shared" si="38"/>
        <v>0</v>
      </c>
      <c r="BJ98" s="135" t="str">
        <f t="shared" si="38"/>
        <v>0</v>
      </c>
      <c r="BK98" s="135" t="str">
        <f t="shared" si="38"/>
        <v>0</v>
      </c>
      <c r="BL98" s="135" t="str">
        <f t="shared" si="38"/>
        <v>0</v>
      </c>
      <c r="BM98" s="135" t="str">
        <f t="shared" si="38"/>
        <v>0</v>
      </c>
      <c r="BN98" s="135" t="str">
        <f t="shared" si="38"/>
        <v>0</v>
      </c>
      <c r="BO98" s="135" t="str">
        <f t="shared" si="39"/>
        <v>0</v>
      </c>
      <c r="BP98" s="135" t="str">
        <f t="shared" si="39"/>
        <v>0</v>
      </c>
      <c r="BQ98" s="135" t="str">
        <f t="shared" si="39"/>
        <v>0</v>
      </c>
      <c r="BR98" s="135" t="str">
        <f t="shared" si="39"/>
        <v>0</v>
      </c>
      <c r="BS98" s="135" t="str">
        <f t="shared" si="39"/>
        <v>0</v>
      </c>
      <c r="BT98" s="135" t="str">
        <f t="shared" si="39"/>
        <v>0</v>
      </c>
      <c r="BU98" s="135" t="str">
        <f t="shared" si="39"/>
        <v>0</v>
      </c>
      <c r="BV98" s="135" t="str">
        <f t="shared" si="39"/>
        <v>0</v>
      </c>
      <c r="BW98" s="135" t="str">
        <f t="shared" si="39"/>
        <v>0</v>
      </c>
      <c r="BX98" s="135" t="str">
        <f t="shared" si="39"/>
        <v>0</v>
      </c>
      <c r="BY98" s="135" t="str">
        <f t="shared" si="39"/>
        <v>0</v>
      </c>
      <c r="BZ98" s="135" t="str">
        <f t="shared" si="39"/>
        <v>0</v>
      </c>
      <c r="CA98" s="135" t="str">
        <f t="shared" si="39"/>
        <v>0</v>
      </c>
      <c r="CB98" s="135" t="str">
        <f t="shared" si="39"/>
        <v>0</v>
      </c>
      <c r="CC98" s="135" t="str">
        <f t="shared" si="39"/>
        <v>0</v>
      </c>
      <c r="CD98" s="135" t="str">
        <f t="shared" si="39"/>
        <v>0</v>
      </c>
      <c r="CE98" s="135" t="str">
        <f t="shared" si="40"/>
        <v>0</v>
      </c>
      <c r="CF98" s="135" t="str">
        <f t="shared" si="40"/>
        <v>0</v>
      </c>
      <c r="CG98" s="135" t="str">
        <f t="shared" si="40"/>
        <v>0</v>
      </c>
      <c r="CH98" s="135" t="str">
        <f t="shared" si="40"/>
        <v>0</v>
      </c>
      <c r="CI98" s="135" t="str">
        <f t="shared" si="40"/>
        <v>0</v>
      </c>
      <c r="CJ98" s="135" t="str">
        <f t="shared" si="40"/>
        <v>0</v>
      </c>
      <c r="CK98" s="135" t="str">
        <f t="shared" si="40"/>
        <v>0</v>
      </c>
      <c r="CL98" s="135" t="str">
        <f t="shared" si="40"/>
        <v>0</v>
      </c>
      <c r="CM98" s="135" t="str">
        <f t="shared" si="40"/>
        <v>0</v>
      </c>
      <c r="CN98" s="135" t="str">
        <f t="shared" si="40"/>
        <v>0</v>
      </c>
      <c r="CO98" s="135" t="str">
        <f t="shared" si="40"/>
        <v>0</v>
      </c>
      <c r="CP98" s="135" t="str">
        <f t="shared" si="40"/>
        <v>0</v>
      </c>
      <c r="CQ98" s="135">
        <f t="shared" si="40"/>
        <v>1</v>
      </c>
      <c r="CR98" s="135" t="str">
        <f t="shared" si="40"/>
        <v>0</v>
      </c>
      <c r="CS98" s="135" t="str">
        <f t="shared" si="40"/>
        <v>0</v>
      </c>
      <c r="CT98" s="135" t="str">
        <f t="shared" si="40"/>
        <v>0</v>
      </c>
      <c r="CU98" s="135" t="str">
        <f t="shared" si="41"/>
        <v>0</v>
      </c>
      <c r="CV98" s="135" t="str">
        <f t="shared" si="41"/>
        <v>0</v>
      </c>
      <c r="CW98" s="135" t="str">
        <f t="shared" si="41"/>
        <v>0</v>
      </c>
      <c r="CX98" s="135" t="str">
        <f t="shared" si="41"/>
        <v>0</v>
      </c>
      <c r="CY98" s="135" t="str">
        <f t="shared" si="41"/>
        <v>0</v>
      </c>
      <c r="CZ98" s="135" t="str">
        <f t="shared" si="41"/>
        <v>0</v>
      </c>
      <c r="DA98" s="135" t="str">
        <f t="shared" si="41"/>
        <v>0</v>
      </c>
      <c r="DB98" s="135" t="str">
        <f t="shared" si="41"/>
        <v>0</v>
      </c>
      <c r="DC98" s="135" t="str">
        <f t="shared" si="41"/>
        <v>0</v>
      </c>
      <c r="DD98" s="135" t="str">
        <f t="shared" si="41"/>
        <v>0</v>
      </c>
      <c r="DE98" s="135" t="str">
        <f t="shared" si="41"/>
        <v>0</v>
      </c>
      <c r="DF98" s="135" t="str">
        <f t="shared" si="41"/>
        <v>0</v>
      </c>
      <c r="DG98" s="135" t="str">
        <f t="shared" si="41"/>
        <v>0</v>
      </c>
      <c r="DH98" s="136" t="str">
        <f t="shared" si="41"/>
        <v>0</v>
      </c>
    </row>
    <row r="99" spans="1:112" ht="15" customHeight="1">
      <c r="A99" s="211">
        <v>93</v>
      </c>
      <c r="B99" s="88">
        <v>632</v>
      </c>
      <c r="C99" s="87" t="s">
        <v>630</v>
      </c>
      <c r="D99" s="134" t="str">
        <f t="shared" si="45"/>
        <v>0</v>
      </c>
      <c r="E99" s="135" t="str">
        <f t="shared" si="45"/>
        <v>0</v>
      </c>
      <c r="F99" s="135" t="str">
        <f t="shared" si="45"/>
        <v>0</v>
      </c>
      <c r="G99" s="135" t="str">
        <f t="shared" si="45"/>
        <v>0</v>
      </c>
      <c r="H99" s="135" t="str">
        <f t="shared" si="45"/>
        <v>0</v>
      </c>
      <c r="I99" s="135" t="str">
        <f t="shared" si="45"/>
        <v>0</v>
      </c>
      <c r="J99" s="135" t="str">
        <f t="shared" si="45"/>
        <v>0</v>
      </c>
      <c r="K99" s="135" t="str">
        <f t="shared" si="45"/>
        <v>0</v>
      </c>
      <c r="L99" s="135" t="str">
        <f t="shared" si="45"/>
        <v>0</v>
      </c>
      <c r="M99" s="135" t="str">
        <f t="shared" si="45"/>
        <v>0</v>
      </c>
      <c r="N99" s="135" t="str">
        <f t="shared" si="45"/>
        <v>0</v>
      </c>
      <c r="O99" s="135" t="str">
        <f t="shared" si="45"/>
        <v>0</v>
      </c>
      <c r="P99" s="135" t="str">
        <f t="shared" si="45"/>
        <v>0</v>
      </c>
      <c r="Q99" s="135" t="str">
        <f t="shared" si="45"/>
        <v>0</v>
      </c>
      <c r="R99" s="135" t="str">
        <f t="shared" si="45"/>
        <v>0</v>
      </c>
      <c r="S99" s="135" t="str">
        <f t="shared" si="45"/>
        <v>0</v>
      </c>
      <c r="T99" s="135" t="str">
        <f t="shared" si="43"/>
        <v>0</v>
      </c>
      <c r="U99" s="135" t="str">
        <f t="shared" si="43"/>
        <v>0</v>
      </c>
      <c r="V99" s="135" t="str">
        <f t="shared" si="43"/>
        <v>0</v>
      </c>
      <c r="W99" s="135" t="str">
        <f t="shared" si="43"/>
        <v>0</v>
      </c>
      <c r="X99" s="135" t="str">
        <f t="shared" si="43"/>
        <v>0</v>
      </c>
      <c r="Y99" s="135" t="str">
        <f t="shared" si="43"/>
        <v>0</v>
      </c>
      <c r="Z99" s="135" t="str">
        <f t="shared" si="43"/>
        <v>0</v>
      </c>
      <c r="AA99" s="135" t="str">
        <f t="shared" si="43"/>
        <v>0</v>
      </c>
      <c r="AB99" s="135" t="str">
        <f t="shared" si="43"/>
        <v>0</v>
      </c>
      <c r="AC99" s="135" t="str">
        <f t="shared" si="43"/>
        <v>0</v>
      </c>
      <c r="AD99" s="135" t="str">
        <f t="shared" si="43"/>
        <v>0</v>
      </c>
      <c r="AE99" s="135" t="str">
        <f t="shared" si="43"/>
        <v>0</v>
      </c>
      <c r="AF99" s="135" t="str">
        <f t="shared" si="43"/>
        <v>0</v>
      </c>
      <c r="AG99" s="135" t="str">
        <f t="shared" si="43"/>
        <v>0</v>
      </c>
      <c r="AH99" s="135" t="str">
        <f t="shared" si="42"/>
        <v>0</v>
      </c>
      <c r="AI99" s="135" t="str">
        <f t="shared" si="42"/>
        <v>0</v>
      </c>
      <c r="AJ99" s="135" t="str">
        <f t="shared" si="42"/>
        <v>0</v>
      </c>
      <c r="AK99" s="135" t="str">
        <f t="shared" si="42"/>
        <v>0</v>
      </c>
      <c r="AL99" s="135" t="str">
        <f t="shared" si="42"/>
        <v>0</v>
      </c>
      <c r="AM99" s="135" t="str">
        <f t="shared" si="42"/>
        <v>0</v>
      </c>
      <c r="AN99" s="135" t="str">
        <f t="shared" si="42"/>
        <v>0</v>
      </c>
      <c r="AO99" s="135" t="str">
        <f t="shared" si="42"/>
        <v>0</v>
      </c>
      <c r="AP99" s="135" t="str">
        <f t="shared" si="42"/>
        <v>0</v>
      </c>
      <c r="AQ99" s="135" t="str">
        <f t="shared" si="42"/>
        <v>0</v>
      </c>
      <c r="AR99" s="135" t="str">
        <f t="shared" si="42"/>
        <v>0</v>
      </c>
      <c r="AS99" s="135" t="str">
        <f t="shared" si="42"/>
        <v>0</v>
      </c>
      <c r="AT99" s="135" t="str">
        <f t="shared" si="42"/>
        <v>0</v>
      </c>
      <c r="AU99" s="135" t="str">
        <f t="shared" si="42"/>
        <v>0</v>
      </c>
      <c r="AV99" s="135" t="str">
        <f t="shared" si="42"/>
        <v>0</v>
      </c>
      <c r="AW99" s="135" t="str">
        <f t="shared" si="42"/>
        <v>0</v>
      </c>
      <c r="AX99" s="135" t="str">
        <f t="shared" si="44"/>
        <v>0</v>
      </c>
      <c r="AY99" s="135" t="str">
        <f t="shared" si="38"/>
        <v>0</v>
      </c>
      <c r="AZ99" s="135" t="str">
        <f t="shared" si="38"/>
        <v>0</v>
      </c>
      <c r="BA99" s="135" t="str">
        <f t="shared" si="38"/>
        <v>0</v>
      </c>
      <c r="BB99" s="135" t="str">
        <f t="shared" si="38"/>
        <v>0</v>
      </c>
      <c r="BC99" s="135" t="str">
        <f t="shared" si="38"/>
        <v>0</v>
      </c>
      <c r="BD99" s="135" t="str">
        <f t="shared" si="38"/>
        <v>0</v>
      </c>
      <c r="BE99" s="135" t="str">
        <f t="shared" si="38"/>
        <v>0</v>
      </c>
      <c r="BF99" s="135" t="str">
        <f t="shared" si="38"/>
        <v>0</v>
      </c>
      <c r="BG99" s="135" t="str">
        <f t="shared" si="38"/>
        <v>0</v>
      </c>
      <c r="BH99" s="135" t="str">
        <f t="shared" si="38"/>
        <v>0</v>
      </c>
      <c r="BI99" s="135" t="str">
        <f t="shared" si="38"/>
        <v>0</v>
      </c>
      <c r="BJ99" s="135" t="str">
        <f t="shared" si="38"/>
        <v>0</v>
      </c>
      <c r="BK99" s="135" t="str">
        <f t="shared" si="38"/>
        <v>0</v>
      </c>
      <c r="BL99" s="135" t="str">
        <f t="shared" si="38"/>
        <v>0</v>
      </c>
      <c r="BM99" s="135" t="str">
        <f t="shared" si="38"/>
        <v>0</v>
      </c>
      <c r="BN99" s="135" t="str">
        <f t="shared" si="38"/>
        <v>0</v>
      </c>
      <c r="BO99" s="135" t="str">
        <f t="shared" si="39"/>
        <v>0</v>
      </c>
      <c r="BP99" s="135" t="str">
        <f t="shared" si="39"/>
        <v>0</v>
      </c>
      <c r="BQ99" s="135" t="str">
        <f t="shared" si="39"/>
        <v>0</v>
      </c>
      <c r="BR99" s="135" t="str">
        <f t="shared" si="39"/>
        <v>0</v>
      </c>
      <c r="BS99" s="135" t="str">
        <f t="shared" si="39"/>
        <v>0</v>
      </c>
      <c r="BT99" s="135" t="str">
        <f t="shared" si="39"/>
        <v>0</v>
      </c>
      <c r="BU99" s="135" t="str">
        <f t="shared" si="39"/>
        <v>0</v>
      </c>
      <c r="BV99" s="135" t="str">
        <f t="shared" si="39"/>
        <v>0</v>
      </c>
      <c r="BW99" s="135" t="str">
        <f t="shared" si="39"/>
        <v>0</v>
      </c>
      <c r="BX99" s="135" t="str">
        <f t="shared" si="39"/>
        <v>0</v>
      </c>
      <c r="BY99" s="135" t="str">
        <f t="shared" si="39"/>
        <v>0</v>
      </c>
      <c r="BZ99" s="135" t="str">
        <f t="shared" si="39"/>
        <v>0</v>
      </c>
      <c r="CA99" s="135" t="str">
        <f t="shared" si="39"/>
        <v>0</v>
      </c>
      <c r="CB99" s="135" t="str">
        <f t="shared" si="39"/>
        <v>0</v>
      </c>
      <c r="CC99" s="135" t="str">
        <f t="shared" si="39"/>
        <v>0</v>
      </c>
      <c r="CD99" s="135" t="str">
        <f t="shared" si="39"/>
        <v>0</v>
      </c>
      <c r="CE99" s="135" t="str">
        <f t="shared" si="40"/>
        <v>0</v>
      </c>
      <c r="CF99" s="135" t="str">
        <f t="shared" si="40"/>
        <v>0</v>
      </c>
      <c r="CG99" s="135" t="str">
        <f t="shared" si="40"/>
        <v>0</v>
      </c>
      <c r="CH99" s="135" t="str">
        <f t="shared" si="40"/>
        <v>0</v>
      </c>
      <c r="CI99" s="135" t="str">
        <f t="shared" si="40"/>
        <v>0</v>
      </c>
      <c r="CJ99" s="135" t="str">
        <f t="shared" si="40"/>
        <v>0</v>
      </c>
      <c r="CK99" s="135" t="str">
        <f t="shared" si="40"/>
        <v>0</v>
      </c>
      <c r="CL99" s="135" t="str">
        <f t="shared" si="40"/>
        <v>0</v>
      </c>
      <c r="CM99" s="135" t="str">
        <f t="shared" si="40"/>
        <v>0</v>
      </c>
      <c r="CN99" s="135" t="str">
        <f t="shared" si="40"/>
        <v>0</v>
      </c>
      <c r="CO99" s="135" t="str">
        <f t="shared" si="40"/>
        <v>0</v>
      </c>
      <c r="CP99" s="135" t="str">
        <f t="shared" si="40"/>
        <v>0</v>
      </c>
      <c r="CQ99" s="135" t="str">
        <f t="shared" si="40"/>
        <v>0</v>
      </c>
      <c r="CR99" s="135">
        <f t="shared" si="40"/>
        <v>1</v>
      </c>
      <c r="CS99" s="135" t="str">
        <f t="shared" si="40"/>
        <v>0</v>
      </c>
      <c r="CT99" s="135" t="str">
        <f t="shared" si="40"/>
        <v>0</v>
      </c>
      <c r="CU99" s="135" t="str">
        <f t="shared" si="41"/>
        <v>0</v>
      </c>
      <c r="CV99" s="135" t="str">
        <f t="shared" si="41"/>
        <v>0</v>
      </c>
      <c r="CW99" s="135" t="str">
        <f t="shared" si="41"/>
        <v>0</v>
      </c>
      <c r="CX99" s="135" t="str">
        <f t="shared" si="41"/>
        <v>0</v>
      </c>
      <c r="CY99" s="135" t="str">
        <f t="shared" si="41"/>
        <v>0</v>
      </c>
      <c r="CZ99" s="135" t="str">
        <f t="shared" si="41"/>
        <v>0</v>
      </c>
      <c r="DA99" s="135" t="str">
        <f t="shared" si="41"/>
        <v>0</v>
      </c>
      <c r="DB99" s="135" t="str">
        <f t="shared" si="41"/>
        <v>0</v>
      </c>
      <c r="DC99" s="135" t="str">
        <f t="shared" si="41"/>
        <v>0</v>
      </c>
      <c r="DD99" s="135" t="str">
        <f t="shared" si="41"/>
        <v>0</v>
      </c>
      <c r="DE99" s="135" t="str">
        <f t="shared" si="41"/>
        <v>0</v>
      </c>
      <c r="DF99" s="135" t="str">
        <f t="shared" si="41"/>
        <v>0</v>
      </c>
      <c r="DG99" s="135" t="str">
        <f t="shared" si="41"/>
        <v>0</v>
      </c>
      <c r="DH99" s="136" t="str">
        <f t="shared" si="41"/>
        <v>0</v>
      </c>
    </row>
    <row r="100" spans="1:112" ht="15" customHeight="1">
      <c r="A100" s="211">
        <v>94</v>
      </c>
      <c r="B100" s="88" t="s">
        <v>282</v>
      </c>
      <c r="C100" s="87" t="s">
        <v>283</v>
      </c>
      <c r="D100" s="134" t="str">
        <f t="shared" si="45"/>
        <v>0</v>
      </c>
      <c r="E100" s="135" t="str">
        <f t="shared" si="45"/>
        <v>0</v>
      </c>
      <c r="F100" s="135" t="str">
        <f t="shared" si="45"/>
        <v>0</v>
      </c>
      <c r="G100" s="135" t="str">
        <f t="shared" si="45"/>
        <v>0</v>
      </c>
      <c r="H100" s="135" t="str">
        <f t="shared" si="45"/>
        <v>0</v>
      </c>
      <c r="I100" s="135" t="str">
        <f t="shared" si="45"/>
        <v>0</v>
      </c>
      <c r="J100" s="135" t="str">
        <f t="shared" si="45"/>
        <v>0</v>
      </c>
      <c r="K100" s="135" t="str">
        <f t="shared" si="45"/>
        <v>0</v>
      </c>
      <c r="L100" s="135" t="str">
        <f t="shared" si="45"/>
        <v>0</v>
      </c>
      <c r="M100" s="135" t="str">
        <f t="shared" si="45"/>
        <v>0</v>
      </c>
      <c r="N100" s="135" t="str">
        <f t="shared" si="45"/>
        <v>0</v>
      </c>
      <c r="O100" s="135" t="str">
        <f t="shared" si="45"/>
        <v>0</v>
      </c>
      <c r="P100" s="135" t="str">
        <f t="shared" si="45"/>
        <v>0</v>
      </c>
      <c r="Q100" s="135" t="str">
        <f t="shared" si="45"/>
        <v>0</v>
      </c>
      <c r="R100" s="135" t="str">
        <f t="shared" si="45"/>
        <v>0</v>
      </c>
      <c r="S100" s="135" t="str">
        <f t="shared" si="45"/>
        <v>0</v>
      </c>
      <c r="T100" s="135" t="str">
        <f t="shared" si="43"/>
        <v>0</v>
      </c>
      <c r="U100" s="135" t="str">
        <f t="shared" si="43"/>
        <v>0</v>
      </c>
      <c r="V100" s="135" t="str">
        <f t="shared" si="43"/>
        <v>0</v>
      </c>
      <c r="W100" s="135" t="str">
        <f t="shared" si="43"/>
        <v>0</v>
      </c>
      <c r="X100" s="135" t="str">
        <f t="shared" si="43"/>
        <v>0</v>
      </c>
      <c r="Y100" s="135" t="str">
        <f t="shared" si="43"/>
        <v>0</v>
      </c>
      <c r="Z100" s="135" t="str">
        <f t="shared" si="43"/>
        <v>0</v>
      </c>
      <c r="AA100" s="135" t="str">
        <f t="shared" si="43"/>
        <v>0</v>
      </c>
      <c r="AB100" s="135" t="str">
        <f t="shared" si="43"/>
        <v>0</v>
      </c>
      <c r="AC100" s="135" t="str">
        <f t="shared" si="43"/>
        <v>0</v>
      </c>
      <c r="AD100" s="135" t="str">
        <f t="shared" si="43"/>
        <v>0</v>
      </c>
      <c r="AE100" s="135" t="str">
        <f t="shared" si="43"/>
        <v>0</v>
      </c>
      <c r="AF100" s="135" t="str">
        <f t="shared" si="43"/>
        <v>0</v>
      </c>
      <c r="AG100" s="135" t="str">
        <f t="shared" si="43"/>
        <v>0</v>
      </c>
      <c r="AH100" s="135" t="str">
        <f t="shared" si="42"/>
        <v>0</v>
      </c>
      <c r="AI100" s="135" t="str">
        <f t="shared" si="42"/>
        <v>0</v>
      </c>
      <c r="AJ100" s="135" t="str">
        <f t="shared" si="42"/>
        <v>0</v>
      </c>
      <c r="AK100" s="135" t="str">
        <f t="shared" si="42"/>
        <v>0</v>
      </c>
      <c r="AL100" s="135" t="str">
        <f t="shared" si="42"/>
        <v>0</v>
      </c>
      <c r="AM100" s="135" t="str">
        <f t="shared" si="42"/>
        <v>0</v>
      </c>
      <c r="AN100" s="135" t="str">
        <f t="shared" si="42"/>
        <v>0</v>
      </c>
      <c r="AO100" s="135" t="str">
        <f t="shared" si="42"/>
        <v>0</v>
      </c>
      <c r="AP100" s="135" t="str">
        <f t="shared" si="42"/>
        <v>0</v>
      </c>
      <c r="AQ100" s="135" t="str">
        <f t="shared" si="42"/>
        <v>0</v>
      </c>
      <c r="AR100" s="135" t="str">
        <f t="shared" si="42"/>
        <v>0</v>
      </c>
      <c r="AS100" s="135" t="str">
        <f t="shared" si="42"/>
        <v>0</v>
      </c>
      <c r="AT100" s="135" t="str">
        <f t="shared" si="42"/>
        <v>0</v>
      </c>
      <c r="AU100" s="135" t="str">
        <f t="shared" si="42"/>
        <v>0</v>
      </c>
      <c r="AV100" s="135" t="str">
        <f t="shared" si="42"/>
        <v>0</v>
      </c>
      <c r="AW100" s="135" t="str">
        <f t="shared" si="42"/>
        <v>0</v>
      </c>
      <c r="AX100" s="135" t="str">
        <f t="shared" si="44"/>
        <v>0</v>
      </c>
      <c r="AY100" s="135" t="str">
        <f t="shared" si="44"/>
        <v>0</v>
      </c>
      <c r="AZ100" s="135" t="str">
        <f t="shared" si="44"/>
        <v>0</v>
      </c>
      <c r="BA100" s="135" t="str">
        <f t="shared" si="44"/>
        <v>0</v>
      </c>
      <c r="BB100" s="135" t="str">
        <f t="shared" si="44"/>
        <v>0</v>
      </c>
      <c r="BC100" s="135" t="str">
        <f t="shared" si="44"/>
        <v>0</v>
      </c>
      <c r="BD100" s="135" t="str">
        <f t="shared" si="44"/>
        <v>0</v>
      </c>
      <c r="BE100" s="135" t="str">
        <f t="shared" si="44"/>
        <v>0</v>
      </c>
      <c r="BF100" s="135" t="str">
        <f t="shared" si="44"/>
        <v>0</v>
      </c>
      <c r="BG100" s="135" t="str">
        <f t="shared" si="44"/>
        <v>0</v>
      </c>
      <c r="BH100" s="135" t="str">
        <f t="shared" si="44"/>
        <v>0</v>
      </c>
      <c r="BI100" s="135" t="str">
        <f t="shared" si="44"/>
        <v>0</v>
      </c>
      <c r="BJ100" s="135" t="str">
        <f t="shared" si="44"/>
        <v>0</v>
      </c>
      <c r="BK100" s="135" t="str">
        <f t="shared" si="44"/>
        <v>0</v>
      </c>
      <c r="BL100" s="135" t="str">
        <f t="shared" si="44"/>
        <v>0</v>
      </c>
      <c r="BM100" s="135" t="str">
        <f t="shared" si="44"/>
        <v>0</v>
      </c>
      <c r="BN100" s="135" t="str">
        <f t="shared" ref="BN100:CC114" si="46">IF($A100=BN$1,1,"0")</f>
        <v>0</v>
      </c>
      <c r="BO100" s="135" t="str">
        <f t="shared" si="46"/>
        <v>0</v>
      </c>
      <c r="BP100" s="135" t="str">
        <f t="shared" si="46"/>
        <v>0</v>
      </c>
      <c r="BQ100" s="135" t="str">
        <f t="shared" si="46"/>
        <v>0</v>
      </c>
      <c r="BR100" s="135" t="str">
        <f t="shared" si="46"/>
        <v>0</v>
      </c>
      <c r="BS100" s="135" t="str">
        <f t="shared" si="46"/>
        <v>0</v>
      </c>
      <c r="BT100" s="135" t="str">
        <f t="shared" si="46"/>
        <v>0</v>
      </c>
      <c r="BU100" s="135" t="str">
        <f t="shared" si="46"/>
        <v>0</v>
      </c>
      <c r="BV100" s="135" t="str">
        <f t="shared" si="46"/>
        <v>0</v>
      </c>
      <c r="BW100" s="135" t="str">
        <f t="shared" si="46"/>
        <v>0</v>
      </c>
      <c r="BX100" s="135" t="str">
        <f t="shared" si="46"/>
        <v>0</v>
      </c>
      <c r="BY100" s="135" t="str">
        <f t="shared" si="46"/>
        <v>0</v>
      </c>
      <c r="BZ100" s="135" t="str">
        <f t="shared" si="46"/>
        <v>0</v>
      </c>
      <c r="CA100" s="135" t="str">
        <f t="shared" si="46"/>
        <v>0</v>
      </c>
      <c r="CB100" s="135" t="str">
        <f t="shared" si="46"/>
        <v>0</v>
      </c>
      <c r="CC100" s="135" t="str">
        <f t="shared" si="46"/>
        <v>0</v>
      </c>
      <c r="CD100" s="135" t="str">
        <f t="shared" ref="CD100:CS114" si="47">IF($A100=CD$1,1,"0")</f>
        <v>0</v>
      </c>
      <c r="CE100" s="135" t="str">
        <f t="shared" si="47"/>
        <v>0</v>
      </c>
      <c r="CF100" s="135" t="str">
        <f t="shared" si="47"/>
        <v>0</v>
      </c>
      <c r="CG100" s="135" t="str">
        <f t="shared" si="47"/>
        <v>0</v>
      </c>
      <c r="CH100" s="135" t="str">
        <f t="shared" si="47"/>
        <v>0</v>
      </c>
      <c r="CI100" s="135" t="str">
        <f t="shared" si="47"/>
        <v>0</v>
      </c>
      <c r="CJ100" s="135" t="str">
        <f t="shared" si="47"/>
        <v>0</v>
      </c>
      <c r="CK100" s="135" t="str">
        <f t="shared" si="47"/>
        <v>0</v>
      </c>
      <c r="CL100" s="135" t="str">
        <f t="shared" si="47"/>
        <v>0</v>
      </c>
      <c r="CM100" s="135" t="str">
        <f t="shared" si="47"/>
        <v>0</v>
      </c>
      <c r="CN100" s="135" t="str">
        <f t="shared" si="47"/>
        <v>0</v>
      </c>
      <c r="CO100" s="135" t="str">
        <f t="shared" si="47"/>
        <v>0</v>
      </c>
      <c r="CP100" s="135" t="str">
        <f t="shared" si="47"/>
        <v>0</v>
      </c>
      <c r="CQ100" s="135" t="str">
        <f t="shared" si="47"/>
        <v>0</v>
      </c>
      <c r="CR100" s="135" t="str">
        <f t="shared" si="47"/>
        <v>0</v>
      </c>
      <c r="CS100" s="135">
        <f t="shared" si="47"/>
        <v>1</v>
      </c>
      <c r="CT100" s="135" t="str">
        <f t="shared" ref="CT100:DH115" si="48">IF($A100=CT$1,1,"0")</f>
        <v>0</v>
      </c>
      <c r="CU100" s="135" t="str">
        <f t="shared" si="48"/>
        <v>0</v>
      </c>
      <c r="CV100" s="135" t="str">
        <f t="shared" si="48"/>
        <v>0</v>
      </c>
      <c r="CW100" s="135" t="str">
        <f t="shared" si="48"/>
        <v>0</v>
      </c>
      <c r="CX100" s="135" t="str">
        <f t="shared" si="48"/>
        <v>0</v>
      </c>
      <c r="CY100" s="135" t="str">
        <f t="shared" si="48"/>
        <v>0</v>
      </c>
      <c r="CZ100" s="135" t="str">
        <f t="shared" si="48"/>
        <v>0</v>
      </c>
      <c r="DA100" s="135" t="str">
        <f t="shared" si="48"/>
        <v>0</v>
      </c>
      <c r="DB100" s="135" t="str">
        <f t="shared" si="48"/>
        <v>0</v>
      </c>
      <c r="DC100" s="135" t="str">
        <f t="shared" si="48"/>
        <v>0</v>
      </c>
      <c r="DD100" s="135" t="str">
        <f t="shared" si="48"/>
        <v>0</v>
      </c>
      <c r="DE100" s="135" t="str">
        <f t="shared" si="48"/>
        <v>0</v>
      </c>
      <c r="DF100" s="135" t="str">
        <f t="shared" si="48"/>
        <v>0</v>
      </c>
      <c r="DG100" s="135" t="str">
        <f t="shared" si="48"/>
        <v>0</v>
      </c>
      <c r="DH100" s="136" t="str">
        <f t="shared" si="48"/>
        <v>0</v>
      </c>
    </row>
    <row r="101" spans="1:112" ht="15" customHeight="1">
      <c r="A101" s="211">
        <v>95</v>
      </c>
      <c r="B101" s="88" t="s">
        <v>284</v>
      </c>
      <c r="C101" s="87" t="s">
        <v>285</v>
      </c>
      <c r="D101" s="134" t="str">
        <f t="shared" si="45"/>
        <v>0</v>
      </c>
      <c r="E101" s="135" t="str">
        <f t="shared" si="45"/>
        <v>0</v>
      </c>
      <c r="F101" s="135" t="str">
        <f t="shared" si="45"/>
        <v>0</v>
      </c>
      <c r="G101" s="135" t="str">
        <f t="shared" si="45"/>
        <v>0</v>
      </c>
      <c r="H101" s="135" t="str">
        <f t="shared" si="45"/>
        <v>0</v>
      </c>
      <c r="I101" s="135" t="str">
        <f t="shared" si="45"/>
        <v>0</v>
      </c>
      <c r="J101" s="135" t="str">
        <f t="shared" si="45"/>
        <v>0</v>
      </c>
      <c r="K101" s="135" t="str">
        <f t="shared" si="45"/>
        <v>0</v>
      </c>
      <c r="L101" s="135" t="str">
        <f t="shared" si="45"/>
        <v>0</v>
      </c>
      <c r="M101" s="135" t="str">
        <f t="shared" si="45"/>
        <v>0</v>
      </c>
      <c r="N101" s="135" t="str">
        <f t="shared" si="45"/>
        <v>0</v>
      </c>
      <c r="O101" s="135" t="str">
        <f t="shared" si="45"/>
        <v>0</v>
      </c>
      <c r="P101" s="135" t="str">
        <f t="shared" si="45"/>
        <v>0</v>
      </c>
      <c r="Q101" s="135" t="str">
        <f t="shared" si="45"/>
        <v>0</v>
      </c>
      <c r="R101" s="135" t="str">
        <f t="shared" si="45"/>
        <v>0</v>
      </c>
      <c r="S101" s="135" t="str">
        <f t="shared" si="45"/>
        <v>0</v>
      </c>
      <c r="T101" s="135" t="str">
        <f t="shared" si="43"/>
        <v>0</v>
      </c>
      <c r="U101" s="135" t="str">
        <f t="shared" si="43"/>
        <v>0</v>
      </c>
      <c r="V101" s="135" t="str">
        <f t="shared" si="43"/>
        <v>0</v>
      </c>
      <c r="W101" s="135" t="str">
        <f t="shared" si="43"/>
        <v>0</v>
      </c>
      <c r="X101" s="135" t="str">
        <f t="shared" si="43"/>
        <v>0</v>
      </c>
      <c r="Y101" s="135" t="str">
        <f t="shared" si="43"/>
        <v>0</v>
      </c>
      <c r="Z101" s="135" t="str">
        <f t="shared" si="43"/>
        <v>0</v>
      </c>
      <c r="AA101" s="135" t="str">
        <f t="shared" si="43"/>
        <v>0</v>
      </c>
      <c r="AB101" s="135" t="str">
        <f t="shared" si="43"/>
        <v>0</v>
      </c>
      <c r="AC101" s="135" t="str">
        <f t="shared" si="43"/>
        <v>0</v>
      </c>
      <c r="AD101" s="135" t="str">
        <f t="shared" si="43"/>
        <v>0</v>
      </c>
      <c r="AE101" s="135" t="str">
        <f t="shared" si="43"/>
        <v>0</v>
      </c>
      <c r="AF101" s="135" t="str">
        <f t="shared" si="43"/>
        <v>0</v>
      </c>
      <c r="AG101" s="135" t="str">
        <f t="shared" si="43"/>
        <v>0</v>
      </c>
      <c r="AH101" s="135" t="str">
        <f t="shared" si="42"/>
        <v>0</v>
      </c>
      <c r="AI101" s="135" t="str">
        <f t="shared" si="42"/>
        <v>0</v>
      </c>
      <c r="AJ101" s="135" t="str">
        <f t="shared" si="42"/>
        <v>0</v>
      </c>
      <c r="AK101" s="135" t="str">
        <f t="shared" si="42"/>
        <v>0</v>
      </c>
      <c r="AL101" s="135" t="str">
        <f t="shared" si="42"/>
        <v>0</v>
      </c>
      <c r="AM101" s="135" t="str">
        <f t="shared" si="42"/>
        <v>0</v>
      </c>
      <c r="AN101" s="135" t="str">
        <f t="shared" si="42"/>
        <v>0</v>
      </c>
      <c r="AO101" s="135" t="str">
        <f t="shared" si="42"/>
        <v>0</v>
      </c>
      <c r="AP101" s="135" t="str">
        <f t="shared" si="42"/>
        <v>0</v>
      </c>
      <c r="AQ101" s="135" t="str">
        <f t="shared" si="42"/>
        <v>0</v>
      </c>
      <c r="AR101" s="135" t="str">
        <f t="shared" si="42"/>
        <v>0</v>
      </c>
      <c r="AS101" s="135" t="str">
        <f t="shared" si="42"/>
        <v>0</v>
      </c>
      <c r="AT101" s="135" t="str">
        <f t="shared" si="42"/>
        <v>0</v>
      </c>
      <c r="AU101" s="135" t="str">
        <f t="shared" si="42"/>
        <v>0</v>
      </c>
      <c r="AV101" s="135" t="str">
        <f t="shared" si="42"/>
        <v>0</v>
      </c>
      <c r="AW101" s="135" t="str">
        <f t="shared" si="42"/>
        <v>0</v>
      </c>
      <c r="AX101" s="135" t="str">
        <f t="shared" si="44"/>
        <v>0</v>
      </c>
      <c r="AY101" s="135" t="str">
        <f t="shared" si="44"/>
        <v>0</v>
      </c>
      <c r="AZ101" s="135" t="str">
        <f t="shared" si="44"/>
        <v>0</v>
      </c>
      <c r="BA101" s="135" t="str">
        <f t="shared" si="44"/>
        <v>0</v>
      </c>
      <c r="BB101" s="135" t="str">
        <f t="shared" si="44"/>
        <v>0</v>
      </c>
      <c r="BC101" s="135" t="str">
        <f t="shared" si="44"/>
        <v>0</v>
      </c>
      <c r="BD101" s="135" t="str">
        <f t="shared" si="44"/>
        <v>0</v>
      </c>
      <c r="BE101" s="135" t="str">
        <f t="shared" si="44"/>
        <v>0</v>
      </c>
      <c r="BF101" s="135" t="str">
        <f t="shared" si="44"/>
        <v>0</v>
      </c>
      <c r="BG101" s="135" t="str">
        <f t="shared" si="44"/>
        <v>0</v>
      </c>
      <c r="BH101" s="135" t="str">
        <f t="shared" si="44"/>
        <v>0</v>
      </c>
      <c r="BI101" s="135" t="str">
        <f t="shared" si="44"/>
        <v>0</v>
      </c>
      <c r="BJ101" s="135" t="str">
        <f t="shared" si="44"/>
        <v>0</v>
      </c>
      <c r="BK101" s="135" t="str">
        <f t="shared" si="44"/>
        <v>0</v>
      </c>
      <c r="BL101" s="135" t="str">
        <f t="shared" si="44"/>
        <v>0</v>
      </c>
      <c r="BM101" s="135" t="str">
        <f t="shared" si="44"/>
        <v>0</v>
      </c>
      <c r="BN101" s="135" t="str">
        <f t="shared" si="46"/>
        <v>0</v>
      </c>
      <c r="BO101" s="135" t="str">
        <f t="shared" si="46"/>
        <v>0</v>
      </c>
      <c r="BP101" s="135" t="str">
        <f t="shared" si="46"/>
        <v>0</v>
      </c>
      <c r="BQ101" s="135" t="str">
        <f t="shared" si="46"/>
        <v>0</v>
      </c>
      <c r="BR101" s="135" t="str">
        <f t="shared" si="46"/>
        <v>0</v>
      </c>
      <c r="BS101" s="135" t="str">
        <f t="shared" si="46"/>
        <v>0</v>
      </c>
      <c r="BT101" s="135" t="str">
        <f t="shared" si="46"/>
        <v>0</v>
      </c>
      <c r="BU101" s="135" t="str">
        <f t="shared" si="46"/>
        <v>0</v>
      </c>
      <c r="BV101" s="135" t="str">
        <f t="shared" si="46"/>
        <v>0</v>
      </c>
      <c r="BW101" s="135" t="str">
        <f t="shared" si="46"/>
        <v>0</v>
      </c>
      <c r="BX101" s="135" t="str">
        <f t="shared" si="46"/>
        <v>0</v>
      </c>
      <c r="BY101" s="135" t="str">
        <f t="shared" si="46"/>
        <v>0</v>
      </c>
      <c r="BZ101" s="135" t="str">
        <f t="shared" si="46"/>
        <v>0</v>
      </c>
      <c r="CA101" s="135" t="str">
        <f t="shared" si="46"/>
        <v>0</v>
      </c>
      <c r="CB101" s="135" t="str">
        <f t="shared" si="46"/>
        <v>0</v>
      </c>
      <c r="CC101" s="135" t="str">
        <f t="shared" si="46"/>
        <v>0</v>
      </c>
      <c r="CD101" s="135" t="str">
        <f t="shared" si="47"/>
        <v>0</v>
      </c>
      <c r="CE101" s="135" t="str">
        <f t="shared" si="47"/>
        <v>0</v>
      </c>
      <c r="CF101" s="135" t="str">
        <f t="shared" si="47"/>
        <v>0</v>
      </c>
      <c r="CG101" s="135" t="str">
        <f t="shared" si="47"/>
        <v>0</v>
      </c>
      <c r="CH101" s="135" t="str">
        <f t="shared" si="47"/>
        <v>0</v>
      </c>
      <c r="CI101" s="135" t="str">
        <f t="shared" si="47"/>
        <v>0</v>
      </c>
      <c r="CJ101" s="135" t="str">
        <f t="shared" si="47"/>
        <v>0</v>
      </c>
      <c r="CK101" s="135" t="str">
        <f t="shared" si="47"/>
        <v>0</v>
      </c>
      <c r="CL101" s="135" t="str">
        <f t="shared" si="47"/>
        <v>0</v>
      </c>
      <c r="CM101" s="135" t="str">
        <f t="shared" si="47"/>
        <v>0</v>
      </c>
      <c r="CN101" s="135" t="str">
        <f t="shared" si="47"/>
        <v>0</v>
      </c>
      <c r="CO101" s="135" t="str">
        <f t="shared" si="47"/>
        <v>0</v>
      </c>
      <c r="CP101" s="135" t="str">
        <f t="shared" si="47"/>
        <v>0</v>
      </c>
      <c r="CQ101" s="135" t="str">
        <f t="shared" si="47"/>
        <v>0</v>
      </c>
      <c r="CR101" s="135" t="str">
        <f t="shared" si="47"/>
        <v>0</v>
      </c>
      <c r="CS101" s="135" t="str">
        <f t="shared" si="47"/>
        <v>0</v>
      </c>
      <c r="CT101" s="135">
        <f t="shared" si="48"/>
        <v>1</v>
      </c>
      <c r="CU101" s="135" t="str">
        <f t="shared" si="48"/>
        <v>0</v>
      </c>
      <c r="CV101" s="135" t="str">
        <f t="shared" si="48"/>
        <v>0</v>
      </c>
      <c r="CW101" s="135" t="str">
        <f t="shared" si="48"/>
        <v>0</v>
      </c>
      <c r="CX101" s="135" t="str">
        <f t="shared" si="48"/>
        <v>0</v>
      </c>
      <c r="CY101" s="135" t="str">
        <f t="shared" si="48"/>
        <v>0</v>
      </c>
      <c r="CZ101" s="135" t="str">
        <f t="shared" si="48"/>
        <v>0</v>
      </c>
      <c r="DA101" s="135" t="str">
        <f t="shared" si="48"/>
        <v>0</v>
      </c>
      <c r="DB101" s="135" t="str">
        <f t="shared" si="48"/>
        <v>0</v>
      </c>
      <c r="DC101" s="135" t="str">
        <f t="shared" si="48"/>
        <v>0</v>
      </c>
      <c r="DD101" s="135" t="str">
        <f t="shared" si="48"/>
        <v>0</v>
      </c>
      <c r="DE101" s="135" t="str">
        <f t="shared" si="48"/>
        <v>0</v>
      </c>
      <c r="DF101" s="135" t="str">
        <f t="shared" si="48"/>
        <v>0</v>
      </c>
      <c r="DG101" s="135" t="str">
        <f t="shared" si="48"/>
        <v>0</v>
      </c>
      <c r="DH101" s="136" t="str">
        <f t="shared" si="48"/>
        <v>0</v>
      </c>
    </row>
    <row r="102" spans="1:112" ht="15" customHeight="1">
      <c r="A102" s="211">
        <v>96</v>
      </c>
      <c r="B102" s="88" t="s">
        <v>286</v>
      </c>
      <c r="C102" s="87" t="s">
        <v>287</v>
      </c>
      <c r="D102" s="134" t="str">
        <f t="shared" si="45"/>
        <v>0</v>
      </c>
      <c r="E102" s="135" t="str">
        <f t="shared" si="45"/>
        <v>0</v>
      </c>
      <c r="F102" s="135" t="str">
        <f t="shared" si="45"/>
        <v>0</v>
      </c>
      <c r="G102" s="135" t="str">
        <f t="shared" si="45"/>
        <v>0</v>
      </c>
      <c r="H102" s="135" t="str">
        <f t="shared" si="45"/>
        <v>0</v>
      </c>
      <c r="I102" s="135" t="str">
        <f t="shared" si="45"/>
        <v>0</v>
      </c>
      <c r="J102" s="135" t="str">
        <f t="shared" si="45"/>
        <v>0</v>
      </c>
      <c r="K102" s="135" t="str">
        <f t="shared" si="45"/>
        <v>0</v>
      </c>
      <c r="L102" s="135" t="str">
        <f t="shared" si="45"/>
        <v>0</v>
      </c>
      <c r="M102" s="135" t="str">
        <f t="shared" si="45"/>
        <v>0</v>
      </c>
      <c r="N102" s="135" t="str">
        <f t="shared" si="45"/>
        <v>0</v>
      </c>
      <c r="O102" s="135" t="str">
        <f t="shared" si="45"/>
        <v>0</v>
      </c>
      <c r="P102" s="135" t="str">
        <f t="shared" si="45"/>
        <v>0</v>
      </c>
      <c r="Q102" s="135" t="str">
        <f t="shared" si="45"/>
        <v>0</v>
      </c>
      <c r="R102" s="135" t="str">
        <f t="shared" si="45"/>
        <v>0</v>
      </c>
      <c r="S102" s="135" t="str">
        <f t="shared" si="45"/>
        <v>0</v>
      </c>
      <c r="T102" s="135" t="str">
        <f t="shared" si="43"/>
        <v>0</v>
      </c>
      <c r="U102" s="135" t="str">
        <f t="shared" si="43"/>
        <v>0</v>
      </c>
      <c r="V102" s="135" t="str">
        <f t="shared" si="43"/>
        <v>0</v>
      </c>
      <c r="W102" s="135" t="str">
        <f t="shared" si="43"/>
        <v>0</v>
      </c>
      <c r="X102" s="135" t="str">
        <f t="shared" si="43"/>
        <v>0</v>
      </c>
      <c r="Y102" s="135" t="str">
        <f t="shared" si="43"/>
        <v>0</v>
      </c>
      <c r="Z102" s="135" t="str">
        <f t="shared" si="43"/>
        <v>0</v>
      </c>
      <c r="AA102" s="135" t="str">
        <f t="shared" si="43"/>
        <v>0</v>
      </c>
      <c r="AB102" s="135" t="str">
        <f t="shared" si="43"/>
        <v>0</v>
      </c>
      <c r="AC102" s="135" t="str">
        <f t="shared" si="43"/>
        <v>0</v>
      </c>
      <c r="AD102" s="135" t="str">
        <f t="shared" si="43"/>
        <v>0</v>
      </c>
      <c r="AE102" s="135" t="str">
        <f t="shared" si="43"/>
        <v>0</v>
      </c>
      <c r="AF102" s="135" t="str">
        <f t="shared" si="43"/>
        <v>0</v>
      </c>
      <c r="AG102" s="135" t="str">
        <f t="shared" si="43"/>
        <v>0</v>
      </c>
      <c r="AH102" s="135" t="str">
        <f t="shared" si="43"/>
        <v>0</v>
      </c>
      <c r="AI102" s="135" t="str">
        <f t="shared" si="43"/>
        <v>0</v>
      </c>
      <c r="AJ102" s="135" t="str">
        <f t="shared" ref="AJ102:AY115" si="49">IF($A102=AJ$1,1,"0")</f>
        <v>0</v>
      </c>
      <c r="AK102" s="135" t="str">
        <f t="shared" si="49"/>
        <v>0</v>
      </c>
      <c r="AL102" s="135" t="str">
        <f t="shared" si="49"/>
        <v>0</v>
      </c>
      <c r="AM102" s="135" t="str">
        <f t="shared" si="49"/>
        <v>0</v>
      </c>
      <c r="AN102" s="135" t="str">
        <f t="shared" si="49"/>
        <v>0</v>
      </c>
      <c r="AO102" s="135" t="str">
        <f t="shared" si="49"/>
        <v>0</v>
      </c>
      <c r="AP102" s="135" t="str">
        <f t="shared" si="49"/>
        <v>0</v>
      </c>
      <c r="AQ102" s="135" t="str">
        <f t="shared" si="49"/>
        <v>0</v>
      </c>
      <c r="AR102" s="135" t="str">
        <f t="shared" si="49"/>
        <v>0</v>
      </c>
      <c r="AS102" s="135" t="str">
        <f t="shared" si="49"/>
        <v>0</v>
      </c>
      <c r="AT102" s="135" t="str">
        <f t="shared" si="49"/>
        <v>0</v>
      </c>
      <c r="AU102" s="135" t="str">
        <f t="shared" si="49"/>
        <v>0</v>
      </c>
      <c r="AV102" s="135" t="str">
        <f t="shared" si="49"/>
        <v>0</v>
      </c>
      <c r="AW102" s="135" t="str">
        <f t="shared" si="49"/>
        <v>0</v>
      </c>
      <c r="AX102" s="135" t="str">
        <f t="shared" si="44"/>
        <v>0</v>
      </c>
      <c r="AY102" s="135" t="str">
        <f t="shared" si="44"/>
        <v>0</v>
      </c>
      <c r="AZ102" s="135" t="str">
        <f t="shared" si="44"/>
        <v>0</v>
      </c>
      <c r="BA102" s="135" t="str">
        <f t="shared" si="44"/>
        <v>0</v>
      </c>
      <c r="BB102" s="135" t="str">
        <f t="shared" si="44"/>
        <v>0</v>
      </c>
      <c r="BC102" s="135" t="str">
        <f t="shared" si="44"/>
        <v>0</v>
      </c>
      <c r="BD102" s="135" t="str">
        <f t="shared" si="44"/>
        <v>0</v>
      </c>
      <c r="BE102" s="135" t="str">
        <f t="shared" si="44"/>
        <v>0</v>
      </c>
      <c r="BF102" s="135" t="str">
        <f t="shared" si="44"/>
        <v>0</v>
      </c>
      <c r="BG102" s="135" t="str">
        <f t="shared" si="44"/>
        <v>0</v>
      </c>
      <c r="BH102" s="135" t="str">
        <f t="shared" si="44"/>
        <v>0</v>
      </c>
      <c r="BI102" s="135" t="str">
        <f t="shared" si="44"/>
        <v>0</v>
      </c>
      <c r="BJ102" s="135" t="str">
        <f t="shared" si="44"/>
        <v>0</v>
      </c>
      <c r="BK102" s="135" t="str">
        <f t="shared" si="44"/>
        <v>0</v>
      </c>
      <c r="BL102" s="135" t="str">
        <f t="shared" si="44"/>
        <v>0</v>
      </c>
      <c r="BM102" s="135" t="str">
        <f t="shared" si="44"/>
        <v>0</v>
      </c>
      <c r="BN102" s="135" t="str">
        <f t="shared" si="46"/>
        <v>0</v>
      </c>
      <c r="BO102" s="135" t="str">
        <f t="shared" si="46"/>
        <v>0</v>
      </c>
      <c r="BP102" s="135" t="str">
        <f t="shared" si="46"/>
        <v>0</v>
      </c>
      <c r="BQ102" s="135" t="str">
        <f t="shared" si="46"/>
        <v>0</v>
      </c>
      <c r="BR102" s="135" t="str">
        <f t="shared" si="46"/>
        <v>0</v>
      </c>
      <c r="BS102" s="135" t="str">
        <f t="shared" si="46"/>
        <v>0</v>
      </c>
      <c r="BT102" s="135" t="str">
        <f t="shared" si="46"/>
        <v>0</v>
      </c>
      <c r="BU102" s="135" t="str">
        <f t="shared" si="46"/>
        <v>0</v>
      </c>
      <c r="BV102" s="135" t="str">
        <f t="shared" si="46"/>
        <v>0</v>
      </c>
      <c r="BW102" s="135" t="str">
        <f t="shared" si="46"/>
        <v>0</v>
      </c>
      <c r="BX102" s="135" t="str">
        <f t="shared" si="46"/>
        <v>0</v>
      </c>
      <c r="BY102" s="135" t="str">
        <f t="shared" si="46"/>
        <v>0</v>
      </c>
      <c r="BZ102" s="135" t="str">
        <f t="shared" si="46"/>
        <v>0</v>
      </c>
      <c r="CA102" s="135" t="str">
        <f t="shared" si="46"/>
        <v>0</v>
      </c>
      <c r="CB102" s="135" t="str">
        <f t="shared" si="46"/>
        <v>0</v>
      </c>
      <c r="CC102" s="135" t="str">
        <f t="shared" si="46"/>
        <v>0</v>
      </c>
      <c r="CD102" s="135" t="str">
        <f t="shared" si="47"/>
        <v>0</v>
      </c>
      <c r="CE102" s="135" t="str">
        <f t="shared" si="47"/>
        <v>0</v>
      </c>
      <c r="CF102" s="135" t="str">
        <f t="shared" si="47"/>
        <v>0</v>
      </c>
      <c r="CG102" s="135" t="str">
        <f t="shared" si="47"/>
        <v>0</v>
      </c>
      <c r="CH102" s="135" t="str">
        <f t="shared" si="47"/>
        <v>0</v>
      </c>
      <c r="CI102" s="135" t="str">
        <f t="shared" si="47"/>
        <v>0</v>
      </c>
      <c r="CJ102" s="135" t="str">
        <f t="shared" si="47"/>
        <v>0</v>
      </c>
      <c r="CK102" s="135" t="str">
        <f t="shared" si="47"/>
        <v>0</v>
      </c>
      <c r="CL102" s="135" t="str">
        <f t="shared" si="47"/>
        <v>0</v>
      </c>
      <c r="CM102" s="135" t="str">
        <f t="shared" si="47"/>
        <v>0</v>
      </c>
      <c r="CN102" s="135" t="str">
        <f t="shared" si="47"/>
        <v>0</v>
      </c>
      <c r="CO102" s="135" t="str">
        <f t="shared" si="47"/>
        <v>0</v>
      </c>
      <c r="CP102" s="135" t="str">
        <f t="shared" si="47"/>
        <v>0</v>
      </c>
      <c r="CQ102" s="135" t="str">
        <f t="shared" si="47"/>
        <v>0</v>
      </c>
      <c r="CR102" s="135" t="str">
        <f t="shared" si="47"/>
        <v>0</v>
      </c>
      <c r="CS102" s="135" t="str">
        <f t="shared" si="47"/>
        <v>0</v>
      </c>
      <c r="CT102" s="135" t="str">
        <f t="shared" si="48"/>
        <v>0</v>
      </c>
      <c r="CU102" s="135">
        <f t="shared" si="48"/>
        <v>1</v>
      </c>
      <c r="CV102" s="135" t="str">
        <f t="shared" si="48"/>
        <v>0</v>
      </c>
      <c r="CW102" s="135" t="str">
        <f t="shared" si="48"/>
        <v>0</v>
      </c>
      <c r="CX102" s="135" t="str">
        <f t="shared" si="48"/>
        <v>0</v>
      </c>
      <c r="CY102" s="135" t="str">
        <f t="shared" si="48"/>
        <v>0</v>
      </c>
      <c r="CZ102" s="135" t="str">
        <f t="shared" si="48"/>
        <v>0</v>
      </c>
      <c r="DA102" s="135" t="str">
        <f t="shared" si="48"/>
        <v>0</v>
      </c>
      <c r="DB102" s="135" t="str">
        <f t="shared" si="48"/>
        <v>0</v>
      </c>
      <c r="DC102" s="135" t="str">
        <f t="shared" si="48"/>
        <v>0</v>
      </c>
      <c r="DD102" s="135" t="str">
        <f t="shared" si="48"/>
        <v>0</v>
      </c>
      <c r="DE102" s="135" t="str">
        <f t="shared" si="48"/>
        <v>0</v>
      </c>
      <c r="DF102" s="135" t="str">
        <f t="shared" si="48"/>
        <v>0</v>
      </c>
      <c r="DG102" s="135" t="str">
        <f t="shared" si="48"/>
        <v>0</v>
      </c>
      <c r="DH102" s="136" t="str">
        <f t="shared" si="48"/>
        <v>0</v>
      </c>
    </row>
    <row r="103" spans="1:112" ht="15" customHeight="1">
      <c r="A103" s="211">
        <v>97</v>
      </c>
      <c r="B103" s="88" t="s">
        <v>288</v>
      </c>
      <c r="C103" s="87" t="s">
        <v>289</v>
      </c>
      <c r="D103" s="134" t="str">
        <f t="shared" si="45"/>
        <v>0</v>
      </c>
      <c r="E103" s="135" t="str">
        <f t="shared" si="45"/>
        <v>0</v>
      </c>
      <c r="F103" s="135" t="str">
        <f t="shared" si="45"/>
        <v>0</v>
      </c>
      <c r="G103" s="135" t="str">
        <f t="shared" si="45"/>
        <v>0</v>
      </c>
      <c r="H103" s="135" t="str">
        <f t="shared" si="45"/>
        <v>0</v>
      </c>
      <c r="I103" s="135" t="str">
        <f t="shared" si="45"/>
        <v>0</v>
      </c>
      <c r="J103" s="135" t="str">
        <f t="shared" si="45"/>
        <v>0</v>
      </c>
      <c r="K103" s="135" t="str">
        <f t="shared" si="45"/>
        <v>0</v>
      </c>
      <c r="L103" s="135" t="str">
        <f t="shared" si="45"/>
        <v>0</v>
      </c>
      <c r="M103" s="135" t="str">
        <f t="shared" si="45"/>
        <v>0</v>
      </c>
      <c r="N103" s="135" t="str">
        <f t="shared" si="45"/>
        <v>0</v>
      </c>
      <c r="O103" s="135" t="str">
        <f t="shared" si="45"/>
        <v>0</v>
      </c>
      <c r="P103" s="135" t="str">
        <f t="shared" si="45"/>
        <v>0</v>
      </c>
      <c r="Q103" s="135" t="str">
        <f t="shared" si="45"/>
        <v>0</v>
      </c>
      <c r="R103" s="135" t="str">
        <f t="shared" si="45"/>
        <v>0</v>
      </c>
      <c r="S103" s="135" t="str">
        <f t="shared" ref="S103:AH115" si="50">IF($A103=S$1,1,"0")</f>
        <v>0</v>
      </c>
      <c r="T103" s="135" t="str">
        <f t="shared" si="50"/>
        <v>0</v>
      </c>
      <c r="U103" s="135" t="str">
        <f t="shared" si="50"/>
        <v>0</v>
      </c>
      <c r="V103" s="135" t="str">
        <f t="shared" si="50"/>
        <v>0</v>
      </c>
      <c r="W103" s="135" t="str">
        <f t="shared" si="50"/>
        <v>0</v>
      </c>
      <c r="X103" s="135" t="str">
        <f t="shared" si="50"/>
        <v>0</v>
      </c>
      <c r="Y103" s="135" t="str">
        <f t="shared" si="50"/>
        <v>0</v>
      </c>
      <c r="Z103" s="135" t="str">
        <f t="shared" si="50"/>
        <v>0</v>
      </c>
      <c r="AA103" s="135" t="str">
        <f t="shared" si="50"/>
        <v>0</v>
      </c>
      <c r="AB103" s="135" t="str">
        <f t="shared" si="50"/>
        <v>0</v>
      </c>
      <c r="AC103" s="135" t="str">
        <f t="shared" si="50"/>
        <v>0</v>
      </c>
      <c r="AD103" s="135" t="str">
        <f t="shared" si="50"/>
        <v>0</v>
      </c>
      <c r="AE103" s="135" t="str">
        <f t="shared" si="50"/>
        <v>0</v>
      </c>
      <c r="AF103" s="135" t="str">
        <f t="shared" si="50"/>
        <v>0</v>
      </c>
      <c r="AG103" s="135" t="str">
        <f t="shared" si="50"/>
        <v>0</v>
      </c>
      <c r="AH103" s="135" t="str">
        <f t="shared" si="50"/>
        <v>0</v>
      </c>
      <c r="AI103" s="135" t="str">
        <f t="shared" ref="AI103:AI115" si="51">IF($A103=AI$1,1,"0")</f>
        <v>0</v>
      </c>
      <c r="AJ103" s="135" t="str">
        <f t="shared" si="49"/>
        <v>0</v>
      </c>
      <c r="AK103" s="135" t="str">
        <f t="shared" si="49"/>
        <v>0</v>
      </c>
      <c r="AL103" s="135" t="str">
        <f t="shared" si="49"/>
        <v>0</v>
      </c>
      <c r="AM103" s="135" t="str">
        <f t="shared" si="49"/>
        <v>0</v>
      </c>
      <c r="AN103" s="135" t="str">
        <f t="shared" si="49"/>
        <v>0</v>
      </c>
      <c r="AO103" s="135" t="str">
        <f t="shared" si="49"/>
        <v>0</v>
      </c>
      <c r="AP103" s="135" t="str">
        <f t="shared" si="49"/>
        <v>0</v>
      </c>
      <c r="AQ103" s="135" t="str">
        <f t="shared" si="49"/>
        <v>0</v>
      </c>
      <c r="AR103" s="135" t="str">
        <f t="shared" si="49"/>
        <v>0</v>
      </c>
      <c r="AS103" s="135" t="str">
        <f t="shared" si="49"/>
        <v>0</v>
      </c>
      <c r="AT103" s="135" t="str">
        <f t="shared" si="49"/>
        <v>0</v>
      </c>
      <c r="AU103" s="135" t="str">
        <f t="shared" si="49"/>
        <v>0</v>
      </c>
      <c r="AV103" s="135" t="str">
        <f t="shared" si="49"/>
        <v>0</v>
      </c>
      <c r="AW103" s="135" t="str">
        <f t="shared" si="49"/>
        <v>0</v>
      </c>
      <c r="AX103" s="135" t="str">
        <f t="shared" si="49"/>
        <v>0</v>
      </c>
      <c r="AY103" s="135" t="str">
        <f t="shared" si="49"/>
        <v>0</v>
      </c>
      <c r="AZ103" s="135" t="str">
        <f t="shared" ref="AZ103:BM115" si="52">IF($A103=AZ$1,1,"0")</f>
        <v>0</v>
      </c>
      <c r="BA103" s="135" t="str">
        <f t="shared" si="52"/>
        <v>0</v>
      </c>
      <c r="BB103" s="135" t="str">
        <f t="shared" si="52"/>
        <v>0</v>
      </c>
      <c r="BC103" s="135" t="str">
        <f t="shared" si="52"/>
        <v>0</v>
      </c>
      <c r="BD103" s="135" t="str">
        <f t="shared" si="52"/>
        <v>0</v>
      </c>
      <c r="BE103" s="135" t="str">
        <f t="shared" si="52"/>
        <v>0</v>
      </c>
      <c r="BF103" s="135" t="str">
        <f t="shared" si="52"/>
        <v>0</v>
      </c>
      <c r="BG103" s="135" t="str">
        <f t="shared" si="52"/>
        <v>0</v>
      </c>
      <c r="BH103" s="135" t="str">
        <f t="shared" si="52"/>
        <v>0</v>
      </c>
      <c r="BI103" s="135" t="str">
        <f t="shared" si="52"/>
        <v>0</v>
      </c>
      <c r="BJ103" s="135" t="str">
        <f t="shared" si="52"/>
        <v>0</v>
      </c>
      <c r="BK103" s="135" t="str">
        <f t="shared" si="52"/>
        <v>0</v>
      </c>
      <c r="BL103" s="135" t="str">
        <f t="shared" si="52"/>
        <v>0</v>
      </c>
      <c r="BM103" s="135" t="str">
        <f t="shared" si="52"/>
        <v>0</v>
      </c>
      <c r="BN103" s="135" t="str">
        <f t="shared" si="46"/>
        <v>0</v>
      </c>
      <c r="BO103" s="135" t="str">
        <f t="shared" si="46"/>
        <v>0</v>
      </c>
      <c r="BP103" s="135" t="str">
        <f t="shared" si="46"/>
        <v>0</v>
      </c>
      <c r="BQ103" s="135" t="str">
        <f t="shared" si="46"/>
        <v>0</v>
      </c>
      <c r="BR103" s="135" t="str">
        <f t="shared" si="46"/>
        <v>0</v>
      </c>
      <c r="BS103" s="135" t="str">
        <f t="shared" si="46"/>
        <v>0</v>
      </c>
      <c r="BT103" s="135" t="str">
        <f t="shared" si="46"/>
        <v>0</v>
      </c>
      <c r="BU103" s="135" t="str">
        <f t="shared" si="46"/>
        <v>0</v>
      </c>
      <c r="BV103" s="135" t="str">
        <f t="shared" si="46"/>
        <v>0</v>
      </c>
      <c r="BW103" s="135" t="str">
        <f t="shared" si="46"/>
        <v>0</v>
      </c>
      <c r="BX103" s="135" t="str">
        <f t="shared" si="46"/>
        <v>0</v>
      </c>
      <c r="BY103" s="135" t="str">
        <f t="shared" si="46"/>
        <v>0</v>
      </c>
      <c r="BZ103" s="135" t="str">
        <f t="shared" si="46"/>
        <v>0</v>
      </c>
      <c r="CA103" s="135" t="str">
        <f t="shared" si="46"/>
        <v>0</v>
      </c>
      <c r="CB103" s="135" t="str">
        <f t="shared" si="46"/>
        <v>0</v>
      </c>
      <c r="CC103" s="135" t="str">
        <f t="shared" si="46"/>
        <v>0</v>
      </c>
      <c r="CD103" s="135" t="str">
        <f t="shared" si="47"/>
        <v>0</v>
      </c>
      <c r="CE103" s="135" t="str">
        <f t="shared" si="47"/>
        <v>0</v>
      </c>
      <c r="CF103" s="135" t="str">
        <f t="shared" si="47"/>
        <v>0</v>
      </c>
      <c r="CG103" s="135" t="str">
        <f t="shared" si="47"/>
        <v>0</v>
      </c>
      <c r="CH103" s="135" t="str">
        <f t="shared" si="47"/>
        <v>0</v>
      </c>
      <c r="CI103" s="135" t="str">
        <f t="shared" si="47"/>
        <v>0</v>
      </c>
      <c r="CJ103" s="135" t="str">
        <f t="shared" si="47"/>
        <v>0</v>
      </c>
      <c r="CK103" s="135" t="str">
        <f t="shared" si="47"/>
        <v>0</v>
      </c>
      <c r="CL103" s="135" t="str">
        <f t="shared" si="47"/>
        <v>0</v>
      </c>
      <c r="CM103" s="135" t="str">
        <f t="shared" si="47"/>
        <v>0</v>
      </c>
      <c r="CN103" s="135" t="str">
        <f t="shared" si="47"/>
        <v>0</v>
      </c>
      <c r="CO103" s="135" t="str">
        <f t="shared" si="47"/>
        <v>0</v>
      </c>
      <c r="CP103" s="135" t="str">
        <f t="shared" si="47"/>
        <v>0</v>
      </c>
      <c r="CQ103" s="135" t="str">
        <f t="shared" si="47"/>
        <v>0</v>
      </c>
      <c r="CR103" s="135" t="str">
        <f t="shared" si="47"/>
        <v>0</v>
      </c>
      <c r="CS103" s="135" t="str">
        <f t="shared" si="47"/>
        <v>0</v>
      </c>
      <c r="CT103" s="135" t="str">
        <f t="shared" si="48"/>
        <v>0</v>
      </c>
      <c r="CU103" s="135" t="str">
        <f t="shared" si="48"/>
        <v>0</v>
      </c>
      <c r="CV103" s="135">
        <f t="shared" si="48"/>
        <v>1</v>
      </c>
      <c r="CW103" s="135" t="str">
        <f t="shared" si="48"/>
        <v>0</v>
      </c>
      <c r="CX103" s="135" t="str">
        <f t="shared" si="48"/>
        <v>0</v>
      </c>
      <c r="CY103" s="135" t="str">
        <f t="shared" si="48"/>
        <v>0</v>
      </c>
      <c r="CZ103" s="135" t="str">
        <f t="shared" si="48"/>
        <v>0</v>
      </c>
      <c r="DA103" s="135" t="str">
        <f t="shared" si="48"/>
        <v>0</v>
      </c>
      <c r="DB103" s="135" t="str">
        <f t="shared" si="48"/>
        <v>0</v>
      </c>
      <c r="DC103" s="135" t="str">
        <f t="shared" si="48"/>
        <v>0</v>
      </c>
      <c r="DD103" s="135" t="str">
        <f t="shared" si="48"/>
        <v>0</v>
      </c>
      <c r="DE103" s="135" t="str">
        <f t="shared" si="48"/>
        <v>0</v>
      </c>
      <c r="DF103" s="135" t="str">
        <f t="shared" si="48"/>
        <v>0</v>
      </c>
      <c r="DG103" s="135" t="str">
        <f t="shared" si="48"/>
        <v>0</v>
      </c>
      <c r="DH103" s="136" t="str">
        <f t="shared" si="48"/>
        <v>0</v>
      </c>
    </row>
    <row r="104" spans="1:112" ht="15" customHeight="1">
      <c r="A104" s="211">
        <v>98</v>
      </c>
      <c r="B104" s="88" t="s">
        <v>290</v>
      </c>
      <c r="C104" s="87" t="s">
        <v>42</v>
      </c>
      <c r="D104" s="134" t="str">
        <f t="shared" ref="D104:R115" si="53">IF($A104=D$1,1,"0")</f>
        <v>0</v>
      </c>
      <c r="E104" s="135" t="str">
        <f t="shared" si="53"/>
        <v>0</v>
      </c>
      <c r="F104" s="135" t="str">
        <f t="shared" si="53"/>
        <v>0</v>
      </c>
      <c r="G104" s="135" t="str">
        <f t="shared" si="53"/>
        <v>0</v>
      </c>
      <c r="H104" s="135" t="str">
        <f t="shared" si="53"/>
        <v>0</v>
      </c>
      <c r="I104" s="135" t="str">
        <f t="shared" si="53"/>
        <v>0</v>
      </c>
      <c r="J104" s="135" t="str">
        <f t="shared" si="53"/>
        <v>0</v>
      </c>
      <c r="K104" s="135" t="str">
        <f t="shared" si="53"/>
        <v>0</v>
      </c>
      <c r="L104" s="135" t="str">
        <f t="shared" si="53"/>
        <v>0</v>
      </c>
      <c r="M104" s="135" t="str">
        <f t="shared" si="53"/>
        <v>0</v>
      </c>
      <c r="N104" s="135" t="str">
        <f t="shared" si="53"/>
        <v>0</v>
      </c>
      <c r="O104" s="135" t="str">
        <f t="shared" si="53"/>
        <v>0</v>
      </c>
      <c r="P104" s="135" t="str">
        <f t="shared" si="53"/>
        <v>0</v>
      </c>
      <c r="Q104" s="135" t="str">
        <f t="shared" si="53"/>
        <v>0</v>
      </c>
      <c r="R104" s="135" t="str">
        <f t="shared" si="53"/>
        <v>0</v>
      </c>
      <c r="S104" s="135" t="str">
        <f t="shared" si="50"/>
        <v>0</v>
      </c>
      <c r="T104" s="135" t="str">
        <f t="shared" si="50"/>
        <v>0</v>
      </c>
      <c r="U104" s="135" t="str">
        <f t="shared" si="50"/>
        <v>0</v>
      </c>
      <c r="V104" s="135" t="str">
        <f t="shared" si="50"/>
        <v>0</v>
      </c>
      <c r="W104" s="135" t="str">
        <f t="shared" si="50"/>
        <v>0</v>
      </c>
      <c r="X104" s="135" t="str">
        <f t="shared" si="50"/>
        <v>0</v>
      </c>
      <c r="Y104" s="135" t="str">
        <f t="shared" si="50"/>
        <v>0</v>
      </c>
      <c r="Z104" s="135" t="str">
        <f t="shared" si="50"/>
        <v>0</v>
      </c>
      <c r="AA104" s="135" t="str">
        <f t="shared" si="50"/>
        <v>0</v>
      </c>
      <c r="AB104" s="135" t="str">
        <f t="shared" si="50"/>
        <v>0</v>
      </c>
      <c r="AC104" s="135" t="str">
        <f t="shared" si="50"/>
        <v>0</v>
      </c>
      <c r="AD104" s="135" t="str">
        <f t="shared" si="50"/>
        <v>0</v>
      </c>
      <c r="AE104" s="135" t="str">
        <f t="shared" si="50"/>
        <v>0</v>
      </c>
      <c r="AF104" s="135" t="str">
        <f t="shared" si="50"/>
        <v>0</v>
      </c>
      <c r="AG104" s="135" t="str">
        <f t="shared" si="50"/>
        <v>0</v>
      </c>
      <c r="AH104" s="135" t="str">
        <f t="shared" si="50"/>
        <v>0</v>
      </c>
      <c r="AI104" s="135" t="str">
        <f t="shared" si="51"/>
        <v>0</v>
      </c>
      <c r="AJ104" s="135" t="str">
        <f t="shared" si="49"/>
        <v>0</v>
      </c>
      <c r="AK104" s="135" t="str">
        <f t="shared" si="49"/>
        <v>0</v>
      </c>
      <c r="AL104" s="135" t="str">
        <f t="shared" si="49"/>
        <v>0</v>
      </c>
      <c r="AM104" s="135" t="str">
        <f t="shared" si="49"/>
        <v>0</v>
      </c>
      <c r="AN104" s="135" t="str">
        <f t="shared" si="49"/>
        <v>0</v>
      </c>
      <c r="AO104" s="135" t="str">
        <f t="shared" si="49"/>
        <v>0</v>
      </c>
      <c r="AP104" s="135" t="str">
        <f t="shared" si="49"/>
        <v>0</v>
      </c>
      <c r="AQ104" s="135" t="str">
        <f t="shared" si="49"/>
        <v>0</v>
      </c>
      <c r="AR104" s="135" t="str">
        <f t="shared" si="49"/>
        <v>0</v>
      </c>
      <c r="AS104" s="135" t="str">
        <f t="shared" si="49"/>
        <v>0</v>
      </c>
      <c r="AT104" s="135" t="str">
        <f t="shared" si="49"/>
        <v>0</v>
      </c>
      <c r="AU104" s="135" t="str">
        <f t="shared" si="49"/>
        <v>0</v>
      </c>
      <c r="AV104" s="135" t="str">
        <f t="shared" si="49"/>
        <v>0</v>
      </c>
      <c r="AW104" s="135" t="str">
        <f t="shared" si="49"/>
        <v>0</v>
      </c>
      <c r="AX104" s="135" t="str">
        <f t="shared" si="49"/>
        <v>0</v>
      </c>
      <c r="AY104" s="135" t="str">
        <f t="shared" si="49"/>
        <v>0</v>
      </c>
      <c r="AZ104" s="135" t="str">
        <f t="shared" si="52"/>
        <v>0</v>
      </c>
      <c r="BA104" s="135" t="str">
        <f t="shared" si="52"/>
        <v>0</v>
      </c>
      <c r="BB104" s="135" t="str">
        <f t="shared" si="52"/>
        <v>0</v>
      </c>
      <c r="BC104" s="135" t="str">
        <f t="shared" si="52"/>
        <v>0</v>
      </c>
      <c r="BD104" s="135" t="str">
        <f t="shared" si="52"/>
        <v>0</v>
      </c>
      <c r="BE104" s="135" t="str">
        <f t="shared" si="52"/>
        <v>0</v>
      </c>
      <c r="BF104" s="135" t="str">
        <f t="shared" si="52"/>
        <v>0</v>
      </c>
      <c r="BG104" s="135" t="str">
        <f t="shared" si="52"/>
        <v>0</v>
      </c>
      <c r="BH104" s="135" t="str">
        <f t="shared" si="52"/>
        <v>0</v>
      </c>
      <c r="BI104" s="135" t="str">
        <f t="shared" si="52"/>
        <v>0</v>
      </c>
      <c r="BJ104" s="135" t="str">
        <f t="shared" si="52"/>
        <v>0</v>
      </c>
      <c r="BK104" s="135" t="str">
        <f t="shared" si="52"/>
        <v>0</v>
      </c>
      <c r="BL104" s="135" t="str">
        <f t="shared" si="52"/>
        <v>0</v>
      </c>
      <c r="BM104" s="135" t="str">
        <f t="shared" si="52"/>
        <v>0</v>
      </c>
      <c r="BN104" s="135" t="str">
        <f t="shared" si="46"/>
        <v>0</v>
      </c>
      <c r="BO104" s="135" t="str">
        <f t="shared" si="46"/>
        <v>0</v>
      </c>
      <c r="BP104" s="135" t="str">
        <f t="shared" si="46"/>
        <v>0</v>
      </c>
      <c r="BQ104" s="135" t="str">
        <f t="shared" si="46"/>
        <v>0</v>
      </c>
      <c r="BR104" s="135" t="str">
        <f t="shared" si="46"/>
        <v>0</v>
      </c>
      <c r="BS104" s="135" t="str">
        <f t="shared" si="46"/>
        <v>0</v>
      </c>
      <c r="BT104" s="135" t="str">
        <f t="shared" si="46"/>
        <v>0</v>
      </c>
      <c r="BU104" s="135" t="str">
        <f t="shared" si="46"/>
        <v>0</v>
      </c>
      <c r="BV104" s="135" t="str">
        <f t="shared" si="46"/>
        <v>0</v>
      </c>
      <c r="BW104" s="135" t="str">
        <f t="shared" si="46"/>
        <v>0</v>
      </c>
      <c r="BX104" s="135" t="str">
        <f t="shared" si="46"/>
        <v>0</v>
      </c>
      <c r="BY104" s="135" t="str">
        <f t="shared" si="46"/>
        <v>0</v>
      </c>
      <c r="BZ104" s="135" t="str">
        <f t="shared" si="46"/>
        <v>0</v>
      </c>
      <c r="CA104" s="135" t="str">
        <f t="shared" si="46"/>
        <v>0</v>
      </c>
      <c r="CB104" s="135" t="str">
        <f t="shared" si="46"/>
        <v>0</v>
      </c>
      <c r="CC104" s="135" t="str">
        <f t="shared" si="46"/>
        <v>0</v>
      </c>
      <c r="CD104" s="135" t="str">
        <f t="shared" si="47"/>
        <v>0</v>
      </c>
      <c r="CE104" s="135" t="str">
        <f t="shared" si="47"/>
        <v>0</v>
      </c>
      <c r="CF104" s="135" t="str">
        <f t="shared" si="47"/>
        <v>0</v>
      </c>
      <c r="CG104" s="135" t="str">
        <f t="shared" si="47"/>
        <v>0</v>
      </c>
      <c r="CH104" s="135" t="str">
        <f t="shared" si="47"/>
        <v>0</v>
      </c>
      <c r="CI104" s="135" t="str">
        <f t="shared" si="47"/>
        <v>0</v>
      </c>
      <c r="CJ104" s="135" t="str">
        <f t="shared" si="47"/>
        <v>0</v>
      </c>
      <c r="CK104" s="135" t="str">
        <f t="shared" si="47"/>
        <v>0</v>
      </c>
      <c r="CL104" s="135" t="str">
        <f t="shared" si="47"/>
        <v>0</v>
      </c>
      <c r="CM104" s="135" t="str">
        <f t="shared" si="47"/>
        <v>0</v>
      </c>
      <c r="CN104" s="135" t="str">
        <f t="shared" si="47"/>
        <v>0</v>
      </c>
      <c r="CO104" s="135" t="str">
        <f t="shared" si="47"/>
        <v>0</v>
      </c>
      <c r="CP104" s="135" t="str">
        <f t="shared" si="47"/>
        <v>0</v>
      </c>
      <c r="CQ104" s="135" t="str">
        <f t="shared" si="47"/>
        <v>0</v>
      </c>
      <c r="CR104" s="135" t="str">
        <f t="shared" si="47"/>
        <v>0</v>
      </c>
      <c r="CS104" s="135" t="str">
        <f t="shared" si="47"/>
        <v>0</v>
      </c>
      <c r="CT104" s="135" t="str">
        <f t="shared" si="48"/>
        <v>0</v>
      </c>
      <c r="CU104" s="135" t="str">
        <f t="shared" si="48"/>
        <v>0</v>
      </c>
      <c r="CV104" s="135" t="str">
        <f t="shared" si="48"/>
        <v>0</v>
      </c>
      <c r="CW104" s="135">
        <f t="shared" si="48"/>
        <v>1</v>
      </c>
      <c r="CX104" s="135" t="str">
        <f t="shared" si="48"/>
        <v>0</v>
      </c>
      <c r="CY104" s="135" t="str">
        <f t="shared" si="48"/>
        <v>0</v>
      </c>
      <c r="CZ104" s="135" t="str">
        <f t="shared" si="48"/>
        <v>0</v>
      </c>
      <c r="DA104" s="135" t="str">
        <f t="shared" si="48"/>
        <v>0</v>
      </c>
      <c r="DB104" s="135" t="str">
        <f t="shared" si="48"/>
        <v>0</v>
      </c>
      <c r="DC104" s="135" t="str">
        <f t="shared" si="48"/>
        <v>0</v>
      </c>
      <c r="DD104" s="135" t="str">
        <f t="shared" si="48"/>
        <v>0</v>
      </c>
      <c r="DE104" s="135" t="str">
        <f t="shared" si="48"/>
        <v>0</v>
      </c>
      <c r="DF104" s="135" t="str">
        <f t="shared" si="48"/>
        <v>0</v>
      </c>
      <c r="DG104" s="135" t="str">
        <f t="shared" si="48"/>
        <v>0</v>
      </c>
      <c r="DH104" s="136" t="str">
        <f t="shared" si="48"/>
        <v>0</v>
      </c>
    </row>
    <row r="105" spans="1:112" ht="15" customHeight="1">
      <c r="A105" s="211">
        <v>99</v>
      </c>
      <c r="B105" s="88" t="s">
        <v>291</v>
      </c>
      <c r="C105" s="87" t="s">
        <v>292</v>
      </c>
      <c r="D105" s="134" t="str">
        <f t="shared" si="53"/>
        <v>0</v>
      </c>
      <c r="E105" s="135" t="str">
        <f t="shared" si="53"/>
        <v>0</v>
      </c>
      <c r="F105" s="135" t="str">
        <f t="shared" si="53"/>
        <v>0</v>
      </c>
      <c r="G105" s="135" t="str">
        <f t="shared" si="53"/>
        <v>0</v>
      </c>
      <c r="H105" s="135" t="str">
        <f t="shared" si="53"/>
        <v>0</v>
      </c>
      <c r="I105" s="135" t="str">
        <f t="shared" si="53"/>
        <v>0</v>
      </c>
      <c r="J105" s="135" t="str">
        <f t="shared" si="53"/>
        <v>0</v>
      </c>
      <c r="K105" s="135" t="str">
        <f t="shared" si="53"/>
        <v>0</v>
      </c>
      <c r="L105" s="135" t="str">
        <f t="shared" si="53"/>
        <v>0</v>
      </c>
      <c r="M105" s="135" t="str">
        <f t="shared" si="53"/>
        <v>0</v>
      </c>
      <c r="N105" s="135" t="str">
        <f t="shared" si="53"/>
        <v>0</v>
      </c>
      <c r="O105" s="135" t="str">
        <f t="shared" si="53"/>
        <v>0</v>
      </c>
      <c r="P105" s="135" t="str">
        <f t="shared" si="53"/>
        <v>0</v>
      </c>
      <c r="Q105" s="135" t="str">
        <f t="shared" si="53"/>
        <v>0</v>
      </c>
      <c r="R105" s="135" t="str">
        <f t="shared" si="53"/>
        <v>0</v>
      </c>
      <c r="S105" s="135" t="str">
        <f t="shared" si="50"/>
        <v>0</v>
      </c>
      <c r="T105" s="135" t="str">
        <f t="shared" si="50"/>
        <v>0</v>
      </c>
      <c r="U105" s="135" t="str">
        <f t="shared" si="50"/>
        <v>0</v>
      </c>
      <c r="V105" s="135" t="str">
        <f t="shared" si="50"/>
        <v>0</v>
      </c>
      <c r="W105" s="135" t="str">
        <f t="shared" si="50"/>
        <v>0</v>
      </c>
      <c r="X105" s="135" t="str">
        <f t="shared" si="50"/>
        <v>0</v>
      </c>
      <c r="Y105" s="135" t="str">
        <f t="shared" si="50"/>
        <v>0</v>
      </c>
      <c r="Z105" s="135" t="str">
        <f t="shared" si="50"/>
        <v>0</v>
      </c>
      <c r="AA105" s="135" t="str">
        <f t="shared" si="50"/>
        <v>0</v>
      </c>
      <c r="AB105" s="135" t="str">
        <f t="shared" si="50"/>
        <v>0</v>
      </c>
      <c r="AC105" s="135" t="str">
        <f t="shared" si="50"/>
        <v>0</v>
      </c>
      <c r="AD105" s="135" t="str">
        <f t="shared" si="50"/>
        <v>0</v>
      </c>
      <c r="AE105" s="135" t="str">
        <f t="shared" si="50"/>
        <v>0</v>
      </c>
      <c r="AF105" s="135" t="str">
        <f t="shared" si="50"/>
        <v>0</v>
      </c>
      <c r="AG105" s="135" t="str">
        <f t="shared" si="50"/>
        <v>0</v>
      </c>
      <c r="AH105" s="135" t="str">
        <f t="shared" si="50"/>
        <v>0</v>
      </c>
      <c r="AI105" s="135" t="str">
        <f t="shared" si="51"/>
        <v>0</v>
      </c>
      <c r="AJ105" s="135" t="str">
        <f t="shared" si="49"/>
        <v>0</v>
      </c>
      <c r="AK105" s="135" t="str">
        <f t="shared" si="49"/>
        <v>0</v>
      </c>
      <c r="AL105" s="135" t="str">
        <f t="shared" si="49"/>
        <v>0</v>
      </c>
      <c r="AM105" s="135" t="str">
        <f t="shared" si="49"/>
        <v>0</v>
      </c>
      <c r="AN105" s="135" t="str">
        <f t="shared" si="49"/>
        <v>0</v>
      </c>
      <c r="AO105" s="135" t="str">
        <f t="shared" si="49"/>
        <v>0</v>
      </c>
      <c r="AP105" s="135" t="str">
        <f t="shared" si="49"/>
        <v>0</v>
      </c>
      <c r="AQ105" s="135" t="str">
        <f t="shared" si="49"/>
        <v>0</v>
      </c>
      <c r="AR105" s="135" t="str">
        <f t="shared" si="49"/>
        <v>0</v>
      </c>
      <c r="AS105" s="135" t="str">
        <f t="shared" si="49"/>
        <v>0</v>
      </c>
      <c r="AT105" s="135" t="str">
        <f t="shared" si="49"/>
        <v>0</v>
      </c>
      <c r="AU105" s="135" t="str">
        <f t="shared" si="49"/>
        <v>0</v>
      </c>
      <c r="AV105" s="135" t="str">
        <f t="shared" si="49"/>
        <v>0</v>
      </c>
      <c r="AW105" s="135" t="str">
        <f t="shared" si="49"/>
        <v>0</v>
      </c>
      <c r="AX105" s="135" t="str">
        <f t="shared" si="49"/>
        <v>0</v>
      </c>
      <c r="AY105" s="135" t="str">
        <f t="shared" si="49"/>
        <v>0</v>
      </c>
      <c r="AZ105" s="135" t="str">
        <f t="shared" si="52"/>
        <v>0</v>
      </c>
      <c r="BA105" s="135" t="str">
        <f t="shared" si="52"/>
        <v>0</v>
      </c>
      <c r="BB105" s="135" t="str">
        <f t="shared" si="52"/>
        <v>0</v>
      </c>
      <c r="BC105" s="135" t="str">
        <f t="shared" si="52"/>
        <v>0</v>
      </c>
      <c r="BD105" s="135" t="str">
        <f t="shared" si="52"/>
        <v>0</v>
      </c>
      <c r="BE105" s="135" t="str">
        <f t="shared" si="52"/>
        <v>0</v>
      </c>
      <c r="BF105" s="135" t="str">
        <f t="shared" si="52"/>
        <v>0</v>
      </c>
      <c r="BG105" s="135" t="str">
        <f t="shared" si="52"/>
        <v>0</v>
      </c>
      <c r="BH105" s="135" t="str">
        <f t="shared" si="52"/>
        <v>0</v>
      </c>
      <c r="BI105" s="135" t="str">
        <f t="shared" si="52"/>
        <v>0</v>
      </c>
      <c r="BJ105" s="135" t="str">
        <f t="shared" si="52"/>
        <v>0</v>
      </c>
      <c r="BK105" s="135" t="str">
        <f t="shared" si="52"/>
        <v>0</v>
      </c>
      <c r="BL105" s="135" t="str">
        <f t="shared" si="52"/>
        <v>0</v>
      </c>
      <c r="BM105" s="135" t="str">
        <f t="shared" si="52"/>
        <v>0</v>
      </c>
      <c r="BN105" s="135" t="str">
        <f t="shared" si="46"/>
        <v>0</v>
      </c>
      <c r="BO105" s="135" t="str">
        <f t="shared" si="46"/>
        <v>0</v>
      </c>
      <c r="BP105" s="135" t="str">
        <f t="shared" si="46"/>
        <v>0</v>
      </c>
      <c r="BQ105" s="135" t="str">
        <f t="shared" si="46"/>
        <v>0</v>
      </c>
      <c r="BR105" s="135" t="str">
        <f t="shared" si="46"/>
        <v>0</v>
      </c>
      <c r="BS105" s="135" t="str">
        <f t="shared" si="46"/>
        <v>0</v>
      </c>
      <c r="BT105" s="135" t="str">
        <f t="shared" si="46"/>
        <v>0</v>
      </c>
      <c r="BU105" s="135" t="str">
        <f t="shared" si="46"/>
        <v>0</v>
      </c>
      <c r="BV105" s="135" t="str">
        <f t="shared" si="46"/>
        <v>0</v>
      </c>
      <c r="BW105" s="135" t="str">
        <f t="shared" si="46"/>
        <v>0</v>
      </c>
      <c r="BX105" s="135" t="str">
        <f t="shared" si="46"/>
        <v>0</v>
      </c>
      <c r="BY105" s="135" t="str">
        <f t="shared" si="46"/>
        <v>0</v>
      </c>
      <c r="BZ105" s="135" t="str">
        <f t="shared" si="46"/>
        <v>0</v>
      </c>
      <c r="CA105" s="135" t="str">
        <f t="shared" si="46"/>
        <v>0</v>
      </c>
      <c r="CB105" s="135" t="str">
        <f t="shared" si="46"/>
        <v>0</v>
      </c>
      <c r="CC105" s="135" t="str">
        <f t="shared" si="46"/>
        <v>0</v>
      </c>
      <c r="CD105" s="135" t="str">
        <f t="shared" si="47"/>
        <v>0</v>
      </c>
      <c r="CE105" s="135" t="str">
        <f t="shared" si="47"/>
        <v>0</v>
      </c>
      <c r="CF105" s="135" t="str">
        <f t="shared" si="47"/>
        <v>0</v>
      </c>
      <c r="CG105" s="135" t="str">
        <f t="shared" si="47"/>
        <v>0</v>
      </c>
      <c r="CH105" s="135" t="str">
        <f t="shared" si="47"/>
        <v>0</v>
      </c>
      <c r="CI105" s="135" t="str">
        <f t="shared" si="47"/>
        <v>0</v>
      </c>
      <c r="CJ105" s="135" t="str">
        <f t="shared" si="47"/>
        <v>0</v>
      </c>
      <c r="CK105" s="135" t="str">
        <f t="shared" si="47"/>
        <v>0</v>
      </c>
      <c r="CL105" s="135" t="str">
        <f t="shared" si="47"/>
        <v>0</v>
      </c>
      <c r="CM105" s="135" t="str">
        <f t="shared" si="47"/>
        <v>0</v>
      </c>
      <c r="CN105" s="135" t="str">
        <f t="shared" si="47"/>
        <v>0</v>
      </c>
      <c r="CO105" s="135" t="str">
        <f t="shared" si="47"/>
        <v>0</v>
      </c>
      <c r="CP105" s="135" t="str">
        <f t="shared" si="47"/>
        <v>0</v>
      </c>
      <c r="CQ105" s="135" t="str">
        <f t="shared" si="47"/>
        <v>0</v>
      </c>
      <c r="CR105" s="135" t="str">
        <f t="shared" si="47"/>
        <v>0</v>
      </c>
      <c r="CS105" s="135" t="str">
        <f t="shared" si="47"/>
        <v>0</v>
      </c>
      <c r="CT105" s="135" t="str">
        <f t="shared" si="48"/>
        <v>0</v>
      </c>
      <c r="CU105" s="135" t="str">
        <f t="shared" si="48"/>
        <v>0</v>
      </c>
      <c r="CV105" s="135" t="str">
        <f t="shared" si="48"/>
        <v>0</v>
      </c>
      <c r="CW105" s="135" t="str">
        <f t="shared" si="48"/>
        <v>0</v>
      </c>
      <c r="CX105" s="135">
        <f t="shared" si="48"/>
        <v>1</v>
      </c>
      <c r="CY105" s="135" t="str">
        <f t="shared" si="48"/>
        <v>0</v>
      </c>
      <c r="CZ105" s="135" t="str">
        <f t="shared" si="48"/>
        <v>0</v>
      </c>
      <c r="DA105" s="135" t="str">
        <f t="shared" si="48"/>
        <v>0</v>
      </c>
      <c r="DB105" s="135" t="str">
        <f t="shared" si="48"/>
        <v>0</v>
      </c>
      <c r="DC105" s="135" t="str">
        <f t="shared" si="48"/>
        <v>0</v>
      </c>
      <c r="DD105" s="135" t="str">
        <f t="shared" si="48"/>
        <v>0</v>
      </c>
      <c r="DE105" s="135" t="str">
        <f t="shared" si="48"/>
        <v>0</v>
      </c>
      <c r="DF105" s="135" t="str">
        <f t="shared" si="48"/>
        <v>0</v>
      </c>
      <c r="DG105" s="135" t="str">
        <f t="shared" si="48"/>
        <v>0</v>
      </c>
      <c r="DH105" s="136" t="str">
        <f t="shared" si="48"/>
        <v>0</v>
      </c>
    </row>
    <row r="106" spans="1:112" ht="15" customHeight="1">
      <c r="A106" s="211">
        <v>100</v>
      </c>
      <c r="B106" s="88" t="s">
        <v>293</v>
      </c>
      <c r="C106" s="87" t="s">
        <v>294</v>
      </c>
      <c r="D106" s="134" t="str">
        <f t="shared" si="53"/>
        <v>0</v>
      </c>
      <c r="E106" s="135" t="str">
        <f t="shared" si="53"/>
        <v>0</v>
      </c>
      <c r="F106" s="135" t="str">
        <f t="shared" si="53"/>
        <v>0</v>
      </c>
      <c r="G106" s="135" t="str">
        <f t="shared" si="53"/>
        <v>0</v>
      </c>
      <c r="H106" s="135" t="str">
        <f t="shared" si="53"/>
        <v>0</v>
      </c>
      <c r="I106" s="135" t="str">
        <f t="shared" si="53"/>
        <v>0</v>
      </c>
      <c r="J106" s="135" t="str">
        <f t="shared" si="53"/>
        <v>0</v>
      </c>
      <c r="K106" s="135" t="str">
        <f t="shared" si="53"/>
        <v>0</v>
      </c>
      <c r="L106" s="135" t="str">
        <f t="shared" si="53"/>
        <v>0</v>
      </c>
      <c r="M106" s="135" t="str">
        <f t="shared" si="53"/>
        <v>0</v>
      </c>
      <c r="N106" s="135" t="str">
        <f t="shared" si="53"/>
        <v>0</v>
      </c>
      <c r="O106" s="135" t="str">
        <f t="shared" si="53"/>
        <v>0</v>
      </c>
      <c r="P106" s="135" t="str">
        <f t="shared" si="53"/>
        <v>0</v>
      </c>
      <c r="Q106" s="135" t="str">
        <f t="shared" si="53"/>
        <v>0</v>
      </c>
      <c r="R106" s="135" t="str">
        <f t="shared" si="53"/>
        <v>0</v>
      </c>
      <c r="S106" s="135" t="str">
        <f t="shared" si="50"/>
        <v>0</v>
      </c>
      <c r="T106" s="135" t="str">
        <f t="shared" si="50"/>
        <v>0</v>
      </c>
      <c r="U106" s="135" t="str">
        <f t="shared" si="50"/>
        <v>0</v>
      </c>
      <c r="V106" s="135" t="str">
        <f t="shared" si="50"/>
        <v>0</v>
      </c>
      <c r="W106" s="135" t="str">
        <f t="shared" si="50"/>
        <v>0</v>
      </c>
      <c r="X106" s="135" t="str">
        <f t="shared" si="50"/>
        <v>0</v>
      </c>
      <c r="Y106" s="135" t="str">
        <f t="shared" si="50"/>
        <v>0</v>
      </c>
      <c r="Z106" s="135" t="str">
        <f t="shared" si="50"/>
        <v>0</v>
      </c>
      <c r="AA106" s="135" t="str">
        <f t="shared" si="50"/>
        <v>0</v>
      </c>
      <c r="AB106" s="135" t="str">
        <f t="shared" si="50"/>
        <v>0</v>
      </c>
      <c r="AC106" s="135" t="str">
        <f t="shared" si="50"/>
        <v>0</v>
      </c>
      <c r="AD106" s="135" t="str">
        <f t="shared" si="50"/>
        <v>0</v>
      </c>
      <c r="AE106" s="135" t="str">
        <f t="shared" si="50"/>
        <v>0</v>
      </c>
      <c r="AF106" s="135" t="str">
        <f t="shared" si="50"/>
        <v>0</v>
      </c>
      <c r="AG106" s="135" t="str">
        <f t="shared" si="50"/>
        <v>0</v>
      </c>
      <c r="AH106" s="135" t="str">
        <f t="shared" si="50"/>
        <v>0</v>
      </c>
      <c r="AI106" s="135" t="str">
        <f t="shared" si="51"/>
        <v>0</v>
      </c>
      <c r="AJ106" s="135" t="str">
        <f t="shared" si="49"/>
        <v>0</v>
      </c>
      <c r="AK106" s="135" t="str">
        <f t="shared" si="49"/>
        <v>0</v>
      </c>
      <c r="AL106" s="135" t="str">
        <f t="shared" si="49"/>
        <v>0</v>
      </c>
      <c r="AM106" s="135" t="str">
        <f t="shared" si="49"/>
        <v>0</v>
      </c>
      <c r="AN106" s="135" t="str">
        <f t="shared" si="49"/>
        <v>0</v>
      </c>
      <c r="AO106" s="135" t="str">
        <f t="shared" si="49"/>
        <v>0</v>
      </c>
      <c r="AP106" s="135" t="str">
        <f t="shared" si="49"/>
        <v>0</v>
      </c>
      <c r="AQ106" s="135" t="str">
        <f t="shared" si="49"/>
        <v>0</v>
      </c>
      <c r="AR106" s="135" t="str">
        <f t="shared" si="49"/>
        <v>0</v>
      </c>
      <c r="AS106" s="135" t="str">
        <f t="shared" si="49"/>
        <v>0</v>
      </c>
      <c r="AT106" s="135" t="str">
        <f t="shared" si="49"/>
        <v>0</v>
      </c>
      <c r="AU106" s="135" t="str">
        <f t="shared" si="49"/>
        <v>0</v>
      </c>
      <c r="AV106" s="135" t="str">
        <f t="shared" si="49"/>
        <v>0</v>
      </c>
      <c r="AW106" s="135" t="str">
        <f t="shared" si="49"/>
        <v>0</v>
      </c>
      <c r="AX106" s="135" t="str">
        <f t="shared" si="49"/>
        <v>0</v>
      </c>
      <c r="AY106" s="135" t="str">
        <f t="shared" si="49"/>
        <v>0</v>
      </c>
      <c r="AZ106" s="135" t="str">
        <f t="shared" si="52"/>
        <v>0</v>
      </c>
      <c r="BA106" s="135" t="str">
        <f t="shared" si="52"/>
        <v>0</v>
      </c>
      <c r="BB106" s="135" t="str">
        <f t="shared" si="52"/>
        <v>0</v>
      </c>
      <c r="BC106" s="135" t="str">
        <f t="shared" si="52"/>
        <v>0</v>
      </c>
      <c r="BD106" s="135" t="str">
        <f t="shared" si="52"/>
        <v>0</v>
      </c>
      <c r="BE106" s="135" t="str">
        <f t="shared" si="52"/>
        <v>0</v>
      </c>
      <c r="BF106" s="135" t="str">
        <f t="shared" si="52"/>
        <v>0</v>
      </c>
      <c r="BG106" s="135" t="str">
        <f t="shared" si="52"/>
        <v>0</v>
      </c>
      <c r="BH106" s="135" t="str">
        <f t="shared" si="52"/>
        <v>0</v>
      </c>
      <c r="BI106" s="135" t="str">
        <f t="shared" si="52"/>
        <v>0</v>
      </c>
      <c r="BJ106" s="135" t="str">
        <f t="shared" si="52"/>
        <v>0</v>
      </c>
      <c r="BK106" s="135" t="str">
        <f t="shared" si="52"/>
        <v>0</v>
      </c>
      <c r="BL106" s="135" t="str">
        <f t="shared" si="52"/>
        <v>0</v>
      </c>
      <c r="BM106" s="135" t="str">
        <f t="shared" si="52"/>
        <v>0</v>
      </c>
      <c r="BN106" s="135" t="str">
        <f t="shared" si="46"/>
        <v>0</v>
      </c>
      <c r="BO106" s="135" t="str">
        <f t="shared" si="46"/>
        <v>0</v>
      </c>
      <c r="BP106" s="135" t="str">
        <f t="shared" si="46"/>
        <v>0</v>
      </c>
      <c r="BQ106" s="135" t="str">
        <f t="shared" si="46"/>
        <v>0</v>
      </c>
      <c r="BR106" s="135" t="str">
        <f t="shared" si="46"/>
        <v>0</v>
      </c>
      <c r="BS106" s="135" t="str">
        <f t="shared" si="46"/>
        <v>0</v>
      </c>
      <c r="BT106" s="135" t="str">
        <f t="shared" si="46"/>
        <v>0</v>
      </c>
      <c r="BU106" s="135" t="str">
        <f t="shared" si="46"/>
        <v>0</v>
      </c>
      <c r="BV106" s="135" t="str">
        <f t="shared" si="46"/>
        <v>0</v>
      </c>
      <c r="BW106" s="135" t="str">
        <f t="shared" si="46"/>
        <v>0</v>
      </c>
      <c r="BX106" s="135" t="str">
        <f t="shared" si="46"/>
        <v>0</v>
      </c>
      <c r="BY106" s="135" t="str">
        <f t="shared" si="46"/>
        <v>0</v>
      </c>
      <c r="BZ106" s="135" t="str">
        <f t="shared" si="46"/>
        <v>0</v>
      </c>
      <c r="CA106" s="135" t="str">
        <f t="shared" si="46"/>
        <v>0</v>
      </c>
      <c r="CB106" s="135" t="str">
        <f t="shared" si="46"/>
        <v>0</v>
      </c>
      <c r="CC106" s="135" t="str">
        <f t="shared" si="46"/>
        <v>0</v>
      </c>
      <c r="CD106" s="135" t="str">
        <f t="shared" si="47"/>
        <v>0</v>
      </c>
      <c r="CE106" s="135" t="str">
        <f t="shared" si="47"/>
        <v>0</v>
      </c>
      <c r="CF106" s="135" t="str">
        <f t="shared" si="47"/>
        <v>0</v>
      </c>
      <c r="CG106" s="135" t="str">
        <f t="shared" si="47"/>
        <v>0</v>
      </c>
      <c r="CH106" s="135" t="str">
        <f t="shared" si="47"/>
        <v>0</v>
      </c>
      <c r="CI106" s="135" t="str">
        <f t="shared" si="47"/>
        <v>0</v>
      </c>
      <c r="CJ106" s="135" t="str">
        <f t="shared" si="47"/>
        <v>0</v>
      </c>
      <c r="CK106" s="135" t="str">
        <f t="shared" si="47"/>
        <v>0</v>
      </c>
      <c r="CL106" s="135" t="str">
        <f t="shared" si="47"/>
        <v>0</v>
      </c>
      <c r="CM106" s="135" t="str">
        <f t="shared" si="47"/>
        <v>0</v>
      </c>
      <c r="CN106" s="135" t="str">
        <f t="shared" si="47"/>
        <v>0</v>
      </c>
      <c r="CO106" s="135" t="str">
        <f t="shared" si="47"/>
        <v>0</v>
      </c>
      <c r="CP106" s="135" t="str">
        <f t="shared" si="47"/>
        <v>0</v>
      </c>
      <c r="CQ106" s="135" t="str">
        <f t="shared" si="47"/>
        <v>0</v>
      </c>
      <c r="CR106" s="135" t="str">
        <f t="shared" si="47"/>
        <v>0</v>
      </c>
      <c r="CS106" s="135" t="str">
        <f t="shared" si="47"/>
        <v>0</v>
      </c>
      <c r="CT106" s="135" t="str">
        <f t="shared" si="48"/>
        <v>0</v>
      </c>
      <c r="CU106" s="135" t="str">
        <f t="shared" si="48"/>
        <v>0</v>
      </c>
      <c r="CV106" s="135" t="str">
        <f t="shared" si="48"/>
        <v>0</v>
      </c>
      <c r="CW106" s="135" t="str">
        <f t="shared" si="48"/>
        <v>0</v>
      </c>
      <c r="CX106" s="135" t="str">
        <f t="shared" si="48"/>
        <v>0</v>
      </c>
      <c r="CY106" s="135">
        <f t="shared" si="48"/>
        <v>1</v>
      </c>
      <c r="CZ106" s="135" t="str">
        <f t="shared" si="48"/>
        <v>0</v>
      </c>
      <c r="DA106" s="135" t="str">
        <f t="shared" si="48"/>
        <v>0</v>
      </c>
      <c r="DB106" s="135" t="str">
        <f t="shared" si="48"/>
        <v>0</v>
      </c>
      <c r="DC106" s="135" t="str">
        <f t="shared" si="48"/>
        <v>0</v>
      </c>
      <c r="DD106" s="135" t="str">
        <f t="shared" si="48"/>
        <v>0</v>
      </c>
      <c r="DE106" s="135" t="str">
        <f t="shared" si="48"/>
        <v>0</v>
      </c>
      <c r="DF106" s="135" t="str">
        <f t="shared" si="48"/>
        <v>0</v>
      </c>
      <c r="DG106" s="135" t="str">
        <f t="shared" si="48"/>
        <v>0</v>
      </c>
      <c r="DH106" s="136" t="str">
        <f t="shared" si="48"/>
        <v>0</v>
      </c>
    </row>
    <row r="107" spans="1:112" ht="15" customHeight="1">
      <c r="A107" s="211">
        <v>101</v>
      </c>
      <c r="B107" s="88" t="s">
        <v>295</v>
      </c>
      <c r="C107" s="87" t="s">
        <v>296</v>
      </c>
      <c r="D107" s="134" t="str">
        <f t="shared" si="53"/>
        <v>0</v>
      </c>
      <c r="E107" s="135" t="str">
        <f t="shared" si="53"/>
        <v>0</v>
      </c>
      <c r="F107" s="135" t="str">
        <f t="shared" si="53"/>
        <v>0</v>
      </c>
      <c r="G107" s="135" t="str">
        <f t="shared" si="53"/>
        <v>0</v>
      </c>
      <c r="H107" s="135" t="str">
        <f t="shared" si="53"/>
        <v>0</v>
      </c>
      <c r="I107" s="135" t="str">
        <f t="shared" si="53"/>
        <v>0</v>
      </c>
      <c r="J107" s="135" t="str">
        <f t="shared" si="53"/>
        <v>0</v>
      </c>
      <c r="K107" s="135" t="str">
        <f t="shared" si="53"/>
        <v>0</v>
      </c>
      <c r="L107" s="135" t="str">
        <f t="shared" si="53"/>
        <v>0</v>
      </c>
      <c r="M107" s="135" t="str">
        <f t="shared" si="53"/>
        <v>0</v>
      </c>
      <c r="N107" s="135" t="str">
        <f t="shared" si="53"/>
        <v>0</v>
      </c>
      <c r="O107" s="135" t="str">
        <f t="shared" si="53"/>
        <v>0</v>
      </c>
      <c r="P107" s="135" t="str">
        <f t="shared" si="53"/>
        <v>0</v>
      </c>
      <c r="Q107" s="135" t="str">
        <f t="shared" si="53"/>
        <v>0</v>
      </c>
      <c r="R107" s="135" t="str">
        <f t="shared" si="53"/>
        <v>0</v>
      </c>
      <c r="S107" s="135" t="str">
        <f t="shared" si="50"/>
        <v>0</v>
      </c>
      <c r="T107" s="135" t="str">
        <f t="shared" si="50"/>
        <v>0</v>
      </c>
      <c r="U107" s="135" t="str">
        <f t="shared" si="50"/>
        <v>0</v>
      </c>
      <c r="V107" s="135" t="str">
        <f t="shared" si="50"/>
        <v>0</v>
      </c>
      <c r="W107" s="135" t="str">
        <f t="shared" si="50"/>
        <v>0</v>
      </c>
      <c r="X107" s="135" t="str">
        <f t="shared" si="50"/>
        <v>0</v>
      </c>
      <c r="Y107" s="135" t="str">
        <f t="shared" si="50"/>
        <v>0</v>
      </c>
      <c r="Z107" s="135" t="str">
        <f t="shared" si="50"/>
        <v>0</v>
      </c>
      <c r="AA107" s="135" t="str">
        <f t="shared" si="50"/>
        <v>0</v>
      </c>
      <c r="AB107" s="135" t="str">
        <f t="shared" si="50"/>
        <v>0</v>
      </c>
      <c r="AC107" s="135" t="str">
        <f t="shared" si="50"/>
        <v>0</v>
      </c>
      <c r="AD107" s="135" t="str">
        <f t="shared" si="50"/>
        <v>0</v>
      </c>
      <c r="AE107" s="135" t="str">
        <f t="shared" si="50"/>
        <v>0</v>
      </c>
      <c r="AF107" s="135" t="str">
        <f t="shared" si="50"/>
        <v>0</v>
      </c>
      <c r="AG107" s="135" t="str">
        <f t="shared" si="50"/>
        <v>0</v>
      </c>
      <c r="AH107" s="135" t="str">
        <f t="shared" si="50"/>
        <v>0</v>
      </c>
      <c r="AI107" s="135" t="str">
        <f t="shared" si="51"/>
        <v>0</v>
      </c>
      <c r="AJ107" s="135" t="str">
        <f t="shared" si="49"/>
        <v>0</v>
      </c>
      <c r="AK107" s="135" t="str">
        <f t="shared" si="49"/>
        <v>0</v>
      </c>
      <c r="AL107" s="135" t="str">
        <f t="shared" si="49"/>
        <v>0</v>
      </c>
      <c r="AM107" s="135" t="str">
        <f t="shared" si="49"/>
        <v>0</v>
      </c>
      <c r="AN107" s="135" t="str">
        <f t="shared" si="49"/>
        <v>0</v>
      </c>
      <c r="AO107" s="135" t="str">
        <f t="shared" si="49"/>
        <v>0</v>
      </c>
      <c r="AP107" s="135" t="str">
        <f t="shared" si="49"/>
        <v>0</v>
      </c>
      <c r="AQ107" s="135" t="str">
        <f t="shared" si="49"/>
        <v>0</v>
      </c>
      <c r="AR107" s="135" t="str">
        <f t="shared" si="49"/>
        <v>0</v>
      </c>
      <c r="AS107" s="135" t="str">
        <f t="shared" si="49"/>
        <v>0</v>
      </c>
      <c r="AT107" s="135" t="str">
        <f t="shared" si="49"/>
        <v>0</v>
      </c>
      <c r="AU107" s="135" t="str">
        <f t="shared" si="49"/>
        <v>0</v>
      </c>
      <c r="AV107" s="135" t="str">
        <f t="shared" si="49"/>
        <v>0</v>
      </c>
      <c r="AW107" s="135" t="str">
        <f t="shared" si="49"/>
        <v>0</v>
      </c>
      <c r="AX107" s="135" t="str">
        <f t="shared" si="49"/>
        <v>0</v>
      </c>
      <c r="AY107" s="135" t="str">
        <f t="shared" si="49"/>
        <v>0</v>
      </c>
      <c r="AZ107" s="135" t="str">
        <f t="shared" si="52"/>
        <v>0</v>
      </c>
      <c r="BA107" s="135" t="str">
        <f t="shared" si="52"/>
        <v>0</v>
      </c>
      <c r="BB107" s="135" t="str">
        <f t="shared" si="52"/>
        <v>0</v>
      </c>
      <c r="BC107" s="135" t="str">
        <f t="shared" si="52"/>
        <v>0</v>
      </c>
      <c r="BD107" s="135" t="str">
        <f t="shared" si="52"/>
        <v>0</v>
      </c>
      <c r="BE107" s="135" t="str">
        <f t="shared" si="52"/>
        <v>0</v>
      </c>
      <c r="BF107" s="135" t="str">
        <f t="shared" si="52"/>
        <v>0</v>
      </c>
      <c r="BG107" s="135" t="str">
        <f t="shared" si="52"/>
        <v>0</v>
      </c>
      <c r="BH107" s="135" t="str">
        <f t="shared" si="52"/>
        <v>0</v>
      </c>
      <c r="BI107" s="135" t="str">
        <f t="shared" si="52"/>
        <v>0</v>
      </c>
      <c r="BJ107" s="135" t="str">
        <f t="shared" si="52"/>
        <v>0</v>
      </c>
      <c r="BK107" s="135" t="str">
        <f t="shared" si="52"/>
        <v>0</v>
      </c>
      <c r="BL107" s="135" t="str">
        <f t="shared" si="52"/>
        <v>0</v>
      </c>
      <c r="BM107" s="135" t="str">
        <f t="shared" si="52"/>
        <v>0</v>
      </c>
      <c r="BN107" s="135" t="str">
        <f t="shared" si="46"/>
        <v>0</v>
      </c>
      <c r="BO107" s="135" t="str">
        <f t="shared" si="46"/>
        <v>0</v>
      </c>
      <c r="BP107" s="135" t="str">
        <f t="shared" si="46"/>
        <v>0</v>
      </c>
      <c r="BQ107" s="135" t="str">
        <f t="shared" si="46"/>
        <v>0</v>
      </c>
      <c r="BR107" s="135" t="str">
        <f t="shared" si="46"/>
        <v>0</v>
      </c>
      <c r="BS107" s="135" t="str">
        <f t="shared" si="46"/>
        <v>0</v>
      </c>
      <c r="BT107" s="135" t="str">
        <f t="shared" si="46"/>
        <v>0</v>
      </c>
      <c r="BU107" s="135" t="str">
        <f t="shared" si="46"/>
        <v>0</v>
      </c>
      <c r="BV107" s="135" t="str">
        <f t="shared" si="46"/>
        <v>0</v>
      </c>
      <c r="BW107" s="135" t="str">
        <f t="shared" si="46"/>
        <v>0</v>
      </c>
      <c r="BX107" s="135" t="str">
        <f t="shared" si="46"/>
        <v>0</v>
      </c>
      <c r="BY107" s="135" t="str">
        <f t="shared" si="46"/>
        <v>0</v>
      </c>
      <c r="BZ107" s="135" t="str">
        <f t="shared" si="46"/>
        <v>0</v>
      </c>
      <c r="CA107" s="135" t="str">
        <f t="shared" si="46"/>
        <v>0</v>
      </c>
      <c r="CB107" s="135" t="str">
        <f t="shared" si="46"/>
        <v>0</v>
      </c>
      <c r="CC107" s="135" t="str">
        <f t="shared" si="46"/>
        <v>0</v>
      </c>
      <c r="CD107" s="135" t="str">
        <f t="shared" si="47"/>
        <v>0</v>
      </c>
      <c r="CE107" s="135" t="str">
        <f t="shared" si="47"/>
        <v>0</v>
      </c>
      <c r="CF107" s="135" t="str">
        <f t="shared" si="47"/>
        <v>0</v>
      </c>
      <c r="CG107" s="135" t="str">
        <f t="shared" si="47"/>
        <v>0</v>
      </c>
      <c r="CH107" s="135" t="str">
        <f t="shared" si="47"/>
        <v>0</v>
      </c>
      <c r="CI107" s="135" t="str">
        <f t="shared" si="47"/>
        <v>0</v>
      </c>
      <c r="CJ107" s="135" t="str">
        <f t="shared" si="47"/>
        <v>0</v>
      </c>
      <c r="CK107" s="135" t="str">
        <f t="shared" si="47"/>
        <v>0</v>
      </c>
      <c r="CL107" s="135" t="str">
        <f t="shared" si="47"/>
        <v>0</v>
      </c>
      <c r="CM107" s="135" t="str">
        <f t="shared" si="47"/>
        <v>0</v>
      </c>
      <c r="CN107" s="135" t="str">
        <f t="shared" si="47"/>
        <v>0</v>
      </c>
      <c r="CO107" s="135" t="str">
        <f t="shared" si="47"/>
        <v>0</v>
      </c>
      <c r="CP107" s="135" t="str">
        <f t="shared" si="47"/>
        <v>0</v>
      </c>
      <c r="CQ107" s="135" t="str">
        <f t="shared" si="47"/>
        <v>0</v>
      </c>
      <c r="CR107" s="135" t="str">
        <f t="shared" si="47"/>
        <v>0</v>
      </c>
      <c r="CS107" s="135" t="str">
        <f t="shared" si="47"/>
        <v>0</v>
      </c>
      <c r="CT107" s="135" t="str">
        <f t="shared" si="48"/>
        <v>0</v>
      </c>
      <c r="CU107" s="135" t="str">
        <f t="shared" si="48"/>
        <v>0</v>
      </c>
      <c r="CV107" s="135" t="str">
        <f t="shared" si="48"/>
        <v>0</v>
      </c>
      <c r="CW107" s="135" t="str">
        <f t="shared" si="48"/>
        <v>0</v>
      </c>
      <c r="CX107" s="135" t="str">
        <f t="shared" si="48"/>
        <v>0</v>
      </c>
      <c r="CY107" s="135" t="str">
        <f t="shared" si="48"/>
        <v>0</v>
      </c>
      <c r="CZ107" s="135">
        <f t="shared" si="48"/>
        <v>1</v>
      </c>
      <c r="DA107" s="135" t="str">
        <f t="shared" si="48"/>
        <v>0</v>
      </c>
      <c r="DB107" s="135" t="str">
        <f t="shared" si="48"/>
        <v>0</v>
      </c>
      <c r="DC107" s="135" t="str">
        <f t="shared" si="48"/>
        <v>0</v>
      </c>
      <c r="DD107" s="135" t="str">
        <f t="shared" si="48"/>
        <v>0</v>
      </c>
      <c r="DE107" s="135" t="str">
        <f t="shared" si="48"/>
        <v>0</v>
      </c>
      <c r="DF107" s="135" t="str">
        <f t="shared" si="48"/>
        <v>0</v>
      </c>
      <c r="DG107" s="135" t="str">
        <f t="shared" si="48"/>
        <v>0</v>
      </c>
      <c r="DH107" s="136" t="str">
        <f t="shared" si="48"/>
        <v>0</v>
      </c>
    </row>
    <row r="108" spans="1:112" ht="15" customHeight="1">
      <c r="A108" s="211">
        <v>102</v>
      </c>
      <c r="B108" s="88" t="s">
        <v>297</v>
      </c>
      <c r="C108" s="87" t="s">
        <v>298</v>
      </c>
      <c r="D108" s="134" t="str">
        <f t="shared" si="53"/>
        <v>0</v>
      </c>
      <c r="E108" s="135" t="str">
        <f t="shared" si="53"/>
        <v>0</v>
      </c>
      <c r="F108" s="135" t="str">
        <f t="shared" si="53"/>
        <v>0</v>
      </c>
      <c r="G108" s="135" t="str">
        <f t="shared" si="53"/>
        <v>0</v>
      </c>
      <c r="H108" s="135" t="str">
        <f t="shared" si="53"/>
        <v>0</v>
      </c>
      <c r="I108" s="135" t="str">
        <f t="shared" si="53"/>
        <v>0</v>
      </c>
      <c r="J108" s="135" t="str">
        <f t="shared" si="53"/>
        <v>0</v>
      </c>
      <c r="K108" s="135" t="str">
        <f t="shared" si="53"/>
        <v>0</v>
      </c>
      <c r="L108" s="135" t="str">
        <f t="shared" si="53"/>
        <v>0</v>
      </c>
      <c r="M108" s="135" t="str">
        <f t="shared" si="53"/>
        <v>0</v>
      </c>
      <c r="N108" s="135" t="str">
        <f t="shared" si="53"/>
        <v>0</v>
      </c>
      <c r="O108" s="135" t="str">
        <f t="shared" si="53"/>
        <v>0</v>
      </c>
      <c r="P108" s="135" t="str">
        <f t="shared" si="53"/>
        <v>0</v>
      </c>
      <c r="Q108" s="135" t="str">
        <f t="shared" si="53"/>
        <v>0</v>
      </c>
      <c r="R108" s="135" t="str">
        <f t="shared" si="53"/>
        <v>0</v>
      </c>
      <c r="S108" s="135" t="str">
        <f t="shared" si="50"/>
        <v>0</v>
      </c>
      <c r="T108" s="135" t="str">
        <f t="shared" si="50"/>
        <v>0</v>
      </c>
      <c r="U108" s="135" t="str">
        <f t="shared" si="50"/>
        <v>0</v>
      </c>
      <c r="V108" s="135" t="str">
        <f t="shared" si="50"/>
        <v>0</v>
      </c>
      <c r="W108" s="135" t="str">
        <f t="shared" si="50"/>
        <v>0</v>
      </c>
      <c r="X108" s="135" t="str">
        <f t="shared" si="50"/>
        <v>0</v>
      </c>
      <c r="Y108" s="135" t="str">
        <f t="shared" si="50"/>
        <v>0</v>
      </c>
      <c r="Z108" s="135" t="str">
        <f t="shared" si="50"/>
        <v>0</v>
      </c>
      <c r="AA108" s="135" t="str">
        <f t="shared" si="50"/>
        <v>0</v>
      </c>
      <c r="AB108" s="135" t="str">
        <f t="shared" si="50"/>
        <v>0</v>
      </c>
      <c r="AC108" s="135" t="str">
        <f t="shared" si="50"/>
        <v>0</v>
      </c>
      <c r="AD108" s="135" t="str">
        <f t="shared" si="50"/>
        <v>0</v>
      </c>
      <c r="AE108" s="135" t="str">
        <f t="shared" si="50"/>
        <v>0</v>
      </c>
      <c r="AF108" s="135" t="str">
        <f t="shared" si="50"/>
        <v>0</v>
      </c>
      <c r="AG108" s="135" t="str">
        <f t="shared" si="50"/>
        <v>0</v>
      </c>
      <c r="AH108" s="135" t="str">
        <f t="shared" si="50"/>
        <v>0</v>
      </c>
      <c r="AI108" s="135" t="str">
        <f t="shared" si="51"/>
        <v>0</v>
      </c>
      <c r="AJ108" s="135" t="str">
        <f t="shared" si="49"/>
        <v>0</v>
      </c>
      <c r="AK108" s="135" t="str">
        <f t="shared" si="49"/>
        <v>0</v>
      </c>
      <c r="AL108" s="135" t="str">
        <f t="shared" si="49"/>
        <v>0</v>
      </c>
      <c r="AM108" s="135" t="str">
        <f t="shared" si="49"/>
        <v>0</v>
      </c>
      <c r="AN108" s="135" t="str">
        <f t="shared" si="49"/>
        <v>0</v>
      </c>
      <c r="AO108" s="135" t="str">
        <f t="shared" si="49"/>
        <v>0</v>
      </c>
      <c r="AP108" s="135" t="str">
        <f t="shared" si="49"/>
        <v>0</v>
      </c>
      <c r="AQ108" s="135" t="str">
        <f t="shared" si="49"/>
        <v>0</v>
      </c>
      <c r="AR108" s="135" t="str">
        <f t="shared" si="49"/>
        <v>0</v>
      </c>
      <c r="AS108" s="135" t="str">
        <f t="shared" si="49"/>
        <v>0</v>
      </c>
      <c r="AT108" s="135" t="str">
        <f t="shared" si="49"/>
        <v>0</v>
      </c>
      <c r="AU108" s="135" t="str">
        <f t="shared" si="49"/>
        <v>0</v>
      </c>
      <c r="AV108" s="135" t="str">
        <f t="shared" si="49"/>
        <v>0</v>
      </c>
      <c r="AW108" s="135" t="str">
        <f t="shared" si="49"/>
        <v>0</v>
      </c>
      <c r="AX108" s="135" t="str">
        <f t="shared" si="49"/>
        <v>0</v>
      </c>
      <c r="AY108" s="135" t="str">
        <f t="shared" si="49"/>
        <v>0</v>
      </c>
      <c r="AZ108" s="135" t="str">
        <f t="shared" si="52"/>
        <v>0</v>
      </c>
      <c r="BA108" s="135" t="str">
        <f t="shared" si="52"/>
        <v>0</v>
      </c>
      <c r="BB108" s="135" t="str">
        <f t="shared" si="52"/>
        <v>0</v>
      </c>
      <c r="BC108" s="135" t="str">
        <f t="shared" si="52"/>
        <v>0</v>
      </c>
      <c r="BD108" s="135" t="str">
        <f t="shared" si="52"/>
        <v>0</v>
      </c>
      <c r="BE108" s="135" t="str">
        <f t="shared" si="52"/>
        <v>0</v>
      </c>
      <c r="BF108" s="135" t="str">
        <f t="shared" si="52"/>
        <v>0</v>
      </c>
      <c r="BG108" s="135" t="str">
        <f t="shared" si="52"/>
        <v>0</v>
      </c>
      <c r="BH108" s="135" t="str">
        <f t="shared" si="52"/>
        <v>0</v>
      </c>
      <c r="BI108" s="135" t="str">
        <f t="shared" si="52"/>
        <v>0</v>
      </c>
      <c r="BJ108" s="135" t="str">
        <f t="shared" si="52"/>
        <v>0</v>
      </c>
      <c r="BK108" s="135" t="str">
        <f t="shared" si="52"/>
        <v>0</v>
      </c>
      <c r="BL108" s="135" t="str">
        <f t="shared" si="52"/>
        <v>0</v>
      </c>
      <c r="BM108" s="135" t="str">
        <f t="shared" si="52"/>
        <v>0</v>
      </c>
      <c r="BN108" s="135" t="str">
        <f t="shared" si="46"/>
        <v>0</v>
      </c>
      <c r="BO108" s="135" t="str">
        <f t="shared" si="46"/>
        <v>0</v>
      </c>
      <c r="BP108" s="135" t="str">
        <f t="shared" si="46"/>
        <v>0</v>
      </c>
      <c r="BQ108" s="135" t="str">
        <f t="shared" si="46"/>
        <v>0</v>
      </c>
      <c r="BR108" s="135" t="str">
        <f t="shared" si="46"/>
        <v>0</v>
      </c>
      <c r="BS108" s="135" t="str">
        <f t="shared" si="46"/>
        <v>0</v>
      </c>
      <c r="BT108" s="135" t="str">
        <f t="shared" si="46"/>
        <v>0</v>
      </c>
      <c r="BU108" s="135" t="str">
        <f t="shared" si="46"/>
        <v>0</v>
      </c>
      <c r="BV108" s="135" t="str">
        <f t="shared" si="46"/>
        <v>0</v>
      </c>
      <c r="BW108" s="135" t="str">
        <f t="shared" si="46"/>
        <v>0</v>
      </c>
      <c r="BX108" s="135" t="str">
        <f t="shared" si="46"/>
        <v>0</v>
      </c>
      <c r="BY108" s="135" t="str">
        <f t="shared" si="46"/>
        <v>0</v>
      </c>
      <c r="BZ108" s="135" t="str">
        <f t="shared" si="46"/>
        <v>0</v>
      </c>
      <c r="CA108" s="135" t="str">
        <f t="shared" si="46"/>
        <v>0</v>
      </c>
      <c r="CB108" s="135" t="str">
        <f t="shared" si="46"/>
        <v>0</v>
      </c>
      <c r="CC108" s="135" t="str">
        <f t="shared" si="46"/>
        <v>0</v>
      </c>
      <c r="CD108" s="135" t="str">
        <f t="shared" si="47"/>
        <v>0</v>
      </c>
      <c r="CE108" s="135" t="str">
        <f t="shared" si="47"/>
        <v>0</v>
      </c>
      <c r="CF108" s="135" t="str">
        <f t="shared" si="47"/>
        <v>0</v>
      </c>
      <c r="CG108" s="135" t="str">
        <f t="shared" si="47"/>
        <v>0</v>
      </c>
      <c r="CH108" s="135" t="str">
        <f t="shared" si="47"/>
        <v>0</v>
      </c>
      <c r="CI108" s="135" t="str">
        <f t="shared" si="47"/>
        <v>0</v>
      </c>
      <c r="CJ108" s="135" t="str">
        <f t="shared" si="47"/>
        <v>0</v>
      </c>
      <c r="CK108" s="135" t="str">
        <f t="shared" si="47"/>
        <v>0</v>
      </c>
      <c r="CL108" s="135" t="str">
        <f t="shared" si="47"/>
        <v>0</v>
      </c>
      <c r="CM108" s="135" t="str">
        <f t="shared" si="47"/>
        <v>0</v>
      </c>
      <c r="CN108" s="135" t="str">
        <f t="shared" si="47"/>
        <v>0</v>
      </c>
      <c r="CO108" s="135" t="str">
        <f t="shared" si="47"/>
        <v>0</v>
      </c>
      <c r="CP108" s="135" t="str">
        <f t="shared" si="47"/>
        <v>0</v>
      </c>
      <c r="CQ108" s="135" t="str">
        <f t="shared" si="47"/>
        <v>0</v>
      </c>
      <c r="CR108" s="135" t="str">
        <f t="shared" si="47"/>
        <v>0</v>
      </c>
      <c r="CS108" s="135" t="str">
        <f t="shared" si="47"/>
        <v>0</v>
      </c>
      <c r="CT108" s="135" t="str">
        <f t="shared" si="48"/>
        <v>0</v>
      </c>
      <c r="CU108" s="135" t="str">
        <f t="shared" si="48"/>
        <v>0</v>
      </c>
      <c r="CV108" s="135" t="str">
        <f t="shared" si="48"/>
        <v>0</v>
      </c>
      <c r="CW108" s="135" t="str">
        <f t="shared" si="48"/>
        <v>0</v>
      </c>
      <c r="CX108" s="135" t="str">
        <f t="shared" si="48"/>
        <v>0</v>
      </c>
      <c r="CY108" s="135" t="str">
        <f t="shared" si="48"/>
        <v>0</v>
      </c>
      <c r="CZ108" s="135" t="str">
        <f t="shared" si="48"/>
        <v>0</v>
      </c>
      <c r="DA108" s="135">
        <f t="shared" si="48"/>
        <v>1</v>
      </c>
      <c r="DB108" s="135" t="str">
        <f t="shared" si="48"/>
        <v>0</v>
      </c>
      <c r="DC108" s="135" t="str">
        <f t="shared" si="48"/>
        <v>0</v>
      </c>
      <c r="DD108" s="135" t="str">
        <f t="shared" si="48"/>
        <v>0</v>
      </c>
      <c r="DE108" s="135" t="str">
        <f t="shared" si="48"/>
        <v>0</v>
      </c>
      <c r="DF108" s="135" t="str">
        <f t="shared" si="48"/>
        <v>0</v>
      </c>
      <c r="DG108" s="135" t="str">
        <f t="shared" si="48"/>
        <v>0</v>
      </c>
      <c r="DH108" s="136" t="str">
        <f t="shared" ref="DG108:DH115" si="54">IF($A108=DH$1,1,"0")</f>
        <v>0</v>
      </c>
    </row>
    <row r="109" spans="1:112" ht="15" customHeight="1">
      <c r="A109" s="211">
        <v>103</v>
      </c>
      <c r="B109" s="88" t="s">
        <v>299</v>
      </c>
      <c r="C109" s="87" t="s">
        <v>300</v>
      </c>
      <c r="D109" s="134" t="str">
        <f t="shared" si="53"/>
        <v>0</v>
      </c>
      <c r="E109" s="135" t="str">
        <f t="shared" si="53"/>
        <v>0</v>
      </c>
      <c r="F109" s="135" t="str">
        <f t="shared" si="53"/>
        <v>0</v>
      </c>
      <c r="G109" s="135" t="str">
        <f t="shared" si="53"/>
        <v>0</v>
      </c>
      <c r="H109" s="135" t="str">
        <f t="shared" si="53"/>
        <v>0</v>
      </c>
      <c r="I109" s="135" t="str">
        <f t="shared" si="53"/>
        <v>0</v>
      </c>
      <c r="J109" s="135" t="str">
        <f t="shared" si="53"/>
        <v>0</v>
      </c>
      <c r="K109" s="135" t="str">
        <f t="shared" si="53"/>
        <v>0</v>
      </c>
      <c r="L109" s="135" t="str">
        <f t="shared" si="53"/>
        <v>0</v>
      </c>
      <c r="M109" s="135" t="str">
        <f t="shared" si="53"/>
        <v>0</v>
      </c>
      <c r="N109" s="135" t="str">
        <f t="shared" si="53"/>
        <v>0</v>
      </c>
      <c r="O109" s="135" t="str">
        <f t="shared" si="53"/>
        <v>0</v>
      </c>
      <c r="P109" s="135" t="str">
        <f t="shared" si="53"/>
        <v>0</v>
      </c>
      <c r="Q109" s="135" t="str">
        <f t="shared" si="53"/>
        <v>0</v>
      </c>
      <c r="R109" s="135" t="str">
        <f t="shared" si="53"/>
        <v>0</v>
      </c>
      <c r="S109" s="135" t="str">
        <f t="shared" si="50"/>
        <v>0</v>
      </c>
      <c r="T109" s="135" t="str">
        <f t="shared" si="50"/>
        <v>0</v>
      </c>
      <c r="U109" s="135" t="str">
        <f t="shared" si="50"/>
        <v>0</v>
      </c>
      <c r="V109" s="135" t="str">
        <f t="shared" si="50"/>
        <v>0</v>
      </c>
      <c r="W109" s="135" t="str">
        <f t="shared" si="50"/>
        <v>0</v>
      </c>
      <c r="X109" s="135" t="str">
        <f t="shared" si="50"/>
        <v>0</v>
      </c>
      <c r="Y109" s="135" t="str">
        <f t="shared" si="50"/>
        <v>0</v>
      </c>
      <c r="Z109" s="135" t="str">
        <f t="shared" si="50"/>
        <v>0</v>
      </c>
      <c r="AA109" s="135" t="str">
        <f t="shared" si="50"/>
        <v>0</v>
      </c>
      <c r="AB109" s="135" t="str">
        <f t="shared" si="50"/>
        <v>0</v>
      </c>
      <c r="AC109" s="135" t="str">
        <f t="shared" si="50"/>
        <v>0</v>
      </c>
      <c r="AD109" s="135" t="str">
        <f t="shared" si="50"/>
        <v>0</v>
      </c>
      <c r="AE109" s="135" t="str">
        <f t="shared" si="50"/>
        <v>0</v>
      </c>
      <c r="AF109" s="135" t="str">
        <f t="shared" si="50"/>
        <v>0</v>
      </c>
      <c r="AG109" s="135" t="str">
        <f t="shared" si="50"/>
        <v>0</v>
      </c>
      <c r="AH109" s="135" t="str">
        <f t="shared" si="50"/>
        <v>0</v>
      </c>
      <c r="AI109" s="135" t="str">
        <f t="shared" si="51"/>
        <v>0</v>
      </c>
      <c r="AJ109" s="135" t="str">
        <f t="shared" si="49"/>
        <v>0</v>
      </c>
      <c r="AK109" s="135" t="str">
        <f t="shared" si="49"/>
        <v>0</v>
      </c>
      <c r="AL109" s="135" t="str">
        <f t="shared" si="49"/>
        <v>0</v>
      </c>
      <c r="AM109" s="135" t="str">
        <f t="shared" si="49"/>
        <v>0</v>
      </c>
      <c r="AN109" s="135" t="str">
        <f t="shared" si="49"/>
        <v>0</v>
      </c>
      <c r="AO109" s="135" t="str">
        <f t="shared" si="49"/>
        <v>0</v>
      </c>
      <c r="AP109" s="135" t="str">
        <f t="shared" si="49"/>
        <v>0</v>
      </c>
      <c r="AQ109" s="135" t="str">
        <f t="shared" si="49"/>
        <v>0</v>
      </c>
      <c r="AR109" s="135" t="str">
        <f t="shared" si="49"/>
        <v>0</v>
      </c>
      <c r="AS109" s="135" t="str">
        <f t="shared" si="49"/>
        <v>0</v>
      </c>
      <c r="AT109" s="135" t="str">
        <f t="shared" si="49"/>
        <v>0</v>
      </c>
      <c r="AU109" s="135" t="str">
        <f t="shared" si="49"/>
        <v>0</v>
      </c>
      <c r="AV109" s="135" t="str">
        <f t="shared" si="49"/>
        <v>0</v>
      </c>
      <c r="AW109" s="135" t="str">
        <f t="shared" si="49"/>
        <v>0</v>
      </c>
      <c r="AX109" s="135" t="str">
        <f t="shared" si="49"/>
        <v>0</v>
      </c>
      <c r="AY109" s="135" t="str">
        <f t="shared" si="49"/>
        <v>0</v>
      </c>
      <c r="AZ109" s="135" t="str">
        <f t="shared" si="52"/>
        <v>0</v>
      </c>
      <c r="BA109" s="135" t="str">
        <f t="shared" si="52"/>
        <v>0</v>
      </c>
      <c r="BB109" s="135" t="str">
        <f t="shared" si="52"/>
        <v>0</v>
      </c>
      <c r="BC109" s="135" t="str">
        <f t="shared" si="52"/>
        <v>0</v>
      </c>
      <c r="BD109" s="135" t="str">
        <f t="shared" si="52"/>
        <v>0</v>
      </c>
      <c r="BE109" s="135" t="str">
        <f t="shared" si="52"/>
        <v>0</v>
      </c>
      <c r="BF109" s="135" t="str">
        <f t="shared" si="52"/>
        <v>0</v>
      </c>
      <c r="BG109" s="135" t="str">
        <f t="shared" si="52"/>
        <v>0</v>
      </c>
      <c r="BH109" s="135" t="str">
        <f t="shared" si="52"/>
        <v>0</v>
      </c>
      <c r="BI109" s="135" t="str">
        <f t="shared" si="52"/>
        <v>0</v>
      </c>
      <c r="BJ109" s="135" t="str">
        <f t="shared" si="52"/>
        <v>0</v>
      </c>
      <c r="BK109" s="135" t="str">
        <f t="shared" si="52"/>
        <v>0</v>
      </c>
      <c r="BL109" s="135" t="str">
        <f t="shared" si="52"/>
        <v>0</v>
      </c>
      <c r="BM109" s="135" t="str">
        <f t="shared" si="52"/>
        <v>0</v>
      </c>
      <c r="BN109" s="135" t="str">
        <f t="shared" si="46"/>
        <v>0</v>
      </c>
      <c r="BO109" s="135" t="str">
        <f t="shared" si="46"/>
        <v>0</v>
      </c>
      <c r="BP109" s="135" t="str">
        <f t="shared" si="46"/>
        <v>0</v>
      </c>
      <c r="BQ109" s="135" t="str">
        <f t="shared" si="46"/>
        <v>0</v>
      </c>
      <c r="BR109" s="135" t="str">
        <f t="shared" si="46"/>
        <v>0</v>
      </c>
      <c r="BS109" s="135" t="str">
        <f t="shared" si="46"/>
        <v>0</v>
      </c>
      <c r="BT109" s="135" t="str">
        <f t="shared" si="46"/>
        <v>0</v>
      </c>
      <c r="BU109" s="135" t="str">
        <f t="shared" si="46"/>
        <v>0</v>
      </c>
      <c r="BV109" s="135" t="str">
        <f t="shared" si="46"/>
        <v>0</v>
      </c>
      <c r="BW109" s="135" t="str">
        <f t="shared" si="46"/>
        <v>0</v>
      </c>
      <c r="BX109" s="135" t="str">
        <f t="shared" si="46"/>
        <v>0</v>
      </c>
      <c r="BY109" s="135" t="str">
        <f t="shared" si="46"/>
        <v>0</v>
      </c>
      <c r="BZ109" s="135" t="str">
        <f t="shared" si="46"/>
        <v>0</v>
      </c>
      <c r="CA109" s="135" t="str">
        <f t="shared" si="46"/>
        <v>0</v>
      </c>
      <c r="CB109" s="135" t="str">
        <f t="shared" si="46"/>
        <v>0</v>
      </c>
      <c r="CC109" s="135" t="str">
        <f t="shared" si="46"/>
        <v>0</v>
      </c>
      <c r="CD109" s="135" t="str">
        <f t="shared" si="47"/>
        <v>0</v>
      </c>
      <c r="CE109" s="135" t="str">
        <f t="shared" si="47"/>
        <v>0</v>
      </c>
      <c r="CF109" s="135" t="str">
        <f t="shared" si="47"/>
        <v>0</v>
      </c>
      <c r="CG109" s="135" t="str">
        <f t="shared" si="47"/>
        <v>0</v>
      </c>
      <c r="CH109" s="135" t="str">
        <f t="shared" si="47"/>
        <v>0</v>
      </c>
      <c r="CI109" s="135" t="str">
        <f t="shared" si="47"/>
        <v>0</v>
      </c>
      <c r="CJ109" s="135" t="str">
        <f t="shared" si="47"/>
        <v>0</v>
      </c>
      <c r="CK109" s="135" t="str">
        <f t="shared" si="47"/>
        <v>0</v>
      </c>
      <c r="CL109" s="135" t="str">
        <f t="shared" si="47"/>
        <v>0</v>
      </c>
      <c r="CM109" s="135" t="str">
        <f t="shared" si="47"/>
        <v>0</v>
      </c>
      <c r="CN109" s="135" t="str">
        <f t="shared" si="47"/>
        <v>0</v>
      </c>
      <c r="CO109" s="135" t="str">
        <f t="shared" si="47"/>
        <v>0</v>
      </c>
      <c r="CP109" s="135" t="str">
        <f t="shared" si="47"/>
        <v>0</v>
      </c>
      <c r="CQ109" s="135" t="str">
        <f t="shared" si="47"/>
        <v>0</v>
      </c>
      <c r="CR109" s="135" t="str">
        <f t="shared" si="47"/>
        <v>0</v>
      </c>
      <c r="CS109" s="135" t="str">
        <f t="shared" si="47"/>
        <v>0</v>
      </c>
      <c r="CT109" s="135" t="str">
        <f t="shared" si="48"/>
        <v>0</v>
      </c>
      <c r="CU109" s="135" t="str">
        <f t="shared" si="48"/>
        <v>0</v>
      </c>
      <c r="CV109" s="135" t="str">
        <f t="shared" si="48"/>
        <v>0</v>
      </c>
      <c r="CW109" s="135" t="str">
        <f t="shared" si="48"/>
        <v>0</v>
      </c>
      <c r="CX109" s="135" t="str">
        <f t="shared" si="48"/>
        <v>0</v>
      </c>
      <c r="CY109" s="135" t="str">
        <f t="shared" si="48"/>
        <v>0</v>
      </c>
      <c r="CZ109" s="135" t="str">
        <f t="shared" si="48"/>
        <v>0</v>
      </c>
      <c r="DA109" s="135" t="str">
        <f t="shared" si="48"/>
        <v>0</v>
      </c>
      <c r="DB109" s="135">
        <f t="shared" si="48"/>
        <v>1</v>
      </c>
      <c r="DC109" s="135" t="str">
        <f t="shared" si="48"/>
        <v>0</v>
      </c>
      <c r="DD109" s="135" t="str">
        <f t="shared" si="48"/>
        <v>0</v>
      </c>
      <c r="DE109" s="135" t="str">
        <f t="shared" si="48"/>
        <v>0</v>
      </c>
      <c r="DF109" s="135" t="str">
        <f t="shared" si="48"/>
        <v>0</v>
      </c>
      <c r="DG109" s="135" t="str">
        <f t="shared" si="54"/>
        <v>0</v>
      </c>
      <c r="DH109" s="136" t="str">
        <f t="shared" si="54"/>
        <v>0</v>
      </c>
    </row>
    <row r="110" spans="1:112" ht="15" customHeight="1">
      <c r="A110" s="211">
        <v>104</v>
      </c>
      <c r="B110" s="88" t="s">
        <v>301</v>
      </c>
      <c r="C110" s="87" t="s">
        <v>302</v>
      </c>
      <c r="D110" s="134" t="str">
        <f t="shared" si="53"/>
        <v>0</v>
      </c>
      <c r="E110" s="135" t="str">
        <f t="shared" si="53"/>
        <v>0</v>
      </c>
      <c r="F110" s="135" t="str">
        <f t="shared" si="53"/>
        <v>0</v>
      </c>
      <c r="G110" s="135" t="str">
        <f t="shared" si="53"/>
        <v>0</v>
      </c>
      <c r="H110" s="135" t="str">
        <f t="shared" si="53"/>
        <v>0</v>
      </c>
      <c r="I110" s="135" t="str">
        <f t="shared" si="53"/>
        <v>0</v>
      </c>
      <c r="J110" s="135" t="str">
        <f t="shared" si="53"/>
        <v>0</v>
      </c>
      <c r="K110" s="135" t="str">
        <f t="shared" si="53"/>
        <v>0</v>
      </c>
      <c r="L110" s="135" t="str">
        <f t="shared" si="53"/>
        <v>0</v>
      </c>
      <c r="M110" s="135" t="str">
        <f t="shared" si="53"/>
        <v>0</v>
      </c>
      <c r="N110" s="135" t="str">
        <f t="shared" si="53"/>
        <v>0</v>
      </c>
      <c r="O110" s="135" t="str">
        <f t="shared" si="53"/>
        <v>0</v>
      </c>
      <c r="P110" s="135" t="str">
        <f t="shared" si="53"/>
        <v>0</v>
      </c>
      <c r="Q110" s="135" t="str">
        <f t="shared" si="53"/>
        <v>0</v>
      </c>
      <c r="R110" s="135" t="str">
        <f t="shared" si="53"/>
        <v>0</v>
      </c>
      <c r="S110" s="135" t="str">
        <f t="shared" si="50"/>
        <v>0</v>
      </c>
      <c r="T110" s="135" t="str">
        <f t="shared" si="50"/>
        <v>0</v>
      </c>
      <c r="U110" s="135" t="str">
        <f t="shared" si="50"/>
        <v>0</v>
      </c>
      <c r="V110" s="135" t="str">
        <f t="shared" si="50"/>
        <v>0</v>
      </c>
      <c r="W110" s="135" t="str">
        <f t="shared" si="50"/>
        <v>0</v>
      </c>
      <c r="X110" s="135" t="str">
        <f t="shared" si="50"/>
        <v>0</v>
      </c>
      <c r="Y110" s="135" t="str">
        <f t="shared" si="50"/>
        <v>0</v>
      </c>
      <c r="Z110" s="135" t="str">
        <f t="shared" si="50"/>
        <v>0</v>
      </c>
      <c r="AA110" s="135" t="str">
        <f t="shared" si="50"/>
        <v>0</v>
      </c>
      <c r="AB110" s="135" t="str">
        <f t="shared" si="50"/>
        <v>0</v>
      </c>
      <c r="AC110" s="135" t="str">
        <f t="shared" si="50"/>
        <v>0</v>
      </c>
      <c r="AD110" s="135" t="str">
        <f t="shared" si="50"/>
        <v>0</v>
      </c>
      <c r="AE110" s="135" t="str">
        <f t="shared" si="50"/>
        <v>0</v>
      </c>
      <c r="AF110" s="135" t="str">
        <f t="shared" si="50"/>
        <v>0</v>
      </c>
      <c r="AG110" s="135" t="str">
        <f t="shared" si="50"/>
        <v>0</v>
      </c>
      <c r="AH110" s="135" t="str">
        <f t="shared" si="50"/>
        <v>0</v>
      </c>
      <c r="AI110" s="135" t="str">
        <f t="shared" si="51"/>
        <v>0</v>
      </c>
      <c r="AJ110" s="135" t="str">
        <f t="shared" si="49"/>
        <v>0</v>
      </c>
      <c r="AK110" s="135" t="str">
        <f t="shared" si="49"/>
        <v>0</v>
      </c>
      <c r="AL110" s="135" t="str">
        <f t="shared" si="49"/>
        <v>0</v>
      </c>
      <c r="AM110" s="135" t="str">
        <f t="shared" si="49"/>
        <v>0</v>
      </c>
      <c r="AN110" s="135" t="str">
        <f t="shared" si="49"/>
        <v>0</v>
      </c>
      <c r="AO110" s="135" t="str">
        <f t="shared" si="49"/>
        <v>0</v>
      </c>
      <c r="AP110" s="135" t="str">
        <f t="shared" si="49"/>
        <v>0</v>
      </c>
      <c r="AQ110" s="135" t="str">
        <f t="shared" si="49"/>
        <v>0</v>
      </c>
      <c r="AR110" s="135" t="str">
        <f t="shared" si="49"/>
        <v>0</v>
      </c>
      <c r="AS110" s="135" t="str">
        <f t="shared" si="49"/>
        <v>0</v>
      </c>
      <c r="AT110" s="135" t="str">
        <f t="shared" si="49"/>
        <v>0</v>
      </c>
      <c r="AU110" s="135" t="str">
        <f t="shared" si="49"/>
        <v>0</v>
      </c>
      <c r="AV110" s="135" t="str">
        <f t="shared" si="49"/>
        <v>0</v>
      </c>
      <c r="AW110" s="135" t="str">
        <f t="shared" si="49"/>
        <v>0</v>
      </c>
      <c r="AX110" s="135" t="str">
        <f t="shared" si="49"/>
        <v>0</v>
      </c>
      <c r="AY110" s="135" t="str">
        <f t="shared" si="49"/>
        <v>0</v>
      </c>
      <c r="AZ110" s="135" t="str">
        <f t="shared" si="52"/>
        <v>0</v>
      </c>
      <c r="BA110" s="135" t="str">
        <f t="shared" si="52"/>
        <v>0</v>
      </c>
      <c r="BB110" s="135" t="str">
        <f t="shared" si="52"/>
        <v>0</v>
      </c>
      <c r="BC110" s="135" t="str">
        <f t="shared" si="52"/>
        <v>0</v>
      </c>
      <c r="BD110" s="135" t="str">
        <f t="shared" si="52"/>
        <v>0</v>
      </c>
      <c r="BE110" s="135" t="str">
        <f t="shared" si="52"/>
        <v>0</v>
      </c>
      <c r="BF110" s="135" t="str">
        <f t="shared" si="52"/>
        <v>0</v>
      </c>
      <c r="BG110" s="135" t="str">
        <f t="shared" si="52"/>
        <v>0</v>
      </c>
      <c r="BH110" s="135" t="str">
        <f t="shared" si="52"/>
        <v>0</v>
      </c>
      <c r="BI110" s="135" t="str">
        <f t="shared" si="52"/>
        <v>0</v>
      </c>
      <c r="BJ110" s="135" t="str">
        <f t="shared" si="52"/>
        <v>0</v>
      </c>
      <c r="BK110" s="135" t="str">
        <f t="shared" si="52"/>
        <v>0</v>
      </c>
      <c r="BL110" s="135" t="str">
        <f t="shared" si="52"/>
        <v>0</v>
      </c>
      <c r="BM110" s="135" t="str">
        <f t="shared" si="52"/>
        <v>0</v>
      </c>
      <c r="BN110" s="135" t="str">
        <f t="shared" si="46"/>
        <v>0</v>
      </c>
      <c r="BO110" s="135" t="str">
        <f t="shared" si="46"/>
        <v>0</v>
      </c>
      <c r="BP110" s="135" t="str">
        <f t="shared" si="46"/>
        <v>0</v>
      </c>
      <c r="BQ110" s="135" t="str">
        <f t="shared" si="46"/>
        <v>0</v>
      </c>
      <c r="BR110" s="135" t="str">
        <f t="shared" si="46"/>
        <v>0</v>
      </c>
      <c r="BS110" s="135" t="str">
        <f t="shared" si="46"/>
        <v>0</v>
      </c>
      <c r="BT110" s="135" t="str">
        <f t="shared" si="46"/>
        <v>0</v>
      </c>
      <c r="BU110" s="135" t="str">
        <f t="shared" si="46"/>
        <v>0</v>
      </c>
      <c r="BV110" s="135" t="str">
        <f t="shared" si="46"/>
        <v>0</v>
      </c>
      <c r="BW110" s="135" t="str">
        <f t="shared" si="46"/>
        <v>0</v>
      </c>
      <c r="BX110" s="135" t="str">
        <f t="shared" si="46"/>
        <v>0</v>
      </c>
      <c r="BY110" s="135" t="str">
        <f t="shared" si="46"/>
        <v>0</v>
      </c>
      <c r="BZ110" s="135" t="str">
        <f t="shared" si="46"/>
        <v>0</v>
      </c>
      <c r="CA110" s="135" t="str">
        <f t="shared" si="46"/>
        <v>0</v>
      </c>
      <c r="CB110" s="135" t="str">
        <f t="shared" si="46"/>
        <v>0</v>
      </c>
      <c r="CC110" s="135" t="str">
        <f t="shared" si="46"/>
        <v>0</v>
      </c>
      <c r="CD110" s="135" t="str">
        <f t="shared" si="47"/>
        <v>0</v>
      </c>
      <c r="CE110" s="135" t="str">
        <f t="shared" si="47"/>
        <v>0</v>
      </c>
      <c r="CF110" s="135" t="str">
        <f t="shared" si="47"/>
        <v>0</v>
      </c>
      <c r="CG110" s="135" t="str">
        <f t="shared" si="47"/>
        <v>0</v>
      </c>
      <c r="CH110" s="135" t="str">
        <f t="shared" si="47"/>
        <v>0</v>
      </c>
      <c r="CI110" s="135" t="str">
        <f t="shared" si="47"/>
        <v>0</v>
      </c>
      <c r="CJ110" s="135" t="str">
        <f t="shared" si="47"/>
        <v>0</v>
      </c>
      <c r="CK110" s="135" t="str">
        <f t="shared" si="47"/>
        <v>0</v>
      </c>
      <c r="CL110" s="135" t="str">
        <f t="shared" si="47"/>
        <v>0</v>
      </c>
      <c r="CM110" s="135" t="str">
        <f t="shared" si="47"/>
        <v>0</v>
      </c>
      <c r="CN110" s="135" t="str">
        <f t="shared" si="47"/>
        <v>0</v>
      </c>
      <c r="CO110" s="135" t="str">
        <f t="shared" si="47"/>
        <v>0</v>
      </c>
      <c r="CP110" s="135" t="str">
        <f t="shared" si="47"/>
        <v>0</v>
      </c>
      <c r="CQ110" s="135" t="str">
        <f t="shared" si="47"/>
        <v>0</v>
      </c>
      <c r="CR110" s="135" t="str">
        <f t="shared" si="47"/>
        <v>0</v>
      </c>
      <c r="CS110" s="135" t="str">
        <f t="shared" si="47"/>
        <v>0</v>
      </c>
      <c r="CT110" s="135" t="str">
        <f t="shared" si="48"/>
        <v>0</v>
      </c>
      <c r="CU110" s="135" t="str">
        <f t="shared" si="48"/>
        <v>0</v>
      </c>
      <c r="CV110" s="135" t="str">
        <f t="shared" si="48"/>
        <v>0</v>
      </c>
      <c r="CW110" s="135" t="str">
        <f t="shared" si="48"/>
        <v>0</v>
      </c>
      <c r="CX110" s="135" t="str">
        <f t="shared" si="48"/>
        <v>0</v>
      </c>
      <c r="CY110" s="135" t="str">
        <f t="shared" si="48"/>
        <v>0</v>
      </c>
      <c r="CZ110" s="135" t="str">
        <f t="shared" si="48"/>
        <v>0</v>
      </c>
      <c r="DA110" s="135" t="str">
        <f t="shared" si="48"/>
        <v>0</v>
      </c>
      <c r="DB110" s="135" t="str">
        <f t="shared" si="48"/>
        <v>0</v>
      </c>
      <c r="DC110" s="135">
        <f t="shared" si="48"/>
        <v>1</v>
      </c>
      <c r="DD110" s="135" t="str">
        <f t="shared" si="48"/>
        <v>0</v>
      </c>
      <c r="DE110" s="135" t="str">
        <f t="shared" si="48"/>
        <v>0</v>
      </c>
      <c r="DF110" s="135" t="str">
        <f t="shared" si="48"/>
        <v>0</v>
      </c>
      <c r="DG110" s="135" t="str">
        <f t="shared" si="54"/>
        <v>0</v>
      </c>
      <c r="DH110" s="136" t="str">
        <f t="shared" si="54"/>
        <v>0</v>
      </c>
    </row>
    <row r="111" spans="1:112" ht="15" customHeight="1">
      <c r="A111" s="211">
        <v>105</v>
      </c>
      <c r="B111" s="88" t="s">
        <v>303</v>
      </c>
      <c r="C111" s="87" t="s">
        <v>304</v>
      </c>
      <c r="D111" s="134" t="str">
        <f t="shared" si="53"/>
        <v>0</v>
      </c>
      <c r="E111" s="135" t="str">
        <f t="shared" si="53"/>
        <v>0</v>
      </c>
      <c r="F111" s="135" t="str">
        <f t="shared" si="53"/>
        <v>0</v>
      </c>
      <c r="G111" s="135" t="str">
        <f t="shared" si="53"/>
        <v>0</v>
      </c>
      <c r="H111" s="135" t="str">
        <f t="shared" si="53"/>
        <v>0</v>
      </c>
      <c r="I111" s="135" t="str">
        <f t="shared" si="53"/>
        <v>0</v>
      </c>
      <c r="J111" s="135" t="str">
        <f t="shared" si="53"/>
        <v>0</v>
      </c>
      <c r="K111" s="135" t="str">
        <f t="shared" si="53"/>
        <v>0</v>
      </c>
      <c r="L111" s="135" t="str">
        <f t="shared" si="53"/>
        <v>0</v>
      </c>
      <c r="M111" s="135" t="str">
        <f t="shared" si="53"/>
        <v>0</v>
      </c>
      <c r="N111" s="135" t="str">
        <f t="shared" si="53"/>
        <v>0</v>
      </c>
      <c r="O111" s="135" t="str">
        <f t="shared" si="53"/>
        <v>0</v>
      </c>
      <c r="P111" s="135" t="str">
        <f t="shared" si="53"/>
        <v>0</v>
      </c>
      <c r="Q111" s="135" t="str">
        <f t="shared" si="53"/>
        <v>0</v>
      </c>
      <c r="R111" s="135" t="str">
        <f t="shared" si="53"/>
        <v>0</v>
      </c>
      <c r="S111" s="135" t="str">
        <f t="shared" si="50"/>
        <v>0</v>
      </c>
      <c r="T111" s="135" t="str">
        <f t="shared" si="50"/>
        <v>0</v>
      </c>
      <c r="U111" s="135" t="str">
        <f t="shared" si="50"/>
        <v>0</v>
      </c>
      <c r="V111" s="135" t="str">
        <f t="shared" si="50"/>
        <v>0</v>
      </c>
      <c r="W111" s="135" t="str">
        <f t="shared" si="50"/>
        <v>0</v>
      </c>
      <c r="X111" s="135" t="str">
        <f t="shared" si="50"/>
        <v>0</v>
      </c>
      <c r="Y111" s="135" t="str">
        <f t="shared" si="50"/>
        <v>0</v>
      </c>
      <c r="Z111" s="135" t="str">
        <f t="shared" si="50"/>
        <v>0</v>
      </c>
      <c r="AA111" s="135" t="str">
        <f t="shared" si="50"/>
        <v>0</v>
      </c>
      <c r="AB111" s="135" t="str">
        <f t="shared" si="50"/>
        <v>0</v>
      </c>
      <c r="AC111" s="135" t="str">
        <f t="shared" si="50"/>
        <v>0</v>
      </c>
      <c r="AD111" s="135" t="str">
        <f t="shared" si="50"/>
        <v>0</v>
      </c>
      <c r="AE111" s="135" t="str">
        <f t="shared" si="50"/>
        <v>0</v>
      </c>
      <c r="AF111" s="135" t="str">
        <f t="shared" si="50"/>
        <v>0</v>
      </c>
      <c r="AG111" s="135" t="str">
        <f t="shared" si="50"/>
        <v>0</v>
      </c>
      <c r="AH111" s="135" t="str">
        <f t="shared" si="50"/>
        <v>0</v>
      </c>
      <c r="AI111" s="135" t="str">
        <f t="shared" si="51"/>
        <v>0</v>
      </c>
      <c r="AJ111" s="135" t="str">
        <f t="shared" si="49"/>
        <v>0</v>
      </c>
      <c r="AK111" s="135" t="str">
        <f t="shared" si="49"/>
        <v>0</v>
      </c>
      <c r="AL111" s="135" t="str">
        <f t="shared" si="49"/>
        <v>0</v>
      </c>
      <c r="AM111" s="135" t="str">
        <f t="shared" si="49"/>
        <v>0</v>
      </c>
      <c r="AN111" s="135" t="str">
        <f t="shared" si="49"/>
        <v>0</v>
      </c>
      <c r="AO111" s="135" t="str">
        <f t="shared" si="49"/>
        <v>0</v>
      </c>
      <c r="AP111" s="135" t="str">
        <f t="shared" si="49"/>
        <v>0</v>
      </c>
      <c r="AQ111" s="135" t="str">
        <f t="shared" si="49"/>
        <v>0</v>
      </c>
      <c r="AR111" s="135" t="str">
        <f t="shared" si="49"/>
        <v>0</v>
      </c>
      <c r="AS111" s="135" t="str">
        <f t="shared" si="49"/>
        <v>0</v>
      </c>
      <c r="AT111" s="135" t="str">
        <f t="shared" si="49"/>
        <v>0</v>
      </c>
      <c r="AU111" s="135" t="str">
        <f t="shared" si="49"/>
        <v>0</v>
      </c>
      <c r="AV111" s="135" t="str">
        <f t="shared" si="49"/>
        <v>0</v>
      </c>
      <c r="AW111" s="135" t="str">
        <f t="shared" si="49"/>
        <v>0</v>
      </c>
      <c r="AX111" s="135" t="str">
        <f t="shared" si="49"/>
        <v>0</v>
      </c>
      <c r="AY111" s="135" t="str">
        <f t="shared" si="49"/>
        <v>0</v>
      </c>
      <c r="AZ111" s="135" t="str">
        <f t="shared" si="52"/>
        <v>0</v>
      </c>
      <c r="BA111" s="135" t="str">
        <f t="shared" si="52"/>
        <v>0</v>
      </c>
      <c r="BB111" s="135" t="str">
        <f t="shared" si="52"/>
        <v>0</v>
      </c>
      <c r="BC111" s="135" t="str">
        <f t="shared" si="52"/>
        <v>0</v>
      </c>
      <c r="BD111" s="135" t="str">
        <f t="shared" si="52"/>
        <v>0</v>
      </c>
      <c r="BE111" s="135" t="str">
        <f t="shared" si="52"/>
        <v>0</v>
      </c>
      <c r="BF111" s="135" t="str">
        <f t="shared" si="52"/>
        <v>0</v>
      </c>
      <c r="BG111" s="135" t="str">
        <f t="shared" si="52"/>
        <v>0</v>
      </c>
      <c r="BH111" s="135" t="str">
        <f t="shared" si="52"/>
        <v>0</v>
      </c>
      <c r="BI111" s="135" t="str">
        <f t="shared" si="52"/>
        <v>0</v>
      </c>
      <c r="BJ111" s="135" t="str">
        <f t="shared" si="52"/>
        <v>0</v>
      </c>
      <c r="BK111" s="135" t="str">
        <f t="shared" si="52"/>
        <v>0</v>
      </c>
      <c r="BL111" s="135" t="str">
        <f t="shared" si="52"/>
        <v>0</v>
      </c>
      <c r="BM111" s="135" t="str">
        <f t="shared" si="52"/>
        <v>0</v>
      </c>
      <c r="BN111" s="135" t="str">
        <f t="shared" si="46"/>
        <v>0</v>
      </c>
      <c r="BO111" s="135" t="str">
        <f t="shared" si="46"/>
        <v>0</v>
      </c>
      <c r="BP111" s="135" t="str">
        <f t="shared" si="46"/>
        <v>0</v>
      </c>
      <c r="BQ111" s="135" t="str">
        <f t="shared" si="46"/>
        <v>0</v>
      </c>
      <c r="BR111" s="135" t="str">
        <f t="shared" si="46"/>
        <v>0</v>
      </c>
      <c r="BS111" s="135" t="str">
        <f t="shared" si="46"/>
        <v>0</v>
      </c>
      <c r="BT111" s="135" t="str">
        <f t="shared" si="46"/>
        <v>0</v>
      </c>
      <c r="BU111" s="135" t="str">
        <f t="shared" si="46"/>
        <v>0</v>
      </c>
      <c r="BV111" s="135" t="str">
        <f t="shared" si="46"/>
        <v>0</v>
      </c>
      <c r="BW111" s="135" t="str">
        <f t="shared" si="46"/>
        <v>0</v>
      </c>
      <c r="BX111" s="135" t="str">
        <f t="shared" si="46"/>
        <v>0</v>
      </c>
      <c r="BY111" s="135" t="str">
        <f t="shared" si="46"/>
        <v>0</v>
      </c>
      <c r="BZ111" s="135" t="str">
        <f t="shared" si="46"/>
        <v>0</v>
      </c>
      <c r="CA111" s="135" t="str">
        <f t="shared" si="46"/>
        <v>0</v>
      </c>
      <c r="CB111" s="135" t="str">
        <f t="shared" si="46"/>
        <v>0</v>
      </c>
      <c r="CC111" s="135" t="str">
        <f t="shared" si="46"/>
        <v>0</v>
      </c>
      <c r="CD111" s="135" t="str">
        <f t="shared" si="47"/>
        <v>0</v>
      </c>
      <c r="CE111" s="135" t="str">
        <f t="shared" si="47"/>
        <v>0</v>
      </c>
      <c r="CF111" s="135" t="str">
        <f t="shared" si="47"/>
        <v>0</v>
      </c>
      <c r="CG111" s="135" t="str">
        <f t="shared" si="47"/>
        <v>0</v>
      </c>
      <c r="CH111" s="135" t="str">
        <f t="shared" si="47"/>
        <v>0</v>
      </c>
      <c r="CI111" s="135" t="str">
        <f t="shared" si="47"/>
        <v>0</v>
      </c>
      <c r="CJ111" s="135" t="str">
        <f t="shared" si="47"/>
        <v>0</v>
      </c>
      <c r="CK111" s="135" t="str">
        <f t="shared" si="47"/>
        <v>0</v>
      </c>
      <c r="CL111" s="135" t="str">
        <f t="shared" si="47"/>
        <v>0</v>
      </c>
      <c r="CM111" s="135" t="str">
        <f t="shared" si="47"/>
        <v>0</v>
      </c>
      <c r="CN111" s="135" t="str">
        <f t="shared" si="47"/>
        <v>0</v>
      </c>
      <c r="CO111" s="135" t="str">
        <f t="shared" si="47"/>
        <v>0</v>
      </c>
      <c r="CP111" s="135" t="str">
        <f t="shared" si="47"/>
        <v>0</v>
      </c>
      <c r="CQ111" s="135" t="str">
        <f t="shared" si="47"/>
        <v>0</v>
      </c>
      <c r="CR111" s="135" t="str">
        <f t="shared" si="47"/>
        <v>0</v>
      </c>
      <c r="CS111" s="135" t="str">
        <f t="shared" si="47"/>
        <v>0</v>
      </c>
      <c r="CT111" s="135" t="str">
        <f t="shared" si="48"/>
        <v>0</v>
      </c>
      <c r="CU111" s="135" t="str">
        <f t="shared" si="48"/>
        <v>0</v>
      </c>
      <c r="CV111" s="135" t="str">
        <f t="shared" si="48"/>
        <v>0</v>
      </c>
      <c r="CW111" s="135" t="str">
        <f t="shared" si="48"/>
        <v>0</v>
      </c>
      <c r="CX111" s="135" t="str">
        <f t="shared" si="48"/>
        <v>0</v>
      </c>
      <c r="CY111" s="135" t="str">
        <f t="shared" si="48"/>
        <v>0</v>
      </c>
      <c r="CZ111" s="135" t="str">
        <f t="shared" si="48"/>
        <v>0</v>
      </c>
      <c r="DA111" s="135" t="str">
        <f t="shared" si="48"/>
        <v>0</v>
      </c>
      <c r="DB111" s="135" t="str">
        <f t="shared" si="48"/>
        <v>0</v>
      </c>
      <c r="DC111" s="135" t="str">
        <f t="shared" si="48"/>
        <v>0</v>
      </c>
      <c r="DD111" s="135">
        <f t="shared" si="48"/>
        <v>1</v>
      </c>
      <c r="DE111" s="135" t="str">
        <f t="shared" si="48"/>
        <v>0</v>
      </c>
      <c r="DF111" s="135" t="str">
        <f t="shared" si="48"/>
        <v>0</v>
      </c>
      <c r="DG111" s="135" t="str">
        <f t="shared" si="54"/>
        <v>0</v>
      </c>
      <c r="DH111" s="136" t="str">
        <f t="shared" si="54"/>
        <v>0</v>
      </c>
    </row>
    <row r="112" spans="1:112" ht="15" customHeight="1">
      <c r="A112" s="211">
        <v>106</v>
      </c>
      <c r="B112" s="88" t="s">
        <v>305</v>
      </c>
      <c r="C112" s="87" t="s">
        <v>306</v>
      </c>
      <c r="D112" s="134" t="str">
        <f t="shared" si="53"/>
        <v>0</v>
      </c>
      <c r="E112" s="135" t="str">
        <f t="shared" si="53"/>
        <v>0</v>
      </c>
      <c r="F112" s="135" t="str">
        <f t="shared" si="53"/>
        <v>0</v>
      </c>
      <c r="G112" s="135" t="str">
        <f t="shared" si="53"/>
        <v>0</v>
      </c>
      <c r="H112" s="135" t="str">
        <f t="shared" si="53"/>
        <v>0</v>
      </c>
      <c r="I112" s="135" t="str">
        <f t="shared" si="53"/>
        <v>0</v>
      </c>
      <c r="J112" s="135" t="str">
        <f t="shared" si="53"/>
        <v>0</v>
      </c>
      <c r="K112" s="135" t="str">
        <f t="shared" si="53"/>
        <v>0</v>
      </c>
      <c r="L112" s="135" t="str">
        <f t="shared" si="53"/>
        <v>0</v>
      </c>
      <c r="M112" s="135" t="str">
        <f t="shared" si="53"/>
        <v>0</v>
      </c>
      <c r="N112" s="135" t="str">
        <f t="shared" si="53"/>
        <v>0</v>
      </c>
      <c r="O112" s="135" t="str">
        <f t="shared" si="53"/>
        <v>0</v>
      </c>
      <c r="P112" s="135" t="str">
        <f t="shared" si="53"/>
        <v>0</v>
      </c>
      <c r="Q112" s="135" t="str">
        <f t="shared" si="53"/>
        <v>0</v>
      </c>
      <c r="R112" s="135" t="str">
        <f t="shared" si="53"/>
        <v>0</v>
      </c>
      <c r="S112" s="135" t="str">
        <f t="shared" si="50"/>
        <v>0</v>
      </c>
      <c r="T112" s="135" t="str">
        <f t="shared" si="50"/>
        <v>0</v>
      </c>
      <c r="U112" s="135" t="str">
        <f t="shared" si="50"/>
        <v>0</v>
      </c>
      <c r="V112" s="135" t="str">
        <f t="shared" si="50"/>
        <v>0</v>
      </c>
      <c r="W112" s="135" t="str">
        <f t="shared" si="50"/>
        <v>0</v>
      </c>
      <c r="X112" s="135" t="str">
        <f t="shared" si="50"/>
        <v>0</v>
      </c>
      <c r="Y112" s="135" t="str">
        <f t="shared" si="50"/>
        <v>0</v>
      </c>
      <c r="Z112" s="135" t="str">
        <f t="shared" si="50"/>
        <v>0</v>
      </c>
      <c r="AA112" s="135" t="str">
        <f t="shared" si="50"/>
        <v>0</v>
      </c>
      <c r="AB112" s="135" t="str">
        <f t="shared" si="50"/>
        <v>0</v>
      </c>
      <c r="AC112" s="135" t="str">
        <f t="shared" si="50"/>
        <v>0</v>
      </c>
      <c r="AD112" s="135" t="str">
        <f t="shared" si="50"/>
        <v>0</v>
      </c>
      <c r="AE112" s="135" t="str">
        <f t="shared" si="50"/>
        <v>0</v>
      </c>
      <c r="AF112" s="135" t="str">
        <f t="shared" si="50"/>
        <v>0</v>
      </c>
      <c r="AG112" s="135" t="str">
        <f t="shared" si="50"/>
        <v>0</v>
      </c>
      <c r="AH112" s="135" t="str">
        <f t="shared" si="50"/>
        <v>0</v>
      </c>
      <c r="AI112" s="135" t="str">
        <f t="shared" si="51"/>
        <v>0</v>
      </c>
      <c r="AJ112" s="135" t="str">
        <f t="shared" si="49"/>
        <v>0</v>
      </c>
      <c r="AK112" s="135" t="str">
        <f t="shared" si="49"/>
        <v>0</v>
      </c>
      <c r="AL112" s="135" t="str">
        <f t="shared" si="49"/>
        <v>0</v>
      </c>
      <c r="AM112" s="135" t="str">
        <f t="shared" si="49"/>
        <v>0</v>
      </c>
      <c r="AN112" s="135" t="str">
        <f t="shared" si="49"/>
        <v>0</v>
      </c>
      <c r="AO112" s="135" t="str">
        <f t="shared" si="49"/>
        <v>0</v>
      </c>
      <c r="AP112" s="135" t="str">
        <f t="shared" si="49"/>
        <v>0</v>
      </c>
      <c r="AQ112" s="135" t="str">
        <f t="shared" si="49"/>
        <v>0</v>
      </c>
      <c r="AR112" s="135" t="str">
        <f t="shared" si="49"/>
        <v>0</v>
      </c>
      <c r="AS112" s="135" t="str">
        <f t="shared" si="49"/>
        <v>0</v>
      </c>
      <c r="AT112" s="135" t="str">
        <f t="shared" si="49"/>
        <v>0</v>
      </c>
      <c r="AU112" s="135" t="str">
        <f t="shared" si="49"/>
        <v>0</v>
      </c>
      <c r="AV112" s="135" t="str">
        <f t="shared" si="49"/>
        <v>0</v>
      </c>
      <c r="AW112" s="135" t="str">
        <f t="shared" si="49"/>
        <v>0</v>
      </c>
      <c r="AX112" s="135" t="str">
        <f t="shared" si="49"/>
        <v>0</v>
      </c>
      <c r="AY112" s="135" t="str">
        <f t="shared" si="49"/>
        <v>0</v>
      </c>
      <c r="AZ112" s="135" t="str">
        <f t="shared" si="52"/>
        <v>0</v>
      </c>
      <c r="BA112" s="135" t="str">
        <f t="shared" si="52"/>
        <v>0</v>
      </c>
      <c r="BB112" s="135" t="str">
        <f t="shared" si="52"/>
        <v>0</v>
      </c>
      <c r="BC112" s="135" t="str">
        <f t="shared" si="52"/>
        <v>0</v>
      </c>
      <c r="BD112" s="135" t="str">
        <f t="shared" si="52"/>
        <v>0</v>
      </c>
      <c r="BE112" s="135" t="str">
        <f t="shared" si="52"/>
        <v>0</v>
      </c>
      <c r="BF112" s="135" t="str">
        <f t="shared" si="52"/>
        <v>0</v>
      </c>
      <c r="BG112" s="135" t="str">
        <f t="shared" si="52"/>
        <v>0</v>
      </c>
      <c r="BH112" s="135" t="str">
        <f t="shared" si="52"/>
        <v>0</v>
      </c>
      <c r="BI112" s="135" t="str">
        <f t="shared" si="52"/>
        <v>0</v>
      </c>
      <c r="BJ112" s="135" t="str">
        <f t="shared" si="52"/>
        <v>0</v>
      </c>
      <c r="BK112" s="135" t="str">
        <f t="shared" si="52"/>
        <v>0</v>
      </c>
      <c r="BL112" s="135" t="str">
        <f t="shared" si="52"/>
        <v>0</v>
      </c>
      <c r="BM112" s="135" t="str">
        <f t="shared" si="52"/>
        <v>0</v>
      </c>
      <c r="BN112" s="135" t="str">
        <f t="shared" si="46"/>
        <v>0</v>
      </c>
      <c r="BO112" s="135" t="str">
        <f t="shared" si="46"/>
        <v>0</v>
      </c>
      <c r="BP112" s="135" t="str">
        <f t="shared" si="46"/>
        <v>0</v>
      </c>
      <c r="BQ112" s="135" t="str">
        <f t="shared" si="46"/>
        <v>0</v>
      </c>
      <c r="BR112" s="135" t="str">
        <f t="shared" si="46"/>
        <v>0</v>
      </c>
      <c r="BS112" s="135" t="str">
        <f t="shared" si="46"/>
        <v>0</v>
      </c>
      <c r="BT112" s="135" t="str">
        <f t="shared" si="46"/>
        <v>0</v>
      </c>
      <c r="BU112" s="135" t="str">
        <f t="shared" si="46"/>
        <v>0</v>
      </c>
      <c r="BV112" s="135" t="str">
        <f t="shared" si="46"/>
        <v>0</v>
      </c>
      <c r="BW112" s="135" t="str">
        <f t="shared" si="46"/>
        <v>0</v>
      </c>
      <c r="BX112" s="135" t="str">
        <f t="shared" si="46"/>
        <v>0</v>
      </c>
      <c r="BY112" s="135" t="str">
        <f t="shared" si="46"/>
        <v>0</v>
      </c>
      <c r="BZ112" s="135" t="str">
        <f t="shared" si="46"/>
        <v>0</v>
      </c>
      <c r="CA112" s="135" t="str">
        <f t="shared" si="46"/>
        <v>0</v>
      </c>
      <c r="CB112" s="135" t="str">
        <f t="shared" si="46"/>
        <v>0</v>
      </c>
      <c r="CC112" s="135" t="str">
        <f t="shared" si="46"/>
        <v>0</v>
      </c>
      <c r="CD112" s="135" t="str">
        <f t="shared" si="47"/>
        <v>0</v>
      </c>
      <c r="CE112" s="135" t="str">
        <f t="shared" si="47"/>
        <v>0</v>
      </c>
      <c r="CF112" s="135" t="str">
        <f t="shared" si="47"/>
        <v>0</v>
      </c>
      <c r="CG112" s="135" t="str">
        <f t="shared" si="47"/>
        <v>0</v>
      </c>
      <c r="CH112" s="135" t="str">
        <f t="shared" si="47"/>
        <v>0</v>
      </c>
      <c r="CI112" s="135" t="str">
        <f t="shared" si="47"/>
        <v>0</v>
      </c>
      <c r="CJ112" s="135" t="str">
        <f t="shared" si="47"/>
        <v>0</v>
      </c>
      <c r="CK112" s="135" t="str">
        <f t="shared" si="47"/>
        <v>0</v>
      </c>
      <c r="CL112" s="135" t="str">
        <f t="shared" si="47"/>
        <v>0</v>
      </c>
      <c r="CM112" s="135" t="str">
        <f t="shared" si="47"/>
        <v>0</v>
      </c>
      <c r="CN112" s="135" t="str">
        <f t="shared" si="47"/>
        <v>0</v>
      </c>
      <c r="CO112" s="135" t="str">
        <f t="shared" si="47"/>
        <v>0</v>
      </c>
      <c r="CP112" s="135" t="str">
        <f t="shared" si="47"/>
        <v>0</v>
      </c>
      <c r="CQ112" s="135" t="str">
        <f t="shared" si="47"/>
        <v>0</v>
      </c>
      <c r="CR112" s="135" t="str">
        <f t="shared" si="47"/>
        <v>0</v>
      </c>
      <c r="CS112" s="135" t="str">
        <f t="shared" si="47"/>
        <v>0</v>
      </c>
      <c r="CT112" s="135" t="str">
        <f t="shared" si="48"/>
        <v>0</v>
      </c>
      <c r="CU112" s="135" t="str">
        <f t="shared" si="48"/>
        <v>0</v>
      </c>
      <c r="CV112" s="135" t="str">
        <f t="shared" si="48"/>
        <v>0</v>
      </c>
      <c r="CW112" s="135" t="str">
        <f t="shared" si="48"/>
        <v>0</v>
      </c>
      <c r="CX112" s="135" t="str">
        <f t="shared" si="48"/>
        <v>0</v>
      </c>
      <c r="CY112" s="135" t="str">
        <f t="shared" si="48"/>
        <v>0</v>
      </c>
      <c r="CZ112" s="135" t="str">
        <f t="shared" si="48"/>
        <v>0</v>
      </c>
      <c r="DA112" s="135" t="str">
        <f t="shared" si="48"/>
        <v>0</v>
      </c>
      <c r="DB112" s="135" t="str">
        <f t="shared" si="48"/>
        <v>0</v>
      </c>
      <c r="DC112" s="135" t="str">
        <f t="shared" si="48"/>
        <v>0</v>
      </c>
      <c r="DD112" s="135" t="str">
        <f t="shared" si="48"/>
        <v>0</v>
      </c>
      <c r="DE112" s="135">
        <f t="shared" si="48"/>
        <v>1</v>
      </c>
      <c r="DF112" s="135" t="str">
        <f t="shared" si="48"/>
        <v>0</v>
      </c>
      <c r="DG112" s="135" t="str">
        <f t="shared" si="54"/>
        <v>0</v>
      </c>
      <c r="DH112" s="136" t="str">
        <f t="shared" si="54"/>
        <v>0</v>
      </c>
    </row>
    <row r="113" spans="1:113" ht="15" customHeight="1">
      <c r="A113" s="211">
        <v>107</v>
      </c>
      <c r="B113" s="88" t="s">
        <v>307</v>
      </c>
      <c r="C113" s="87" t="s">
        <v>308</v>
      </c>
      <c r="D113" s="134" t="str">
        <f t="shared" si="53"/>
        <v>0</v>
      </c>
      <c r="E113" s="135" t="str">
        <f t="shared" si="53"/>
        <v>0</v>
      </c>
      <c r="F113" s="135" t="str">
        <f t="shared" si="53"/>
        <v>0</v>
      </c>
      <c r="G113" s="135" t="str">
        <f t="shared" si="53"/>
        <v>0</v>
      </c>
      <c r="H113" s="135" t="str">
        <f t="shared" si="53"/>
        <v>0</v>
      </c>
      <c r="I113" s="135" t="str">
        <f t="shared" si="53"/>
        <v>0</v>
      </c>
      <c r="J113" s="135" t="str">
        <f t="shared" si="53"/>
        <v>0</v>
      </c>
      <c r="K113" s="135" t="str">
        <f t="shared" si="53"/>
        <v>0</v>
      </c>
      <c r="L113" s="135" t="str">
        <f t="shared" si="53"/>
        <v>0</v>
      </c>
      <c r="M113" s="135" t="str">
        <f t="shared" si="53"/>
        <v>0</v>
      </c>
      <c r="N113" s="135" t="str">
        <f t="shared" si="53"/>
        <v>0</v>
      </c>
      <c r="O113" s="135" t="str">
        <f t="shared" si="53"/>
        <v>0</v>
      </c>
      <c r="P113" s="135" t="str">
        <f t="shared" si="53"/>
        <v>0</v>
      </c>
      <c r="Q113" s="135" t="str">
        <f t="shared" si="53"/>
        <v>0</v>
      </c>
      <c r="R113" s="135" t="str">
        <f t="shared" si="53"/>
        <v>0</v>
      </c>
      <c r="S113" s="135" t="str">
        <f t="shared" si="50"/>
        <v>0</v>
      </c>
      <c r="T113" s="135" t="str">
        <f t="shared" si="50"/>
        <v>0</v>
      </c>
      <c r="U113" s="135" t="str">
        <f t="shared" si="50"/>
        <v>0</v>
      </c>
      <c r="V113" s="135" t="str">
        <f t="shared" si="50"/>
        <v>0</v>
      </c>
      <c r="W113" s="135" t="str">
        <f t="shared" si="50"/>
        <v>0</v>
      </c>
      <c r="X113" s="135" t="str">
        <f t="shared" si="50"/>
        <v>0</v>
      </c>
      <c r="Y113" s="135" t="str">
        <f t="shared" si="50"/>
        <v>0</v>
      </c>
      <c r="Z113" s="135" t="str">
        <f t="shared" si="50"/>
        <v>0</v>
      </c>
      <c r="AA113" s="135" t="str">
        <f t="shared" si="50"/>
        <v>0</v>
      </c>
      <c r="AB113" s="135" t="str">
        <f t="shared" si="50"/>
        <v>0</v>
      </c>
      <c r="AC113" s="135" t="str">
        <f t="shared" si="50"/>
        <v>0</v>
      </c>
      <c r="AD113" s="135" t="str">
        <f t="shared" si="50"/>
        <v>0</v>
      </c>
      <c r="AE113" s="135" t="str">
        <f t="shared" si="50"/>
        <v>0</v>
      </c>
      <c r="AF113" s="135" t="str">
        <f t="shared" si="50"/>
        <v>0</v>
      </c>
      <c r="AG113" s="135" t="str">
        <f t="shared" si="50"/>
        <v>0</v>
      </c>
      <c r="AH113" s="135" t="str">
        <f t="shared" si="50"/>
        <v>0</v>
      </c>
      <c r="AI113" s="135" t="str">
        <f t="shared" si="51"/>
        <v>0</v>
      </c>
      <c r="AJ113" s="135" t="str">
        <f t="shared" si="49"/>
        <v>0</v>
      </c>
      <c r="AK113" s="135" t="str">
        <f t="shared" si="49"/>
        <v>0</v>
      </c>
      <c r="AL113" s="135" t="str">
        <f t="shared" si="49"/>
        <v>0</v>
      </c>
      <c r="AM113" s="135" t="str">
        <f t="shared" si="49"/>
        <v>0</v>
      </c>
      <c r="AN113" s="135" t="str">
        <f t="shared" si="49"/>
        <v>0</v>
      </c>
      <c r="AO113" s="135" t="str">
        <f t="shared" si="49"/>
        <v>0</v>
      </c>
      <c r="AP113" s="135" t="str">
        <f t="shared" si="49"/>
        <v>0</v>
      </c>
      <c r="AQ113" s="135" t="str">
        <f t="shared" si="49"/>
        <v>0</v>
      </c>
      <c r="AR113" s="135" t="str">
        <f t="shared" si="49"/>
        <v>0</v>
      </c>
      <c r="AS113" s="135" t="str">
        <f t="shared" si="49"/>
        <v>0</v>
      </c>
      <c r="AT113" s="135" t="str">
        <f t="shared" si="49"/>
        <v>0</v>
      </c>
      <c r="AU113" s="135" t="str">
        <f t="shared" si="49"/>
        <v>0</v>
      </c>
      <c r="AV113" s="135" t="str">
        <f t="shared" si="49"/>
        <v>0</v>
      </c>
      <c r="AW113" s="135" t="str">
        <f t="shared" si="49"/>
        <v>0</v>
      </c>
      <c r="AX113" s="135" t="str">
        <f t="shared" si="49"/>
        <v>0</v>
      </c>
      <c r="AY113" s="135" t="str">
        <f t="shared" si="49"/>
        <v>0</v>
      </c>
      <c r="AZ113" s="135" t="str">
        <f t="shared" si="52"/>
        <v>0</v>
      </c>
      <c r="BA113" s="135" t="str">
        <f t="shared" si="52"/>
        <v>0</v>
      </c>
      <c r="BB113" s="135" t="str">
        <f t="shared" si="52"/>
        <v>0</v>
      </c>
      <c r="BC113" s="135" t="str">
        <f t="shared" si="52"/>
        <v>0</v>
      </c>
      <c r="BD113" s="135" t="str">
        <f t="shared" si="52"/>
        <v>0</v>
      </c>
      <c r="BE113" s="135" t="str">
        <f t="shared" si="52"/>
        <v>0</v>
      </c>
      <c r="BF113" s="135" t="str">
        <f t="shared" si="52"/>
        <v>0</v>
      </c>
      <c r="BG113" s="135" t="str">
        <f t="shared" si="52"/>
        <v>0</v>
      </c>
      <c r="BH113" s="135" t="str">
        <f t="shared" si="52"/>
        <v>0</v>
      </c>
      <c r="BI113" s="135" t="str">
        <f t="shared" si="52"/>
        <v>0</v>
      </c>
      <c r="BJ113" s="135" t="str">
        <f t="shared" si="52"/>
        <v>0</v>
      </c>
      <c r="BK113" s="135" t="str">
        <f t="shared" si="52"/>
        <v>0</v>
      </c>
      <c r="BL113" s="135" t="str">
        <f t="shared" si="52"/>
        <v>0</v>
      </c>
      <c r="BM113" s="135" t="str">
        <f t="shared" si="52"/>
        <v>0</v>
      </c>
      <c r="BN113" s="135" t="str">
        <f t="shared" si="46"/>
        <v>0</v>
      </c>
      <c r="BO113" s="135" t="str">
        <f t="shared" si="46"/>
        <v>0</v>
      </c>
      <c r="BP113" s="135" t="str">
        <f t="shared" si="46"/>
        <v>0</v>
      </c>
      <c r="BQ113" s="135" t="str">
        <f t="shared" si="46"/>
        <v>0</v>
      </c>
      <c r="BR113" s="135" t="str">
        <f t="shared" si="46"/>
        <v>0</v>
      </c>
      <c r="BS113" s="135" t="str">
        <f t="shared" si="46"/>
        <v>0</v>
      </c>
      <c r="BT113" s="135" t="str">
        <f t="shared" si="46"/>
        <v>0</v>
      </c>
      <c r="BU113" s="135" t="str">
        <f t="shared" si="46"/>
        <v>0</v>
      </c>
      <c r="BV113" s="135" t="str">
        <f t="shared" si="46"/>
        <v>0</v>
      </c>
      <c r="BW113" s="135" t="str">
        <f t="shared" si="46"/>
        <v>0</v>
      </c>
      <c r="BX113" s="135" t="str">
        <f t="shared" si="46"/>
        <v>0</v>
      </c>
      <c r="BY113" s="135" t="str">
        <f t="shared" si="46"/>
        <v>0</v>
      </c>
      <c r="BZ113" s="135" t="str">
        <f t="shared" si="46"/>
        <v>0</v>
      </c>
      <c r="CA113" s="135" t="str">
        <f t="shared" si="46"/>
        <v>0</v>
      </c>
      <c r="CB113" s="135" t="str">
        <f t="shared" si="46"/>
        <v>0</v>
      </c>
      <c r="CC113" s="135" t="str">
        <f t="shared" si="46"/>
        <v>0</v>
      </c>
      <c r="CD113" s="135" t="str">
        <f t="shared" si="47"/>
        <v>0</v>
      </c>
      <c r="CE113" s="135" t="str">
        <f t="shared" si="47"/>
        <v>0</v>
      </c>
      <c r="CF113" s="135" t="str">
        <f t="shared" si="47"/>
        <v>0</v>
      </c>
      <c r="CG113" s="135" t="str">
        <f t="shared" si="47"/>
        <v>0</v>
      </c>
      <c r="CH113" s="135" t="str">
        <f t="shared" si="47"/>
        <v>0</v>
      </c>
      <c r="CI113" s="135" t="str">
        <f t="shared" si="47"/>
        <v>0</v>
      </c>
      <c r="CJ113" s="135" t="str">
        <f t="shared" si="47"/>
        <v>0</v>
      </c>
      <c r="CK113" s="135" t="str">
        <f t="shared" si="47"/>
        <v>0</v>
      </c>
      <c r="CL113" s="135" t="str">
        <f t="shared" si="47"/>
        <v>0</v>
      </c>
      <c r="CM113" s="135" t="str">
        <f t="shared" si="47"/>
        <v>0</v>
      </c>
      <c r="CN113" s="135" t="str">
        <f t="shared" si="47"/>
        <v>0</v>
      </c>
      <c r="CO113" s="135" t="str">
        <f t="shared" si="47"/>
        <v>0</v>
      </c>
      <c r="CP113" s="135" t="str">
        <f t="shared" si="47"/>
        <v>0</v>
      </c>
      <c r="CQ113" s="135" t="str">
        <f t="shared" si="47"/>
        <v>0</v>
      </c>
      <c r="CR113" s="135" t="str">
        <f t="shared" si="47"/>
        <v>0</v>
      </c>
      <c r="CS113" s="135" t="str">
        <f t="shared" si="47"/>
        <v>0</v>
      </c>
      <c r="CT113" s="135" t="str">
        <f t="shared" si="48"/>
        <v>0</v>
      </c>
      <c r="CU113" s="135" t="str">
        <f t="shared" si="48"/>
        <v>0</v>
      </c>
      <c r="CV113" s="135" t="str">
        <f t="shared" si="48"/>
        <v>0</v>
      </c>
      <c r="CW113" s="135" t="str">
        <f t="shared" si="48"/>
        <v>0</v>
      </c>
      <c r="CX113" s="135" t="str">
        <f t="shared" si="48"/>
        <v>0</v>
      </c>
      <c r="CY113" s="135" t="str">
        <f t="shared" si="48"/>
        <v>0</v>
      </c>
      <c r="CZ113" s="135" t="str">
        <f t="shared" si="48"/>
        <v>0</v>
      </c>
      <c r="DA113" s="135" t="str">
        <f t="shared" si="48"/>
        <v>0</v>
      </c>
      <c r="DB113" s="135" t="str">
        <f t="shared" si="48"/>
        <v>0</v>
      </c>
      <c r="DC113" s="135" t="str">
        <f t="shared" si="48"/>
        <v>0</v>
      </c>
      <c r="DD113" s="135" t="str">
        <f t="shared" si="48"/>
        <v>0</v>
      </c>
      <c r="DE113" s="135" t="str">
        <f t="shared" si="48"/>
        <v>0</v>
      </c>
      <c r="DF113" s="135">
        <f t="shared" si="48"/>
        <v>1</v>
      </c>
      <c r="DG113" s="135" t="str">
        <f t="shared" si="54"/>
        <v>0</v>
      </c>
      <c r="DH113" s="136" t="str">
        <f t="shared" si="54"/>
        <v>0</v>
      </c>
    </row>
    <row r="114" spans="1:113" ht="15" customHeight="1">
      <c r="A114" s="211">
        <v>108</v>
      </c>
      <c r="B114" s="88" t="s">
        <v>309</v>
      </c>
      <c r="C114" s="87" t="s">
        <v>631</v>
      </c>
      <c r="D114" s="134" t="str">
        <f t="shared" si="53"/>
        <v>0</v>
      </c>
      <c r="E114" s="135" t="str">
        <f t="shared" si="53"/>
        <v>0</v>
      </c>
      <c r="F114" s="135" t="str">
        <f t="shared" si="53"/>
        <v>0</v>
      </c>
      <c r="G114" s="135" t="str">
        <f t="shared" si="53"/>
        <v>0</v>
      </c>
      <c r="H114" s="135" t="str">
        <f t="shared" si="53"/>
        <v>0</v>
      </c>
      <c r="I114" s="135" t="str">
        <f t="shared" si="53"/>
        <v>0</v>
      </c>
      <c r="J114" s="135" t="str">
        <f t="shared" si="53"/>
        <v>0</v>
      </c>
      <c r="K114" s="135" t="str">
        <f t="shared" si="53"/>
        <v>0</v>
      </c>
      <c r="L114" s="135" t="str">
        <f t="shared" si="53"/>
        <v>0</v>
      </c>
      <c r="M114" s="135" t="str">
        <f t="shared" si="53"/>
        <v>0</v>
      </c>
      <c r="N114" s="135" t="str">
        <f t="shared" si="53"/>
        <v>0</v>
      </c>
      <c r="O114" s="135" t="str">
        <f t="shared" si="53"/>
        <v>0</v>
      </c>
      <c r="P114" s="135" t="str">
        <f t="shared" si="53"/>
        <v>0</v>
      </c>
      <c r="Q114" s="135" t="str">
        <f t="shared" si="53"/>
        <v>0</v>
      </c>
      <c r="R114" s="135" t="str">
        <f t="shared" si="53"/>
        <v>0</v>
      </c>
      <c r="S114" s="135" t="str">
        <f t="shared" si="50"/>
        <v>0</v>
      </c>
      <c r="T114" s="135" t="str">
        <f t="shared" si="50"/>
        <v>0</v>
      </c>
      <c r="U114" s="135" t="str">
        <f t="shared" si="50"/>
        <v>0</v>
      </c>
      <c r="V114" s="135" t="str">
        <f t="shared" si="50"/>
        <v>0</v>
      </c>
      <c r="W114" s="135" t="str">
        <f t="shared" si="50"/>
        <v>0</v>
      </c>
      <c r="X114" s="135" t="str">
        <f t="shared" si="50"/>
        <v>0</v>
      </c>
      <c r="Y114" s="135" t="str">
        <f t="shared" si="50"/>
        <v>0</v>
      </c>
      <c r="Z114" s="135" t="str">
        <f t="shared" si="50"/>
        <v>0</v>
      </c>
      <c r="AA114" s="135" t="str">
        <f t="shared" si="50"/>
        <v>0</v>
      </c>
      <c r="AB114" s="135" t="str">
        <f t="shared" si="50"/>
        <v>0</v>
      </c>
      <c r="AC114" s="135" t="str">
        <f t="shared" si="50"/>
        <v>0</v>
      </c>
      <c r="AD114" s="135" t="str">
        <f t="shared" si="50"/>
        <v>0</v>
      </c>
      <c r="AE114" s="135" t="str">
        <f t="shared" si="50"/>
        <v>0</v>
      </c>
      <c r="AF114" s="135" t="str">
        <f t="shared" si="50"/>
        <v>0</v>
      </c>
      <c r="AG114" s="135" t="str">
        <f t="shared" si="50"/>
        <v>0</v>
      </c>
      <c r="AH114" s="135" t="str">
        <f t="shared" si="50"/>
        <v>0</v>
      </c>
      <c r="AI114" s="135" t="str">
        <f t="shared" si="51"/>
        <v>0</v>
      </c>
      <c r="AJ114" s="135" t="str">
        <f t="shared" si="49"/>
        <v>0</v>
      </c>
      <c r="AK114" s="135" t="str">
        <f t="shared" si="49"/>
        <v>0</v>
      </c>
      <c r="AL114" s="135" t="str">
        <f t="shared" si="49"/>
        <v>0</v>
      </c>
      <c r="AM114" s="135" t="str">
        <f t="shared" si="49"/>
        <v>0</v>
      </c>
      <c r="AN114" s="135" t="str">
        <f t="shared" si="49"/>
        <v>0</v>
      </c>
      <c r="AO114" s="135" t="str">
        <f t="shared" si="49"/>
        <v>0</v>
      </c>
      <c r="AP114" s="135" t="str">
        <f t="shared" si="49"/>
        <v>0</v>
      </c>
      <c r="AQ114" s="135" t="str">
        <f t="shared" si="49"/>
        <v>0</v>
      </c>
      <c r="AR114" s="135" t="str">
        <f t="shared" si="49"/>
        <v>0</v>
      </c>
      <c r="AS114" s="135" t="str">
        <f t="shared" si="49"/>
        <v>0</v>
      </c>
      <c r="AT114" s="135" t="str">
        <f t="shared" si="49"/>
        <v>0</v>
      </c>
      <c r="AU114" s="135" t="str">
        <f t="shared" si="49"/>
        <v>0</v>
      </c>
      <c r="AV114" s="135" t="str">
        <f t="shared" si="49"/>
        <v>0</v>
      </c>
      <c r="AW114" s="135" t="str">
        <f t="shared" si="49"/>
        <v>0</v>
      </c>
      <c r="AX114" s="135" t="str">
        <f t="shared" si="49"/>
        <v>0</v>
      </c>
      <c r="AY114" s="135" t="str">
        <f t="shared" si="49"/>
        <v>0</v>
      </c>
      <c r="AZ114" s="135" t="str">
        <f t="shared" si="52"/>
        <v>0</v>
      </c>
      <c r="BA114" s="135" t="str">
        <f t="shared" si="52"/>
        <v>0</v>
      </c>
      <c r="BB114" s="135" t="str">
        <f t="shared" si="52"/>
        <v>0</v>
      </c>
      <c r="BC114" s="135" t="str">
        <f t="shared" si="52"/>
        <v>0</v>
      </c>
      <c r="BD114" s="135" t="str">
        <f t="shared" si="52"/>
        <v>0</v>
      </c>
      <c r="BE114" s="135" t="str">
        <f t="shared" si="52"/>
        <v>0</v>
      </c>
      <c r="BF114" s="135" t="str">
        <f t="shared" si="52"/>
        <v>0</v>
      </c>
      <c r="BG114" s="135" t="str">
        <f t="shared" si="52"/>
        <v>0</v>
      </c>
      <c r="BH114" s="135" t="str">
        <f t="shared" si="52"/>
        <v>0</v>
      </c>
      <c r="BI114" s="135" t="str">
        <f t="shared" si="52"/>
        <v>0</v>
      </c>
      <c r="BJ114" s="135" t="str">
        <f t="shared" si="52"/>
        <v>0</v>
      </c>
      <c r="BK114" s="135" t="str">
        <f t="shared" si="52"/>
        <v>0</v>
      </c>
      <c r="BL114" s="135" t="str">
        <f t="shared" si="52"/>
        <v>0</v>
      </c>
      <c r="BM114" s="135" t="str">
        <f t="shared" si="52"/>
        <v>0</v>
      </c>
      <c r="BN114" s="135" t="str">
        <f t="shared" si="46"/>
        <v>0</v>
      </c>
      <c r="BO114" s="135" t="str">
        <f t="shared" si="46"/>
        <v>0</v>
      </c>
      <c r="BP114" s="135" t="str">
        <f t="shared" si="46"/>
        <v>0</v>
      </c>
      <c r="BQ114" s="135" t="str">
        <f t="shared" si="46"/>
        <v>0</v>
      </c>
      <c r="BR114" s="135" t="str">
        <f t="shared" si="46"/>
        <v>0</v>
      </c>
      <c r="BS114" s="135" t="str">
        <f t="shared" si="46"/>
        <v>0</v>
      </c>
      <c r="BT114" s="135" t="str">
        <f t="shared" si="46"/>
        <v>0</v>
      </c>
      <c r="BU114" s="135" t="str">
        <f t="shared" si="46"/>
        <v>0</v>
      </c>
      <c r="BV114" s="135" t="str">
        <f t="shared" si="46"/>
        <v>0</v>
      </c>
      <c r="BW114" s="135" t="str">
        <f t="shared" si="46"/>
        <v>0</v>
      </c>
      <c r="BX114" s="135" t="str">
        <f t="shared" si="46"/>
        <v>0</v>
      </c>
      <c r="BY114" s="135" t="str">
        <f t="shared" si="46"/>
        <v>0</v>
      </c>
      <c r="BZ114" s="135" t="str">
        <f t="shared" si="46"/>
        <v>0</v>
      </c>
      <c r="CA114" s="135" t="str">
        <f t="shared" si="46"/>
        <v>0</v>
      </c>
      <c r="CB114" s="135" t="str">
        <f t="shared" si="46"/>
        <v>0</v>
      </c>
      <c r="CC114" s="135" t="str">
        <f t="shared" ref="BN114:CC115" si="55">IF($A114=CC$1,1,"0")</f>
        <v>0</v>
      </c>
      <c r="CD114" s="135" t="str">
        <f t="shared" si="47"/>
        <v>0</v>
      </c>
      <c r="CE114" s="135" t="str">
        <f t="shared" si="47"/>
        <v>0</v>
      </c>
      <c r="CF114" s="135" t="str">
        <f t="shared" si="47"/>
        <v>0</v>
      </c>
      <c r="CG114" s="135" t="str">
        <f t="shared" si="47"/>
        <v>0</v>
      </c>
      <c r="CH114" s="135" t="str">
        <f t="shared" si="47"/>
        <v>0</v>
      </c>
      <c r="CI114" s="135" t="str">
        <f t="shared" si="47"/>
        <v>0</v>
      </c>
      <c r="CJ114" s="135" t="str">
        <f t="shared" si="47"/>
        <v>0</v>
      </c>
      <c r="CK114" s="135" t="str">
        <f t="shared" si="47"/>
        <v>0</v>
      </c>
      <c r="CL114" s="135" t="str">
        <f t="shared" si="47"/>
        <v>0</v>
      </c>
      <c r="CM114" s="135" t="str">
        <f t="shared" si="47"/>
        <v>0</v>
      </c>
      <c r="CN114" s="135" t="str">
        <f t="shared" si="47"/>
        <v>0</v>
      </c>
      <c r="CO114" s="135" t="str">
        <f t="shared" si="47"/>
        <v>0</v>
      </c>
      <c r="CP114" s="135" t="str">
        <f t="shared" si="47"/>
        <v>0</v>
      </c>
      <c r="CQ114" s="135" t="str">
        <f t="shared" si="47"/>
        <v>0</v>
      </c>
      <c r="CR114" s="135" t="str">
        <f t="shared" si="47"/>
        <v>0</v>
      </c>
      <c r="CS114" s="135" t="str">
        <f t="shared" ref="CD114:CS115" si="56">IF($A114=CS$1,1,"0")</f>
        <v>0</v>
      </c>
      <c r="CT114" s="135" t="str">
        <f t="shared" si="48"/>
        <v>0</v>
      </c>
      <c r="CU114" s="135" t="str">
        <f t="shared" si="48"/>
        <v>0</v>
      </c>
      <c r="CV114" s="135" t="str">
        <f t="shared" si="48"/>
        <v>0</v>
      </c>
      <c r="CW114" s="135" t="str">
        <f t="shared" si="48"/>
        <v>0</v>
      </c>
      <c r="CX114" s="135" t="str">
        <f t="shared" si="48"/>
        <v>0</v>
      </c>
      <c r="CY114" s="135" t="str">
        <f t="shared" si="48"/>
        <v>0</v>
      </c>
      <c r="CZ114" s="135" t="str">
        <f t="shared" si="48"/>
        <v>0</v>
      </c>
      <c r="DA114" s="135" t="str">
        <f t="shared" si="48"/>
        <v>0</v>
      </c>
      <c r="DB114" s="135" t="str">
        <f t="shared" si="48"/>
        <v>0</v>
      </c>
      <c r="DC114" s="135" t="str">
        <f t="shared" si="48"/>
        <v>0</v>
      </c>
      <c r="DD114" s="135" t="str">
        <f t="shared" si="48"/>
        <v>0</v>
      </c>
      <c r="DE114" s="135" t="str">
        <f t="shared" si="48"/>
        <v>0</v>
      </c>
      <c r="DF114" s="135" t="str">
        <f t="shared" si="48"/>
        <v>0</v>
      </c>
      <c r="DG114" s="135">
        <f t="shared" si="54"/>
        <v>1</v>
      </c>
      <c r="DH114" s="136" t="str">
        <f t="shared" si="54"/>
        <v>0</v>
      </c>
    </row>
    <row r="115" spans="1:113" ht="15" customHeight="1" thickBot="1">
      <c r="A115" s="211">
        <v>109</v>
      </c>
      <c r="B115" s="309" t="s">
        <v>310</v>
      </c>
      <c r="C115" s="310" t="s">
        <v>632</v>
      </c>
      <c r="D115" s="137" t="str">
        <f t="shared" si="53"/>
        <v>0</v>
      </c>
      <c r="E115" s="138" t="str">
        <f t="shared" si="53"/>
        <v>0</v>
      </c>
      <c r="F115" s="138" t="str">
        <f t="shared" si="53"/>
        <v>0</v>
      </c>
      <c r="G115" s="138" t="str">
        <f t="shared" si="53"/>
        <v>0</v>
      </c>
      <c r="H115" s="138" t="str">
        <f t="shared" si="53"/>
        <v>0</v>
      </c>
      <c r="I115" s="138" t="str">
        <f t="shared" si="53"/>
        <v>0</v>
      </c>
      <c r="J115" s="138" t="str">
        <f t="shared" si="53"/>
        <v>0</v>
      </c>
      <c r="K115" s="138" t="str">
        <f t="shared" si="53"/>
        <v>0</v>
      </c>
      <c r="L115" s="138" t="str">
        <f t="shared" si="53"/>
        <v>0</v>
      </c>
      <c r="M115" s="138" t="str">
        <f t="shared" si="53"/>
        <v>0</v>
      </c>
      <c r="N115" s="138" t="str">
        <f t="shared" si="53"/>
        <v>0</v>
      </c>
      <c r="O115" s="138" t="str">
        <f t="shared" si="53"/>
        <v>0</v>
      </c>
      <c r="P115" s="138" t="str">
        <f t="shared" si="53"/>
        <v>0</v>
      </c>
      <c r="Q115" s="138" t="str">
        <f t="shared" si="53"/>
        <v>0</v>
      </c>
      <c r="R115" s="138" t="str">
        <f t="shared" si="53"/>
        <v>0</v>
      </c>
      <c r="S115" s="138" t="str">
        <f t="shared" si="50"/>
        <v>0</v>
      </c>
      <c r="T115" s="138" t="str">
        <f t="shared" si="50"/>
        <v>0</v>
      </c>
      <c r="U115" s="138" t="str">
        <f t="shared" si="50"/>
        <v>0</v>
      </c>
      <c r="V115" s="138" t="str">
        <f t="shared" si="50"/>
        <v>0</v>
      </c>
      <c r="W115" s="138" t="str">
        <f t="shared" si="50"/>
        <v>0</v>
      </c>
      <c r="X115" s="138" t="str">
        <f t="shared" si="50"/>
        <v>0</v>
      </c>
      <c r="Y115" s="138" t="str">
        <f t="shared" si="50"/>
        <v>0</v>
      </c>
      <c r="Z115" s="138" t="str">
        <f t="shared" si="50"/>
        <v>0</v>
      </c>
      <c r="AA115" s="138" t="str">
        <f t="shared" si="50"/>
        <v>0</v>
      </c>
      <c r="AB115" s="138" t="str">
        <f t="shared" si="50"/>
        <v>0</v>
      </c>
      <c r="AC115" s="138" t="str">
        <f t="shared" si="50"/>
        <v>0</v>
      </c>
      <c r="AD115" s="138" t="str">
        <f t="shared" si="50"/>
        <v>0</v>
      </c>
      <c r="AE115" s="138" t="str">
        <f t="shared" si="50"/>
        <v>0</v>
      </c>
      <c r="AF115" s="138" t="str">
        <f t="shared" si="50"/>
        <v>0</v>
      </c>
      <c r="AG115" s="138" t="str">
        <f t="shared" si="50"/>
        <v>0</v>
      </c>
      <c r="AH115" s="138" t="str">
        <f t="shared" si="50"/>
        <v>0</v>
      </c>
      <c r="AI115" s="138" t="str">
        <f t="shared" si="51"/>
        <v>0</v>
      </c>
      <c r="AJ115" s="138" t="str">
        <f t="shared" si="49"/>
        <v>0</v>
      </c>
      <c r="AK115" s="138" t="str">
        <f t="shared" si="49"/>
        <v>0</v>
      </c>
      <c r="AL115" s="138" t="str">
        <f t="shared" si="49"/>
        <v>0</v>
      </c>
      <c r="AM115" s="138" t="str">
        <f t="shared" si="49"/>
        <v>0</v>
      </c>
      <c r="AN115" s="138" t="str">
        <f t="shared" si="49"/>
        <v>0</v>
      </c>
      <c r="AO115" s="138" t="str">
        <f t="shared" si="49"/>
        <v>0</v>
      </c>
      <c r="AP115" s="138" t="str">
        <f t="shared" si="49"/>
        <v>0</v>
      </c>
      <c r="AQ115" s="138" t="str">
        <f t="shared" si="49"/>
        <v>0</v>
      </c>
      <c r="AR115" s="138" t="str">
        <f t="shared" si="49"/>
        <v>0</v>
      </c>
      <c r="AS115" s="138" t="str">
        <f t="shared" si="49"/>
        <v>0</v>
      </c>
      <c r="AT115" s="138" t="str">
        <f t="shared" si="49"/>
        <v>0</v>
      </c>
      <c r="AU115" s="138" t="str">
        <f t="shared" si="49"/>
        <v>0</v>
      </c>
      <c r="AV115" s="138" t="str">
        <f t="shared" si="49"/>
        <v>0</v>
      </c>
      <c r="AW115" s="138" t="str">
        <f t="shared" si="49"/>
        <v>0</v>
      </c>
      <c r="AX115" s="138" t="str">
        <f t="shared" si="49"/>
        <v>0</v>
      </c>
      <c r="AY115" s="138" t="str">
        <f t="shared" si="49"/>
        <v>0</v>
      </c>
      <c r="AZ115" s="138" t="str">
        <f t="shared" si="52"/>
        <v>0</v>
      </c>
      <c r="BA115" s="138" t="str">
        <f t="shared" si="52"/>
        <v>0</v>
      </c>
      <c r="BB115" s="138" t="str">
        <f t="shared" si="52"/>
        <v>0</v>
      </c>
      <c r="BC115" s="138" t="str">
        <f t="shared" si="52"/>
        <v>0</v>
      </c>
      <c r="BD115" s="138" t="str">
        <f t="shared" si="52"/>
        <v>0</v>
      </c>
      <c r="BE115" s="138" t="str">
        <f t="shared" si="52"/>
        <v>0</v>
      </c>
      <c r="BF115" s="138" t="str">
        <f t="shared" si="52"/>
        <v>0</v>
      </c>
      <c r="BG115" s="138" t="str">
        <f t="shared" si="52"/>
        <v>0</v>
      </c>
      <c r="BH115" s="138" t="str">
        <f t="shared" si="52"/>
        <v>0</v>
      </c>
      <c r="BI115" s="138" t="str">
        <f t="shared" si="52"/>
        <v>0</v>
      </c>
      <c r="BJ115" s="138" t="str">
        <f t="shared" si="52"/>
        <v>0</v>
      </c>
      <c r="BK115" s="138" t="str">
        <f t="shared" si="52"/>
        <v>0</v>
      </c>
      <c r="BL115" s="138" t="str">
        <f t="shared" si="52"/>
        <v>0</v>
      </c>
      <c r="BM115" s="138" t="str">
        <f t="shared" si="52"/>
        <v>0</v>
      </c>
      <c r="BN115" s="138" t="str">
        <f t="shared" si="55"/>
        <v>0</v>
      </c>
      <c r="BO115" s="138" t="str">
        <f t="shared" si="55"/>
        <v>0</v>
      </c>
      <c r="BP115" s="138" t="str">
        <f t="shared" si="55"/>
        <v>0</v>
      </c>
      <c r="BQ115" s="138" t="str">
        <f t="shared" si="55"/>
        <v>0</v>
      </c>
      <c r="BR115" s="138" t="str">
        <f t="shared" si="55"/>
        <v>0</v>
      </c>
      <c r="BS115" s="138" t="str">
        <f t="shared" si="55"/>
        <v>0</v>
      </c>
      <c r="BT115" s="138" t="str">
        <f t="shared" si="55"/>
        <v>0</v>
      </c>
      <c r="BU115" s="138" t="str">
        <f t="shared" si="55"/>
        <v>0</v>
      </c>
      <c r="BV115" s="138" t="str">
        <f t="shared" si="55"/>
        <v>0</v>
      </c>
      <c r="BW115" s="138" t="str">
        <f t="shared" si="55"/>
        <v>0</v>
      </c>
      <c r="BX115" s="138" t="str">
        <f t="shared" si="55"/>
        <v>0</v>
      </c>
      <c r="BY115" s="138" t="str">
        <f t="shared" si="55"/>
        <v>0</v>
      </c>
      <c r="BZ115" s="138" t="str">
        <f t="shared" si="55"/>
        <v>0</v>
      </c>
      <c r="CA115" s="138" t="str">
        <f t="shared" si="55"/>
        <v>0</v>
      </c>
      <c r="CB115" s="138" t="str">
        <f t="shared" si="55"/>
        <v>0</v>
      </c>
      <c r="CC115" s="138" t="str">
        <f t="shared" si="55"/>
        <v>0</v>
      </c>
      <c r="CD115" s="138" t="str">
        <f t="shared" si="56"/>
        <v>0</v>
      </c>
      <c r="CE115" s="138" t="str">
        <f t="shared" si="56"/>
        <v>0</v>
      </c>
      <c r="CF115" s="138" t="str">
        <f t="shared" si="56"/>
        <v>0</v>
      </c>
      <c r="CG115" s="138" t="str">
        <f t="shared" si="56"/>
        <v>0</v>
      </c>
      <c r="CH115" s="138" t="str">
        <f t="shared" si="56"/>
        <v>0</v>
      </c>
      <c r="CI115" s="138" t="str">
        <f t="shared" si="56"/>
        <v>0</v>
      </c>
      <c r="CJ115" s="138" t="str">
        <f t="shared" si="56"/>
        <v>0</v>
      </c>
      <c r="CK115" s="138" t="str">
        <f t="shared" si="56"/>
        <v>0</v>
      </c>
      <c r="CL115" s="138" t="str">
        <f t="shared" si="56"/>
        <v>0</v>
      </c>
      <c r="CM115" s="138" t="str">
        <f t="shared" si="56"/>
        <v>0</v>
      </c>
      <c r="CN115" s="138" t="str">
        <f t="shared" si="56"/>
        <v>0</v>
      </c>
      <c r="CO115" s="138" t="str">
        <f t="shared" si="56"/>
        <v>0</v>
      </c>
      <c r="CP115" s="138" t="str">
        <f t="shared" si="56"/>
        <v>0</v>
      </c>
      <c r="CQ115" s="138" t="str">
        <f t="shared" si="56"/>
        <v>0</v>
      </c>
      <c r="CR115" s="138" t="str">
        <f t="shared" si="56"/>
        <v>0</v>
      </c>
      <c r="CS115" s="138" t="str">
        <f t="shared" si="56"/>
        <v>0</v>
      </c>
      <c r="CT115" s="138" t="str">
        <f t="shared" si="48"/>
        <v>0</v>
      </c>
      <c r="CU115" s="138" t="str">
        <f t="shared" si="48"/>
        <v>0</v>
      </c>
      <c r="CV115" s="138" t="str">
        <f t="shared" si="48"/>
        <v>0</v>
      </c>
      <c r="CW115" s="138" t="str">
        <f t="shared" si="48"/>
        <v>0</v>
      </c>
      <c r="CX115" s="138" t="str">
        <f t="shared" si="48"/>
        <v>0</v>
      </c>
      <c r="CY115" s="138" t="str">
        <f t="shared" si="48"/>
        <v>0</v>
      </c>
      <c r="CZ115" s="138" t="str">
        <f t="shared" si="48"/>
        <v>0</v>
      </c>
      <c r="DA115" s="138" t="str">
        <f t="shared" si="48"/>
        <v>0</v>
      </c>
      <c r="DB115" s="138" t="str">
        <f t="shared" si="48"/>
        <v>0</v>
      </c>
      <c r="DC115" s="138" t="str">
        <f t="shared" si="48"/>
        <v>0</v>
      </c>
      <c r="DD115" s="138" t="str">
        <f t="shared" si="48"/>
        <v>0</v>
      </c>
      <c r="DE115" s="138" t="str">
        <f t="shared" si="48"/>
        <v>0</v>
      </c>
      <c r="DF115" s="138" t="str">
        <f t="shared" si="48"/>
        <v>0</v>
      </c>
      <c r="DG115" s="138" t="str">
        <f t="shared" si="54"/>
        <v>0</v>
      </c>
      <c r="DH115" s="139">
        <v>1</v>
      </c>
    </row>
    <row r="116" spans="1:113" ht="15" customHeight="1">
      <c r="DI116" s="64">
        <f>SUM(D7:DH115)</f>
        <v>109</v>
      </c>
    </row>
    <row r="117" spans="1:113" ht="15" customHeight="1"/>
    <row r="118" spans="1:113" ht="15" customHeight="1"/>
  </sheetData>
  <mergeCells count="1">
    <mergeCell ref="B5:C6"/>
  </mergeCells>
  <phoneticPr fontId="3"/>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H116"/>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6328125" defaultRowHeight="12"/>
  <cols>
    <col min="1" max="1" width="3.54296875" style="96" customWidth="1"/>
    <col min="2" max="2" width="5.6328125" style="96" customWidth="1"/>
    <col min="3" max="3" width="23.81640625" style="95" customWidth="1"/>
    <col min="4" max="46" width="10.6328125" style="96" customWidth="1"/>
    <col min="47" max="90" width="12.6328125" style="96"/>
    <col min="91" max="111" width="10.36328125" style="96" customWidth="1"/>
    <col min="112" max="16384" width="12.6328125" style="96"/>
  </cols>
  <sheetData>
    <row r="1" spans="1:112" ht="31.25" customHeight="1">
      <c r="D1" s="304"/>
    </row>
    <row r="2" spans="1:112" ht="7.5" customHeight="1">
      <c r="D2" s="196"/>
    </row>
    <row r="3" spans="1:112" s="98" customFormat="1" ht="7.5" customHeight="1">
      <c r="B3" s="99"/>
      <c r="D3" s="99"/>
      <c r="E3" s="99"/>
      <c r="F3" s="99"/>
      <c r="G3" s="197"/>
      <c r="H3" s="197"/>
      <c r="I3" s="197"/>
      <c r="J3" s="99"/>
      <c r="K3" s="99"/>
      <c r="L3" s="99"/>
      <c r="M3" s="99"/>
      <c r="N3" s="99"/>
      <c r="O3" s="99"/>
      <c r="P3" s="99"/>
    </row>
    <row r="4" spans="1:112" ht="7.5" customHeight="1" thickBot="1">
      <c r="B4" s="101"/>
      <c r="C4" s="100"/>
      <c r="D4" s="101"/>
      <c r="E4" s="101"/>
      <c r="F4" s="101"/>
      <c r="G4" s="101"/>
      <c r="H4" s="101"/>
      <c r="I4" s="101"/>
      <c r="J4" s="101"/>
      <c r="K4" s="101"/>
      <c r="L4" s="101"/>
      <c r="M4" s="101"/>
      <c r="N4" s="101"/>
      <c r="O4" s="101"/>
      <c r="P4" s="101"/>
    </row>
    <row r="5" spans="1:112" s="64" customFormat="1">
      <c r="B5" s="1020" t="s">
        <v>687</v>
      </c>
      <c r="C5" s="1021"/>
      <c r="D5" s="103" t="s">
        <v>120</v>
      </c>
      <c r="E5" s="103" t="s">
        <v>122</v>
      </c>
      <c r="F5" s="103" t="s">
        <v>124</v>
      </c>
      <c r="G5" s="103" t="s">
        <v>126</v>
      </c>
      <c r="H5" s="103" t="s">
        <v>128</v>
      </c>
      <c r="I5" s="103" t="s">
        <v>130</v>
      </c>
      <c r="J5" s="103" t="s">
        <v>132</v>
      </c>
      <c r="K5" s="103" t="s">
        <v>134</v>
      </c>
      <c r="L5" s="103" t="s">
        <v>136</v>
      </c>
      <c r="M5" s="103" t="s">
        <v>138</v>
      </c>
      <c r="N5" s="103" t="s">
        <v>140</v>
      </c>
      <c r="O5" s="103" t="s">
        <v>142</v>
      </c>
      <c r="P5" s="103" t="s">
        <v>144</v>
      </c>
      <c r="Q5" s="103" t="s">
        <v>146</v>
      </c>
      <c r="R5" s="103" t="s">
        <v>148</v>
      </c>
      <c r="S5" s="103" t="s">
        <v>150</v>
      </c>
      <c r="T5" s="103" t="s">
        <v>152</v>
      </c>
      <c r="U5" s="103" t="s">
        <v>154</v>
      </c>
      <c r="V5" s="103" t="s">
        <v>156</v>
      </c>
      <c r="W5" s="103" t="s">
        <v>158</v>
      </c>
      <c r="X5" s="103" t="s">
        <v>160</v>
      </c>
      <c r="Y5" s="103" t="s">
        <v>162</v>
      </c>
      <c r="Z5" s="103" t="s">
        <v>164</v>
      </c>
      <c r="AA5" s="103" t="s">
        <v>166</v>
      </c>
      <c r="AB5" s="103" t="s">
        <v>168</v>
      </c>
      <c r="AC5" s="103" t="s">
        <v>170</v>
      </c>
      <c r="AD5" s="103" t="s">
        <v>172</v>
      </c>
      <c r="AE5" s="103" t="s">
        <v>174</v>
      </c>
      <c r="AF5" s="103" t="s">
        <v>176</v>
      </c>
      <c r="AG5" s="103" t="s">
        <v>177</v>
      </c>
      <c r="AH5" s="103" t="s">
        <v>178</v>
      </c>
      <c r="AI5" s="103" t="s">
        <v>180</v>
      </c>
      <c r="AJ5" s="103" t="s">
        <v>182</v>
      </c>
      <c r="AK5" s="103" t="s">
        <v>184</v>
      </c>
      <c r="AL5" s="103" t="s">
        <v>185</v>
      </c>
      <c r="AM5" s="103" t="s">
        <v>186</v>
      </c>
      <c r="AN5" s="103" t="s">
        <v>188</v>
      </c>
      <c r="AO5" s="103" t="s">
        <v>190</v>
      </c>
      <c r="AP5" s="103" t="s">
        <v>192</v>
      </c>
      <c r="AQ5" s="103" t="s">
        <v>194</v>
      </c>
      <c r="AR5" s="103" t="s">
        <v>196</v>
      </c>
      <c r="AS5" s="103" t="s">
        <v>198</v>
      </c>
      <c r="AT5" s="103" t="s">
        <v>200</v>
      </c>
      <c r="AU5" s="103" t="s">
        <v>202</v>
      </c>
      <c r="AV5" s="103" t="s">
        <v>203</v>
      </c>
      <c r="AW5" s="103" t="s">
        <v>204</v>
      </c>
      <c r="AX5" s="103" t="s">
        <v>205</v>
      </c>
      <c r="AY5" s="103" t="s">
        <v>207</v>
      </c>
      <c r="AZ5" s="103" t="s">
        <v>209</v>
      </c>
      <c r="BA5" s="103" t="s">
        <v>211</v>
      </c>
      <c r="BB5" s="103" t="s">
        <v>213</v>
      </c>
      <c r="BC5" s="103" t="s">
        <v>215</v>
      </c>
      <c r="BD5" s="103" t="s">
        <v>217</v>
      </c>
      <c r="BE5" s="103" t="s">
        <v>219</v>
      </c>
      <c r="BF5" s="103" t="s">
        <v>221</v>
      </c>
      <c r="BG5" s="103" t="s">
        <v>223</v>
      </c>
      <c r="BH5" s="103" t="s">
        <v>225</v>
      </c>
      <c r="BI5" s="103" t="s">
        <v>227</v>
      </c>
      <c r="BJ5" s="103">
        <v>355</v>
      </c>
      <c r="BK5" s="103" t="s">
        <v>229</v>
      </c>
      <c r="BL5" s="103" t="s">
        <v>231</v>
      </c>
      <c r="BM5" s="103" t="s">
        <v>232</v>
      </c>
      <c r="BN5" s="103">
        <v>410</v>
      </c>
      <c r="BO5" s="103">
        <v>411</v>
      </c>
      <c r="BP5" s="103" t="s">
        <v>234</v>
      </c>
      <c r="BQ5" s="103" t="s">
        <v>236</v>
      </c>
      <c r="BR5" s="103" t="s">
        <v>238</v>
      </c>
      <c r="BS5" s="103" t="s">
        <v>240</v>
      </c>
      <c r="BT5" s="103" t="s">
        <v>241</v>
      </c>
      <c r="BU5" s="103" t="s">
        <v>243</v>
      </c>
      <c r="BV5" s="103" t="s">
        <v>244</v>
      </c>
      <c r="BW5" s="103">
        <v>510</v>
      </c>
      <c r="BX5" s="103">
        <v>511</v>
      </c>
      <c r="BY5" s="103" t="s">
        <v>245</v>
      </c>
      <c r="BZ5" s="103" t="s">
        <v>246</v>
      </c>
      <c r="CA5" s="103" t="s">
        <v>248</v>
      </c>
      <c r="CB5" s="103" t="s">
        <v>250</v>
      </c>
      <c r="CC5" s="103" t="s">
        <v>252</v>
      </c>
      <c r="CD5" s="103" t="s">
        <v>254</v>
      </c>
      <c r="CE5" s="103" t="s">
        <v>256</v>
      </c>
      <c r="CF5" s="103" t="s">
        <v>258</v>
      </c>
      <c r="CG5" s="103" t="s">
        <v>260</v>
      </c>
      <c r="CH5" s="103" t="s">
        <v>263</v>
      </c>
      <c r="CI5" s="103" t="s">
        <v>265</v>
      </c>
      <c r="CJ5" s="103" t="s">
        <v>267</v>
      </c>
      <c r="CK5" s="103" t="s">
        <v>269</v>
      </c>
      <c r="CL5" s="103" t="s">
        <v>271</v>
      </c>
      <c r="CM5" s="103" t="s">
        <v>273</v>
      </c>
      <c r="CN5" s="103" t="s">
        <v>275</v>
      </c>
      <c r="CO5" s="103" t="s">
        <v>277</v>
      </c>
      <c r="CP5" s="103" t="s">
        <v>279</v>
      </c>
      <c r="CQ5" s="103" t="s">
        <v>280</v>
      </c>
      <c r="CR5" s="103">
        <v>632</v>
      </c>
      <c r="CS5" s="103" t="s">
        <v>282</v>
      </c>
      <c r="CT5" s="103" t="s">
        <v>284</v>
      </c>
      <c r="CU5" s="103" t="s">
        <v>286</v>
      </c>
      <c r="CV5" s="103" t="s">
        <v>288</v>
      </c>
      <c r="CW5" s="103" t="s">
        <v>290</v>
      </c>
      <c r="CX5" s="103" t="s">
        <v>291</v>
      </c>
      <c r="CY5" s="103" t="s">
        <v>293</v>
      </c>
      <c r="CZ5" s="103" t="s">
        <v>295</v>
      </c>
      <c r="DA5" s="103" t="s">
        <v>297</v>
      </c>
      <c r="DB5" s="103" t="s">
        <v>299</v>
      </c>
      <c r="DC5" s="103" t="s">
        <v>301</v>
      </c>
      <c r="DD5" s="103" t="s">
        <v>303</v>
      </c>
      <c r="DE5" s="103" t="s">
        <v>305</v>
      </c>
      <c r="DF5" s="103" t="s">
        <v>307</v>
      </c>
      <c r="DG5" s="103" t="s">
        <v>309</v>
      </c>
      <c r="DH5" s="103" t="s">
        <v>310</v>
      </c>
    </row>
    <row r="6" spans="1:112" s="115" customFormat="1" ht="60.5" thickBot="1">
      <c r="B6" s="1022"/>
      <c r="C6" s="1023"/>
      <c r="D6" s="109" t="s">
        <v>121</v>
      </c>
      <c r="E6" s="109" t="s">
        <v>123</v>
      </c>
      <c r="F6" s="109" t="s">
        <v>125</v>
      </c>
      <c r="G6" s="109" t="s">
        <v>127</v>
      </c>
      <c r="H6" s="109" t="s">
        <v>129</v>
      </c>
      <c r="I6" s="109" t="s">
        <v>131</v>
      </c>
      <c r="J6" s="109" t="s">
        <v>133</v>
      </c>
      <c r="K6" s="109" t="s">
        <v>135</v>
      </c>
      <c r="L6" s="109" t="s">
        <v>137</v>
      </c>
      <c r="M6" s="109" t="s">
        <v>139</v>
      </c>
      <c r="N6" s="109" t="s">
        <v>141</v>
      </c>
      <c r="O6" s="109" t="s">
        <v>143</v>
      </c>
      <c r="P6" s="109" t="s">
        <v>145</v>
      </c>
      <c r="Q6" s="109" t="s">
        <v>147</v>
      </c>
      <c r="R6" s="109" t="s">
        <v>149</v>
      </c>
      <c r="S6" s="109" t="s">
        <v>151</v>
      </c>
      <c r="T6" s="109" t="s">
        <v>153</v>
      </c>
      <c r="U6" s="109" t="s">
        <v>155</v>
      </c>
      <c r="V6" s="109" t="s">
        <v>157</v>
      </c>
      <c r="W6" s="109" t="s">
        <v>159</v>
      </c>
      <c r="X6" s="109" t="s">
        <v>161</v>
      </c>
      <c r="Y6" s="109" t="s">
        <v>163</v>
      </c>
      <c r="Z6" s="109" t="s">
        <v>165</v>
      </c>
      <c r="AA6" s="109" t="s">
        <v>167</v>
      </c>
      <c r="AB6" s="109" t="s">
        <v>169</v>
      </c>
      <c r="AC6" s="109" t="s">
        <v>171</v>
      </c>
      <c r="AD6" s="109" t="s">
        <v>173</v>
      </c>
      <c r="AE6" s="109" t="s">
        <v>175</v>
      </c>
      <c r="AF6" s="109" t="s">
        <v>80</v>
      </c>
      <c r="AG6" s="109" t="s">
        <v>81</v>
      </c>
      <c r="AH6" s="109" t="s">
        <v>179</v>
      </c>
      <c r="AI6" s="109" t="s">
        <v>181</v>
      </c>
      <c r="AJ6" s="109" t="s">
        <v>183</v>
      </c>
      <c r="AK6" s="109" t="s">
        <v>82</v>
      </c>
      <c r="AL6" s="109" t="s">
        <v>83</v>
      </c>
      <c r="AM6" s="109" t="s">
        <v>187</v>
      </c>
      <c r="AN6" s="109" t="s">
        <v>189</v>
      </c>
      <c r="AO6" s="109" t="s">
        <v>191</v>
      </c>
      <c r="AP6" s="109" t="s">
        <v>193</v>
      </c>
      <c r="AQ6" s="109" t="s">
        <v>195</v>
      </c>
      <c r="AR6" s="109" t="s">
        <v>197</v>
      </c>
      <c r="AS6" s="109" t="s">
        <v>199</v>
      </c>
      <c r="AT6" s="109" t="s">
        <v>201</v>
      </c>
      <c r="AU6" s="109" t="s">
        <v>0</v>
      </c>
      <c r="AV6" s="109" t="s">
        <v>1</v>
      </c>
      <c r="AW6" s="109" t="s">
        <v>2</v>
      </c>
      <c r="AX6" s="109" t="s">
        <v>206</v>
      </c>
      <c r="AY6" s="109" t="s">
        <v>208</v>
      </c>
      <c r="AZ6" s="109" t="s">
        <v>210</v>
      </c>
      <c r="BA6" s="109" t="s">
        <v>212</v>
      </c>
      <c r="BB6" s="109" t="s">
        <v>214</v>
      </c>
      <c r="BC6" s="109" t="s">
        <v>216</v>
      </c>
      <c r="BD6" s="109" t="s">
        <v>218</v>
      </c>
      <c r="BE6" s="109" t="s">
        <v>220</v>
      </c>
      <c r="BF6" s="109" t="s">
        <v>222</v>
      </c>
      <c r="BG6" s="109" t="s">
        <v>224</v>
      </c>
      <c r="BH6" s="109" t="s">
        <v>226</v>
      </c>
      <c r="BI6" s="109" t="s">
        <v>228</v>
      </c>
      <c r="BJ6" s="109" t="s">
        <v>534</v>
      </c>
      <c r="BK6" s="109" t="s">
        <v>230</v>
      </c>
      <c r="BL6" s="109" t="s">
        <v>3</v>
      </c>
      <c r="BM6" s="109" t="s">
        <v>233</v>
      </c>
      <c r="BN6" s="109" t="s">
        <v>542</v>
      </c>
      <c r="BO6" s="109" t="s">
        <v>544</v>
      </c>
      <c r="BP6" s="109" t="s">
        <v>235</v>
      </c>
      <c r="BQ6" s="109" t="s">
        <v>237</v>
      </c>
      <c r="BR6" s="109" t="s">
        <v>239</v>
      </c>
      <c r="BS6" s="109" t="s">
        <v>629</v>
      </c>
      <c r="BT6" s="109" t="s">
        <v>242</v>
      </c>
      <c r="BU6" s="109" t="s">
        <v>4</v>
      </c>
      <c r="BV6" s="109" t="s">
        <v>5</v>
      </c>
      <c r="BW6" s="109" t="s">
        <v>311</v>
      </c>
      <c r="BX6" s="109" t="s">
        <v>312</v>
      </c>
      <c r="BY6" s="109" t="s">
        <v>6</v>
      </c>
      <c r="BZ6" s="109" t="s">
        <v>247</v>
      </c>
      <c r="CA6" s="109" t="s">
        <v>249</v>
      </c>
      <c r="CB6" s="109" t="s">
        <v>251</v>
      </c>
      <c r="CC6" s="109" t="s">
        <v>253</v>
      </c>
      <c r="CD6" s="109" t="s">
        <v>255</v>
      </c>
      <c r="CE6" s="109" t="s">
        <v>257</v>
      </c>
      <c r="CF6" s="109" t="s">
        <v>259</v>
      </c>
      <c r="CG6" s="109" t="s">
        <v>261</v>
      </c>
      <c r="CH6" s="109" t="s">
        <v>264</v>
      </c>
      <c r="CI6" s="109" t="s">
        <v>266</v>
      </c>
      <c r="CJ6" s="109" t="s">
        <v>268</v>
      </c>
      <c r="CK6" s="109" t="s">
        <v>270</v>
      </c>
      <c r="CL6" s="109" t="s">
        <v>272</v>
      </c>
      <c r="CM6" s="109" t="s">
        <v>274</v>
      </c>
      <c r="CN6" s="109" t="s">
        <v>276</v>
      </c>
      <c r="CO6" s="109" t="s">
        <v>278</v>
      </c>
      <c r="CP6" s="109" t="s">
        <v>7</v>
      </c>
      <c r="CQ6" s="109" t="s">
        <v>281</v>
      </c>
      <c r="CR6" s="109" t="s">
        <v>630</v>
      </c>
      <c r="CS6" s="109" t="s">
        <v>283</v>
      </c>
      <c r="CT6" s="109" t="s">
        <v>285</v>
      </c>
      <c r="CU6" s="109" t="s">
        <v>287</v>
      </c>
      <c r="CV6" s="109" t="s">
        <v>289</v>
      </c>
      <c r="CW6" s="109" t="s">
        <v>42</v>
      </c>
      <c r="CX6" s="109" t="s">
        <v>292</v>
      </c>
      <c r="CY6" s="109" t="s">
        <v>294</v>
      </c>
      <c r="CZ6" s="109" t="s">
        <v>296</v>
      </c>
      <c r="DA6" s="109" t="s">
        <v>298</v>
      </c>
      <c r="DB6" s="109" t="s">
        <v>300</v>
      </c>
      <c r="DC6" s="109" t="s">
        <v>302</v>
      </c>
      <c r="DD6" s="109" t="s">
        <v>304</v>
      </c>
      <c r="DE6" s="109" t="s">
        <v>306</v>
      </c>
      <c r="DF6" s="109" t="s">
        <v>308</v>
      </c>
      <c r="DG6" s="109" t="s">
        <v>631</v>
      </c>
      <c r="DH6" s="109" t="s">
        <v>632</v>
      </c>
    </row>
    <row r="7" spans="1:112" ht="15.5" customHeight="1">
      <c r="A7" s="65">
        <v>1</v>
      </c>
      <c r="B7" s="86" t="s">
        <v>120</v>
      </c>
      <c r="C7" s="87" t="s">
        <v>121</v>
      </c>
      <c r="D7" s="198">
        <f t="array" ref="D7">-'13生産者価格評価表'!$DY7/(MMULT('14投入係数表'!$D7:$DH7,'13生産者価格評価表'!$EA$7:$EA$115)+'13生産者価格評価表'!$DP7)</f>
        <v>0.64383828387374631</v>
      </c>
      <c r="E7" s="308">
        <v>0</v>
      </c>
      <c r="F7" s="199">
        <v>0</v>
      </c>
      <c r="G7" s="199">
        <v>0</v>
      </c>
      <c r="H7" s="199">
        <v>0</v>
      </c>
      <c r="I7" s="199">
        <v>0</v>
      </c>
      <c r="J7" s="199">
        <v>0</v>
      </c>
      <c r="K7" s="199">
        <v>0</v>
      </c>
      <c r="L7" s="199">
        <v>0</v>
      </c>
      <c r="M7" s="199">
        <v>0</v>
      </c>
      <c r="N7" s="199">
        <v>0</v>
      </c>
      <c r="O7" s="199">
        <v>0</v>
      </c>
      <c r="P7" s="199">
        <v>0</v>
      </c>
      <c r="Q7" s="199">
        <v>0</v>
      </c>
      <c r="R7" s="199">
        <v>0</v>
      </c>
      <c r="S7" s="199">
        <v>0</v>
      </c>
      <c r="T7" s="199">
        <v>0</v>
      </c>
      <c r="U7" s="199">
        <v>0</v>
      </c>
      <c r="V7" s="199">
        <v>0</v>
      </c>
      <c r="W7" s="199">
        <v>0</v>
      </c>
      <c r="X7" s="199">
        <v>0</v>
      </c>
      <c r="Y7" s="199">
        <v>0</v>
      </c>
      <c r="Z7" s="199">
        <v>0</v>
      </c>
      <c r="AA7" s="199">
        <v>0</v>
      </c>
      <c r="AB7" s="199">
        <v>0</v>
      </c>
      <c r="AC7" s="199">
        <v>0</v>
      </c>
      <c r="AD7" s="199">
        <v>0</v>
      </c>
      <c r="AE7" s="199">
        <v>0</v>
      </c>
      <c r="AF7" s="199">
        <v>0</v>
      </c>
      <c r="AG7" s="199">
        <v>0</v>
      </c>
      <c r="AH7" s="199">
        <v>0</v>
      </c>
      <c r="AI7" s="199">
        <v>0</v>
      </c>
      <c r="AJ7" s="199">
        <v>0</v>
      </c>
      <c r="AK7" s="199">
        <v>0</v>
      </c>
      <c r="AL7" s="199">
        <v>0</v>
      </c>
      <c r="AM7" s="199">
        <v>0</v>
      </c>
      <c r="AN7" s="199">
        <v>0</v>
      </c>
      <c r="AO7" s="199">
        <v>0</v>
      </c>
      <c r="AP7" s="199">
        <v>0</v>
      </c>
      <c r="AQ7" s="199">
        <v>0</v>
      </c>
      <c r="AR7" s="199">
        <v>0</v>
      </c>
      <c r="AS7" s="199">
        <v>0</v>
      </c>
      <c r="AT7" s="199">
        <v>0</v>
      </c>
      <c r="AU7" s="199">
        <v>0</v>
      </c>
      <c r="AV7" s="199">
        <v>0</v>
      </c>
      <c r="AW7" s="199">
        <v>0</v>
      </c>
      <c r="AX7" s="199">
        <v>0</v>
      </c>
      <c r="AY7" s="199">
        <v>0</v>
      </c>
      <c r="AZ7" s="199">
        <v>0</v>
      </c>
      <c r="BA7" s="199">
        <v>0</v>
      </c>
      <c r="BB7" s="199">
        <v>0</v>
      </c>
      <c r="BC7" s="199">
        <v>0</v>
      </c>
      <c r="BD7" s="199">
        <v>0</v>
      </c>
      <c r="BE7" s="199">
        <v>0</v>
      </c>
      <c r="BF7" s="199">
        <v>0</v>
      </c>
      <c r="BG7" s="199">
        <v>0</v>
      </c>
      <c r="BH7" s="199">
        <v>0</v>
      </c>
      <c r="BI7" s="199">
        <v>0</v>
      </c>
      <c r="BJ7" s="199">
        <v>0</v>
      </c>
      <c r="BK7" s="199">
        <v>0</v>
      </c>
      <c r="BL7" s="199">
        <v>0</v>
      </c>
      <c r="BM7" s="199">
        <v>0</v>
      </c>
      <c r="BN7" s="199">
        <v>0</v>
      </c>
      <c r="BO7" s="199">
        <v>0</v>
      </c>
      <c r="BP7" s="199">
        <v>0</v>
      </c>
      <c r="BQ7" s="199">
        <v>0</v>
      </c>
      <c r="BR7" s="199">
        <v>0</v>
      </c>
      <c r="BS7" s="199">
        <v>0</v>
      </c>
      <c r="BT7" s="199">
        <v>0</v>
      </c>
      <c r="BU7" s="199">
        <v>0</v>
      </c>
      <c r="BV7" s="199">
        <v>0</v>
      </c>
      <c r="BW7" s="199">
        <v>0</v>
      </c>
      <c r="BX7" s="199">
        <v>0</v>
      </c>
      <c r="BY7" s="199">
        <v>0</v>
      </c>
      <c r="BZ7" s="199">
        <v>0</v>
      </c>
      <c r="CA7" s="199">
        <v>0</v>
      </c>
      <c r="CB7" s="199">
        <v>0</v>
      </c>
      <c r="CC7" s="199">
        <v>0</v>
      </c>
      <c r="CD7" s="199">
        <v>0</v>
      </c>
      <c r="CE7" s="199">
        <v>0</v>
      </c>
      <c r="CF7" s="199">
        <v>0</v>
      </c>
      <c r="CG7" s="199">
        <v>0</v>
      </c>
      <c r="CH7" s="199">
        <v>0</v>
      </c>
      <c r="CI7" s="199">
        <v>0</v>
      </c>
      <c r="CJ7" s="199">
        <v>0</v>
      </c>
      <c r="CK7" s="199">
        <v>0</v>
      </c>
      <c r="CL7" s="199">
        <v>0</v>
      </c>
      <c r="CM7" s="199">
        <v>0</v>
      </c>
      <c r="CN7" s="199">
        <v>0</v>
      </c>
      <c r="CO7" s="199">
        <v>0</v>
      </c>
      <c r="CP7" s="199">
        <v>0</v>
      </c>
      <c r="CQ7" s="199">
        <v>0</v>
      </c>
      <c r="CR7" s="199">
        <v>0</v>
      </c>
      <c r="CS7" s="199">
        <v>0</v>
      </c>
      <c r="CT7" s="199">
        <v>0</v>
      </c>
      <c r="CU7" s="199">
        <v>0</v>
      </c>
      <c r="CV7" s="199">
        <v>0</v>
      </c>
      <c r="CW7" s="199">
        <v>0</v>
      </c>
      <c r="CX7" s="199">
        <v>0</v>
      </c>
      <c r="CY7" s="199">
        <v>0</v>
      </c>
      <c r="CZ7" s="199">
        <v>0</v>
      </c>
      <c r="DA7" s="199">
        <v>0</v>
      </c>
      <c r="DB7" s="199">
        <v>0</v>
      </c>
      <c r="DC7" s="199">
        <v>0</v>
      </c>
      <c r="DD7" s="199">
        <v>0</v>
      </c>
      <c r="DE7" s="199">
        <v>0</v>
      </c>
      <c r="DF7" s="199">
        <v>0</v>
      </c>
      <c r="DG7" s="199">
        <v>0</v>
      </c>
      <c r="DH7" s="206">
        <v>0</v>
      </c>
    </row>
    <row r="8" spans="1:112" ht="15.5" customHeight="1">
      <c r="A8" s="65">
        <v>2</v>
      </c>
      <c r="B8" s="88" t="s">
        <v>122</v>
      </c>
      <c r="C8" s="87" t="s">
        <v>123</v>
      </c>
      <c r="D8" s="307">
        <v>0</v>
      </c>
      <c r="E8" s="201">
        <f t="array" ref="E8">-'13生産者価格評価表'!$DY8/(MMULT('14投入係数表'!$D8:$DH8,'13生産者価格評価表'!$EA$7:$EA$115)+'13生産者価格評価表'!$DP8)</f>
        <v>0.57277171562186291</v>
      </c>
      <c r="F8" s="202">
        <v>0</v>
      </c>
      <c r="G8" s="202">
        <v>0</v>
      </c>
      <c r="H8" s="202">
        <v>0</v>
      </c>
      <c r="I8" s="202">
        <v>0</v>
      </c>
      <c r="J8" s="202">
        <v>0</v>
      </c>
      <c r="K8" s="202">
        <v>0</v>
      </c>
      <c r="L8" s="202">
        <v>0</v>
      </c>
      <c r="M8" s="202">
        <v>0</v>
      </c>
      <c r="N8" s="202">
        <v>0</v>
      </c>
      <c r="O8" s="202">
        <v>0</v>
      </c>
      <c r="P8" s="202">
        <v>0</v>
      </c>
      <c r="Q8" s="202">
        <v>0</v>
      </c>
      <c r="R8" s="202">
        <v>0</v>
      </c>
      <c r="S8" s="202">
        <v>0</v>
      </c>
      <c r="T8" s="202">
        <v>0</v>
      </c>
      <c r="U8" s="202">
        <v>0</v>
      </c>
      <c r="V8" s="202">
        <v>0</v>
      </c>
      <c r="W8" s="202">
        <v>0</v>
      </c>
      <c r="X8" s="202">
        <v>0</v>
      </c>
      <c r="Y8" s="202">
        <v>0</v>
      </c>
      <c r="Z8" s="202">
        <v>0</v>
      </c>
      <c r="AA8" s="202">
        <v>0</v>
      </c>
      <c r="AB8" s="202">
        <v>0</v>
      </c>
      <c r="AC8" s="202">
        <v>0</v>
      </c>
      <c r="AD8" s="202">
        <v>0</v>
      </c>
      <c r="AE8" s="202">
        <v>0</v>
      </c>
      <c r="AF8" s="202">
        <v>0</v>
      </c>
      <c r="AG8" s="202">
        <v>0</v>
      </c>
      <c r="AH8" s="202">
        <v>0</v>
      </c>
      <c r="AI8" s="202">
        <v>0</v>
      </c>
      <c r="AJ8" s="202">
        <v>0</v>
      </c>
      <c r="AK8" s="202">
        <v>0</v>
      </c>
      <c r="AL8" s="202">
        <v>0</v>
      </c>
      <c r="AM8" s="202">
        <v>0</v>
      </c>
      <c r="AN8" s="202">
        <v>0</v>
      </c>
      <c r="AO8" s="202">
        <v>0</v>
      </c>
      <c r="AP8" s="202">
        <v>0</v>
      </c>
      <c r="AQ8" s="202">
        <v>0</v>
      </c>
      <c r="AR8" s="202">
        <v>0</v>
      </c>
      <c r="AS8" s="202">
        <v>0</v>
      </c>
      <c r="AT8" s="202">
        <v>0</v>
      </c>
      <c r="AU8" s="202">
        <v>0</v>
      </c>
      <c r="AV8" s="202">
        <v>0</v>
      </c>
      <c r="AW8" s="202">
        <v>0</v>
      </c>
      <c r="AX8" s="202">
        <v>0</v>
      </c>
      <c r="AY8" s="202">
        <v>0</v>
      </c>
      <c r="AZ8" s="202">
        <v>0</v>
      </c>
      <c r="BA8" s="202">
        <v>0</v>
      </c>
      <c r="BB8" s="202">
        <v>0</v>
      </c>
      <c r="BC8" s="202">
        <v>0</v>
      </c>
      <c r="BD8" s="202">
        <v>0</v>
      </c>
      <c r="BE8" s="202">
        <v>0</v>
      </c>
      <c r="BF8" s="202">
        <v>0</v>
      </c>
      <c r="BG8" s="202">
        <v>0</v>
      </c>
      <c r="BH8" s="202">
        <v>0</v>
      </c>
      <c r="BI8" s="202">
        <v>0</v>
      </c>
      <c r="BJ8" s="202">
        <v>0</v>
      </c>
      <c r="BK8" s="202">
        <v>0</v>
      </c>
      <c r="BL8" s="202">
        <v>0</v>
      </c>
      <c r="BM8" s="202">
        <v>0</v>
      </c>
      <c r="BN8" s="202">
        <v>0</v>
      </c>
      <c r="BO8" s="202">
        <v>0</v>
      </c>
      <c r="BP8" s="202">
        <v>0</v>
      </c>
      <c r="BQ8" s="202">
        <v>0</v>
      </c>
      <c r="BR8" s="202">
        <v>0</v>
      </c>
      <c r="BS8" s="202">
        <v>0</v>
      </c>
      <c r="BT8" s="202">
        <v>0</v>
      </c>
      <c r="BU8" s="202">
        <v>0</v>
      </c>
      <c r="BV8" s="202">
        <v>0</v>
      </c>
      <c r="BW8" s="202">
        <v>0</v>
      </c>
      <c r="BX8" s="202">
        <v>0</v>
      </c>
      <c r="BY8" s="202">
        <v>0</v>
      </c>
      <c r="BZ8" s="202">
        <v>0</v>
      </c>
      <c r="CA8" s="202">
        <v>0</v>
      </c>
      <c r="CB8" s="202">
        <v>0</v>
      </c>
      <c r="CC8" s="202">
        <v>0</v>
      </c>
      <c r="CD8" s="202">
        <v>0</v>
      </c>
      <c r="CE8" s="202">
        <v>0</v>
      </c>
      <c r="CF8" s="202">
        <v>0</v>
      </c>
      <c r="CG8" s="202">
        <v>0</v>
      </c>
      <c r="CH8" s="202">
        <v>0</v>
      </c>
      <c r="CI8" s="202">
        <v>0</v>
      </c>
      <c r="CJ8" s="202">
        <v>0</v>
      </c>
      <c r="CK8" s="202">
        <v>0</v>
      </c>
      <c r="CL8" s="202">
        <v>0</v>
      </c>
      <c r="CM8" s="202">
        <v>0</v>
      </c>
      <c r="CN8" s="202">
        <v>0</v>
      </c>
      <c r="CO8" s="202">
        <v>0</v>
      </c>
      <c r="CP8" s="202">
        <v>0</v>
      </c>
      <c r="CQ8" s="202">
        <v>0</v>
      </c>
      <c r="CR8" s="202">
        <v>0</v>
      </c>
      <c r="CS8" s="202">
        <v>0</v>
      </c>
      <c r="CT8" s="202">
        <v>0</v>
      </c>
      <c r="CU8" s="202">
        <v>0</v>
      </c>
      <c r="CV8" s="202">
        <v>0</v>
      </c>
      <c r="CW8" s="202">
        <v>0</v>
      </c>
      <c r="CX8" s="202">
        <v>0</v>
      </c>
      <c r="CY8" s="202">
        <v>0</v>
      </c>
      <c r="CZ8" s="202">
        <v>0</v>
      </c>
      <c r="DA8" s="202">
        <v>0</v>
      </c>
      <c r="DB8" s="202">
        <v>0</v>
      </c>
      <c r="DC8" s="202">
        <v>0</v>
      </c>
      <c r="DD8" s="202">
        <v>0</v>
      </c>
      <c r="DE8" s="202">
        <v>0</v>
      </c>
      <c r="DF8" s="202">
        <v>0</v>
      </c>
      <c r="DG8" s="202">
        <v>0</v>
      </c>
      <c r="DH8" s="205">
        <v>0</v>
      </c>
    </row>
    <row r="9" spans="1:112" ht="15.5" customHeight="1">
      <c r="A9" s="65">
        <v>3</v>
      </c>
      <c r="B9" s="88" t="s">
        <v>124</v>
      </c>
      <c r="C9" s="87" t="s">
        <v>125</v>
      </c>
      <c r="D9" s="200">
        <v>0</v>
      </c>
      <c r="E9" s="202">
        <v>0</v>
      </c>
      <c r="F9" s="201">
        <f t="array" ref="F9">-'13生産者価格評価表'!$DY9/(MMULT('14投入係数表'!$D9:$DH9,'13生産者価格評価表'!$EA$7:$EA$115)+'13生産者価格評価表'!$DP9)</f>
        <v>5.3021650912448669E-2</v>
      </c>
      <c r="G9" s="202">
        <v>0</v>
      </c>
      <c r="H9" s="202">
        <v>0</v>
      </c>
      <c r="I9" s="202">
        <v>0</v>
      </c>
      <c r="J9" s="202">
        <v>0</v>
      </c>
      <c r="K9" s="202">
        <v>0</v>
      </c>
      <c r="L9" s="202">
        <v>0</v>
      </c>
      <c r="M9" s="202">
        <v>0</v>
      </c>
      <c r="N9" s="202">
        <v>0</v>
      </c>
      <c r="O9" s="202">
        <v>0</v>
      </c>
      <c r="P9" s="202">
        <v>0</v>
      </c>
      <c r="Q9" s="202">
        <v>0</v>
      </c>
      <c r="R9" s="202">
        <v>0</v>
      </c>
      <c r="S9" s="202">
        <v>0</v>
      </c>
      <c r="T9" s="202">
        <v>0</v>
      </c>
      <c r="U9" s="202">
        <v>0</v>
      </c>
      <c r="V9" s="202">
        <v>0</v>
      </c>
      <c r="W9" s="202">
        <v>0</v>
      </c>
      <c r="X9" s="202">
        <v>0</v>
      </c>
      <c r="Y9" s="202">
        <v>0</v>
      </c>
      <c r="Z9" s="202">
        <v>0</v>
      </c>
      <c r="AA9" s="202">
        <v>0</v>
      </c>
      <c r="AB9" s="202">
        <v>0</v>
      </c>
      <c r="AC9" s="202">
        <v>0</v>
      </c>
      <c r="AD9" s="202">
        <v>0</v>
      </c>
      <c r="AE9" s="202">
        <v>0</v>
      </c>
      <c r="AF9" s="202">
        <v>0</v>
      </c>
      <c r="AG9" s="202">
        <v>0</v>
      </c>
      <c r="AH9" s="202">
        <v>0</v>
      </c>
      <c r="AI9" s="202">
        <v>0</v>
      </c>
      <c r="AJ9" s="202">
        <v>0</v>
      </c>
      <c r="AK9" s="202">
        <v>0</v>
      </c>
      <c r="AL9" s="202">
        <v>0</v>
      </c>
      <c r="AM9" s="202">
        <v>0</v>
      </c>
      <c r="AN9" s="202">
        <v>0</v>
      </c>
      <c r="AO9" s="202">
        <v>0</v>
      </c>
      <c r="AP9" s="202">
        <v>0</v>
      </c>
      <c r="AQ9" s="202">
        <v>0</v>
      </c>
      <c r="AR9" s="202">
        <v>0</v>
      </c>
      <c r="AS9" s="202">
        <v>0</v>
      </c>
      <c r="AT9" s="202">
        <v>0</v>
      </c>
      <c r="AU9" s="202">
        <v>0</v>
      </c>
      <c r="AV9" s="202">
        <v>0</v>
      </c>
      <c r="AW9" s="202">
        <v>0</v>
      </c>
      <c r="AX9" s="202">
        <v>0</v>
      </c>
      <c r="AY9" s="202">
        <v>0</v>
      </c>
      <c r="AZ9" s="202">
        <v>0</v>
      </c>
      <c r="BA9" s="202">
        <v>0</v>
      </c>
      <c r="BB9" s="202">
        <v>0</v>
      </c>
      <c r="BC9" s="202">
        <v>0</v>
      </c>
      <c r="BD9" s="202">
        <v>0</v>
      </c>
      <c r="BE9" s="202">
        <v>0</v>
      </c>
      <c r="BF9" s="202">
        <v>0</v>
      </c>
      <c r="BG9" s="202">
        <v>0</v>
      </c>
      <c r="BH9" s="202">
        <v>0</v>
      </c>
      <c r="BI9" s="202">
        <v>0</v>
      </c>
      <c r="BJ9" s="202">
        <v>0</v>
      </c>
      <c r="BK9" s="202">
        <v>0</v>
      </c>
      <c r="BL9" s="202">
        <v>0</v>
      </c>
      <c r="BM9" s="202">
        <v>0</v>
      </c>
      <c r="BN9" s="202">
        <v>0</v>
      </c>
      <c r="BO9" s="202">
        <v>0</v>
      </c>
      <c r="BP9" s="202">
        <v>0</v>
      </c>
      <c r="BQ9" s="202">
        <v>0</v>
      </c>
      <c r="BR9" s="202">
        <v>0</v>
      </c>
      <c r="BS9" s="202">
        <v>0</v>
      </c>
      <c r="BT9" s="202">
        <v>0</v>
      </c>
      <c r="BU9" s="202">
        <v>0</v>
      </c>
      <c r="BV9" s="202">
        <v>0</v>
      </c>
      <c r="BW9" s="202">
        <v>0</v>
      </c>
      <c r="BX9" s="202">
        <v>0</v>
      </c>
      <c r="BY9" s="202">
        <v>0</v>
      </c>
      <c r="BZ9" s="202">
        <v>0</v>
      </c>
      <c r="CA9" s="202">
        <v>0</v>
      </c>
      <c r="CB9" s="202">
        <v>0</v>
      </c>
      <c r="CC9" s="202">
        <v>0</v>
      </c>
      <c r="CD9" s="202">
        <v>0</v>
      </c>
      <c r="CE9" s="202">
        <v>0</v>
      </c>
      <c r="CF9" s="202">
        <v>0</v>
      </c>
      <c r="CG9" s="202">
        <v>0</v>
      </c>
      <c r="CH9" s="202">
        <v>0</v>
      </c>
      <c r="CI9" s="202">
        <v>0</v>
      </c>
      <c r="CJ9" s="202">
        <v>0</v>
      </c>
      <c r="CK9" s="202">
        <v>0</v>
      </c>
      <c r="CL9" s="202">
        <v>0</v>
      </c>
      <c r="CM9" s="202">
        <v>0</v>
      </c>
      <c r="CN9" s="202">
        <v>0</v>
      </c>
      <c r="CO9" s="202">
        <v>0</v>
      </c>
      <c r="CP9" s="202">
        <v>0</v>
      </c>
      <c r="CQ9" s="202">
        <v>0</v>
      </c>
      <c r="CR9" s="202">
        <v>0</v>
      </c>
      <c r="CS9" s="202">
        <v>0</v>
      </c>
      <c r="CT9" s="202">
        <v>0</v>
      </c>
      <c r="CU9" s="202">
        <v>0</v>
      </c>
      <c r="CV9" s="202">
        <v>0</v>
      </c>
      <c r="CW9" s="202">
        <v>0</v>
      </c>
      <c r="CX9" s="202">
        <v>0</v>
      </c>
      <c r="CY9" s="202">
        <v>0</v>
      </c>
      <c r="CZ9" s="202">
        <v>0</v>
      </c>
      <c r="DA9" s="202">
        <v>0</v>
      </c>
      <c r="DB9" s="202">
        <v>0</v>
      </c>
      <c r="DC9" s="202">
        <v>0</v>
      </c>
      <c r="DD9" s="202">
        <v>0</v>
      </c>
      <c r="DE9" s="202">
        <v>0</v>
      </c>
      <c r="DF9" s="202">
        <v>0</v>
      </c>
      <c r="DG9" s="202">
        <v>0</v>
      </c>
      <c r="DH9" s="205">
        <v>0</v>
      </c>
    </row>
    <row r="10" spans="1:112" ht="15.5" customHeight="1">
      <c r="A10" s="65">
        <v>4</v>
      </c>
      <c r="B10" s="88" t="s">
        <v>126</v>
      </c>
      <c r="C10" s="87" t="s">
        <v>127</v>
      </c>
      <c r="D10" s="200">
        <v>0</v>
      </c>
      <c r="E10" s="202">
        <v>0</v>
      </c>
      <c r="F10" s="202">
        <v>0</v>
      </c>
      <c r="G10" s="201">
        <f t="array" ref="G10">-'13生産者価格評価表'!$DY10/(MMULT('14投入係数表'!$D10:$DH10,'13生産者価格評価表'!$EA$7:$EA$115)+'13生産者価格評価表'!$DP10)</f>
        <v>0.89689468105007175</v>
      </c>
      <c r="H10" s="202">
        <v>0</v>
      </c>
      <c r="I10" s="202">
        <v>0</v>
      </c>
      <c r="J10" s="202">
        <v>0</v>
      </c>
      <c r="K10" s="202">
        <v>0</v>
      </c>
      <c r="L10" s="202">
        <v>0</v>
      </c>
      <c r="M10" s="202">
        <v>0</v>
      </c>
      <c r="N10" s="202">
        <v>0</v>
      </c>
      <c r="O10" s="202">
        <v>0</v>
      </c>
      <c r="P10" s="202">
        <v>0</v>
      </c>
      <c r="Q10" s="202">
        <v>0</v>
      </c>
      <c r="R10" s="202">
        <v>0</v>
      </c>
      <c r="S10" s="202">
        <v>0</v>
      </c>
      <c r="T10" s="202">
        <v>0</v>
      </c>
      <c r="U10" s="202">
        <v>0</v>
      </c>
      <c r="V10" s="202">
        <v>0</v>
      </c>
      <c r="W10" s="202">
        <v>0</v>
      </c>
      <c r="X10" s="202">
        <v>0</v>
      </c>
      <c r="Y10" s="202">
        <v>0</v>
      </c>
      <c r="Z10" s="202">
        <v>0</v>
      </c>
      <c r="AA10" s="202">
        <v>0</v>
      </c>
      <c r="AB10" s="202">
        <v>0</v>
      </c>
      <c r="AC10" s="202">
        <v>0</v>
      </c>
      <c r="AD10" s="202">
        <v>0</v>
      </c>
      <c r="AE10" s="202">
        <v>0</v>
      </c>
      <c r="AF10" s="202">
        <v>0</v>
      </c>
      <c r="AG10" s="202">
        <v>0</v>
      </c>
      <c r="AH10" s="202">
        <v>0</v>
      </c>
      <c r="AI10" s="202">
        <v>0</v>
      </c>
      <c r="AJ10" s="202">
        <v>0</v>
      </c>
      <c r="AK10" s="202">
        <v>0</v>
      </c>
      <c r="AL10" s="202">
        <v>0</v>
      </c>
      <c r="AM10" s="202">
        <v>0</v>
      </c>
      <c r="AN10" s="202">
        <v>0</v>
      </c>
      <c r="AO10" s="202">
        <v>0</v>
      </c>
      <c r="AP10" s="202">
        <v>0</v>
      </c>
      <c r="AQ10" s="202">
        <v>0</v>
      </c>
      <c r="AR10" s="202">
        <v>0</v>
      </c>
      <c r="AS10" s="202">
        <v>0</v>
      </c>
      <c r="AT10" s="202">
        <v>0</v>
      </c>
      <c r="AU10" s="203">
        <v>0</v>
      </c>
      <c r="AV10" s="203">
        <v>0</v>
      </c>
      <c r="AW10" s="203">
        <v>0</v>
      </c>
      <c r="AX10" s="203">
        <v>0</v>
      </c>
      <c r="AY10" s="203">
        <v>0</v>
      </c>
      <c r="AZ10" s="203">
        <v>0</v>
      </c>
      <c r="BA10" s="203">
        <v>0</v>
      </c>
      <c r="BB10" s="203">
        <v>0</v>
      </c>
      <c r="BC10" s="203">
        <v>0</v>
      </c>
      <c r="BD10" s="203">
        <v>0</v>
      </c>
      <c r="BE10" s="203">
        <v>0</v>
      </c>
      <c r="BF10" s="203">
        <v>0</v>
      </c>
      <c r="BG10" s="203">
        <v>0</v>
      </c>
      <c r="BH10" s="203">
        <v>0</v>
      </c>
      <c r="BI10" s="203">
        <v>0</v>
      </c>
      <c r="BJ10" s="203">
        <v>0</v>
      </c>
      <c r="BK10" s="203">
        <v>0</v>
      </c>
      <c r="BL10" s="203">
        <v>0</v>
      </c>
      <c r="BM10" s="203">
        <v>0</v>
      </c>
      <c r="BN10" s="203">
        <v>0</v>
      </c>
      <c r="BO10" s="203">
        <v>0</v>
      </c>
      <c r="BP10" s="203">
        <v>0</v>
      </c>
      <c r="BQ10" s="203">
        <v>0</v>
      </c>
      <c r="BR10" s="203">
        <v>0</v>
      </c>
      <c r="BS10" s="203">
        <v>0</v>
      </c>
      <c r="BT10" s="203">
        <v>0</v>
      </c>
      <c r="BU10" s="203">
        <v>0</v>
      </c>
      <c r="BV10" s="203">
        <v>0</v>
      </c>
      <c r="BW10" s="203">
        <v>0</v>
      </c>
      <c r="BX10" s="203">
        <v>0</v>
      </c>
      <c r="BY10" s="203">
        <v>0</v>
      </c>
      <c r="BZ10" s="203">
        <v>0</v>
      </c>
      <c r="CA10" s="203">
        <v>0</v>
      </c>
      <c r="CB10" s="203">
        <v>0</v>
      </c>
      <c r="CC10" s="203">
        <v>0</v>
      </c>
      <c r="CD10" s="203">
        <v>0</v>
      </c>
      <c r="CE10" s="203">
        <v>0</v>
      </c>
      <c r="CF10" s="203">
        <v>0</v>
      </c>
      <c r="CG10" s="203">
        <v>0</v>
      </c>
      <c r="CH10" s="203">
        <v>0</v>
      </c>
      <c r="CI10" s="203">
        <v>0</v>
      </c>
      <c r="CJ10" s="203">
        <v>0</v>
      </c>
      <c r="CK10" s="203">
        <v>0</v>
      </c>
      <c r="CL10" s="203">
        <v>0</v>
      </c>
      <c r="CM10" s="203">
        <v>0</v>
      </c>
      <c r="CN10" s="203">
        <v>0</v>
      </c>
      <c r="CO10" s="203">
        <v>0</v>
      </c>
      <c r="CP10" s="203">
        <v>0</v>
      </c>
      <c r="CQ10" s="203">
        <v>0</v>
      </c>
      <c r="CR10" s="203">
        <v>0</v>
      </c>
      <c r="CS10" s="203">
        <v>0</v>
      </c>
      <c r="CT10" s="203">
        <v>0</v>
      </c>
      <c r="CU10" s="203">
        <v>0</v>
      </c>
      <c r="CV10" s="203">
        <v>0</v>
      </c>
      <c r="CW10" s="203">
        <v>0</v>
      </c>
      <c r="CX10" s="203">
        <v>0</v>
      </c>
      <c r="CY10" s="203">
        <v>0</v>
      </c>
      <c r="CZ10" s="203">
        <v>0</v>
      </c>
      <c r="DA10" s="203">
        <v>0</v>
      </c>
      <c r="DB10" s="203">
        <v>0</v>
      </c>
      <c r="DC10" s="203">
        <v>0</v>
      </c>
      <c r="DD10" s="203">
        <v>0</v>
      </c>
      <c r="DE10" s="203">
        <v>0</v>
      </c>
      <c r="DF10" s="203">
        <v>0</v>
      </c>
      <c r="DG10" s="203">
        <v>0</v>
      </c>
      <c r="DH10" s="204">
        <v>0</v>
      </c>
    </row>
    <row r="11" spans="1:112" ht="15.5" customHeight="1">
      <c r="A11" s="65">
        <v>5</v>
      </c>
      <c r="B11" s="88" t="s">
        <v>128</v>
      </c>
      <c r="C11" s="87" t="s">
        <v>129</v>
      </c>
      <c r="D11" s="200">
        <v>0</v>
      </c>
      <c r="E11" s="202">
        <v>0</v>
      </c>
      <c r="F11" s="202">
        <v>0</v>
      </c>
      <c r="G11" s="202">
        <v>0</v>
      </c>
      <c r="H11" s="201">
        <f t="array" ref="H11">-'13生産者価格評価表'!$DY11/(MMULT('14投入係数表'!$D11:$DH11,'13生産者価格評価表'!$EA$7:$EA$115)+'13生産者価格評価表'!$DP11)</f>
        <v>0.69917131474103589</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c r="Y11" s="202">
        <v>0</v>
      </c>
      <c r="Z11" s="202">
        <v>0</v>
      </c>
      <c r="AA11" s="202">
        <v>0</v>
      </c>
      <c r="AB11" s="202">
        <v>0</v>
      </c>
      <c r="AC11" s="202">
        <v>0</v>
      </c>
      <c r="AD11" s="202">
        <v>0</v>
      </c>
      <c r="AE11" s="202">
        <v>0</v>
      </c>
      <c r="AF11" s="202">
        <v>0</v>
      </c>
      <c r="AG11" s="202">
        <v>0</v>
      </c>
      <c r="AH11" s="202">
        <v>0</v>
      </c>
      <c r="AI11" s="202">
        <v>0</v>
      </c>
      <c r="AJ11" s="202">
        <v>0</v>
      </c>
      <c r="AK11" s="202">
        <v>0</v>
      </c>
      <c r="AL11" s="202">
        <v>0</v>
      </c>
      <c r="AM11" s="202">
        <v>0</v>
      </c>
      <c r="AN11" s="202">
        <v>0</v>
      </c>
      <c r="AO11" s="202">
        <v>0</v>
      </c>
      <c r="AP11" s="202">
        <v>0</v>
      </c>
      <c r="AQ11" s="202">
        <v>0</v>
      </c>
      <c r="AR11" s="202">
        <v>0</v>
      </c>
      <c r="AS11" s="202">
        <v>0</v>
      </c>
      <c r="AT11" s="202">
        <v>0</v>
      </c>
      <c r="AU11" s="203">
        <v>0</v>
      </c>
      <c r="AV11" s="203">
        <v>0</v>
      </c>
      <c r="AW11" s="203">
        <v>0</v>
      </c>
      <c r="AX11" s="203">
        <v>0</v>
      </c>
      <c r="AY11" s="203">
        <v>0</v>
      </c>
      <c r="AZ11" s="203">
        <v>0</v>
      </c>
      <c r="BA11" s="203">
        <v>0</v>
      </c>
      <c r="BB11" s="203">
        <v>0</v>
      </c>
      <c r="BC11" s="203">
        <v>0</v>
      </c>
      <c r="BD11" s="203">
        <v>0</v>
      </c>
      <c r="BE11" s="203">
        <v>0</v>
      </c>
      <c r="BF11" s="203">
        <v>0</v>
      </c>
      <c r="BG11" s="203">
        <v>0</v>
      </c>
      <c r="BH11" s="203">
        <v>0</v>
      </c>
      <c r="BI11" s="203">
        <v>0</v>
      </c>
      <c r="BJ11" s="203">
        <v>0</v>
      </c>
      <c r="BK11" s="203">
        <v>0</v>
      </c>
      <c r="BL11" s="203">
        <v>0</v>
      </c>
      <c r="BM11" s="203">
        <v>0</v>
      </c>
      <c r="BN11" s="203">
        <v>0</v>
      </c>
      <c r="BO11" s="203">
        <v>0</v>
      </c>
      <c r="BP11" s="203">
        <v>0</v>
      </c>
      <c r="BQ11" s="203">
        <v>0</v>
      </c>
      <c r="BR11" s="203">
        <v>0</v>
      </c>
      <c r="BS11" s="203">
        <v>0</v>
      </c>
      <c r="BT11" s="203">
        <v>0</v>
      </c>
      <c r="BU11" s="203">
        <v>0</v>
      </c>
      <c r="BV11" s="203">
        <v>0</v>
      </c>
      <c r="BW11" s="203">
        <v>0</v>
      </c>
      <c r="BX11" s="203">
        <v>0</v>
      </c>
      <c r="BY11" s="203">
        <v>0</v>
      </c>
      <c r="BZ11" s="203">
        <v>0</v>
      </c>
      <c r="CA11" s="203">
        <v>0</v>
      </c>
      <c r="CB11" s="203">
        <v>0</v>
      </c>
      <c r="CC11" s="203">
        <v>0</v>
      </c>
      <c r="CD11" s="203">
        <v>0</v>
      </c>
      <c r="CE11" s="203">
        <v>0</v>
      </c>
      <c r="CF11" s="203">
        <v>0</v>
      </c>
      <c r="CG11" s="203">
        <v>0</v>
      </c>
      <c r="CH11" s="203">
        <v>0</v>
      </c>
      <c r="CI11" s="203">
        <v>0</v>
      </c>
      <c r="CJ11" s="203">
        <v>0</v>
      </c>
      <c r="CK11" s="203">
        <v>0</v>
      </c>
      <c r="CL11" s="203">
        <v>0</v>
      </c>
      <c r="CM11" s="203">
        <v>0</v>
      </c>
      <c r="CN11" s="203">
        <v>0</v>
      </c>
      <c r="CO11" s="203">
        <v>0</v>
      </c>
      <c r="CP11" s="203">
        <v>0</v>
      </c>
      <c r="CQ11" s="203">
        <v>0</v>
      </c>
      <c r="CR11" s="203">
        <v>0</v>
      </c>
      <c r="CS11" s="203">
        <v>0</v>
      </c>
      <c r="CT11" s="203">
        <v>0</v>
      </c>
      <c r="CU11" s="203">
        <v>0</v>
      </c>
      <c r="CV11" s="203">
        <v>0</v>
      </c>
      <c r="CW11" s="203">
        <v>0</v>
      </c>
      <c r="CX11" s="203">
        <v>0</v>
      </c>
      <c r="CY11" s="203">
        <v>0</v>
      </c>
      <c r="CZ11" s="203">
        <v>0</v>
      </c>
      <c r="DA11" s="203">
        <v>0</v>
      </c>
      <c r="DB11" s="203">
        <v>0</v>
      </c>
      <c r="DC11" s="203">
        <v>0</v>
      </c>
      <c r="DD11" s="203">
        <v>0</v>
      </c>
      <c r="DE11" s="203">
        <v>0</v>
      </c>
      <c r="DF11" s="203">
        <v>0</v>
      </c>
      <c r="DG11" s="203">
        <v>0</v>
      </c>
      <c r="DH11" s="204">
        <v>0</v>
      </c>
    </row>
    <row r="12" spans="1:112" ht="15.5" customHeight="1">
      <c r="A12" s="65">
        <v>6</v>
      </c>
      <c r="B12" s="88" t="s">
        <v>130</v>
      </c>
      <c r="C12" s="87" t="s">
        <v>131</v>
      </c>
      <c r="D12" s="200">
        <v>0</v>
      </c>
      <c r="E12" s="202">
        <v>0</v>
      </c>
      <c r="F12" s="202">
        <v>0</v>
      </c>
      <c r="G12" s="202">
        <v>0</v>
      </c>
      <c r="H12" s="202">
        <v>0</v>
      </c>
      <c r="I12" s="201">
        <f t="array" ref="I12">-'13生産者価格評価表'!$DY12/(MMULT('14投入係数表'!$D12:$DH12,'13生産者価格評価表'!$EA$7:$EA$115)+'13生産者価格評価表'!$DP12)</f>
        <v>1</v>
      </c>
      <c r="J12" s="202">
        <v>0</v>
      </c>
      <c r="K12" s="202">
        <v>0</v>
      </c>
      <c r="L12" s="202">
        <v>0</v>
      </c>
      <c r="M12" s="202">
        <v>0</v>
      </c>
      <c r="N12" s="202">
        <v>0</v>
      </c>
      <c r="O12" s="202">
        <v>0</v>
      </c>
      <c r="P12" s="202">
        <v>0</v>
      </c>
      <c r="Q12" s="202">
        <v>0</v>
      </c>
      <c r="R12" s="202">
        <v>0</v>
      </c>
      <c r="S12" s="202">
        <v>0</v>
      </c>
      <c r="T12" s="202">
        <v>0</v>
      </c>
      <c r="U12" s="202">
        <v>0</v>
      </c>
      <c r="V12" s="202">
        <v>0</v>
      </c>
      <c r="W12" s="202">
        <v>0</v>
      </c>
      <c r="X12" s="202">
        <v>0</v>
      </c>
      <c r="Y12" s="202">
        <v>0</v>
      </c>
      <c r="Z12" s="202">
        <v>0</v>
      </c>
      <c r="AA12" s="202">
        <v>0</v>
      </c>
      <c r="AB12" s="202">
        <v>0</v>
      </c>
      <c r="AC12" s="202">
        <v>0</v>
      </c>
      <c r="AD12" s="202">
        <v>0</v>
      </c>
      <c r="AE12" s="202">
        <v>0</v>
      </c>
      <c r="AF12" s="202">
        <v>0</v>
      </c>
      <c r="AG12" s="202">
        <v>0</v>
      </c>
      <c r="AH12" s="202">
        <v>0</v>
      </c>
      <c r="AI12" s="202">
        <v>0</v>
      </c>
      <c r="AJ12" s="202">
        <v>0</v>
      </c>
      <c r="AK12" s="202">
        <v>0</v>
      </c>
      <c r="AL12" s="202">
        <v>0</v>
      </c>
      <c r="AM12" s="202">
        <v>0</v>
      </c>
      <c r="AN12" s="202">
        <v>0</v>
      </c>
      <c r="AO12" s="202">
        <v>0</v>
      </c>
      <c r="AP12" s="202">
        <v>0</v>
      </c>
      <c r="AQ12" s="202">
        <v>0</v>
      </c>
      <c r="AR12" s="202">
        <v>0</v>
      </c>
      <c r="AS12" s="202">
        <v>0</v>
      </c>
      <c r="AT12" s="202">
        <v>0</v>
      </c>
      <c r="AU12" s="203">
        <v>0</v>
      </c>
      <c r="AV12" s="203">
        <v>0</v>
      </c>
      <c r="AW12" s="203">
        <v>0</v>
      </c>
      <c r="AX12" s="203">
        <v>0</v>
      </c>
      <c r="AY12" s="203">
        <v>0</v>
      </c>
      <c r="AZ12" s="203">
        <v>0</v>
      </c>
      <c r="BA12" s="203">
        <v>0</v>
      </c>
      <c r="BB12" s="203">
        <v>0</v>
      </c>
      <c r="BC12" s="203">
        <v>0</v>
      </c>
      <c r="BD12" s="203">
        <v>0</v>
      </c>
      <c r="BE12" s="203">
        <v>0</v>
      </c>
      <c r="BF12" s="203">
        <v>0</v>
      </c>
      <c r="BG12" s="203">
        <v>0</v>
      </c>
      <c r="BH12" s="203">
        <v>0</v>
      </c>
      <c r="BI12" s="203">
        <v>0</v>
      </c>
      <c r="BJ12" s="203">
        <v>0</v>
      </c>
      <c r="BK12" s="203">
        <v>0</v>
      </c>
      <c r="BL12" s="203">
        <v>0</v>
      </c>
      <c r="BM12" s="203">
        <v>0</v>
      </c>
      <c r="BN12" s="203">
        <v>0</v>
      </c>
      <c r="BO12" s="203">
        <v>0</v>
      </c>
      <c r="BP12" s="203">
        <v>0</v>
      </c>
      <c r="BQ12" s="203">
        <v>0</v>
      </c>
      <c r="BR12" s="203">
        <v>0</v>
      </c>
      <c r="BS12" s="203">
        <v>0</v>
      </c>
      <c r="BT12" s="203">
        <v>0</v>
      </c>
      <c r="BU12" s="203">
        <v>0</v>
      </c>
      <c r="BV12" s="203">
        <v>0</v>
      </c>
      <c r="BW12" s="203">
        <v>0</v>
      </c>
      <c r="BX12" s="203">
        <v>0</v>
      </c>
      <c r="BY12" s="203">
        <v>0</v>
      </c>
      <c r="BZ12" s="203">
        <v>0</v>
      </c>
      <c r="CA12" s="203">
        <v>0</v>
      </c>
      <c r="CB12" s="203">
        <v>0</v>
      </c>
      <c r="CC12" s="203">
        <v>0</v>
      </c>
      <c r="CD12" s="203">
        <v>0</v>
      </c>
      <c r="CE12" s="203">
        <v>0</v>
      </c>
      <c r="CF12" s="203">
        <v>0</v>
      </c>
      <c r="CG12" s="203">
        <v>0</v>
      </c>
      <c r="CH12" s="203">
        <v>0</v>
      </c>
      <c r="CI12" s="203">
        <v>0</v>
      </c>
      <c r="CJ12" s="203">
        <v>0</v>
      </c>
      <c r="CK12" s="203">
        <v>0</v>
      </c>
      <c r="CL12" s="203">
        <v>0</v>
      </c>
      <c r="CM12" s="203">
        <v>0</v>
      </c>
      <c r="CN12" s="203">
        <v>0</v>
      </c>
      <c r="CO12" s="203">
        <v>0</v>
      </c>
      <c r="CP12" s="203">
        <v>0</v>
      </c>
      <c r="CQ12" s="203">
        <v>0</v>
      </c>
      <c r="CR12" s="203">
        <v>0</v>
      </c>
      <c r="CS12" s="203">
        <v>0</v>
      </c>
      <c r="CT12" s="203">
        <v>0</v>
      </c>
      <c r="CU12" s="203">
        <v>0</v>
      </c>
      <c r="CV12" s="203">
        <v>0</v>
      </c>
      <c r="CW12" s="203">
        <v>0</v>
      </c>
      <c r="CX12" s="203">
        <v>0</v>
      </c>
      <c r="CY12" s="203">
        <v>0</v>
      </c>
      <c r="CZ12" s="203">
        <v>0</v>
      </c>
      <c r="DA12" s="203">
        <v>0</v>
      </c>
      <c r="DB12" s="203">
        <v>0</v>
      </c>
      <c r="DC12" s="203">
        <v>0</v>
      </c>
      <c r="DD12" s="203">
        <v>0</v>
      </c>
      <c r="DE12" s="203">
        <v>0</v>
      </c>
      <c r="DF12" s="203">
        <v>0</v>
      </c>
      <c r="DG12" s="203">
        <v>0</v>
      </c>
      <c r="DH12" s="204">
        <v>0</v>
      </c>
    </row>
    <row r="13" spans="1:112" ht="15.5" customHeight="1">
      <c r="A13" s="65">
        <v>7</v>
      </c>
      <c r="B13" s="88" t="s">
        <v>132</v>
      </c>
      <c r="C13" s="87" t="s">
        <v>133</v>
      </c>
      <c r="D13" s="200">
        <v>0</v>
      </c>
      <c r="E13" s="202">
        <v>0</v>
      </c>
      <c r="F13" s="202">
        <v>0</v>
      </c>
      <c r="G13" s="202">
        <v>0</v>
      </c>
      <c r="H13" s="202">
        <v>0</v>
      </c>
      <c r="I13" s="202">
        <v>0</v>
      </c>
      <c r="J13" s="201">
        <f t="array" ref="J13">-'13生産者価格評価表'!$DY13/(MMULT('14投入係数表'!$D13:$DH13,'13生産者価格評価表'!$EA$7:$EA$115)+'13生産者価格評価表'!$DP13)</f>
        <v>0.92789287318658664</v>
      </c>
      <c r="K13" s="202">
        <v>0</v>
      </c>
      <c r="L13" s="202">
        <v>0</v>
      </c>
      <c r="M13" s="202">
        <v>0</v>
      </c>
      <c r="N13" s="202">
        <v>0</v>
      </c>
      <c r="O13" s="202">
        <v>0</v>
      </c>
      <c r="P13" s="202">
        <v>0</v>
      </c>
      <c r="Q13" s="202">
        <v>0</v>
      </c>
      <c r="R13" s="202">
        <v>0</v>
      </c>
      <c r="S13" s="202">
        <v>0</v>
      </c>
      <c r="T13" s="202">
        <v>0</v>
      </c>
      <c r="U13" s="202">
        <v>0</v>
      </c>
      <c r="V13" s="202">
        <v>0</v>
      </c>
      <c r="W13" s="202">
        <v>0</v>
      </c>
      <c r="X13" s="202">
        <v>0</v>
      </c>
      <c r="Y13" s="202">
        <v>0</v>
      </c>
      <c r="Z13" s="202">
        <v>0</v>
      </c>
      <c r="AA13" s="202">
        <v>0</v>
      </c>
      <c r="AB13" s="202">
        <v>0</v>
      </c>
      <c r="AC13" s="202">
        <v>0</v>
      </c>
      <c r="AD13" s="202">
        <v>0</v>
      </c>
      <c r="AE13" s="202">
        <v>0</v>
      </c>
      <c r="AF13" s="202">
        <v>0</v>
      </c>
      <c r="AG13" s="202">
        <v>0</v>
      </c>
      <c r="AH13" s="202">
        <v>0</v>
      </c>
      <c r="AI13" s="202">
        <v>0</v>
      </c>
      <c r="AJ13" s="202">
        <v>0</v>
      </c>
      <c r="AK13" s="202">
        <v>0</v>
      </c>
      <c r="AL13" s="202">
        <v>0</v>
      </c>
      <c r="AM13" s="202">
        <v>0</v>
      </c>
      <c r="AN13" s="202">
        <v>0</v>
      </c>
      <c r="AO13" s="202">
        <v>0</v>
      </c>
      <c r="AP13" s="202">
        <v>0</v>
      </c>
      <c r="AQ13" s="202">
        <v>0</v>
      </c>
      <c r="AR13" s="202">
        <v>0</v>
      </c>
      <c r="AS13" s="202">
        <v>0</v>
      </c>
      <c r="AT13" s="202">
        <v>0</v>
      </c>
      <c r="AU13" s="203">
        <v>0</v>
      </c>
      <c r="AV13" s="203">
        <v>0</v>
      </c>
      <c r="AW13" s="203">
        <v>0</v>
      </c>
      <c r="AX13" s="203">
        <v>0</v>
      </c>
      <c r="AY13" s="203">
        <v>0</v>
      </c>
      <c r="AZ13" s="203">
        <v>0</v>
      </c>
      <c r="BA13" s="203">
        <v>0</v>
      </c>
      <c r="BB13" s="203">
        <v>0</v>
      </c>
      <c r="BC13" s="203">
        <v>0</v>
      </c>
      <c r="BD13" s="203">
        <v>0</v>
      </c>
      <c r="BE13" s="203">
        <v>0</v>
      </c>
      <c r="BF13" s="203">
        <v>0</v>
      </c>
      <c r="BG13" s="203">
        <v>0</v>
      </c>
      <c r="BH13" s="203">
        <v>0</v>
      </c>
      <c r="BI13" s="203">
        <v>0</v>
      </c>
      <c r="BJ13" s="203">
        <v>0</v>
      </c>
      <c r="BK13" s="203">
        <v>0</v>
      </c>
      <c r="BL13" s="203">
        <v>0</v>
      </c>
      <c r="BM13" s="203">
        <v>0</v>
      </c>
      <c r="BN13" s="203">
        <v>0</v>
      </c>
      <c r="BO13" s="203">
        <v>0</v>
      </c>
      <c r="BP13" s="203">
        <v>0</v>
      </c>
      <c r="BQ13" s="203">
        <v>0</v>
      </c>
      <c r="BR13" s="203">
        <v>0</v>
      </c>
      <c r="BS13" s="203">
        <v>0</v>
      </c>
      <c r="BT13" s="203">
        <v>0</v>
      </c>
      <c r="BU13" s="203">
        <v>0</v>
      </c>
      <c r="BV13" s="203">
        <v>0</v>
      </c>
      <c r="BW13" s="203">
        <v>0</v>
      </c>
      <c r="BX13" s="203">
        <v>0</v>
      </c>
      <c r="BY13" s="203">
        <v>0</v>
      </c>
      <c r="BZ13" s="203">
        <v>0</v>
      </c>
      <c r="CA13" s="203">
        <v>0</v>
      </c>
      <c r="CB13" s="203">
        <v>0</v>
      </c>
      <c r="CC13" s="203">
        <v>0</v>
      </c>
      <c r="CD13" s="203">
        <v>0</v>
      </c>
      <c r="CE13" s="203">
        <v>0</v>
      </c>
      <c r="CF13" s="203">
        <v>0</v>
      </c>
      <c r="CG13" s="203">
        <v>0</v>
      </c>
      <c r="CH13" s="203">
        <v>0</v>
      </c>
      <c r="CI13" s="203">
        <v>0</v>
      </c>
      <c r="CJ13" s="203">
        <v>0</v>
      </c>
      <c r="CK13" s="203">
        <v>0</v>
      </c>
      <c r="CL13" s="203">
        <v>0</v>
      </c>
      <c r="CM13" s="203">
        <v>0</v>
      </c>
      <c r="CN13" s="203">
        <v>0</v>
      </c>
      <c r="CO13" s="203">
        <v>0</v>
      </c>
      <c r="CP13" s="203">
        <v>0</v>
      </c>
      <c r="CQ13" s="203">
        <v>0</v>
      </c>
      <c r="CR13" s="203">
        <v>0</v>
      </c>
      <c r="CS13" s="203">
        <v>0</v>
      </c>
      <c r="CT13" s="203">
        <v>0</v>
      </c>
      <c r="CU13" s="203">
        <v>0</v>
      </c>
      <c r="CV13" s="203">
        <v>0</v>
      </c>
      <c r="CW13" s="203">
        <v>0</v>
      </c>
      <c r="CX13" s="203">
        <v>0</v>
      </c>
      <c r="CY13" s="203">
        <v>0</v>
      </c>
      <c r="CZ13" s="203">
        <v>0</v>
      </c>
      <c r="DA13" s="203">
        <v>0</v>
      </c>
      <c r="DB13" s="203">
        <v>0</v>
      </c>
      <c r="DC13" s="203">
        <v>0</v>
      </c>
      <c r="DD13" s="203">
        <v>0</v>
      </c>
      <c r="DE13" s="203">
        <v>0</v>
      </c>
      <c r="DF13" s="203">
        <v>0</v>
      </c>
      <c r="DG13" s="203">
        <v>0</v>
      </c>
      <c r="DH13" s="204">
        <v>0</v>
      </c>
    </row>
    <row r="14" spans="1:112" ht="15.5" customHeight="1">
      <c r="A14" s="65">
        <v>8</v>
      </c>
      <c r="B14" s="88" t="s">
        <v>134</v>
      </c>
      <c r="C14" s="87" t="s">
        <v>135</v>
      </c>
      <c r="D14" s="200">
        <v>0</v>
      </c>
      <c r="E14" s="202">
        <v>0</v>
      </c>
      <c r="F14" s="202">
        <v>0</v>
      </c>
      <c r="G14" s="202">
        <v>0</v>
      </c>
      <c r="H14" s="202">
        <v>0</v>
      </c>
      <c r="I14" s="202">
        <v>0</v>
      </c>
      <c r="J14" s="202">
        <v>0</v>
      </c>
      <c r="K14" s="201">
        <f t="array" ref="K14">-'13生産者価格評価表'!$DY14/(MMULT('14投入係数表'!$D14:$DH14,'13生産者価格評価表'!$EA$7:$EA$115)+'13生産者価格評価表'!$DP14)</f>
        <v>0.66998694708103324</v>
      </c>
      <c r="L14" s="202">
        <v>0</v>
      </c>
      <c r="M14" s="202">
        <v>0</v>
      </c>
      <c r="N14" s="202">
        <v>0</v>
      </c>
      <c r="O14" s="202">
        <v>0</v>
      </c>
      <c r="P14" s="202">
        <v>0</v>
      </c>
      <c r="Q14" s="202">
        <v>0</v>
      </c>
      <c r="R14" s="202">
        <v>0</v>
      </c>
      <c r="S14" s="202">
        <v>0</v>
      </c>
      <c r="T14" s="202">
        <v>0</v>
      </c>
      <c r="U14" s="202">
        <v>0</v>
      </c>
      <c r="V14" s="202">
        <v>0</v>
      </c>
      <c r="W14" s="202">
        <v>0</v>
      </c>
      <c r="X14" s="202">
        <v>0</v>
      </c>
      <c r="Y14" s="202">
        <v>0</v>
      </c>
      <c r="Z14" s="202">
        <v>0</v>
      </c>
      <c r="AA14" s="202">
        <v>0</v>
      </c>
      <c r="AB14" s="202">
        <v>0</v>
      </c>
      <c r="AC14" s="202">
        <v>0</v>
      </c>
      <c r="AD14" s="202">
        <v>0</v>
      </c>
      <c r="AE14" s="202">
        <v>0</v>
      </c>
      <c r="AF14" s="202">
        <v>0</v>
      </c>
      <c r="AG14" s="202">
        <v>0</v>
      </c>
      <c r="AH14" s="202">
        <v>0</v>
      </c>
      <c r="AI14" s="202">
        <v>0</v>
      </c>
      <c r="AJ14" s="202">
        <v>0</v>
      </c>
      <c r="AK14" s="202">
        <v>0</v>
      </c>
      <c r="AL14" s="202">
        <v>0</v>
      </c>
      <c r="AM14" s="202">
        <v>0</v>
      </c>
      <c r="AN14" s="202">
        <v>0</v>
      </c>
      <c r="AO14" s="202">
        <v>0</v>
      </c>
      <c r="AP14" s="202">
        <v>0</v>
      </c>
      <c r="AQ14" s="202">
        <v>0</v>
      </c>
      <c r="AR14" s="202">
        <v>0</v>
      </c>
      <c r="AS14" s="202">
        <v>0</v>
      </c>
      <c r="AT14" s="202">
        <v>0</v>
      </c>
      <c r="AU14" s="203">
        <v>0</v>
      </c>
      <c r="AV14" s="203">
        <v>0</v>
      </c>
      <c r="AW14" s="203">
        <v>0</v>
      </c>
      <c r="AX14" s="203">
        <v>0</v>
      </c>
      <c r="AY14" s="203">
        <v>0</v>
      </c>
      <c r="AZ14" s="203">
        <v>0</v>
      </c>
      <c r="BA14" s="203">
        <v>0</v>
      </c>
      <c r="BB14" s="203">
        <v>0</v>
      </c>
      <c r="BC14" s="203">
        <v>0</v>
      </c>
      <c r="BD14" s="203">
        <v>0</v>
      </c>
      <c r="BE14" s="203">
        <v>0</v>
      </c>
      <c r="BF14" s="203">
        <v>0</v>
      </c>
      <c r="BG14" s="203">
        <v>0</v>
      </c>
      <c r="BH14" s="203">
        <v>0</v>
      </c>
      <c r="BI14" s="203">
        <v>0</v>
      </c>
      <c r="BJ14" s="203">
        <v>0</v>
      </c>
      <c r="BK14" s="203">
        <v>0</v>
      </c>
      <c r="BL14" s="203">
        <v>0</v>
      </c>
      <c r="BM14" s="203">
        <v>0</v>
      </c>
      <c r="BN14" s="203">
        <v>0</v>
      </c>
      <c r="BO14" s="203">
        <v>0</v>
      </c>
      <c r="BP14" s="203">
        <v>0</v>
      </c>
      <c r="BQ14" s="203">
        <v>0</v>
      </c>
      <c r="BR14" s="203">
        <v>0</v>
      </c>
      <c r="BS14" s="203">
        <v>0</v>
      </c>
      <c r="BT14" s="203">
        <v>0</v>
      </c>
      <c r="BU14" s="203">
        <v>0</v>
      </c>
      <c r="BV14" s="203">
        <v>0</v>
      </c>
      <c r="BW14" s="203">
        <v>0</v>
      </c>
      <c r="BX14" s="203">
        <v>0</v>
      </c>
      <c r="BY14" s="203">
        <v>0</v>
      </c>
      <c r="BZ14" s="203">
        <v>0</v>
      </c>
      <c r="CA14" s="203">
        <v>0</v>
      </c>
      <c r="CB14" s="203">
        <v>0</v>
      </c>
      <c r="CC14" s="203">
        <v>0</v>
      </c>
      <c r="CD14" s="203">
        <v>0</v>
      </c>
      <c r="CE14" s="203">
        <v>0</v>
      </c>
      <c r="CF14" s="203">
        <v>0</v>
      </c>
      <c r="CG14" s="203">
        <v>0</v>
      </c>
      <c r="CH14" s="203">
        <v>0</v>
      </c>
      <c r="CI14" s="203">
        <v>0</v>
      </c>
      <c r="CJ14" s="203">
        <v>0</v>
      </c>
      <c r="CK14" s="203">
        <v>0</v>
      </c>
      <c r="CL14" s="203">
        <v>0</v>
      </c>
      <c r="CM14" s="203">
        <v>0</v>
      </c>
      <c r="CN14" s="203">
        <v>0</v>
      </c>
      <c r="CO14" s="203">
        <v>0</v>
      </c>
      <c r="CP14" s="203">
        <v>0</v>
      </c>
      <c r="CQ14" s="203">
        <v>0</v>
      </c>
      <c r="CR14" s="203">
        <v>0</v>
      </c>
      <c r="CS14" s="203">
        <v>0</v>
      </c>
      <c r="CT14" s="203">
        <v>0</v>
      </c>
      <c r="CU14" s="203">
        <v>0</v>
      </c>
      <c r="CV14" s="203">
        <v>0</v>
      </c>
      <c r="CW14" s="203">
        <v>0</v>
      </c>
      <c r="CX14" s="203">
        <v>0</v>
      </c>
      <c r="CY14" s="203">
        <v>0</v>
      </c>
      <c r="CZ14" s="203">
        <v>0</v>
      </c>
      <c r="DA14" s="203">
        <v>0</v>
      </c>
      <c r="DB14" s="203">
        <v>0</v>
      </c>
      <c r="DC14" s="203">
        <v>0</v>
      </c>
      <c r="DD14" s="203">
        <v>0</v>
      </c>
      <c r="DE14" s="203">
        <v>0</v>
      </c>
      <c r="DF14" s="203">
        <v>0</v>
      </c>
      <c r="DG14" s="203">
        <v>0</v>
      </c>
      <c r="DH14" s="204">
        <v>0</v>
      </c>
    </row>
    <row r="15" spans="1:112" ht="15.5" customHeight="1">
      <c r="A15" s="65">
        <v>9</v>
      </c>
      <c r="B15" s="88" t="s">
        <v>136</v>
      </c>
      <c r="C15" s="87" t="s">
        <v>137</v>
      </c>
      <c r="D15" s="200">
        <v>0</v>
      </c>
      <c r="E15" s="202">
        <v>0</v>
      </c>
      <c r="F15" s="202">
        <v>0</v>
      </c>
      <c r="G15" s="202">
        <v>0</v>
      </c>
      <c r="H15" s="202">
        <v>0</v>
      </c>
      <c r="I15" s="202">
        <v>0</v>
      </c>
      <c r="J15" s="202">
        <v>0</v>
      </c>
      <c r="K15" s="202">
        <v>0</v>
      </c>
      <c r="L15" s="201">
        <f t="array" ref="L15">-'13生産者価格評価表'!$DY15/(MMULT('14投入係数表'!$D15:$DH15,'13生産者価格評価表'!$EA$7:$EA$115)+'13生産者価格評価表'!$DP15)</f>
        <v>0.6235180924276974</v>
      </c>
      <c r="M15" s="202">
        <v>0</v>
      </c>
      <c r="N15" s="202">
        <v>0</v>
      </c>
      <c r="O15" s="202">
        <v>0</v>
      </c>
      <c r="P15" s="202">
        <v>0</v>
      </c>
      <c r="Q15" s="202">
        <v>0</v>
      </c>
      <c r="R15" s="202">
        <v>0</v>
      </c>
      <c r="S15" s="202">
        <v>0</v>
      </c>
      <c r="T15" s="202">
        <v>0</v>
      </c>
      <c r="U15" s="202">
        <v>0</v>
      </c>
      <c r="V15" s="202">
        <v>0</v>
      </c>
      <c r="W15" s="202">
        <v>0</v>
      </c>
      <c r="X15" s="202">
        <v>0</v>
      </c>
      <c r="Y15" s="202">
        <v>0</v>
      </c>
      <c r="Z15" s="202">
        <v>0</v>
      </c>
      <c r="AA15" s="202">
        <v>0</v>
      </c>
      <c r="AB15" s="202">
        <v>0</v>
      </c>
      <c r="AC15" s="202">
        <v>0</v>
      </c>
      <c r="AD15" s="202">
        <v>0</v>
      </c>
      <c r="AE15" s="202">
        <v>0</v>
      </c>
      <c r="AF15" s="202">
        <v>0</v>
      </c>
      <c r="AG15" s="202">
        <v>0</v>
      </c>
      <c r="AH15" s="202">
        <v>0</v>
      </c>
      <c r="AI15" s="202">
        <v>0</v>
      </c>
      <c r="AJ15" s="202">
        <v>0</v>
      </c>
      <c r="AK15" s="202">
        <v>0</v>
      </c>
      <c r="AL15" s="202">
        <v>0</v>
      </c>
      <c r="AM15" s="202">
        <v>0</v>
      </c>
      <c r="AN15" s="202">
        <v>0</v>
      </c>
      <c r="AO15" s="202">
        <v>0</v>
      </c>
      <c r="AP15" s="202">
        <v>0</v>
      </c>
      <c r="AQ15" s="202">
        <v>0</v>
      </c>
      <c r="AR15" s="202">
        <v>0</v>
      </c>
      <c r="AS15" s="202">
        <v>0</v>
      </c>
      <c r="AT15" s="202">
        <v>0</v>
      </c>
      <c r="AU15" s="203">
        <v>0</v>
      </c>
      <c r="AV15" s="203">
        <v>0</v>
      </c>
      <c r="AW15" s="203">
        <v>0</v>
      </c>
      <c r="AX15" s="203">
        <v>0</v>
      </c>
      <c r="AY15" s="203">
        <v>0</v>
      </c>
      <c r="AZ15" s="203">
        <v>0</v>
      </c>
      <c r="BA15" s="203">
        <v>0</v>
      </c>
      <c r="BB15" s="203">
        <v>0</v>
      </c>
      <c r="BC15" s="203">
        <v>0</v>
      </c>
      <c r="BD15" s="203">
        <v>0</v>
      </c>
      <c r="BE15" s="203">
        <v>0</v>
      </c>
      <c r="BF15" s="203">
        <v>0</v>
      </c>
      <c r="BG15" s="203">
        <v>0</v>
      </c>
      <c r="BH15" s="203">
        <v>0</v>
      </c>
      <c r="BI15" s="203">
        <v>0</v>
      </c>
      <c r="BJ15" s="203">
        <v>0</v>
      </c>
      <c r="BK15" s="203">
        <v>0</v>
      </c>
      <c r="BL15" s="203">
        <v>0</v>
      </c>
      <c r="BM15" s="203">
        <v>0</v>
      </c>
      <c r="BN15" s="203">
        <v>0</v>
      </c>
      <c r="BO15" s="203">
        <v>0</v>
      </c>
      <c r="BP15" s="203">
        <v>0</v>
      </c>
      <c r="BQ15" s="203">
        <v>0</v>
      </c>
      <c r="BR15" s="203">
        <v>0</v>
      </c>
      <c r="BS15" s="203">
        <v>0</v>
      </c>
      <c r="BT15" s="203">
        <v>0</v>
      </c>
      <c r="BU15" s="203">
        <v>0</v>
      </c>
      <c r="BV15" s="203">
        <v>0</v>
      </c>
      <c r="BW15" s="203">
        <v>0</v>
      </c>
      <c r="BX15" s="203">
        <v>0</v>
      </c>
      <c r="BY15" s="203">
        <v>0</v>
      </c>
      <c r="BZ15" s="203">
        <v>0</v>
      </c>
      <c r="CA15" s="203">
        <v>0</v>
      </c>
      <c r="CB15" s="203">
        <v>0</v>
      </c>
      <c r="CC15" s="203">
        <v>0</v>
      </c>
      <c r="CD15" s="203">
        <v>0</v>
      </c>
      <c r="CE15" s="203">
        <v>0</v>
      </c>
      <c r="CF15" s="203">
        <v>0</v>
      </c>
      <c r="CG15" s="203">
        <v>0</v>
      </c>
      <c r="CH15" s="203">
        <v>0</v>
      </c>
      <c r="CI15" s="203">
        <v>0</v>
      </c>
      <c r="CJ15" s="203">
        <v>0</v>
      </c>
      <c r="CK15" s="203">
        <v>0</v>
      </c>
      <c r="CL15" s="203">
        <v>0</v>
      </c>
      <c r="CM15" s="203">
        <v>0</v>
      </c>
      <c r="CN15" s="203">
        <v>0</v>
      </c>
      <c r="CO15" s="203">
        <v>0</v>
      </c>
      <c r="CP15" s="203">
        <v>0</v>
      </c>
      <c r="CQ15" s="203">
        <v>0</v>
      </c>
      <c r="CR15" s="203">
        <v>0</v>
      </c>
      <c r="CS15" s="203">
        <v>0</v>
      </c>
      <c r="CT15" s="203">
        <v>0</v>
      </c>
      <c r="CU15" s="203">
        <v>0</v>
      </c>
      <c r="CV15" s="203">
        <v>0</v>
      </c>
      <c r="CW15" s="203">
        <v>0</v>
      </c>
      <c r="CX15" s="203">
        <v>0</v>
      </c>
      <c r="CY15" s="203">
        <v>0</v>
      </c>
      <c r="CZ15" s="203">
        <v>0</v>
      </c>
      <c r="DA15" s="203">
        <v>0</v>
      </c>
      <c r="DB15" s="203">
        <v>0</v>
      </c>
      <c r="DC15" s="203">
        <v>0</v>
      </c>
      <c r="DD15" s="203">
        <v>0</v>
      </c>
      <c r="DE15" s="203">
        <v>0</v>
      </c>
      <c r="DF15" s="203">
        <v>0</v>
      </c>
      <c r="DG15" s="203">
        <v>0</v>
      </c>
      <c r="DH15" s="204">
        <v>0</v>
      </c>
    </row>
    <row r="16" spans="1:112" ht="15.5" customHeight="1">
      <c r="A16" s="65">
        <v>10</v>
      </c>
      <c r="B16" s="88" t="s">
        <v>138</v>
      </c>
      <c r="C16" s="87" t="s">
        <v>139</v>
      </c>
      <c r="D16" s="200">
        <v>0</v>
      </c>
      <c r="E16" s="202">
        <v>0</v>
      </c>
      <c r="F16" s="202">
        <v>0</v>
      </c>
      <c r="G16" s="202">
        <v>0</v>
      </c>
      <c r="H16" s="202">
        <v>0</v>
      </c>
      <c r="I16" s="202">
        <v>0</v>
      </c>
      <c r="J16" s="202">
        <v>0</v>
      </c>
      <c r="K16" s="202">
        <v>0</v>
      </c>
      <c r="L16" s="202">
        <v>0</v>
      </c>
      <c r="M16" s="201">
        <f t="array" ref="M16">-'13生産者価格評価表'!$DY16/(MMULT('14投入係数表'!$D16:$DH16,'13生産者価格評価表'!$EA$7:$EA$115)+'13生産者価格評価表'!$DP16)</f>
        <v>0.37797476788481871</v>
      </c>
      <c r="N16" s="202">
        <v>0</v>
      </c>
      <c r="O16" s="202">
        <v>0</v>
      </c>
      <c r="P16" s="202">
        <v>0</v>
      </c>
      <c r="Q16" s="202">
        <v>0</v>
      </c>
      <c r="R16" s="202">
        <v>0</v>
      </c>
      <c r="S16" s="202">
        <v>0</v>
      </c>
      <c r="T16" s="202">
        <v>0</v>
      </c>
      <c r="U16" s="202">
        <v>0</v>
      </c>
      <c r="V16" s="202">
        <v>0</v>
      </c>
      <c r="W16" s="202">
        <v>0</v>
      </c>
      <c r="X16" s="202">
        <v>0</v>
      </c>
      <c r="Y16" s="202">
        <v>0</v>
      </c>
      <c r="Z16" s="202">
        <v>0</v>
      </c>
      <c r="AA16" s="202">
        <v>0</v>
      </c>
      <c r="AB16" s="202">
        <v>0</v>
      </c>
      <c r="AC16" s="202">
        <v>0</v>
      </c>
      <c r="AD16" s="202">
        <v>0</v>
      </c>
      <c r="AE16" s="202">
        <v>0</v>
      </c>
      <c r="AF16" s="202">
        <v>0</v>
      </c>
      <c r="AG16" s="202">
        <v>0</v>
      </c>
      <c r="AH16" s="202">
        <v>0</v>
      </c>
      <c r="AI16" s="202">
        <v>0</v>
      </c>
      <c r="AJ16" s="202">
        <v>0</v>
      </c>
      <c r="AK16" s="202">
        <v>0</v>
      </c>
      <c r="AL16" s="202">
        <v>0</v>
      </c>
      <c r="AM16" s="202">
        <v>0</v>
      </c>
      <c r="AN16" s="202">
        <v>0</v>
      </c>
      <c r="AO16" s="202">
        <v>0</v>
      </c>
      <c r="AP16" s="202">
        <v>0</v>
      </c>
      <c r="AQ16" s="202">
        <v>0</v>
      </c>
      <c r="AR16" s="202">
        <v>0</v>
      </c>
      <c r="AS16" s="202">
        <v>0</v>
      </c>
      <c r="AT16" s="202">
        <v>0</v>
      </c>
      <c r="AU16" s="203">
        <v>0</v>
      </c>
      <c r="AV16" s="203">
        <v>0</v>
      </c>
      <c r="AW16" s="203">
        <v>0</v>
      </c>
      <c r="AX16" s="203">
        <v>0</v>
      </c>
      <c r="AY16" s="203">
        <v>0</v>
      </c>
      <c r="AZ16" s="203">
        <v>0</v>
      </c>
      <c r="BA16" s="203">
        <v>0</v>
      </c>
      <c r="BB16" s="203">
        <v>0</v>
      </c>
      <c r="BC16" s="203">
        <v>0</v>
      </c>
      <c r="BD16" s="203">
        <v>0</v>
      </c>
      <c r="BE16" s="203">
        <v>0</v>
      </c>
      <c r="BF16" s="203">
        <v>0</v>
      </c>
      <c r="BG16" s="203">
        <v>0</v>
      </c>
      <c r="BH16" s="203">
        <v>0</v>
      </c>
      <c r="BI16" s="203">
        <v>0</v>
      </c>
      <c r="BJ16" s="203">
        <v>0</v>
      </c>
      <c r="BK16" s="203">
        <v>0</v>
      </c>
      <c r="BL16" s="203">
        <v>0</v>
      </c>
      <c r="BM16" s="203">
        <v>0</v>
      </c>
      <c r="BN16" s="203">
        <v>0</v>
      </c>
      <c r="BO16" s="203">
        <v>0</v>
      </c>
      <c r="BP16" s="203">
        <v>0</v>
      </c>
      <c r="BQ16" s="203">
        <v>0</v>
      </c>
      <c r="BR16" s="203">
        <v>0</v>
      </c>
      <c r="BS16" s="203">
        <v>0</v>
      </c>
      <c r="BT16" s="203">
        <v>0</v>
      </c>
      <c r="BU16" s="203">
        <v>0</v>
      </c>
      <c r="BV16" s="203">
        <v>0</v>
      </c>
      <c r="BW16" s="203">
        <v>0</v>
      </c>
      <c r="BX16" s="203">
        <v>0</v>
      </c>
      <c r="BY16" s="203">
        <v>0</v>
      </c>
      <c r="BZ16" s="203">
        <v>0</v>
      </c>
      <c r="CA16" s="203">
        <v>0</v>
      </c>
      <c r="CB16" s="203">
        <v>0</v>
      </c>
      <c r="CC16" s="203">
        <v>0</v>
      </c>
      <c r="CD16" s="203">
        <v>0</v>
      </c>
      <c r="CE16" s="203">
        <v>0</v>
      </c>
      <c r="CF16" s="203">
        <v>0</v>
      </c>
      <c r="CG16" s="203">
        <v>0</v>
      </c>
      <c r="CH16" s="203">
        <v>0</v>
      </c>
      <c r="CI16" s="203">
        <v>0</v>
      </c>
      <c r="CJ16" s="203">
        <v>0</v>
      </c>
      <c r="CK16" s="203">
        <v>0</v>
      </c>
      <c r="CL16" s="203">
        <v>0</v>
      </c>
      <c r="CM16" s="203">
        <v>0</v>
      </c>
      <c r="CN16" s="203">
        <v>0</v>
      </c>
      <c r="CO16" s="203">
        <v>0</v>
      </c>
      <c r="CP16" s="203">
        <v>0</v>
      </c>
      <c r="CQ16" s="203">
        <v>0</v>
      </c>
      <c r="CR16" s="203">
        <v>0</v>
      </c>
      <c r="CS16" s="203">
        <v>0</v>
      </c>
      <c r="CT16" s="203">
        <v>0</v>
      </c>
      <c r="CU16" s="203">
        <v>0</v>
      </c>
      <c r="CV16" s="203">
        <v>0</v>
      </c>
      <c r="CW16" s="203">
        <v>0</v>
      </c>
      <c r="CX16" s="203">
        <v>0</v>
      </c>
      <c r="CY16" s="203">
        <v>0</v>
      </c>
      <c r="CZ16" s="203">
        <v>0</v>
      </c>
      <c r="DA16" s="203">
        <v>0</v>
      </c>
      <c r="DB16" s="203">
        <v>0</v>
      </c>
      <c r="DC16" s="203">
        <v>0</v>
      </c>
      <c r="DD16" s="203">
        <v>0</v>
      </c>
      <c r="DE16" s="203">
        <v>0</v>
      </c>
      <c r="DF16" s="203">
        <v>0</v>
      </c>
      <c r="DG16" s="203">
        <v>0</v>
      </c>
      <c r="DH16" s="204">
        <v>0</v>
      </c>
    </row>
    <row r="17" spans="1:112" ht="15.5" customHeight="1">
      <c r="A17" s="65">
        <v>11</v>
      </c>
      <c r="B17" s="88" t="s">
        <v>140</v>
      </c>
      <c r="C17" s="87" t="s">
        <v>141</v>
      </c>
      <c r="D17" s="200">
        <v>0</v>
      </c>
      <c r="E17" s="202">
        <v>0</v>
      </c>
      <c r="F17" s="202">
        <v>0</v>
      </c>
      <c r="G17" s="202">
        <v>0</v>
      </c>
      <c r="H17" s="202">
        <v>0</v>
      </c>
      <c r="I17" s="202">
        <v>0</v>
      </c>
      <c r="J17" s="202">
        <v>0</v>
      </c>
      <c r="K17" s="202">
        <v>0</v>
      </c>
      <c r="L17" s="202">
        <v>0</v>
      </c>
      <c r="M17" s="202">
        <v>0</v>
      </c>
      <c r="N17" s="201">
        <f t="array" ref="N17">-'13生産者価格評価表'!$DY17/(MMULT('14投入係数表'!$D17:$DH17,'13生産者価格評価表'!$EA$7:$EA$115)+'13生産者価格評価表'!$DP17)</f>
        <v>1</v>
      </c>
      <c r="O17" s="202">
        <v>0</v>
      </c>
      <c r="P17" s="202">
        <v>0</v>
      </c>
      <c r="Q17" s="202">
        <v>0</v>
      </c>
      <c r="R17" s="202">
        <v>0</v>
      </c>
      <c r="S17" s="202">
        <v>0</v>
      </c>
      <c r="T17" s="202">
        <v>0</v>
      </c>
      <c r="U17" s="202">
        <v>0</v>
      </c>
      <c r="V17" s="202">
        <v>0</v>
      </c>
      <c r="W17" s="202">
        <v>0</v>
      </c>
      <c r="X17" s="202">
        <v>0</v>
      </c>
      <c r="Y17" s="202">
        <v>0</v>
      </c>
      <c r="Z17" s="202">
        <v>0</v>
      </c>
      <c r="AA17" s="202">
        <v>0</v>
      </c>
      <c r="AB17" s="202">
        <v>0</v>
      </c>
      <c r="AC17" s="202">
        <v>0</v>
      </c>
      <c r="AD17" s="202">
        <v>0</v>
      </c>
      <c r="AE17" s="202">
        <v>0</v>
      </c>
      <c r="AF17" s="202">
        <v>0</v>
      </c>
      <c r="AG17" s="202">
        <v>0</v>
      </c>
      <c r="AH17" s="202">
        <v>0</v>
      </c>
      <c r="AI17" s="202">
        <v>0</v>
      </c>
      <c r="AJ17" s="202">
        <v>0</v>
      </c>
      <c r="AK17" s="202">
        <v>0</v>
      </c>
      <c r="AL17" s="202">
        <v>0</v>
      </c>
      <c r="AM17" s="202">
        <v>0</v>
      </c>
      <c r="AN17" s="202">
        <v>0</v>
      </c>
      <c r="AO17" s="202">
        <v>0</v>
      </c>
      <c r="AP17" s="202">
        <v>0</v>
      </c>
      <c r="AQ17" s="202">
        <v>0</v>
      </c>
      <c r="AR17" s="202">
        <v>0</v>
      </c>
      <c r="AS17" s="202">
        <v>0</v>
      </c>
      <c r="AT17" s="202">
        <v>0</v>
      </c>
      <c r="AU17" s="203">
        <v>0</v>
      </c>
      <c r="AV17" s="203">
        <v>0</v>
      </c>
      <c r="AW17" s="203">
        <v>0</v>
      </c>
      <c r="AX17" s="203">
        <v>0</v>
      </c>
      <c r="AY17" s="203">
        <v>0</v>
      </c>
      <c r="AZ17" s="203">
        <v>0</v>
      </c>
      <c r="BA17" s="203">
        <v>0</v>
      </c>
      <c r="BB17" s="203">
        <v>0</v>
      </c>
      <c r="BC17" s="203">
        <v>0</v>
      </c>
      <c r="BD17" s="203">
        <v>0</v>
      </c>
      <c r="BE17" s="203">
        <v>0</v>
      </c>
      <c r="BF17" s="203">
        <v>0</v>
      </c>
      <c r="BG17" s="203">
        <v>0</v>
      </c>
      <c r="BH17" s="203">
        <v>0</v>
      </c>
      <c r="BI17" s="203">
        <v>0</v>
      </c>
      <c r="BJ17" s="203">
        <v>0</v>
      </c>
      <c r="BK17" s="203">
        <v>0</v>
      </c>
      <c r="BL17" s="203">
        <v>0</v>
      </c>
      <c r="BM17" s="203">
        <v>0</v>
      </c>
      <c r="BN17" s="203">
        <v>0</v>
      </c>
      <c r="BO17" s="203">
        <v>0</v>
      </c>
      <c r="BP17" s="203">
        <v>0</v>
      </c>
      <c r="BQ17" s="203">
        <v>0</v>
      </c>
      <c r="BR17" s="203">
        <v>0</v>
      </c>
      <c r="BS17" s="203">
        <v>0</v>
      </c>
      <c r="BT17" s="203">
        <v>0</v>
      </c>
      <c r="BU17" s="203">
        <v>0</v>
      </c>
      <c r="BV17" s="203">
        <v>0</v>
      </c>
      <c r="BW17" s="203">
        <v>0</v>
      </c>
      <c r="BX17" s="203">
        <v>0</v>
      </c>
      <c r="BY17" s="203">
        <v>0</v>
      </c>
      <c r="BZ17" s="203">
        <v>0</v>
      </c>
      <c r="CA17" s="203">
        <v>0</v>
      </c>
      <c r="CB17" s="203">
        <v>0</v>
      </c>
      <c r="CC17" s="203">
        <v>0</v>
      </c>
      <c r="CD17" s="203">
        <v>0</v>
      </c>
      <c r="CE17" s="203">
        <v>0</v>
      </c>
      <c r="CF17" s="203">
        <v>0</v>
      </c>
      <c r="CG17" s="203">
        <v>0</v>
      </c>
      <c r="CH17" s="203">
        <v>0</v>
      </c>
      <c r="CI17" s="203">
        <v>0</v>
      </c>
      <c r="CJ17" s="203">
        <v>0</v>
      </c>
      <c r="CK17" s="203">
        <v>0</v>
      </c>
      <c r="CL17" s="203">
        <v>0</v>
      </c>
      <c r="CM17" s="203">
        <v>0</v>
      </c>
      <c r="CN17" s="203">
        <v>0</v>
      </c>
      <c r="CO17" s="203">
        <v>0</v>
      </c>
      <c r="CP17" s="203">
        <v>0</v>
      </c>
      <c r="CQ17" s="203">
        <v>0</v>
      </c>
      <c r="CR17" s="203">
        <v>0</v>
      </c>
      <c r="CS17" s="203">
        <v>0</v>
      </c>
      <c r="CT17" s="203">
        <v>0</v>
      </c>
      <c r="CU17" s="203">
        <v>0</v>
      </c>
      <c r="CV17" s="203">
        <v>0</v>
      </c>
      <c r="CW17" s="203">
        <v>0</v>
      </c>
      <c r="CX17" s="203">
        <v>0</v>
      </c>
      <c r="CY17" s="203">
        <v>0</v>
      </c>
      <c r="CZ17" s="203">
        <v>0</v>
      </c>
      <c r="DA17" s="203">
        <v>0</v>
      </c>
      <c r="DB17" s="203">
        <v>0</v>
      </c>
      <c r="DC17" s="203">
        <v>0</v>
      </c>
      <c r="DD17" s="203">
        <v>0</v>
      </c>
      <c r="DE17" s="203">
        <v>0</v>
      </c>
      <c r="DF17" s="203">
        <v>0</v>
      </c>
      <c r="DG17" s="203">
        <v>0</v>
      </c>
      <c r="DH17" s="204">
        <v>0</v>
      </c>
    </row>
    <row r="18" spans="1:112" ht="15.5" customHeight="1">
      <c r="A18" s="65">
        <v>12</v>
      </c>
      <c r="B18" s="88" t="s">
        <v>142</v>
      </c>
      <c r="C18" s="87" t="s">
        <v>143</v>
      </c>
      <c r="D18" s="200">
        <v>0</v>
      </c>
      <c r="E18" s="202">
        <v>0</v>
      </c>
      <c r="F18" s="202">
        <v>0</v>
      </c>
      <c r="G18" s="202">
        <v>0</v>
      </c>
      <c r="H18" s="202">
        <v>0</v>
      </c>
      <c r="I18" s="202">
        <v>0</v>
      </c>
      <c r="J18" s="202">
        <v>0</v>
      </c>
      <c r="K18" s="202">
        <v>0</v>
      </c>
      <c r="L18" s="202">
        <v>0</v>
      </c>
      <c r="M18" s="202">
        <v>0</v>
      </c>
      <c r="N18" s="202">
        <v>0</v>
      </c>
      <c r="O18" s="201">
        <f t="array" ref="O18">-'13生産者価格評価表'!$DY18/(MMULT('14投入係数表'!$D18:$DH18,'13生産者価格評価表'!$EA$7:$EA$115)+'13生産者価格評価表'!$DP18)</f>
        <v>0.81575269023091945</v>
      </c>
      <c r="P18" s="202">
        <v>0</v>
      </c>
      <c r="Q18" s="202">
        <v>0</v>
      </c>
      <c r="R18" s="202">
        <v>0</v>
      </c>
      <c r="S18" s="202">
        <v>0</v>
      </c>
      <c r="T18" s="202">
        <v>0</v>
      </c>
      <c r="U18" s="202">
        <v>0</v>
      </c>
      <c r="V18" s="202">
        <v>0</v>
      </c>
      <c r="W18" s="202">
        <v>0</v>
      </c>
      <c r="X18" s="202">
        <v>0</v>
      </c>
      <c r="Y18" s="202">
        <v>0</v>
      </c>
      <c r="Z18" s="202">
        <v>0</v>
      </c>
      <c r="AA18" s="202">
        <v>0</v>
      </c>
      <c r="AB18" s="202">
        <v>0</v>
      </c>
      <c r="AC18" s="202">
        <v>0</v>
      </c>
      <c r="AD18" s="202">
        <v>0</v>
      </c>
      <c r="AE18" s="202">
        <v>0</v>
      </c>
      <c r="AF18" s="202">
        <v>0</v>
      </c>
      <c r="AG18" s="202">
        <v>0</v>
      </c>
      <c r="AH18" s="202">
        <v>0</v>
      </c>
      <c r="AI18" s="202">
        <v>0</v>
      </c>
      <c r="AJ18" s="202">
        <v>0</v>
      </c>
      <c r="AK18" s="202">
        <v>0</v>
      </c>
      <c r="AL18" s="202">
        <v>0</v>
      </c>
      <c r="AM18" s="202">
        <v>0</v>
      </c>
      <c r="AN18" s="202">
        <v>0</v>
      </c>
      <c r="AO18" s="202">
        <v>0</v>
      </c>
      <c r="AP18" s="202">
        <v>0</v>
      </c>
      <c r="AQ18" s="202">
        <v>0</v>
      </c>
      <c r="AR18" s="202">
        <v>0</v>
      </c>
      <c r="AS18" s="202">
        <v>0</v>
      </c>
      <c r="AT18" s="202">
        <v>0</v>
      </c>
      <c r="AU18" s="203">
        <v>0</v>
      </c>
      <c r="AV18" s="203">
        <v>0</v>
      </c>
      <c r="AW18" s="203">
        <v>0</v>
      </c>
      <c r="AX18" s="203">
        <v>0</v>
      </c>
      <c r="AY18" s="203">
        <v>0</v>
      </c>
      <c r="AZ18" s="203">
        <v>0</v>
      </c>
      <c r="BA18" s="203">
        <v>0</v>
      </c>
      <c r="BB18" s="203">
        <v>0</v>
      </c>
      <c r="BC18" s="203">
        <v>0</v>
      </c>
      <c r="BD18" s="203">
        <v>0</v>
      </c>
      <c r="BE18" s="203">
        <v>0</v>
      </c>
      <c r="BF18" s="203">
        <v>0</v>
      </c>
      <c r="BG18" s="203">
        <v>0</v>
      </c>
      <c r="BH18" s="203">
        <v>0</v>
      </c>
      <c r="BI18" s="203">
        <v>0</v>
      </c>
      <c r="BJ18" s="203">
        <v>0</v>
      </c>
      <c r="BK18" s="203">
        <v>0</v>
      </c>
      <c r="BL18" s="203">
        <v>0</v>
      </c>
      <c r="BM18" s="203">
        <v>0</v>
      </c>
      <c r="BN18" s="203">
        <v>0</v>
      </c>
      <c r="BO18" s="203">
        <v>0</v>
      </c>
      <c r="BP18" s="203">
        <v>0</v>
      </c>
      <c r="BQ18" s="203">
        <v>0</v>
      </c>
      <c r="BR18" s="203">
        <v>0</v>
      </c>
      <c r="BS18" s="203">
        <v>0</v>
      </c>
      <c r="BT18" s="203">
        <v>0</v>
      </c>
      <c r="BU18" s="203">
        <v>0</v>
      </c>
      <c r="BV18" s="203">
        <v>0</v>
      </c>
      <c r="BW18" s="203">
        <v>0</v>
      </c>
      <c r="BX18" s="203">
        <v>0</v>
      </c>
      <c r="BY18" s="203">
        <v>0</v>
      </c>
      <c r="BZ18" s="203">
        <v>0</v>
      </c>
      <c r="CA18" s="203">
        <v>0</v>
      </c>
      <c r="CB18" s="203">
        <v>0</v>
      </c>
      <c r="CC18" s="203">
        <v>0</v>
      </c>
      <c r="CD18" s="203">
        <v>0</v>
      </c>
      <c r="CE18" s="203">
        <v>0</v>
      </c>
      <c r="CF18" s="203">
        <v>0</v>
      </c>
      <c r="CG18" s="203">
        <v>0</v>
      </c>
      <c r="CH18" s="203">
        <v>0</v>
      </c>
      <c r="CI18" s="203">
        <v>0</v>
      </c>
      <c r="CJ18" s="203">
        <v>0</v>
      </c>
      <c r="CK18" s="203">
        <v>0</v>
      </c>
      <c r="CL18" s="203">
        <v>0</v>
      </c>
      <c r="CM18" s="203">
        <v>0</v>
      </c>
      <c r="CN18" s="203">
        <v>0</v>
      </c>
      <c r="CO18" s="203">
        <v>0</v>
      </c>
      <c r="CP18" s="203">
        <v>0</v>
      </c>
      <c r="CQ18" s="203">
        <v>0</v>
      </c>
      <c r="CR18" s="203">
        <v>0</v>
      </c>
      <c r="CS18" s="203">
        <v>0</v>
      </c>
      <c r="CT18" s="203">
        <v>0</v>
      </c>
      <c r="CU18" s="203">
        <v>0</v>
      </c>
      <c r="CV18" s="203">
        <v>0</v>
      </c>
      <c r="CW18" s="203">
        <v>0</v>
      </c>
      <c r="CX18" s="203">
        <v>0</v>
      </c>
      <c r="CY18" s="203">
        <v>0</v>
      </c>
      <c r="CZ18" s="203">
        <v>0</v>
      </c>
      <c r="DA18" s="203">
        <v>0</v>
      </c>
      <c r="DB18" s="203">
        <v>0</v>
      </c>
      <c r="DC18" s="203">
        <v>0</v>
      </c>
      <c r="DD18" s="203">
        <v>0</v>
      </c>
      <c r="DE18" s="203">
        <v>0</v>
      </c>
      <c r="DF18" s="203">
        <v>0</v>
      </c>
      <c r="DG18" s="203">
        <v>0</v>
      </c>
      <c r="DH18" s="204">
        <v>0</v>
      </c>
    </row>
    <row r="19" spans="1:112" ht="15.5" customHeight="1">
      <c r="A19" s="65">
        <v>13</v>
      </c>
      <c r="B19" s="88" t="s">
        <v>144</v>
      </c>
      <c r="C19" s="87" t="s">
        <v>145</v>
      </c>
      <c r="D19" s="200">
        <v>0</v>
      </c>
      <c r="E19" s="202">
        <v>0</v>
      </c>
      <c r="F19" s="202">
        <v>0</v>
      </c>
      <c r="G19" s="202">
        <v>0</v>
      </c>
      <c r="H19" s="202">
        <v>0</v>
      </c>
      <c r="I19" s="202">
        <v>0</v>
      </c>
      <c r="J19" s="202">
        <v>0</v>
      </c>
      <c r="K19" s="202">
        <v>0</v>
      </c>
      <c r="L19" s="202">
        <v>0</v>
      </c>
      <c r="M19" s="202">
        <v>0</v>
      </c>
      <c r="N19" s="202">
        <v>0</v>
      </c>
      <c r="O19" s="202">
        <v>0</v>
      </c>
      <c r="P19" s="201">
        <f t="array" ref="P19">-'13生産者価格評価表'!$DY19/(MMULT('14投入係数表'!$D19:$DH19,'13生産者価格評価表'!$EA$7:$EA$115)+'13生産者価格評価表'!$DP19)</f>
        <v>0.90404870668334836</v>
      </c>
      <c r="Q19" s="202">
        <v>0</v>
      </c>
      <c r="R19" s="202">
        <v>0</v>
      </c>
      <c r="S19" s="202">
        <v>0</v>
      </c>
      <c r="T19" s="202">
        <v>0</v>
      </c>
      <c r="U19" s="202">
        <v>0</v>
      </c>
      <c r="V19" s="202">
        <v>0</v>
      </c>
      <c r="W19" s="202">
        <v>0</v>
      </c>
      <c r="X19" s="202">
        <v>0</v>
      </c>
      <c r="Y19" s="202">
        <v>0</v>
      </c>
      <c r="Z19" s="202">
        <v>0</v>
      </c>
      <c r="AA19" s="202">
        <v>0</v>
      </c>
      <c r="AB19" s="202">
        <v>0</v>
      </c>
      <c r="AC19" s="202">
        <v>0</v>
      </c>
      <c r="AD19" s="202">
        <v>0</v>
      </c>
      <c r="AE19" s="202">
        <v>0</v>
      </c>
      <c r="AF19" s="202">
        <v>0</v>
      </c>
      <c r="AG19" s="202">
        <v>0</v>
      </c>
      <c r="AH19" s="202">
        <v>0</v>
      </c>
      <c r="AI19" s="202">
        <v>0</v>
      </c>
      <c r="AJ19" s="202">
        <v>0</v>
      </c>
      <c r="AK19" s="202">
        <v>0</v>
      </c>
      <c r="AL19" s="202">
        <v>0</v>
      </c>
      <c r="AM19" s="202">
        <v>0</v>
      </c>
      <c r="AN19" s="202">
        <v>0</v>
      </c>
      <c r="AO19" s="202">
        <v>0</v>
      </c>
      <c r="AP19" s="202">
        <v>0</v>
      </c>
      <c r="AQ19" s="202">
        <v>0</v>
      </c>
      <c r="AR19" s="202">
        <v>0</v>
      </c>
      <c r="AS19" s="202">
        <v>0</v>
      </c>
      <c r="AT19" s="202">
        <v>0</v>
      </c>
      <c r="AU19" s="203">
        <v>0</v>
      </c>
      <c r="AV19" s="203">
        <v>0</v>
      </c>
      <c r="AW19" s="203">
        <v>0</v>
      </c>
      <c r="AX19" s="203">
        <v>0</v>
      </c>
      <c r="AY19" s="203">
        <v>0</v>
      </c>
      <c r="AZ19" s="203">
        <v>0</v>
      </c>
      <c r="BA19" s="203">
        <v>0</v>
      </c>
      <c r="BB19" s="203">
        <v>0</v>
      </c>
      <c r="BC19" s="203">
        <v>0</v>
      </c>
      <c r="BD19" s="203">
        <v>0</v>
      </c>
      <c r="BE19" s="203">
        <v>0</v>
      </c>
      <c r="BF19" s="203">
        <v>0</v>
      </c>
      <c r="BG19" s="203">
        <v>0</v>
      </c>
      <c r="BH19" s="203">
        <v>0</v>
      </c>
      <c r="BI19" s="203">
        <v>0</v>
      </c>
      <c r="BJ19" s="203">
        <v>0</v>
      </c>
      <c r="BK19" s="203">
        <v>0</v>
      </c>
      <c r="BL19" s="203">
        <v>0</v>
      </c>
      <c r="BM19" s="203">
        <v>0</v>
      </c>
      <c r="BN19" s="203">
        <v>0</v>
      </c>
      <c r="BO19" s="203">
        <v>0</v>
      </c>
      <c r="BP19" s="203">
        <v>0</v>
      </c>
      <c r="BQ19" s="203">
        <v>0</v>
      </c>
      <c r="BR19" s="203">
        <v>0</v>
      </c>
      <c r="BS19" s="203">
        <v>0</v>
      </c>
      <c r="BT19" s="203">
        <v>0</v>
      </c>
      <c r="BU19" s="203">
        <v>0</v>
      </c>
      <c r="BV19" s="203">
        <v>0</v>
      </c>
      <c r="BW19" s="203">
        <v>0</v>
      </c>
      <c r="BX19" s="203">
        <v>0</v>
      </c>
      <c r="BY19" s="203">
        <v>0</v>
      </c>
      <c r="BZ19" s="203">
        <v>0</v>
      </c>
      <c r="CA19" s="203">
        <v>0</v>
      </c>
      <c r="CB19" s="203">
        <v>0</v>
      </c>
      <c r="CC19" s="203">
        <v>0</v>
      </c>
      <c r="CD19" s="203">
        <v>0</v>
      </c>
      <c r="CE19" s="203">
        <v>0</v>
      </c>
      <c r="CF19" s="203">
        <v>0</v>
      </c>
      <c r="CG19" s="203">
        <v>0</v>
      </c>
      <c r="CH19" s="203">
        <v>0</v>
      </c>
      <c r="CI19" s="203">
        <v>0</v>
      </c>
      <c r="CJ19" s="203">
        <v>0</v>
      </c>
      <c r="CK19" s="203">
        <v>0</v>
      </c>
      <c r="CL19" s="203">
        <v>0</v>
      </c>
      <c r="CM19" s="203">
        <v>0</v>
      </c>
      <c r="CN19" s="203">
        <v>0</v>
      </c>
      <c r="CO19" s="203">
        <v>0</v>
      </c>
      <c r="CP19" s="203">
        <v>0</v>
      </c>
      <c r="CQ19" s="203">
        <v>0</v>
      </c>
      <c r="CR19" s="203">
        <v>0</v>
      </c>
      <c r="CS19" s="203">
        <v>0</v>
      </c>
      <c r="CT19" s="203">
        <v>0</v>
      </c>
      <c r="CU19" s="203">
        <v>0</v>
      </c>
      <c r="CV19" s="203">
        <v>0</v>
      </c>
      <c r="CW19" s="203">
        <v>0</v>
      </c>
      <c r="CX19" s="203">
        <v>0</v>
      </c>
      <c r="CY19" s="203">
        <v>0</v>
      </c>
      <c r="CZ19" s="203">
        <v>0</v>
      </c>
      <c r="DA19" s="203">
        <v>0</v>
      </c>
      <c r="DB19" s="203">
        <v>0</v>
      </c>
      <c r="DC19" s="203">
        <v>0</v>
      </c>
      <c r="DD19" s="203">
        <v>0</v>
      </c>
      <c r="DE19" s="203">
        <v>0</v>
      </c>
      <c r="DF19" s="203">
        <v>0</v>
      </c>
      <c r="DG19" s="203">
        <v>0</v>
      </c>
      <c r="DH19" s="204">
        <v>0</v>
      </c>
    </row>
    <row r="20" spans="1:112" ht="15.5" customHeight="1">
      <c r="A20" s="65">
        <v>14</v>
      </c>
      <c r="B20" s="88" t="s">
        <v>146</v>
      </c>
      <c r="C20" s="87" t="s">
        <v>147</v>
      </c>
      <c r="D20" s="200">
        <v>0</v>
      </c>
      <c r="E20" s="202">
        <v>0</v>
      </c>
      <c r="F20" s="202">
        <v>0</v>
      </c>
      <c r="G20" s="202">
        <v>0</v>
      </c>
      <c r="H20" s="202">
        <v>0</v>
      </c>
      <c r="I20" s="202">
        <v>0</v>
      </c>
      <c r="J20" s="202">
        <v>0</v>
      </c>
      <c r="K20" s="202">
        <v>0</v>
      </c>
      <c r="L20" s="202">
        <v>0</v>
      </c>
      <c r="M20" s="202">
        <v>0</v>
      </c>
      <c r="N20" s="202">
        <v>0</v>
      </c>
      <c r="O20" s="202">
        <v>0</v>
      </c>
      <c r="P20" s="202">
        <v>0</v>
      </c>
      <c r="Q20" s="201">
        <f t="array" ref="Q20">-'13生産者価格評価表'!$DY20/(MMULT('14投入係数表'!$D20:$DH20,'13生産者価格評価表'!$EA$7:$EA$115)+'13生産者価格評価表'!$DP20)</f>
        <v>0.72091104483030322</v>
      </c>
      <c r="R20" s="202">
        <v>0</v>
      </c>
      <c r="S20" s="202">
        <v>0</v>
      </c>
      <c r="T20" s="202">
        <v>0</v>
      </c>
      <c r="U20" s="202">
        <v>0</v>
      </c>
      <c r="V20" s="202">
        <v>0</v>
      </c>
      <c r="W20" s="202">
        <v>0</v>
      </c>
      <c r="X20" s="202">
        <v>0</v>
      </c>
      <c r="Y20" s="202">
        <v>0</v>
      </c>
      <c r="Z20" s="202">
        <v>0</v>
      </c>
      <c r="AA20" s="202">
        <v>0</v>
      </c>
      <c r="AB20" s="202">
        <v>0</v>
      </c>
      <c r="AC20" s="202">
        <v>0</v>
      </c>
      <c r="AD20" s="202">
        <v>0</v>
      </c>
      <c r="AE20" s="202">
        <v>0</v>
      </c>
      <c r="AF20" s="202">
        <v>0</v>
      </c>
      <c r="AG20" s="202">
        <v>0</v>
      </c>
      <c r="AH20" s="202">
        <v>0</v>
      </c>
      <c r="AI20" s="202">
        <v>0</v>
      </c>
      <c r="AJ20" s="202">
        <v>0</v>
      </c>
      <c r="AK20" s="202">
        <v>0</v>
      </c>
      <c r="AL20" s="202">
        <v>0</v>
      </c>
      <c r="AM20" s="202">
        <v>0</v>
      </c>
      <c r="AN20" s="202">
        <v>0</v>
      </c>
      <c r="AO20" s="202">
        <v>0</v>
      </c>
      <c r="AP20" s="202">
        <v>0</v>
      </c>
      <c r="AQ20" s="202">
        <v>0</v>
      </c>
      <c r="AR20" s="202">
        <v>0</v>
      </c>
      <c r="AS20" s="202">
        <v>0</v>
      </c>
      <c r="AT20" s="202">
        <v>0</v>
      </c>
      <c r="AU20" s="203">
        <v>0</v>
      </c>
      <c r="AV20" s="203">
        <v>0</v>
      </c>
      <c r="AW20" s="203">
        <v>0</v>
      </c>
      <c r="AX20" s="203">
        <v>0</v>
      </c>
      <c r="AY20" s="203">
        <v>0</v>
      </c>
      <c r="AZ20" s="203">
        <v>0</v>
      </c>
      <c r="BA20" s="203">
        <v>0</v>
      </c>
      <c r="BB20" s="203">
        <v>0</v>
      </c>
      <c r="BC20" s="203">
        <v>0</v>
      </c>
      <c r="BD20" s="203">
        <v>0</v>
      </c>
      <c r="BE20" s="203">
        <v>0</v>
      </c>
      <c r="BF20" s="203">
        <v>0</v>
      </c>
      <c r="BG20" s="203">
        <v>0</v>
      </c>
      <c r="BH20" s="203">
        <v>0</v>
      </c>
      <c r="BI20" s="203">
        <v>0</v>
      </c>
      <c r="BJ20" s="203">
        <v>0</v>
      </c>
      <c r="BK20" s="203">
        <v>0</v>
      </c>
      <c r="BL20" s="203">
        <v>0</v>
      </c>
      <c r="BM20" s="203">
        <v>0</v>
      </c>
      <c r="BN20" s="203">
        <v>0</v>
      </c>
      <c r="BO20" s="203">
        <v>0</v>
      </c>
      <c r="BP20" s="203">
        <v>0</v>
      </c>
      <c r="BQ20" s="203">
        <v>0</v>
      </c>
      <c r="BR20" s="203">
        <v>0</v>
      </c>
      <c r="BS20" s="203">
        <v>0</v>
      </c>
      <c r="BT20" s="203">
        <v>0</v>
      </c>
      <c r="BU20" s="203">
        <v>0</v>
      </c>
      <c r="BV20" s="203">
        <v>0</v>
      </c>
      <c r="BW20" s="203">
        <v>0</v>
      </c>
      <c r="BX20" s="203">
        <v>0</v>
      </c>
      <c r="BY20" s="203">
        <v>0</v>
      </c>
      <c r="BZ20" s="203">
        <v>0</v>
      </c>
      <c r="CA20" s="203">
        <v>0</v>
      </c>
      <c r="CB20" s="203">
        <v>0</v>
      </c>
      <c r="CC20" s="203">
        <v>0</v>
      </c>
      <c r="CD20" s="203">
        <v>0</v>
      </c>
      <c r="CE20" s="203">
        <v>0</v>
      </c>
      <c r="CF20" s="203">
        <v>0</v>
      </c>
      <c r="CG20" s="203">
        <v>0</v>
      </c>
      <c r="CH20" s="203">
        <v>0</v>
      </c>
      <c r="CI20" s="203">
        <v>0</v>
      </c>
      <c r="CJ20" s="203">
        <v>0</v>
      </c>
      <c r="CK20" s="203">
        <v>0</v>
      </c>
      <c r="CL20" s="203">
        <v>0</v>
      </c>
      <c r="CM20" s="203">
        <v>0</v>
      </c>
      <c r="CN20" s="203">
        <v>0</v>
      </c>
      <c r="CO20" s="203">
        <v>0</v>
      </c>
      <c r="CP20" s="203">
        <v>0</v>
      </c>
      <c r="CQ20" s="203">
        <v>0</v>
      </c>
      <c r="CR20" s="203">
        <v>0</v>
      </c>
      <c r="CS20" s="203">
        <v>0</v>
      </c>
      <c r="CT20" s="203">
        <v>0</v>
      </c>
      <c r="CU20" s="203">
        <v>0</v>
      </c>
      <c r="CV20" s="203">
        <v>0</v>
      </c>
      <c r="CW20" s="203">
        <v>0</v>
      </c>
      <c r="CX20" s="203">
        <v>0</v>
      </c>
      <c r="CY20" s="203">
        <v>0</v>
      </c>
      <c r="CZ20" s="203">
        <v>0</v>
      </c>
      <c r="DA20" s="203">
        <v>0</v>
      </c>
      <c r="DB20" s="203">
        <v>0</v>
      </c>
      <c r="DC20" s="203">
        <v>0</v>
      </c>
      <c r="DD20" s="203">
        <v>0</v>
      </c>
      <c r="DE20" s="203">
        <v>0</v>
      </c>
      <c r="DF20" s="203">
        <v>0</v>
      </c>
      <c r="DG20" s="203">
        <v>0</v>
      </c>
      <c r="DH20" s="204">
        <v>0</v>
      </c>
    </row>
    <row r="21" spans="1:112" ht="15.5" customHeight="1">
      <c r="A21" s="65">
        <v>15</v>
      </c>
      <c r="B21" s="88" t="s">
        <v>148</v>
      </c>
      <c r="C21" s="87" t="s">
        <v>149</v>
      </c>
      <c r="D21" s="200">
        <v>0</v>
      </c>
      <c r="E21" s="202">
        <v>0</v>
      </c>
      <c r="F21" s="202">
        <v>0</v>
      </c>
      <c r="G21" s="202">
        <v>0</v>
      </c>
      <c r="H21" s="202">
        <v>0</v>
      </c>
      <c r="I21" s="202">
        <v>0</v>
      </c>
      <c r="J21" s="202">
        <v>0</v>
      </c>
      <c r="K21" s="202">
        <v>0</v>
      </c>
      <c r="L21" s="202">
        <v>0</v>
      </c>
      <c r="M21" s="202">
        <v>0</v>
      </c>
      <c r="N21" s="202">
        <v>0</v>
      </c>
      <c r="O21" s="202">
        <v>0</v>
      </c>
      <c r="P21" s="202">
        <v>0</v>
      </c>
      <c r="Q21" s="202">
        <v>0</v>
      </c>
      <c r="R21" s="201">
        <f t="array" ref="R21">-'13生産者価格評価表'!$DY21/(MMULT('14投入係数表'!$D21:$DH21,'13生産者価格評価表'!$EA$7:$EA$115)+'13生産者価格評価表'!$DP21)</f>
        <v>0.79188299677258867</v>
      </c>
      <c r="S21" s="202">
        <v>0</v>
      </c>
      <c r="T21" s="202">
        <v>0</v>
      </c>
      <c r="U21" s="202">
        <v>0</v>
      </c>
      <c r="V21" s="202">
        <v>0</v>
      </c>
      <c r="W21" s="202">
        <v>0</v>
      </c>
      <c r="X21" s="202">
        <v>0</v>
      </c>
      <c r="Y21" s="202">
        <v>0</v>
      </c>
      <c r="Z21" s="202">
        <v>0</v>
      </c>
      <c r="AA21" s="202">
        <v>0</v>
      </c>
      <c r="AB21" s="202">
        <v>0</v>
      </c>
      <c r="AC21" s="202">
        <v>0</v>
      </c>
      <c r="AD21" s="202">
        <v>0</v>
      </c>
      <c r="AE21" s="202">
        <v>0</v>
      </c>
      <c r="AF21" s="202">
        <v>0</v>
      </c>
      <c r="AG21" s="202">
        <v>0</v>
      </c>
      <c r="AH21" s="202">
        <v>0</v>
      </c>
      <c r="AI21" s="202">
        <v>0</v>
      </c>
      <c r="AJ21" s="202">
        <v>0</v>
      </c>
      <c r="AK21" s="202">
        <v>0</v>
      </c>
      <c r="AL21" s="202">
        <v>0</v>
      </c>
      <c r="AM21" s="202">
        <v>0</v>
      </c>
      <c r="AN21" s="202">
        <v>0</v>
      </c>
      <c r="AO21" s="202">
        <v>0</v>
      </c>
      <c r="AP21" s="202">
        <v>0</v>
      </c>
      <c r="AQ21" s="202">
        <v>0</v>
      </c>
      <c r="AR21" s="202">
        <v>0</v>
      </c>
      <c r="AS21" s="202">
        <v>0</v>
      </c>
      <c r="AT21" s="202">
        <v>0</v>
      </c>
      <c r="AU21" s="203">
        <v>0</v>
      </c>
      <c r="AV21" s="203">
        <v>0</v>
      </c>
      <c r="AW21" s="203">
        <v>0</v>
      </c>
      <c r="AX21" s="203">
        <v>0</v>
      </c>
      <c r="AY21" s="203">
        <v>0</v>
      </c>
      <c r="AZ21" s="203">
        <v>0</v>
      </c>
      <c r="BA21" s="203">
        <v>0</v>
      </c>
      <c r="BB21" s="203">
        <v>0</v>
      </c>
      <c r="BC21" s="203">
        <v>0</v>
      </c>
      <c r="BD21" s="203">
        <v>0</v>
      </c>
      <c r="BE21" s="203">
        <v>0</v>
      </c>
      <c r="BF21" s="203">
        <v>0</v>
      </c>
      <c r="BG21" s="203">
        <v>0</v>
      </c>
      <c r="BH21" s="203">
        <v>0</v>
      </c>
      <c r="BI21" s="203">
        <v>0</v>
      </c>
      <c r="BJ21" s="203">
        <v>0</v>
      </c>
      <c r="BK21" s="203">
        <v>0</v>
      </c>
      <c r="BL21" s="203">
        <v>0</v>
      </c>
      <c r="BM21" s="203">
        <v>0</v>
      </c>
      <c r="BN21" s="203">
        <v>0</v>
      </c>
      <c r="BO21" s="203">
        <v>0</v>
      </c>
      <c r="BP21" s="203">
        <v>0</v>
      </c>
      <c r="BQ21" s="203">
        <v>0</v>
      </c>
      <c r="BR21" s="203">
        <v>0</v>
      </c>
      <c r="BS21" s="203">
        <v>0</v>
      </c>
      <c r="BT21" s="203">
        <v>0</v>
      </c>
      <c r="BU21" s="203">
        <v>0</v>
      </c>
      <c r="BV21" s="203">
        <v>0</v>
      </c>
      <c r="BW21" s="203">
        <v>0</v>
      </c>
      <c r="BX21" s="203">
        <v>0</v>
      </c>
      <c r="BY21" s="203">
        <v>0</v>
      </c>
      <c r="BZ21" s="203">
        <v>0</v>
      </c>
      <c r="CA21" s="203">
        <v>0</v>
      </c>
      <c r="CB21" s="203">
        <v>0</v>
      </c>
      <c r="CC21" s="203">
        <v>0</v>
      </c>
      <c r="CD21" s="203">
        <v>0</v>
      </c>
      <c r="CE21" s="203">
        <v>0</v>
      </c>
      <c r="CF21" s="203">
        <v>0</v>
      </c>
      <c r="CG21" s="203">
        <v>0</v>
      </c>
      <c r="CH21" s="203">
        <v>0</v>
      </c>
      <c r="CI21" s="203">
        <v>0</v>
      </c>
      <c r="CJ21" s="203">
        <v>0</v>
      </c>
      <c r="CK21" s="203">
        <v>0</v>
      </c>
      <c r="CL21" s="203">
        <v>0</v>
      </c>
      <c r="CM21" s="203">
        <v>0</v>
      </c>
      <c r="CN21" s="203">
        <v>0</v>
      </c>
      <c r="CO21" s="203">
        <v>0</v>
      </c>
      <c r="CP21" s="203">
        <v>0</v>
      </c>
      <c r="CQ21" s="203">
        <v>0</v>
      </c>
      <c r="CR21" s="203">
        <v>0</v>
      </c>
      <c r="CS21" s="203">
        <v>0</v>
      </c>
      <c r="CT21" s="203">
        <v>0</v>
      </c>
      <c r="CU21" s="203">
        <v>0</v>
      </c>
      <c r="CV21" s="203">
        <v>0</v>
      </c>
      <c r="CW21" s="203">
        <v>0</v>
      </c>
      <c r="CX21" s="203">
        <v>0</v>
      </c>
      <c r="CY21" s="203">
        <v>0</v>
      </c>
      <c r="CZ21" s="203">
        <v>0</v>
      </c>
      <c r="DA21" s="203">
        <v>0</v>
      </c>
      <c r="DB21" s="203">
        <v>0</v>
      </c>
      <c r="DC21" s="203">
        <v>0</v>
      </c>
      <c r="DD21" s="203">
        <v>0</v>
      </c>
      <c r="DE21" s="203">
        <v>0</v>
      </c>
      <c r="DF21" s="203">
        <v>0</v>
      </c>
      <c r="DG21" s="203">
        <v>0</v>
      </c>
      <c r="DH21" s="204">
        <v>0</v>
      </c>
    </row>
    <row r="22" spans="1:112" ht="15.5" customHeight="1">
      <c r="A22" s="65">
        <v>16</v>
      </c>
      <c r="B22" s="88" t="s">
        <v>150</v>
      </c>
      <c r="C22" s="87" t="s">
        <v>151</v>
      </c>
      <c r="D22" s="200">
        <v>0</v>
      </c>
      <c r="E22" s="202">
        <v>0</v>
      </c>
      <c r="F22" s="202">
        <v>0</v>
      </c>
      <c r="G22" s="202">
        <v>0</v>
      </c>
      <c r="H22" s="202">
        <v>0</v>
      </c>
      <c r="I22" s="202">
        <v>0</v>
      </c>
      <c r="J22" s="202">
        <v>0</v>
      </c>
      <c r="K22" s="202">
        <v>0</v>
      </c>
      <c r="L22" s="202">
        <v>0</v>
      </c>
      <c r="M22" s="202">
        <v>0</v>
      </c>
      <c r="N22" s="202">
        <v>0</v>
      </c>
      <c r="O22" s="202">
        <v>0</v>
      </c>
      <c r="P22" s="202">
        <v>0</v>
      </c>
      <c r="Q22" s="202">
        <v>0</v>
      </c>
      <c r="R22" s="202">
        <v>0</v>
      </c>
      <c r="S22" s="201">
        <f t="array" ref="S22">-'13生産者価格評価表'!$DY22/(MMULT('14投入係数表'!$D22:$DH22,'13生産者価格評価表'!$EA$7:$EA$115)+'13生産者価格評価表'!$DP22)</f>
        <v>0.86301834205867956</v>
      </c>
      <c r="T22" s="202">
        <v>0</v>
      </c>
      <c r="U22" s="202">
        <v>0</v>
      </c>
      <c r="V22" s="202">
        <v>0</v>
      </c>
      <c r="W22" s="202">
        <v>0</v>
      </c>
      <c r="X22" s="202">
        <v>0</v>
      </c>
      <c r="Y22" s="202">
        <v>0</v>
      </c>
      <c r="Z22" s="202">
        <v>0</v>
      </c>
      <c r="AA22" s="202">
        <v>0</v>
      </c>
      <c r="AB22" s="202">
        <v>0</v>
      </c>
      <c r="AC22" s="202">
        <v>0</v>
      </c>
      <c r="AD22" s="202">
        <v>0</v>
      </c>
      <c r="AE22" s="202">
        <v>0</v>
      </c>
      <c r="AF22" s="202">
        <v>0</v>
      </c>
      <c r="AG22" s="202">
        <v>0</v>
      </c>
      <c r="AH22" s="202">
        <v>0</v>
      </c>
      <c r="AI22" s="202">
        <v>0</v>
      </c>
      <c r="AJ22" s="202">
        <v>0</v>
      </c>
      <c r="AK22" s="202">
        <v>0</v>
      </c>
      <c r="AL22" s="202">
        <v>0</v>
      </c>
      <c r="AM22" s="202">
        <v>0</v>
      </c>
      <c r="AN22" s="202">
        <v>0</v>
      </c>
      <c r="AO22" s="202">
        <v>0</v>
      </c>
      <c r="AP22" s="202">
        <v>0</v>
      </c>
      <c r="AQ22" s="202">
        <v>0</v>
      </c>
      <c r="AR22" s="202">
        <v>0</v>
      </c>
      <c r="AS22" s="202">
        <v>0</v>
      </c>
      <c r="AT22" s="202">
        <v>0</v>
      </c>
      <c r="AU22" s="203">
        <v>0</v>
      </c>
      <c r="AV22" s="203">
        <v>0</v>
      </c>
      <c r="AW22" s="203">
        <v>0</v>
      </c>
      <c r="AX22" s="203">
        <v>0</v>
      </c>
      <c r="AY22" s="203">
        <v>0</v>
      </c>
      <c r="AZ22" s="203">
        <v>0</v>
      </c>
      <c r="BA22" s="203">
        <v>0</v>
      </c>
      <c r="BB22" s="203">
        <v>0</v>
      </c>
      <c r="BC22" s="203">
        <v>0</v>
      </c>
      <c r="BD22" s="203">
        <v>0</v>
      </c>
      <c r="BE22" s="203">
        <v>0</v>
      </c>
      <c r="BF22" s="203">
        <v>0</v>
      </c>
      <c r="BG22" s="203">
        <v>0</v>
      </c>
      <c r="BH22" s="203">
        <v>0</v>
      </c>
      <c r="BI22" s="203">
        <v>0</v>
      </c>
      <c r="BJ22" s="203">
        <v>0</v>
      </c>
      <c r="BK22" s="203">
        <v>0</v>
      </c>
      <c r="BL22" s="203">
        <v>0</v>
      </c>
      <c r="BM22" s="203">
        <v>0</v>
      </c>
      <c r="BN22" s="203">
        <v>0</v>
      </c>
      <c r="BO22" s="203">
        <v>0</v>
      </c>
      <c r="BP22" s="203">
        <v>0</v>
      </c>
      <c r="BQ22" s="203">
        <v>0</v>
      </c>
      <c r="BR22" s="203">
        <v>0</v>
      </c>
      <c r="BS22" s="203">
        <v>0</v>
      </c>
      <c r="BT22" s="203">
        <v>0</v>
      </c>
      <c r="BU22" s="203">
        <v>0</v>
      </c>
      <c r="BV22" s="203">
        <v>0</v>
      </c>
      <c r="BW22" s="203">
        <v>0</v>
      </c>
      <c r="BX22" s="203">
        <v>0</v>
      </c>
      <c r="BY22" s="203">
        <v>0</v>
      </c>
      <c r="BZ22" s="203">
        <v>0</v>
      </c>
      <c r="CA22" s="203">
        <v>0</v>
      </c>
      <c r="CB22" s="203">
        <v>0</v>
      </c>
      <c r="CC22" s="203">
        <v>0</v>
      </c>
      <c r="CD22" s="203">
        <v>0</v>
      </c>
      <c r="CE22" s="203">
        <v>0</v>
      </c>
      <c r="CF22" s="203">
        <v>0</v>
      </c>
      <c r="CG22" s="203">
        <v>0</v>
      </c>
      <c r="CH22" s="203">
        <v>0</v>
      </c>
      <c r="CI22" s="203">
        <v>0</v>
      </c>
      <c r="CJ22" s="203">
        <v>0</v>
      </c>
      <c r="CK22" s="203">
        <v>0</v>
      </c>
      <c r="CL22" s="203">
        <v>0</v>
      </c>
      <c r="CM22" s="203">
        <v>0</v>
      </c>
      <c r="CN22" s="203">
        <v>0</v>
      </c>
      <c r="CO22" s="203">
        <v>0</v>
      </c>
      <c r="CP22" s="203">
        <v>0</v>
      </c>
      <c r="CQ22" s="203">
        <v>0</v>
      </c>
      <c r="CR22" s="203">
        <v>0</v>
      </c>
      <c r="CS22" s="203">
        <v>0</v>
      </c>
      <c r="CT22" s="203">
        <v>0</v>
      </c>
      <c r="CU22" s="203">
        <v>0</v>
      </c>
      <c r="CV22" s="203">
        <v>0</v>
      </c>
      <c r="CW22" s="203">
        <v>0</v>
      </c>
      <c r="CX22" s="203">
        <v>0</v>
      </c>
      <c r="CY22" s="203">
        <v>0</v>
      </c>
      <c r="CZ22" s="203">
        <v>0</v>
      </c>
      <c r="DA22" s="203">
        <v>0</v>
      </c>
      <c r="DB22" s="203">
        <v>0</v>
      </c>
      <c r="DC22" s="203">
        <v>0</v>
      </c>
      <c r="DD22" s="203">
        <v>0</v>
      </c>
      <c r="DE22" s="203">
        <v>0</v>
      </c>
      <c r="DF22" s="203">
        <v>0</v>
      </c>
      <c r="DG22" s="203">
        <v>0</v>
      </c>
      <c r="DH22" s="204">
        <v>0</v>
      </c>
    </row>
    <row r="23" spans="1:112" ht="15.5" customHeight="1">
      <c r="A23" s="65">
        <v>17</v>
      </c>
      <c r="B23" s="88" t="s">
        <v>152</v>
      </c>
      <c r="C23" s="87" t="s">
        <v>153</v>
      </c>
      <c r="D23" s="200">
        <v>0</v>
      </c>
      <c r="E23" s="202">
        <v>0</v>
      </c>
      <c r="F23" s="202">
        <v>0</v>
      </c>
      <c r="G23" s="202">
        <v>0</v>
      </c>
      <c r="H23" s="202">
        <v>0</v>
      </c>
      <c r="I23" s="202">
        <v>0</v>
      </c>
      <c r="J23" s="202">
        <v>0</v>
      </c>
      <c r="K23" s="202">
        <v>0</v>
      </c>
      <c r="L23" s="202">
        <v>0</v>
      </c>
      <c r="M23" s="202">
        <v>0</v>
      </c>
      <c r="N23" s="202">
        <v>0</v>
      </c>
      <c r="O23" s="202">
        <v>0</v>
      </c>
      <c r="P23" s="202">
        <v>0</v>
      </c>
      <c r="Q23" s="202">
        <v>0</v>
      </c>
      <c r="R23" s="202">
        <v>0</v>
      </c>
      <c r="S23" s="202">
        <v>0</v>
      </c>
      <c r="T23" s="201">
        <f t="array" ref="T23">-'13生産者価格評価表'!$DY23/(MMULT('14投入係数表'!$D23:$DH23,'13生産者価格評価表'!$EA$7:$EA$115)+'13生産者価格評価表'!$DP23)</f>
        <v>0.53011779763456657</v>
      </c>
      <c r="U23" s="202">
        <v>0</v>
      </c>
      <c r="V23" s="202">
        <v>0</v>
      </c>
      <c r="W23" s="202">
        <v>0</v>
      </c>
      <c r="X23" s="202">
        <v>0</v>
      </c>
      <c r="Y23" s="202">
        <v>0</v>
      </c>
      <c r="Z23" s="202">
        <v>0</v>
      </c>
      <c r="AA23" s="202">
        <v>0</v>
      </c>
      <c r="AB23" s="202">
        <v>0</v>
      </c>
      <c r="AC23" s="202">
        <v>0</v>
      </c>
      <c r="AD23" s="202">
        <v>0</v>
      </c>
      <c r="AE23" s="202">
        <v>0</v>
      </c>
      <c r="AF23" s="202">
        <v>0</v>
      </c>
      <c r="AG23" s="202">
        <v>0</v>
      </c>
      <c r="AH23" s="202">
        <v>0</v>
      </c>
      <c r="AI23" s="202">
        <v>0</v>
      </c>
      <c r="AJ23" s="202">
        <v>0</v>
      </c>
      <c r="AK23" s="202">
        <v>0</v>
      </c>
      <c r="AL23" s="202">
        <v>0</v>
      </c>
      <c r="AM23" s="202">
        <v>0</v>
      </c>
      <c r="AN23" s="202">
        <v>0</v>
      </c>
      <c r="AO23" s="202">
        <v>0</v>
      </c>
      <c r="AP23" s="202">
        <v>0</v>
      </c>
      <c r="AQ23" s="202">
        <v>0</v>
      </c>
      <c r="AR23" s="202">
        <v>0</v>
      </c>
      <c r="AS23" s="202">
        <v>0</v>
      </c>
      <c r="AT23" s="202">
        <v>0</v>
      </c>
      <c r="AU23" s="203">
        <v>0</v>
      </c>
      <c r="AV23" s="203">
        <v>0</v>
      </c>
      <c r="AW23" s="203">
        <v>0</v>
      </c>
      <c r="AX23" s="203">
        <v>0</v>
      </c>
      <c r="AY23" s="203">
        <v>0</v>
      </c>
      <c r="AZ23" s="203">
        <v>0</v>
      </c>
      <c r="BA23" s="203">
        <v>0</v>
      </c>
      <c r="BB23" s="203">
        <v>0</v>
      </c>
      <c r="BC23" s="203">
        <v>0</v>
      </c>
      <c r="BD23" s="203">
        <v>0</v>
      </c>
      <c r="BE23" s="203">
        <v>0</v>
      </c>
      <c r="BF23" s="203">
        <v>0</v>
      </c>
      <c r="BG23" s="203">
        <v>0</v>
      </c>
      <c r="BH23" s="203">
        <v>0</v>
      </c>
      <c r="BI23" s="203">
        <v>0</v>
      </c>
      <c r="BJ23" s="203">
        <v>0</v>
      </c>
      <c r="BK23" s="203">
        <v>0</v>
      </c>
      <c r="BL23" s="203">
        <v>0</v>
      </c>
      <c r="BM23" s="203">
        <v>0</v>
      </c>
      <c r="BN23" s="203">
        <v>0</v>
      </c>
      <c r="BO23" s="203">
        <v>0</v>
      </c>
      <c r="BP23" s="203">
        <v>0</v>
      </c>
      <c r="BQ23" s="203">
        <v>0</v>
      </c>
      <c r="BR23" s="203">
        <v>0</v>
      </c>
      <c r="BS23" s="203">
        <v>0</v>
      </c>
      <c r="BT23" s="203">
        <v>0</v>
      </c>
      <c r="BU23" s="203">
        <v>0</v>
      </c>
      <c r="BV23" s="203">
        <v>0</v>
      </c>
      <c r="BW23" s="203">
        <v>0</v>
      </c>
      <c r="BX23" s="203">
        <v>0</v>
      </c>
      <c r="BY23" s="203">
        <v>0</v>
      </c>
      <c r="BZ23" s="203">
        <v>0</v>
      </c>
      <c r="CA23" s="203">
        <v>0</v>
      </c>
      <c r="CB23" s="203">
        <v>0</v>
      </c>
      <c r="CC23" s="203">
        <v>0</v>
      </c>
      <c r="CD23" s="203">
        <v>0</v>
      </c>
      <c r="CE23" s="203">
        <v>0</v>
      </c>
      <c r="CF23" s="203">
        <v>0</v>
      </c>
      <c r="CG23" s="203">
        <v>0</v>
      </c>
      <c r="CH23" s="203">
        <v>0</v>
      </c>
      <c r="CI23" s="203">
        <v>0</v>
      </c>
      <c r="CJ23" s="203">
        <v>0</v>
      </c>
      <c r="CK23" s="203">
        <v>0</v>
      </c>
      <c r="CL23" s="203">
        <v>0</v>
      </c>
      <c r="CM23" s="203">
        <v>0</v>
      </c>
      <c r="CN23" s="203">
        <v>0</v>
      </c>
      <c r="CO23" s="203">
        <v>0</v>
      </c>
      <c r="CP23" s="203">
        <v>0</v>
      </c>
      <c r="CQ23" s="203">
        <v>0</v>
      </c>
      <c r="CR23" s="203">
        <v>0</v>
      </c>
      <c r="CS23" s="203">
        <v>0</v>
      </c>
      <c r="CT23" s="203">
        <v>0</v>
      </c>
      <c r="CU23" s="203">
        <v>0</v>
      </c>
      <c r="CV23" s="203">
        <v>0</v>
      </c>
      <c r="CW23" s="203">
        <v>0</v>
      </c>
      <c r="CX23" s="203">
        <v>0</v>
      </c>
      <c r="CY23" s="203">
        <v>0</v>
      </c>
      <c r="CZ23" s="203">
        <v>0</v>
      </c>
      <c r="DA23" s="203">
        <v>0</v>
      </c>
      <c r="DB23" s="203">
        <v>0</v>
      </c>
      <c r="DC23" s="203">
        <v>0</v>
      </c>
      <c r="DD23" s="203">
        <v>0</v>
      </c>
      <c r="DE23" s="203">
        <v>0</v>
      </c>
      <c r="DF23" s="203">
        <v>0</v>
      </c>
      <c r="DG23" s="203">
        <v>0</v>
      </c>
      <c r="DH23" s="204">
        <v>0</v>
      </c>
    </row>
    <row r="24" spans="1:112" ht="15.5" customHeight="1">
      <c r="A24" s="65">
        <v>18</v>
      </c>
      <c r="B24" s="88" t="s">
        <v>154</v>
      </c>
      <c r="C24" s="87" t="s">
        <v>155</v>
      </c>
      <c r="D24" s="200">
        <v>0</v>
      </c>
      <c r="E24" s="202">
        <v>0</v>
      </c>
      <c r="F24" s="202">
        <v>0</v>
      </c>
      <c r="G24" s="202">
        <v>0</v>
      </c>
      <c r="H24" s="202">
        <v>0</v>
      </c>
      <c r="I24" s="202">
        <v>0</v>
      </c>
      <c r="J24" s="202">
        <v>0</v>
      </c>
      <c r="K24" s="202">
        <v>0</v>
      </c>
      <c r="L24" s="202">
        <v>0</v>
      </c>
      <c r="M24" s="202">
        <v>0</v>
      </c>
      <c r="N24" s="202">
        <v>0</v>
      </c>
      <c r="O24" s="202">
        <v>0</v>
      </c>
      <c r="P24" s="202">
        <v>0</v>
      </c>
      <c r="Q24" s="202">
        <v>0</v>
      </c>
      <c r="R24" s="202">
        <v>0</v>
      </c>
      <c r="S24" s="202">
        <v>0</v>
      </c>
      <c r="T24" s="202">
        <v>0</v>
      </c>
      <c r="U24" s="201">
        <f t="array" ref="U24">-'13生産者価格評価表'!$DY24/(MMULT('14投入係数表'!$D24:$DH24,'13生産者価格評価表'!$EA$7:$EA$115)+'13生産者価格評価表'!$DP24)</f>
        <v>0.62114227319177928</v>
      </c>
      <c r="V24" s="202">
        <v>0</v>
      </c>
      <c r="W24" s="202">
        <v>0</v>
      </c>
      <c r="X24" s="202">
        <v>0</v>
      </c>
      <c r="Y24" s="202">
        <v>0</v>
      </c>
      <c r="Z24" s="202">
        <v>0</v>
      </c>
      <c r="AA24" s="202">
        <v>0</v>
      </c>
      <c r="AB24" s="202">
        <v>0</v>
      </c>
      <c r="AC24" s="202">
        <v>0</v>
      </c>
      <c r="AD24" s="202">
        <v>0</v>
      </c>
      <c r="AE24" s="202">
        <v>0</v>
      </c>
      <c r="AF24" s="202">
        <v>0</v>
      </c>
      <c r="AG24" s="202">
        <v>0</v>
      </c>
      <c r="AH24" s="202">
        <v>0</v>
      </c>
      <c r="AI24" s="202">
        <v>0</v>
      </c>
      <c r="AJ24" s="202">
        <v>0</v>
      </c>
      <c r="AK24" s="202">
        <v>0</v>
      </c>
      <c r="AL24" s="202">
        <v>0</v>
      </c>
      <c r="AM24" s="202">
        <v>0</v>
      </c>
      <c r="AN24" s="202">
        <v>0</v>
      </c>
      <c r="AO24" s="202">
        <v>0</v>
      </c>
      <c r="AP24" s="202">
        <v>0</v>
      </c>
      <c r="AQ24" s="202">
        <v>0</v>
      </c>
      <c r="AR24" s="202">
        <v>0</v>
      </c>
      <c r="AS24" s="202">
        <v>0</v>
      </c>
      <c r="AT24" s="202">
        <v>0</v>
      </c>
      <c r="AU24" s="203">
        <v>0</v>
      </c>
      <c r="AV24" s="203">
        <v>0</v>
      </c>
      <c r="AW24" s="203">
        <v>0</v>
      </c>
      <c r="AX24" s="203">
        <v>0</v>
      </c>
      <c r="AY24" s="203">
        <v>0</v>
      </c>
      <c r="AZ24" s="203">
        <v>0</v>
      </c>
      <c r="BA24" s="203">
        <v>0</v>
      </c>
      <c r="BB24" s="203">
        <v>0</v>
      </c>
      <c r="BC24" s="203">
        <v>0</v>
      </c>
      <c r="BD24" s="203">
        <v>0</v>
      </c>
      <c r="BE24" s="203">
        <v>0</v>
      </c>
      <c r="BF24" s="203">
        <v>0</v>
      </c>
      <c r="BG24" s="203">
        <v>0</v>
      </c>
      <c r="BH24" s="203">
        <v>0</v>
      </c>
      <c r="BI24" s="203">
        <v>0</v>
      </c>
      <c r="BJ24" s="203">
        <v>0</v>
      </c>
      <c r="BK24" s="203">
        <v>0</v>
      </c>
      <c r="BL24" s="203">
        <v>0</v>
      </c>
      <c r="BM24" s="203">
        <v>0</v>
      </c>
      <c r="BN24" s="203">
        <v>0</v>
      </c>
      <c r="BO24" s="203">
        <v>0</v>
      </c>
      <c r="BP24" s="203">
        <v>0</v>
      </c>
      <c r="BQ24" s="203">
        <v>0</v>
      </c>
      <c r="BR24" s="203">
        <v>0</v>
      </c>
      <c r="BS24" s="203">
        <v>0</v>
      </c>
      <c r="BT24" s="203">
        <v>0</v>
      </c>
      <c r="BU24" s="203">
        <v>0</v>
      </c>
      <c r="BV24" s="203">
        <v>0</v>
      </c>
      <c r="BW24" s="203">
        <v>0</v>
      </c>
      <c r="BX24" s="203">
        <v>0</v>
      </c>
      <c r="BY24" s="203">
        <v>0</v>
      </c>
      <c r="BZ24" s="203">
        <v>0</v>
      </c>
      <c r="CA24" s="203">
        <v>0</v>
      </c>
      <c r="CB24" s="203">
        <v>0</v>
      </c>
      <c r="CC24" s="203">
        <v>0</v>
      </c>
      <c r="CD24" s="203">
        <v>0</v>
      </c>
      <c r="CE24" s="203">
        <v>0</v>
      </c>
      <c r="CF24" s="203">
        <v>0</v>
      </c>
      <c r="CG24" s="203">
        <v>0</v>
      </c>
      <c r="CH24" s="203">
        <v>0</v>
      </c>
      <c r="CI24" s="203">
        <v>0</v>
      </c>
      <c r="CJ24" s="203">
        <v>0</v>
      </c>
      <c r="CK24" s="203">
        <v>0</v>
      </c>
      <c r="CL24" s="203">
        <v>0</v>
      </c>
      <c r="CM24" s="203">
        <v>0</v>
      </c>
      <c r="CN24" s="203">
        <v>0</v>
      </c>
      <c r="CO24" s="203">
        <v>0</v>
      </c>
      <c r="CP24" s="203">
        <v>0</v>
      </c>
      <c r="CQ24" s="203">
        <v>0</v>
      </c>
      <c r="CR24" s="203">
        <v>0</v>
      </c>
      <c r="CS24" s="203">
        <v>0</v>
      </c>
      <c r="CT24" s="203">
        <v>0</v>
      </c>
      <c r="CU24" s="203">
        <v>0</v>
      </c>
      <c r="CV24" s="203">
        <v>0</v>
      </c>
      <c r="CW24" s="203">
        <v>0</v>
      </c>
      <c r="CX24" s="203">
        <v>0</v>
      </c>
      <c r="CY24" s="203">
        <v>0</v>
      </c>
      <c r="CZ24" s="203">
        <v>0</v>
      </c>
      <c r="DA24" s="203">
        <v>0</v>
      </c>
      <c r="DB24" s="203">
        <v>0</v>
      </c>
      <c r="DC24" s="203">
        <v>0</v>
      </c>
      <c r="DD24" s="203">
        <v>0</v>
      </c>
      <c r="DE24" s="203">
        <v>0</v>
      </c>
      <c r="DF24" s="203">
        <v>0</v>
      </c>
      <c r="DG24" s="203">
        <v>0</v>
      </c>
      <c r="DH24" s="204">
        <v>0</v>
      </c>
    </row>
    <row r="25" spans="1:112" ht="15.5" customHeight="1">
      <c r="A25" s="65">
        <v>19</v>
      </c>
      <c r="B25" s="88" t="s">
        <v>156</v>
      </c>
      <c r="C25" s="87" t="s">
        <v>157</v>
      </c>
      <c r="D25" s="200">
        <v>0</v>
      </c>
      <c r="E25" s="202">
        <v>0</v>
      </c>
      <c r="F25" s="202">
        <v>0</v>
      </c>
      <c r="G25" s="202">
        <v>0</v>
      </c>
      <c r="H25" s="202">
        <v>0</v>
      </c>
      <c r="I25" s="202">
        <v>0</v>
      </c>
      <c r="J25" s="202">
        <v>0</v>
      </c>
      <c r="K25" s="202">
        <v>0</v>
      </c>
      <c r="L25" s="202">
        <v>0</v>
      </c>
      <c r="M25" s="202">
        <v>0</v>
      </c>
      <c r="N25" s="202">
        <v>0</v>
      </c>
      <c r="O25" s="202">
        <v>0</v>
      </c>
      <c r="P25" s="202">
        <v>0</v>
      </c>
      <c r="Q25" s="202">
        <v>0</v>
      </c>
      <c r="R25" s="202">
        <v>0</v>
      </c>
      <c r="S25" s="202">
        <v>0</v>
      </c>
      <c r="T25" s="202">
        <v>0</v>
      </c>
      <c r="U25" s="202">
        <v>0</v>
      </c>
      <c r="V25" s="201">
        <f t="array" ref="V25">-'13生産者価格評価表'!$DY25/(MMULT('14投入係数表'!$D25:$DH25,'13生産者価格評価表'!$EA$7:$EA$115)+'13生産者価格評価表'!$DP25)</f>
        <v>0.5325945241199479</v>
      </c>
      <c r="W25" s="202">
        <v>0</v>
      </c>
      <c r="X25" s="202">
        <v>0</v>
      </c>
      <c r="Y25" s="202">
        <v>0</v>
      </c>
      <c r="Z25" s="202">
        <v>0</v>
      </c>
      <c r="AA25" s="202">
        <v>0</v>
      </c>
      <c r="AB25" s="202">
        <v>0</v>
      </c>
      <c r="AC25" s="202">
        <v>0</v>
      </c>
      <c r="AD25" s="202">
        <v>0</v>
      </c>
      <c r="AE25" s="202">
        <v>0</v>
      </c>
      <c r="AF25" s="202">
        <v>0</v>
      </c>
      <c r="AG25" s="202">
        <v>0</v>
      </c>
      <c r="AH25" s="202">
        <v>0</v>
      </c>
      <c r="AI25" s="202">
        <v>0</v>
      </c>
      <c r="AJ25" s="202">
        <v>0</v>
      </c>
      <c r="AK25" s="202">
        <v>0</v>
      </c>
      <c r="AL25" s="202">
        <v>0</v>
      </c>
      <c r="AM25" s="202">
        <v>0</v>
      </c>
      <c r="AN25" s="202">
        <v>0</v>
      </c>
      <c r="AO25" s="202">
        <v>0</v>
      </c>
      <c r="AP25" s="202">
        <v>0</v>
      </c>
      <c r="AQ25" s="202">
        <v>0</v>
      </c>
      <c r="AR25" s="202">
        <v>0</v>
      </c>
      <c r="AS25" s="202">
        <v>0</v>
      </c>
      <c r="AT25" s="202">
        <v>0</v>
      </c>
      <c r="AU25" s="203">
        <v>0</v>
      </c>
      <c r="AV25" s="203">
        <v>0</v>
      </c>
      <c r="AW25" s="203">
        <v>0</v>
      </c>
      <c r="AX25" s="203">
        <v>0</v>
      </c>
      <c r="AY25" s="203">
        <v>0</v>
      </c>
      <c r="AZ25" s="203">
        <v>0</v>
      </c>
      <c r="BA25" s="203">
        <v>0</v>
      </c>
      <c r="BB25" s="203">
        <v>0</v>
      </c>
      <c r="BC25" s="203">
        <v>0</v>
      </c>
      <c r="BD25" s="203">
        <v>0</v>
      </c>
      <c r="BE25" s="203">
        <v>0</v>
      </c>
      <c r="BF25" s="203">
        <v>0</v>
      </c>
      <c r="BG25" s="203">
        <v>0</v>
      </c>
      <c r="BH25" s="203">
        <v>0</v>
      </c>
      <c r="BI25" s="203">
        <v>0</v>
      </c>
      <c r="BJ25" s="203">
        <v>0</v>
      </c>
      <c r="BK25" s="203">
        <v>0</v>
      </c>
      <c r="BL25" s="203">
        <v>0</v>
      </c>
      <c r="BM25" s="203">
        <v>0</v>
      </c>
      <c r="BN25" s="203">
        <v>0</v>
      </c>
      <c r="BO25" s="203">
        <v>0</v>
      </c>
      <c r="BP25" s="203">
        <v>0</v>
      </c>
      <c r="BQ25" s="203">
        <v>0</v>
      </c>
      <c r="BR25" s="203">
        <v>0</v>
      </c>
      <c r="BS25" s="203">
        <v>0</v>
      </c>
      <c r="BT25" s="203">
        <v>0</v>
      </c>
      <c r="BU25" s="203">
        <v>0</v>
      </c>
      <c r="BV25" s="203">
        <v>0</v>
      </c>
      <c r="BW25" s="203">
        <v>0</v>
      </c>
      <c r="BX25" s="203">
        <v>0</v>
      </c>
      <c r="BY25" s="203">
        <v>0</v>
      </c>
      <c r="BZ25" s="203">
        <v>0</v>
      </c>
      <c r="CA25" s="203">
        <v>0</v>
      </c>
      <c r="CB25" s="203">
        <v>0</v>
      </c>
      <c r="CC25" s="203">
        <v>0</v>
      </c>
      <c r="CD25" s="203">
        <v>0</v>
      </c>
      <c r="CE25" s="203">
        <v>0</v>
      </c>
      <c r="CF25" s="203">
        <v>0</v>
      </c>
      <c r="CG25" s="203">
        <v>0</v>
      </c>
      <c r="CH25" s="203">
        <v>0</v>
      </c>
      <c r="CI25" s="203">
        <v>0</v>
      </c>
      <c r="CJ25" s="203">
        <v>0</v>
      </c>
      <c r="CK25" s="203">
        <v>0</v>
      </c>
      <c r="CL25" s="203">
        <v>0</v>
      </c>
      <c r="CM25" s="203">
        <v>0</v>
      </c>
      <c r="CN25" s="203">
        <v>0</v>
      </c>
      <c r="CO25" s="203">
        <v>0</v>
      </c>
      <c r="CP25" s="203">
        <v>0</v>
      </c>
      <c r="CQ25" s="203">
        <v>0</v>
      </c>
      <c r="CR25" s="203">
        <v>0</v>
      </c>
      <c r="CS25" s="203">
        <v>0</v>
      </c>
      <c r="CT25" s="203">
        <v>0</v>
      </c>
      <c r="CU25" s="203">
        <v>0</v>
      </c>
      <c r="CV25" s="203">
        <v>0</v>
      </c>
      <c r="CW25" s="203">
        <v>0</v>
      </c>
      <c r="CX25" s="203">
        <v>0</v>
      </c>
      <c r="CY25" s="203">
        <v>0</v>
      </c>
      <c r="CZ25" s="203">
        <v>0</v>
      </c>
      <c r="DA25" s="203">
        <v>0</v>
      </c>
      <c r="DB25" s="203">
        <v>0</v>
      </c>
      <c r="DC25" s="203">
        <v>0</v>
      </c>
      <c r="DD25" s="203">
        <v>0</v>
      </c>
      <c r="DE25" s="203">
        <v>0</v>
      </c>
      <c r="DF25" s="203">
        <v>0</v>
      </c>
      <c r="DG25" s="203">
        <v>0</v>
      </c>
      <c r="DH25" s="204">
        <v>0</v>
      </c>
    </row>
    <row r="26" spans="1:112" ht="15.5" customHeight="1">
      <c r="A26" s="65">
        <v>20</v>
      </c>
      <c r="B26" s="88" t="s">
        <v>158</v>
      </c>
      <c r="C26" s="87" t="s">
        <v>159</v>
      </c>
      <c r="D26" s="200">
        <v>0</v>
      </c>
      <c r="E26" s="202">
        <v>0</v>
      </c>
      <c r="F26" s="202">
        <v>0</v>
      </c>
      <c r="G26" s="202">
        <v>0</v>
      </c>
      <c r="H26" s="202">
        <v>0</v>
      </c>
      <c r="I26" s="202">
        <v>0</v>
      </c>
      <c r="J26" s="202">
        <v>0</v>
      </c>
      <c r="K26" s="202">
        <v>0</v>
      </c>
      <c r="L26" s="202">
        <v>0</v>
      </c>
      <c r="M26" s="202">
        <v>0</v>
      </c>
      <c r="N26" s="202">
        <v>0</v>
      </c>
      <c r="O26" s="202">
        <v>0</v>
      </c>
      <c r="P26" s="202">
        <v>0</v>
      </c>
      <c r="Q26" s="202">
        <v>0</v>
      </c>
      <c r="R26" s="202">
        <v>0</v>
      </c>
      <c r="S26" s="202">
        <v>0</v>
      </c>
      <c r="T26" s="202">
        <v>0</v>
      </c>
      <c r="U26" s="202">
        <v>0</v>
      </c>
      <c r="V26" s="202">
        <v>0</v>
      </c>
      <c r="W26" s="201">
        <f t="array" ref="W26">-'13生産者価格評価表'!$DY26/(MMULT('14投入係数表'!$D26:$DH26,'13生産者価格評価表'!$EA$7:$EA$115)+'13生産者価格評価表'!$DP26)</f>
        <v>0.75523489427532908</v>
      </c>
      <c r="X26" s="202">
        <v>0</v>
      </c>
      <c r="Y26" s="202">
        <v>0</v>
      </c>
      <c r="Z26" s="202">
        <v>0</v>
      </c>
      <c r="AA26" s="202">
        <v>0</v>
      </c>
      <c r="AB26" s="202">
        <v>0</v>
      </c>
      <c r="AC26" s="202">
        <v>0</v>
      </c>
      <c r="AD26" s="202">
        <v>0</v>
      </c>
      <c r="AE26" s="202">
        <v>0</v>
      </c>
      <c r="AF26" s="202">
        <v>0</v>
      </c>
      <c r="AG26" s="202">
        <v>0</v>
      </c>
      <c r="AH26" s="202">
        <v>0</v>
      </c>
      <c r="AI26" s="202">
        <v>0</v>
      </c>
      <c r="AJ26" s="202">
        <v>0</v>
      </c>
      <c r="AK26" s="202">
        <v>0</v>
      </c>
      <c r="AL26" s="202">
        <v>0</v>
      </c>
      <c r="AM26" s="202">
        <v>0</v>
      </c>
      <c r="AN26" s="202">
        <v>0</v>
      </c>
      <c r="AO26" s="202">
        <v>0</v>
      </c>
      <c r="AP26" s="202">
        <v>0</v>
      </c>
      <c r="AQ26" s="202">
        <v>0</v>
      </c>
      <c r="AR26" s="202">
        <v>0</v>
      </c>
      <c r="AS26" s="202">
        <v>0</v>
      </c>
      <c r="AT26" s="202">
        <v>0</v>
      </c>
      <c r="AU26" s="203">
        <v>0</v>
      </c>
      <c r="AV26" s="203">
        <v>0</v>
      </c>
      <c r="AW26" s="203">
        <v>0</v>
      </c>
      <c r="AX26" s="203">
        <v>0</v>
      </c>
      <c r="AY26" s="203">
        <v>0</v>
      </c>
      <c r="AZ26" s="203">
        <v>0</v>
      </c>
      <c r="BA26" s="203">
        <v>0</v>
      </c>
      <c r="BB26" s="203">
        <v>0</v>
      </c>
      <c r="BC26" s="203">
        <v>0</v>
      </c>
      <c r="BD26" s="203">
        <v>0</v>
      </c>
      <c r="BE26" s="203">
        <v>0</v>
      </c>
      <c r="BF26" s="203">
        <v>0</v>
      </c>
      <c r="BG26" s="203">
        <v>0</v>
      </c>
      <c r="BH26" s="203">
        <v>0</v>
      </c>
      <c r="BI26" s="203">
        <v>0</v>
      </c>
      <c r="BJ26" s="203">
        <v>0</v>
      </c>
      <c r="BK26" s="203">
        <v>0</v>
      </c>
      <c r="BL26" s="203">
        <v>0</v>
      </c>
      <c r="BM26" s="203">
        <v>0</v>
      </c>
      <c r="BN26" s="203">
        <v>0</v>
      </c>
      <c r="BO26" s="203">
        <v>0</v>
      </c>
      <c r="BP26" s="203">
        <v>0</v>
      </c>
      <c r="BQ26" s="203">
        <v>0</v>
      </c>
      <c r="BR26" s="203">
        <v>0</v>
      </c>
      <c r="BS26" s="203">
        <v>0</v>
      </c>
      <c r="BT26" s="203">
        <v>0</v>
      </c>
      <c r="BU26" s="203">
        <v>0</v>
      </c>
      <c r="BV26" s="203">
        <v>0</v>
      </c>
      <c r="BW26" s="203">
        <v>0</v>
      </c>
      <c r="BX26" s="203">
        <v>0</v>
      </c>
      <c r="BY26" s="203">
        <v>0</v>
      </c>
      <c r="BZ26" s="203">
        <v>0</v>
      </c>
      <c r="CA26" s="203">
        <v>0</v>
      </c>
      <c r="CB26" s="203">
        <v>0</v>
      </c>
      <c r="CC26" s="203">
        <v>0</v>
      </c>
      <c r="CD26" s="203">
        <v>0</v>
      </c>
      <c r="CE26" s="203">
        <v>0</v>
      </c>
      <c r="CF26" s="203">
        <v>0</v>
      </c>
      <c r="CG26" s="203">
        <v>0</v>
      </c>
      <c r="CH26" s="203">
        <v>0</v>
      </c>
      <c r="CI26" s="203">
        <v>0</v>
      </c>
      <c r="CJ26" s="203">
        <v>0</v>
      </c>
      <c r="CK26" s="203">
        <v>0</v>
      </c>
      <c r="CL26" s="203">
        <v>0</v>
      </c>
      <c r="CM26" s="203">
        <v>0</v>
      </c>
      <c r="CN26" s="203">
        <v>0</v>
      </c>
      <c r="CO26" s="203">
        <v>0</v>
      </c>
      <c r="CP26" s="203">
        <v>0</v>
      </c>
      <c r="CQ26" s="203">
        <v>0</v>
      </c>
      <c r="CR26" s="203">
        <v>0</v>
      </c>
      <c r="CS26" s="203">
        <v>0</v>
      </c>
      <c r="CT26" s="203">
        <v>0</v>
      </c>
      <c r="CU26" s="203">
        <v>0</v>
      </c>
      <c r="CV26" s="203">
        <v>0</v>
      </c>
      <c r="CW26" s="203">
        <v>0</v>
      </c>
      <c r="CX26" s="203">
        <v>0</v>
      </c>
      <c r="CY26" s="203">
        <v>0</v>
      </c>
      <c r="CZ26" s="203">
        <v>0</v>
      </c>
      <c r="DA26" s="203">
        <v>0</v>
      </c>
      <c r="DB26" s="203">
        <v>0</v>
      </c>
      <c r="DC26" s="203">
        <v>0</v>
      </c>
      <c r="DD26" s="203">
        <v>0</v>
      </c>
      <c r="DE26" s="203">
        <v>0</v>
      </c>
      <c r="DF26" s="203">
        <v>0</v>
      </c>
      <c r="DG26" s="203">
        <v>0</v>
      </c>
      <c r="DH26" s="204">
        <v>0</v>
      </c>
    </row>
    <row r="27" spans="1:112" ht="15.5" customHeight="1">
      <c r="A27" s="65">
        <v>21</v>
      </c>
      <c r="B27" s="88" t="s">
        <v>160</v>
      </c>
      <c r="C27" s="87" t="s">
        <v>161</v>
      </c>
      <c r="D27" s="200">
        <v>0</v>
      </c>
      <c r="E27" s="202">
        <v>0</v>
      </c>
      <c r="F27" s="202">
        <v>0</v>
      </c>
      <c r="G27" s="202">
        <v>0</v>
      </c>
      <c r="H27" s="202">
        <v>0</v>
      </c>
      <c r="I27" s="202">
        <v>0</v>
      </c>
      <c r="J27" s="202">
        <v>0</v>
      </c>
      <c r="K27" s="202">
        <v>0</v>
      </c>
      <c r="L27" s="202">
        <v>0</v>
      </c>
      <c r="M27" s="202">
        <v>0</v>
      </c>
      <c r="N27" s="202">
        <v>0</v>
      </c>
      <c r="O27" s="202">
        <v>0</v>
      </c>
      <c r="P27" s="202">
        <v>0</v>
      </c>
      <c r="Q27" s="202">
        <v>0</v>
      </c>
      <c r="R27" s="202">
        <v>0</v>
      </c>
      <c r="S27" s="202">
        <v>0</v>
      </c>
      <c r="T27" s="202">
        <v>0</v>
      </c>
      <c r="U27" s="202">
        <v>0</v>
      </c>
      <c r="V27" s="202">
        <v>0</v>
      </c>
      <c r="W27" s="202">
        <v>0</v>
      </c>
      <c r="X27" s="201">
        <f t="array" ref="X27">-'13生産者価格評価表'!$DY27/(MMULT('14投入係数表'!$D27:$DH27,'13生産者価格評価表'!$EA$7:$EA$115)+'13生産者価格評価表'!$DP27)</f>
        <v>0.97659382337005596</v>
      </c>
      <c r="Y27" s="202">
        <v>0</v>
      </c>
      <c r="Z27" s="202">
        <v>0</v>
      </c>
      <c r="AA27" s="202">
        <v>0</v>
      </c>
      <c r="AB27" s="202">
        <v>0</v>
      </c>
      <c r="AC27" s="202">
        <v>0</v>
      </c>
      <c r="AD27" s="202">
        <v>0</v>
      </c>
      <c r="AE27" s="202">
        <v>0</v>
      </c>
      <c r="AF27" s="202">
        <v>0</v>
      </c>
      <c r="AG27" s="202">
        <v>0</v>
      </c>
      <c r="AH27" s="202">
        <v>0</v>
      </c>
      <c r="AI27" s="202">
        <v>0</v>
      </c>
      <c r="AJ27" s="202">
        <v>0</v>
      </c>
      <c r="AK27" s="202">
        <v>0</v>
      </c>
      <c r="AL27" s="202">
        <v>0</v>
      </c>
      <c r="AM27" s="202">
        <v>0</v>
      </c>
      <c r="AN27" s="202">
        <v>0</v>
      </c>
      <c r="AO27" s="202">
        <v>0</v>
      </c>
      <c r="AP27" s="202">
        <v>0</v>
      </c>
      <c r="AQ27" s="202">
        <v>0</v>
      </c>
      <c r="AR27" s="202">
        <v>0</v>
      </c>
      <c r="AS27" s="202">
        <v>0</v>
      </c>
      <c r="AT27" s="202">
        <v>0</v>
      </c>
      <c r="AU27" s="203">
        <v>0</v>
      </c>
      <c r="AV27" s="203">
        <v>0</v>
      </c>
      <c r="AW27" s="203">
        <v>0</v>
      </c>
      <c r="AX27" s="203">
        <v>0</v>
      </c>
      <c r="AY27" s="203">
        <v>0</v>
      </c>
      <c r="AZ27" s="203">
        <v>0</v>
      </c>
      <c r="BA27" s="203">
        <v>0</v>
      </c>
      <c r="BB27" s="203">
        <v>0</v>
      </c>
      <c r="BC27" s="203">
        <v>0</v>
      </c>
      <c r="BD27" s="203">
        <v>0</v>
      </c>
      <c r="BE27" s="203">
        <v>0</v>
      </c>
      <c r="BF27" s="203">
        <v>0</v>
      </c>
      <c r="BG27" s="203">
        <v>0</v>
      </c>
      <c r="BH27" s="203">
        <v>0</v>
      </c>
      <c r="BI27" s="203">
        <v>0</v>
      </c>
      <c r="BJ27" s="203">
        <v>0</v>
      </c>
      <c r="BK27" s="203">
        <v>0</v>
      </c>
      <c r="BL27" s="203">
        <v>0</v>
      </c>
      <c r="BM27" s="203">
        <v>0</v>
      </c>
      <c r="BN27" s="203">
        <v>0</v>
      </c>
      <c r="BO27" s="203">
        <v>0</v>
      </c>
      <c r="BP27" s="203">
        <v>0</v>
      </c>
      <c r="BQ27" s="203">
        <v>0</v>
      </c>
      <c r="BR27" s="203">
        <v>0</v>
      </c>
      <c r="BS27" s="203">
        <v>0</v>
      </c>
      <c r="BT27" s="203">
        <v>0</v>
      </c>
      <c r="BU27" s="203">
        <v>0</v>
      </c>
      <c r="BV27" s="203">
        <v>0</v>
      </c>
      <c r="BW27" s="203">
        <v>0</v>
      </c>
      <c r="BX27" s="203">
        <v>0</v>
      </c>
      <c r="BY27" s="203">
        <v>0</v>
      </c>
      <c r="BZ27" s="203">
        <v>0</v>
      </c>
      <c r="CA27" s="203">
        <v>0</v>
      </c>
      <c r="CB27" s="203">
        <v>0</v>
      </c>
      <c r="CC27" s="203">
        <v>0</v>
      </c>
      <c r="CD27" s="203">
        <v>0</v>
      </c>
      <c r="CE27" s="203">
        <v>0</v>
      </c>
      <c r="CF27" s="203">
        <v>0</v>
      </c>
      <c r="CG27" s="203">
        <v>0</v>
      </c>
      <c r="CH27" s="203">
        <v>0</v>
      </c>
      <c r="CI27" s="203">
        <v>0</v>
      </c>
      <c r="CJ27" s="203">
        <v>0</v>
      </c>
      <c r="CK27" s="203">
        <v>0</v>
      </c>
      <c r="CL27" s="203">
        <v>0</v>
      </c>
      <c r="CM27" s="203">
        <v>0</v>
      </c>
      <c r="CN27" s="203">
        <v>0</v>
      </c>
      <c r="CO27" s="203">
        <v>0</v>
      </c>
      <c r="CP27" s="203">
        <v>0</v>
      </c>
      <c r="CQ27" s="203">
        <v>0</v>
      </c>
      <c r="CR27" s="203">
        <v>0</v>
      </c>
      <c r="CS27" s="203">
        <v>0</v>
      </c>
      <c r="CT27" s="203">
        <v>0</v>
      </c>
      <c r="CU27" s="203">
        <v>0</v>
      </c>
      <c r="CV27" s="203">
        <v>0</v>
      </c>
      <c r="CW27" s="203">
        <v>0</v>
      </c>
      <c r="CX27" s="203">
        <v>0</v>
      </c>
      <c r="CY27" s="203">
        <v>0</v>
      </c>
      <c r="CZ27" s="203">
        <v>0</v>
      </c>
      <c r="DA27" s="203">
        <v>0</v>
      </c>
      <c r="DB27" s="203">
        <v>0</v>
      </c>
      <c r="DC27" s="203">
        <v>0</v>
      </c>
      <c r="DD27" s="203">
        <v>0</v>
      </c>
      <c r="DE27" s="203">
        <v>0</v>
      </c>
      <c r="DF27" s="203">
        <v>0</v>
      </c>
      <c r="DG27" s="203">
        <v>0</v>
      </c>
      <c r="DH27" s="204">
        <v>0</v>
      </c>
    </row>
    <row r="28" spans="1:112" ht="15.5" customHeight="1">
      <c r="A28" s="65">
        <v>22</v>
      </c>
      <c r="B28" s="88" t="s">
        <v>162</v>
      </c>
      <c r="C28" s="87" t="s">
        <v>163</v>
      </c>
      <c r="D28" s="200">
        <v>0</v>
      </c>
      <c r="E28" s="202">
        <v>0</v>
      </c>
      <c r="F28" s="202">
        <v>0</v>
      </c>
      <c r="G28" s="202">
        <v>0</v>
      </c>
      <c r="H28" s="202">
        <v>0</v>
      </c>
      <c r="I28" s="202">
        <v>0</v>
      </c>
      <c r="J28" s="202">
        <v>0</v>
      </c>
      <c r="K28" s="202">
        <v>0</v>
      </c>
      <c r="L28" s="202">
        <v>0</v>
      </c>
      <c r="M28" s="202">
        <v>0</v>
      </c>
      <c r="N28" s="202">
        <v>0</v>
      </c>
      <c r="O28" s="202">
        <v>0</v>
      </c>
      <c r="P28" s="202">
        <v>0</v>
      </c>
      <c r="Q28" s="202">
        <v>0</v>
      </c>
      <c r="R28" s="202">
        <v>0</v>
      </c>
      <c r="S28" s="202">
        <v>0</v>
      </c>
      <c r="T28" s="202">
        <v>0</v>
      </c>
      <c r="U28" s="202">
        <v>0</v>
      </c>
      <c r="V28" s="202">
        <v>0</v>
      </c>
      <c r="W28" s="202">
        <v>0</v>
      </c>
      <c r="X28" s="202">
        <v>0</v>
      </c>
      <c r="Y28" s="201">
        <f t="array" ref="Y28">-'13生産者価格評価表'!$DY28/(MMULT('14投入係数表'!$D28:$DH28,'13生産者価格評価表'!$EA$7:$EA$115)+'13生産者価格評価表'!$DP28)</f>
        <v>0.89221772474936667</v>
      </c>
      <c r="Z28" s="202">
        <v>0</v>
      </c>
      <c r="AA28" s="202">
        <v>0</v>
      </c>
      <c r="AB28" s="202">
        <v>0</v>
      </c>
      <c r="AC28" s="202">
        <v>0</v>
      </c>
      <c r="AD28" s="202">
        <v>0</v>
      </c>
      <c r="AE28" s="202">
        <v>0</v>
      </c>
      <c r="AF28" s="202">
        <v>0</v>
      </c>
      <c r="AG28" s="202">
        <v>0</v>
      </c>
      <c r="AH28" s="202">
        <v>0</v>
      </c>
      <c r="AI28" s="202">
        <v>0</v>
      </c>
      <c r="AJ28" s="202">
        <v>0</v>
      </c>
      <c r="AK28" s="202">
        <v>0</v>
      </c>
      <c r="AL28" s="202">
        <v>0</v>
      </c>
      <c r="AM28" s="202">
        <v>0</v>
      </c>
      <c r="AN28" s="202">
        <v>0</v>
      </c>
      <c r="AO28" s="202">
        <v>0</v>
      </c>
      <c r="AP28" s="202">
        <v>0</v>
      </c>
      <c r="AQ28" s="202">
        <v>0</v>
      </c>
      <c r="AR28" s="202">
        <v>0</v>
      </c>
      <c r="AS28" s="202">
        <v>0</v>
      </c>
      <c r="AT28" s="202">
        <v>0</v>
      </c>
      <c r="AU28" s="203">
        <v>0</v>
      </c>
      <c r="AV28" s="203">
        <v>0</v>
      </c>
      <c r="AW28" s="203">
        <v>0</v>
      </c>
      <c r="AX28" s="203">
        <v>0</v>
      </c>
      <c r="AY28" s="203">
        <v>0</v>
      </c>
      <c r="AZ28" s="203">
        <v>0</v>
      </c>
      <c r="BA28" s="203">
        <v>0</v>
      </c>
      <c r="BB28" s="203">
        <v>0</v>
      </c>
      <c r="BC28" s="203">
        <v>0</v>
      </c>
      <c r="BD28" s="203">
        <v>0</v>
      </c>
      <c r="BE28" s="203">
        <v>0</v>
      </c>
      <c r="BF28" s="203">
        <v>0</v>
      </c>
      <c r="BG28" s="203">
        <v>0</v>
      </c>
      <c r="BH28" s="203">
        <v>0</v>
      </c>
      <c r="BI28" s="203">
        <v>0</v>
      </c>
      <c r="BJ28" s="203">
        <v>0</v>
      </c>
      <c r="BK28" s="203">
        <v>0</v>
      </c>
      <c r="BL28" s="203">
        <v>0</v>
      </c>
      <c r="BM28" s="203">
        <v>0</v>
      </c>
      <c r="BN28" s="203">
        <v>0</v>
      </c>
      <c r="BO28" s="203">
        <v>0</v>
      </c>
      <c r="BP28" s="203">
        <v>0</v>
      </c>
      <c r="BQ28" s="203">
        <v>0</v>
      </c>
      <c r="BR28" s="203">
        <v>0</v>
      </c>
      <c r="BS28" s="203">
        <v>0</v>
      </c>
      <c r="BT28" s="203">
        <v>0</v>
      </c>
      <c r="BU28" s="203">
        <v>0</v>
      </c>
      <c r="BV28" s="203">
        <v>0</v>
      </c>
      <c r="BW28" s="203">
        <v>0</v>
      </c>
      <c r="BX28" s="203">
        <v>0</v>
      </c>
      <c r="BY28" s="203">
        <v>0</v>
      </c>
      <c r="BZ28" s="203">
        <v>0</v>
      </c>
      <c r="CA28" s="203">
        <v>0</v>
      </c>
      <c r="CB28" s="203">
        <v>0</v>
      </c>
      <c r="CC28" s="203">
        <v>0</v>
      </c>
      <c r="CD28" s="203">
        <v>0</v>
      </c>
      <c r="CE28" s="203">
        <v>0</v>
      </c>
      <c r="CF28" s="203">
        <v>0</v>
      </c>
      <c r="CG28" s="203">
        <v>0</v>
      </c>
      <c r="CH28" s="203">
        <v>0</v>
      </c>
      <c r="CI28" s="203">
        <v>0</v>
      </c>
      <c r="CJ28" s="203">
        <v>0</v>
      </c>
      <c r="CK28" s="203">
        <v>0</v>
      </c>
      <c r="CL28" s="203">
        <v>0</v>
      </c>
      <c r="CM28" s="203">
        <v>0</v>
      </c>
      <c r="CN28" s="203">
        <v>0</v>
      </c>
      <c r="CO28" s="203">
        <v>0</v>
      </c>
      <c r="CP28" s="203">
        <v>0</v>
      </c>
      <c r="CQ28" s="203">
        <v>0</v>
      </c>
      <c r="CR28" s="203">
        <v>0</v>
      </c>
      <c r="CS28" s="203">
        <v>0</v>
      </c>
      <c r="CT28" s="203">
        <v>0</v>
      </c>
      <c r="CU28" s="203">
        <v>0</v>
      </c>
      <c r="CV28" s="203">
        <v>0</v>
      </c>
      <c r="CW28" s="203">
        <v>0</v>
      </c>
      <c r="CX28" s="203">
        <v>0</v>
      </c>
      <c r="CY28" s="203">
        <v>0</v>
      </c>
      <c r="CZ28" s="203">
        <v>0</v>
      </c>
      <c r="DA28" s="203">
        <v>0</v>
      </c>
      <c r="DB28" s="203">
        <v>0</v>
      </c>
      <c r="DC28" s="203">
        <v>0</v>
      </c>
      <c r="DD28" s="203">
        <v>0</v>
      </c>
      <c r="DE28" s="203">
        <v>0</v>
      </c>
      <c r="DF28" s="203">
        <v>0</v>
      </c>
      <c r="DG28" s="203">
        <v>0</v>
      </c>
      <c r="DH28" s="204">
        <v>0</v>
      </c>
    </row>
    <row r="29" spans="1:112" ht="15.5" customHeight="1">
      <c r="A29" s="65">
        <v>23</v>
      </c>
      <c r="B29" s="88" t="s">
        <v>164</v>
      </c>
      <c r="C29" s="87" t="s">
        <v>165</v>
      </c>
      <c r="D29" s="200">
        <v>0</v>
      </c>
      <c r="E29" s="202">
        <v>0</v>
      </c>
      <c r="F29" s="202">
        <v>0</v>
      </c>
      <c r="G29" s="202">
        <v>0</v>
      </c>
      <c r="H29" s="202">
        <v>0</v>
      </c>
      <c r="I29" s="202">
        <v>0</v>
      </c>
      <c r="J29" s="202">
        <v>0</v>
      </c>
      <c r="K29" s="202">
        <v>0</v>
      </c>
      <c r="L29" s="202">
        <v>0</v>
      </c>
      <c r="M29" s="202">
        <v>0</v>
      </c>
      <c r="N29" s="202">
        <v>0</v>
      </c>
      <c r="O29" s="202">
        <v>0</v>
      </c>
      <c r="P29" s="202">
        <v>0</v>
      </c>
      <c r="Q29" s="202">
        <v>0</v>
      </c>
      <c r="R29" s="202">
        <v>0</v>
      </c>
      <c r="S29" s="202">
        <v>0</v>
      </c>
      <c r="T29" s="202">
        <v>0</v>
      </c>
      <c r="U29" s="202">
        <v>0</v>
      </c>
      <c r="V29" s="202">
        <v>0</v>
      </c>
      <c r="W29" s="202">
        <v>0</v>
      </c>
      <c r="X29" s="202">
        <v>0</v>
      </c>
      <c r="Y29" s="202">
        <v>0</v>
      </c>
      <c r="Z29" s="201">
        <f t="array" ref="Z29">-'13生産者価格評価表'!$DY29/(MMULT('14投入係数表'!$D29:$DH29,'13生産者価格評価表'!$EA$7:$EA$115)+'13生産者価格評価表'!$DP29)</f>
        <v>0.86541942000925964</v>
      </c>
      <c r="AA29" s="202">
        <v>0</v>
      </c>
      <c r="AB29" s="202">
        <v>0</v>
      </c>
      <c r="AC29" s="202">
        <v>0</v>
      </c>
      <c r="AD29" s="202">
        <v>0</v>
      </c>
      <c r="AE29" s="202">
        <v>0</v>
      </c>
      <c r="AF29" s="202">
        <v>0</v>
      </c>
      <c r="AG29" s="202">
        <v>0</v>
      </c>
      <c r="AH29" s="202">
        <v>0</v>
      </c>
      <c r="AI29" s="202">
        <v>0</v>
      </c>
      <c r="AJ29" s="202">
        <v>0</v>
      </c>
      <c r="AK29" s="202">
        <v>0</v>
      </c>
      <c r="AL29" s="202">
        <v>0</v>
      </c>
      <c r="AM29" s="202">
        <v>0</v>
      </c>
      <c r="AN29" s="202">
        <v>0</v>
      </c>
      <c r="AO29" s="202">
        <v>0</v>
      </c>
      <c r="AP29" s="202">
        <v>0</v>
      </c>
      <c r="AQ29" s="202">
        <v>0</v>
      </c>
      <c r="AR29" s="202">
        <v>0</v>
      </c>
      <c r="AS29" s="202">
        <v>0</v>
      </c>
      <c r="AT29" s="202">
        <v>0</v>
      </c>
      <c r="AU29" s="203">
        <v>0</v>
      </c>
      <c r="AV29" s="203">
        <v>0</v>
      </c>
      <c r="AW29" s="203">
        <v>0</v>
      </c>
      <c r="AX29" s="203">
        <v>0</v>
      </c>
      <c r="AY29" s="203">
        <v>0</v>
      </c>
      <c r="AZ29" s="203">
        <v>0</v>
      </c>
      <c r="BA29" s="203">
        <v>0</v>
      </c>
      <c r="BB29" s="203">
        <v>0</v>
      </c>
      <c r="BC29" s="203">
        <v>0</v>
      </c>
      <c r="BD29" s="203">
        <v>0</v>
      </c>
      <c r="BE29" s="203">
        <v>0</v>
      </c>
      <c r="BF29" s="203">
        <v>0</v>
      </c>
      <c r="BG29" s="203">
        <v>0</v>
      </c>
      <c r="BH29" s="203">
        <v>0</v>
      </c>
      <c r="BI29" s="203">
        <v>0</v>
      </c>
      <c r="BJ29" s="203">
        <v>0</v>
      </c>
      <c r="BK29" s="203">
        <v>0</v>
      </c>
      <c r="BL29" s="203">
        <v>0</v>
      </c>
      <c r="BM29" s="203">
        <v>0</v>
      </c>
      <c r="BN29" s="203">
        <v>0</v>
      </c>
      <c r="BO29" s="203">
        <v>0</v>
      </c>
      <c r="BP29" s="203">
        <v>0</v>
      </c>
      <c r="BQ29" s="203">
        <v>0</v>
      </c>
      <c r="BR29" s="203">
        <v>0</v>
      </c>
      <c r="BS29" s="203">
        <v>0</v>
      </c>
      <c r="BT29" s="203">
        <v>0</v>
      </c>
      <c r="BU29" s="203">
        <v>0</v>
      </c>
      <c r="BV29" s="203">
        <v>0</v>
      </c>
      <c r="BW29" s="203">
        <v>0</v>
      </c>
      <c r="BX29" s="203">
        <v>0</v>
      </c>
      <c r="BY29" s="203">
        <v>0</v>
      </c>
      <c r="BZ29" s="203">
        <v>0</v>
      </c>
      <c r="CA29" s="203">
        <v>0</v>
      </c>
      <c r="CB29" s="203">
        <v>0</v>
      </c>
      <c r="CC29" s="203">
        <v>0</v>
      </c>
      <c r="CD29" s="203">
        <v>0</v>
      </c>
      <c r="CE29" s="203">
        <v>0</v>
      </c>
      <c r="CF29" s="203">
        <v>0</v>
      </c>
      <c r="CG29" s="203">
        <v>0</v>
      </c>
      <c r="CH29" s="203">
        <v>0</v>
      </c>
      <c r="CI29" s="203">
        <v>0</v>
      </c>
      <c r="CJ29" s="203">
        <v>0</v>
      </c>
      <c r="CK29" s="203">
        <v>0</v>
      </c>
      <c r="CL29" s="203">
        <v>0</v>
      </c>
      <c r="CM29" s="203">
        <v>0</v>
      </c>
      <c r="CN29" s="203">
        <v>0</v>
      </c>
      <c r="CO29" s="203">
        <v>0</v>
      </c>
      <c r="CP29" s="203">
        <v>0</v>
      </c>
      <c r="CQ29" s="203">
        <v>0</v>
      </c>
      <c r="CR29" s="203">
        <v>0</v>
      </c>
      <c r="CS29" s="203">
        <v>0</v>
      </c>
      <c r="CT29" s="203">
        <v>0</v>
      </c>
      <c r="CU29" s="203">
        <v>0</v>
      </c>
      <c r="CV29" s="203">
        <v>0</v>
      </c>
      <c r="CW29" s="203">
        <v>0</v>
      </c>
      <c r="CX29" s="203">
        <v>0</v>
      </c>
      <c r="CY29" s="203">
        <v>0</v>
      </c>
      <c r="CZ29" s="203">
        <v>0</v>
      </c>
      <c r="DA29" s="203">
        <v>0</v>
      </c>
      <c r="DB29" s="203">
        <v>0</v>
      </c>
      <c r="DC29" s="203">
        <v>0</v>
      </c>
      <c r="DD29" s="203">
        <v>0</v>
      </c>
      <c r="DE29" s="203">
        <v>0</v>
      </c>
      <c r="DF29" s="203">
        <v>0</v>
      </c>
      <c r="DG29" s="203">
        <v>0</v>
      </c>
      <c r="DH29" s="204">
        <v>0</v>
      </c>
    </row>
    <row r="30" spans="1:112" ht="15.5" customHeight="1">
      <c r="A30" s="65">
        <v>24</v>
      </c>
      <c r="B30" s="88" t="s">
        <v>166</v>
      </c>
      <c r="C30" s="87" t="s">
        <v>167</v>
      </c>
      <c r="D30" s="200">
        <v>0</v>
      </c>
      <c r="E30" s="202">
        <v>0</v>
      </c>
      <c r="F30" s="202">
        <v>0</v>
      </c>
      <c r="G30" s="202">
        <v>0</v>
      </c>
      <c r="H30" s="202">
        <v>0</v>
      </c>
      <c r="I30" s="202">
        <v>0</v>
      </c>
      <c r="J30" s="202">
        <v>0</v>
      </c>
      <c r="K30" s="202">
        <v>0</v>
      </c>
      <c r="L30" s="202">
        <v>0</v>
      </c>
      <c r="M30" s="202">
        <v>0</v>
      </c>
      <c r="N30" s="202">
        <v>0</v>
      </c>
      <c r="O30" s="202">
        <v>0</v>
      </c>
      <c r="P30" s="202">
        <v>0</v>
      </c>
      <c r="Q30" s="202">
        <v>0</v>
      </c>
      <c r="R30" s="202">
        <v>0</v>
      </c>
      <c r="S30" s="202">
        <v>0</v>
      </c>
      <c r="T30" s="202">
        <v>0</v>
      </c>
      <c r="U30" s="202">
        <v>0</v>
      </c>
      <c r="V30" s="202">
        <v>0</v>
      </c>
      <c r="W30" s="202">
        <v>0</v>
      </c>
      <c r="X30" s="202">
        <v>0</v>
      </c>
      <c r="Y30" s="202">
        <v>0</v>
      </c>
      <c r="Z30" s="202">
        <v>0</v>
      </c>
      <c r="AA30" s="201">
        <f t="array" ref="AA30">-'13生産者価格評価表'!$DY30/(MMULT('14投入係数表'!$D30:$DH30,'13生産者価格評価表'!$EA$7:$EA$115)+'13生産者価格評価表'!$DP30)</f>
        <v>0.78442728442728438</v>
      </c>
      <c r="AB30" s="202">
        <v>0</v>
      </c>
      <c r="AC30" s="202">
        <v>0</v>
      </c>
      <c r="AD30" s="202">
        <v>0</v>
      </c>
      <c r="AE30" s="202">
        <v>0</v>
      </c>
      <c r="AF30" s="202">
        <v>0</v>
      </c>
      <c r="AG30" s="202">
        <v>0</v>
      </c>
      <c r="AH30" s="202">
        <v>0</v>
      </c>
      <c r="AI30" s="202">
        <v>0</v>
      </c>
      <c r="AJ30" s="202">
        <v>0</v>
      </c>
      <c r="AK30" s="202">
        <v>0</v>
      </c>
      <c r="AL30" s="202">
        <v>0</v>
      </c>
      <c r="AM30" s="202">
        <v>0</v>
      </c>
      <c r="AN30" s="202">
        <v>0</v>
      </c>
      <c r="AO30" s="202">
        <v>0</v>
      </c>
      <c r="AP30" s="202">
        <v>0</v>
      </c>
      <c r="AQ30" s="202">
        <v>0</v>
      </c>
      <c r="AR30" s="202">
        <v>0</v>
      </c>
      <c r="AS30" s="202">
        <v>0</v>
      </c>
      <c r="AT30" s="202">
        <v>0</v>
      </c>
      <c r="AU30" s="203">
        <v>0</v>
      </c>
      <c r="AV30" s="203">
        <v>0</v>
      </c>
      <c r="AW30" s="203">
        <v>0</v>
      </c>
      <c r="AX30" s="203">
        <v>0</v>
      </c>
      <c r="AY30" s="203">
        <v>0</v>
      </c>
      <c r="AZ30" s="203">
        <v>0</v>
      </c>
      <c r="BA30" s="203">
        <v>0</v>
      </c>
      <c r="BB30" s="203">
        <v>0</v>
      </c>
      <c r="BC30" s="203">
        <v>0</v>
      </c>
      <c r="BD30" s="203">
        <v>0</v>
      </c>
      <c r="BE30" s="203">
        <v>0</v>
      </c>
      <c r="BF30" s="203">
        <v>0</v>
      </c>
      <c r="BG30" s="203">
        <v>0</v>
      </c>
      <c r="BH30" s="203">
        <v>0</v>
      </c>
      <c r="BI30" s="203">
        <v>0</v>
      </c>
      <c r="BJ30" s="203">
        <v>0</v>
      </c>
      <c r="BK30" s="203">
        <v>0</v>
      </c>
      <c r="BL30" s="203">
        <v>0</v>
      </c>
      <c r="BM30" s="203">
        <v>0</v>
      </c>
      <c r="BN30" s="203">
        <v>0</v>
      </c>
      <c r="BO30" s="203">
        <v>0</v>
      </c>
      <c r="BP30" s="203">
        <v>0</v>
      </c>
      <c r="BQ30" s="203">
        <v>0</v>
      </c>
      <c r="BR30" s="203">
        <v>0</v>
      </c>
      <c r="BS30" s="203">
        <v>0</v>
      </c>
      <c r="BT30" s="203">
        <v>0</v>
      </c>
      <c r="BU30" s="203">
        <v>0</v>
      </c>
      <c r="BV30" s="203">
        <v>0</v>
      </c>
      <c r="BW30" s="203">
        <v>0</v>
      </c>
      <c r="BX30" s="203">
        <v>0</v>
      </c>
      <c r="BY30" s="203">
        <v>0</v>
      </c>
      <c r="BZ30" s="203">
        <v>0</v>
      </c>
      <c r="CA30" s="203">
        <v>0</v>
      </c>
      <c r="CB30" s="203">
        <v>0</v>
      </c>
      <c r="CC30" s="203">
        <v>0</v>
      </c>
      <c r="CD30" s="203">
        <v>0</v>
      </c>
      <c r="CE30" s="203">
        <v>0</v>
      </c>
      <c r="CF30" s="203">
        <v>0</v>
      </c>
      <c r="CG30" s="203">
        <v>0</v>
      </c>
      <c r="CH30" s="203">
        <v>0</v>
      </c>
      <c r="CI30" s="203">
        <v>0</v>
      </c>
      <c r="CJ30" s="203">
        <v>0</v>
      </c>
      <c r="CK30" s="203">
        <v>0</v>
      </c>
      <c r="CL30" s="203">
        <v>0</v>
      </c>
      <c r="CM30" s="203">
        <v>0</v>
      </c>
      <c r="CN30" s="203">
        <v>0</v>
      </c>
      <c r="CO30" s="203">
        <v>0</v>
      </c>
      <c r="CP30" s="203">
        <v>0</v>
      </c>
      <c r="CQ30" s="203">
        <v>0</v>
      </c>
      <c r="CR30" s="203">
        <v>0</v>
      </c>
      <c r="CS30" s="203">
        <v>0</v>
      </c>
      <c r="CT30" s="203">
        <v>0</v>
      </c>
      <c r="CU30" s="203">
        <v>0</v>
      </c>
      <c r="CV30" s="203">
        <v>0</v>
      </c>
      <c r="CW30" s="203">
        <v>0</v>
      </c>
      <c r="CX30" s="203">
        <v>0</v>
      </c>
      <c r="CY30" s="203">
        <v>0</v>
      </c>
      <c r="CZ30" s="203">
        <v>0</v>
      </c>
      <c r="DA30" s="203">
        <v>0</v>
      </c>
      <c r="DB30" s="203">
        <v>0</v>
      </c>
      <c r="DC30" s="203">
        <v>0</v>
      </c>
      <c r="DD30" s="203">
        <v>0</v>
      </c>
      <c r="DE30" s="203">
        <v>0</v>
      </c>
      <c r="DF30" s="203">
        <v>0</v>
      </c>
      <c r="DG30" s="203">
        <v>0</v>
      </c>
      <c r="DH30" s="204">
        <v>0</v>
      </c>
    </row>
    <row r="31" spans="1:112" ht="15.5" customHeight="1">
      <c r="A31" s="65">
        <v>25</v>
      </c>
      <c r="B31" s="88" t="s">
        <v>168</v>
      </c>
      <c r="C31" s="87" t="s">
        <v>169</v>
      </c>
      <c r="D31" s="200">
        <v>0</v>
      </c>
      <c r="E31" s="202">
        <v>0</v>
      </c>
      <c r="F31" s="202">
        <v>0</v>
      </c>
      <c r="G31" s="202">
        <v>0</v>
      </c>
      <c r="H31" s="202">
        <v>0</v>
      </c>
      <c r="I31" s="202">
        <v>0</v>
      </c>
      <c r="J31" s="202">
        <v>0</v>
      </c>
      <c r="K31" s="202">
        <v>0</v>
      </c>
      <c r="L31" s="202">
        <v>0</v>
      </c>
      <c r="M31" s="202">
        <v>0</v>
      </c>
      <c r="N31" s="202">
        <v>0</v>
      </c>
      <c r="O31" s="202">
        <v>0</v>
      </c>
      <c r="P31" s="202">
        <v>0</v>
      </c>
      <c r="Q31" s="202">
        <v>0</v>
      </c>
      <c r="R31" s="202">
        <v>0</v>
      </c>
      <c r="S31" s="202">
        <v>0</v>
      </c>
      <c r="T31" s="202">
        <v>0</v>
      </c>
      <c r="U31" s="202">
        <v>0</v>
      </c>
      <c r="V31" s="202">
        <v>0</v>
      </c>
      <c r="W31" s="202">
        <v>0</v>
      </c>
      <c r="X31" s="202">
        <v>0</v>
      </c>
      <c r="Y31" s="202">
        <v>0</v>
      </c>
      <c r="Z31" s="202">
        <v>0</v>
      </c>
      <c r="AA31" s="202">
        <v>0</v>
      </c>
      <c r="AB31" s="201">
        <f t="array" ref="AB31">-'13生産者価格評価表'!$DY31/(MMULT('14投入係数表'!$D31:$DH31,'13生産者価格評価表'!$EA$7:$EA$115)+'13生産者価格評価表'!$DP31)</f>
        <v>0.8922052313256017</v>
      </c>
      <c r="AC31" s="202">
        <v>0</v>
      </c>
      <c r="AD31" s="202">
        <v>0</v>
      </c>
      <c r="AE31" s="202">
        <v>0</v>
      </c>
      <c r="AF31" s="202">
        <v>0</v>
      </c>
      <c r="AG31" s="202">
        <v>0</v>
      </c>
      <c r="AH31" s="202">
        <v>0</v>
      </c>
      <c r="AI31" s="202">
        <v>0</v>
      </c>
      <c r="AJ31" s="202">
        <v>0</v>
      </c>
      <c r="AK31" s="202">
        <v>0</v>
      </c>
      <c r="AL31" s="202">
        <v>0</v>
      </c>
      <c r="AM31" s="202">
        <v>0</v>
      </c>
      <c r="AN31" s="202">
        <v>0</v>
      </c>
      <c r="AO31" s="202">
        <v>0</v>
      </c>
      <c r="AP31" s="202">
        <v>0</v>
      </c>
      <c r="AQ31" s="202">
        <v>0</v>
      </c>
      <c r="AR31" s="202">
        <v>0</v>
      </c>
      <c r="AS31" s="202">
        <v>0</v>
      </c>
      <c r="AT31" s="202">
        <v>0</v>
      </c>
      <c r="AU31" s="203">
        <v>0</v>
      </c>
      <c r="AV31" s="203">
        <v>0</v>
      </c>
      <c r="AW31" s="203">
        <v>0</v>
      </c>
      <c r="AX31" s="203">
        <v>0</v>
      </c>
      <c r="AY31" s="203">
        <v>0</v>
      </c>
      <c r="AZ31" s="203">
        <v>0</v>
      </c>
      <c r="BA31" s="203">
        <v>0</v>
      </c>
      <c r="BB31" s="203">
        <v>0</v>
      </c>
      <c r="BC31" s="203">
        <v>0</v>
      </c>
      <c r="BD31" s="203">
        <v>0</v>
      </c>
      <c r="BE31" s="203">
        <v>0</v>
      </c>
      <c r="BF31" s="203">
        <v>0</v>
      </c>
      <c r="BG31" s="203">
        <v>0</v>
      </c>
      <c r="BH31" s="203">
        <v>0</v>
      </c>
      <c r="BI31" s="203">
        <v>0</v>
      </c>
      <c r="BJ31" s="203">
        <v>0</v>
      </c>
      <c r="BK31" s="203">
        <v>0</v>
      </c>
      <c r="BL31" s="203">
        <v>0</v>
      </c>
      <c r="BM31" s="203">
        <v>0</v>
      </c>
      <c r="BN31" s="203">
        <v>0</v>
      </c>
      <c r="BO31" s="203">
        <v>0</v>
      </c>
      <c r="BP31" s="203">
        <v>0</v>
      </c>
      <c r="BQ31" s="203">
        <v>0</v>
      </c>
      <c r="BR31" s="203">
        <v>0</v>
      </c>
      <c r="BS31" s="203">
        <v>0</v>
      </c>
      <c r="BT31" s="203">
        <v>0</v>
      </c>
      <c r="BU31" s="203">
        <v>0</v>
      </c>
      <c r="BV31" s="203">
        <v>0</v>
      </c>
      <c r="BW31" s="203">
        <v>0</v>
      </c>
      <c r="BX31" s="203">
        <v>0</v>
      </c>
      <c r="BY31" s="203">
        <v>0</v>
      </c>
      <c r="BZ31" s="203">
        <v>0</v>
      </c>
      <c r="CA31" s="203">
        <v>0</v>
      </c>
      <c r="CB31" s="203">
        <v>0</v>
      </c>
      <c r="CC31" s="203">
        <v>0</v>
      </c>
      <c r="CD31" s="203">
        <v>0</v>
      </c>
      <c r="CE31" s="203">
        <v>0</v>
      </c>
      <c r="CF31" s="203">
        <v>0</v>
      </c>
      <c r="CG31" s="203">
        <v>0</v>
      </c>
      <c r="CH31" s="203">
        <v>0</v>
      </c>
      <c r="CI31" s="203">
        <v>0</v>
      </c>
      <c r="CJ31" s="203">
        <v>0</v>
      </c>
      <c r="CK31" s="203">
        <v>0</v>
      </c>
      <c r="CL31" s="203">
        <v>0</v>
      </c>
      <c r="CM31" s="203">
        <v>0</v>
      </c>
      <c r="CN31" s="203">
        <v>0</v>
      </c>
      <c r="CO31" s="203">
        <v>0</v>
      </c>
      <c r="CP31" s="203">
        <v>0</v>
      </c>
      <c r="CQ31" s="203">
        <v>0</v>
      </c>
      <c r="CR31" s="203">
        <v>0</v>
      </c>
      <c r="CS31" s="203">
        <v>0</v>
      </c>
      <c r="CT31" s="203">
        <v>0</v>
      </c>
      <c r="CU31" s="203">
        <v>0</v>
      </c>
      <c r="CV31" s="203">
        <v>0</v>
      </c>
      <c r="CW31" s="203">
        <v>0</v>
      </c>
      <c r="CX31" s="203">
        <v>0</v>
      </c>
      <c r="CY31" s="203">
        <v>0</v>
      </c>
      <c r="CZ31" s="203">
        <v>0</v>
      </c>
      <c r="DA31" s="203">
        <v>0</v>
      </c>
      <c r="DB31" s="203">
        <v>0</v>
      </c>
      <c r="DC31" s="203">
        <v>0</v>
      </c>
      <c r="DD31" s="203">
        <v>0</v>
      </c>
      <c r="DE31" s="203">
        <v>0</v>
      </c>
      <c r="DF31" s="203">
        <v>0</v>
      </c>
      <c r="DG31" s="203">
        <v>0</v>
      </c>
      <c r="DH31" s="204">
        <v>0</v>
      </c>
    </row>
    <row r="32" spans="1:112" ht="15.5" customHeight="1">
      <c r="A32" s="65">
        <v>26</v>
      </c>
      <c r="B32" s="88" t="s">
        <v>170</v>
      </c>
      <c r="C32" s="87" t="s">
        <v>171</v>
      </c>
      <c r="D32" s="200">
        <v>0</v>
      </c>
      <c r="E32" s="202">
        <v>0</v>
      </c>
      <c r="F32" s="202">
        <v>0</v>
      </c>
      <c r="G32" s="202">
        <v>0</v>
      </c>
      <c r="H32" s="202">
        <v>0</v>
      </c>
      <c r="I32" s="202">
        <v>0</v>
      </c>
      <c r="J32" s="202">
        <v>0</v>
      </c>
      <c r="K32" s="202">
        <v>0</v>
      </c>
      <c r="L32" s="202">
        <v>0</v>
      </c>
      <c r="M32" s="202">
        <v>0</v>
      </c>
      <c r="N32" s="202">
        <v>0</v>
      </c>
      <c r="O32" s="202">
        <v>0</v>
      </c>
      <c r="P32" s="202">
        <v>0</v>
      </c>
      <c r="Q32" s="202">
        <v>0</v>
      </c>
      <c r="R32" s="202">
        <v>0</v>
      </c>
      <c r="S32" s="202">
        <v>0</v>
      </c>
      <c r="T32" s="202">
        <v>0</v>
      </c>
      <c r="U32" s="202">
        <v>0</v>
      </c>
      <c r="V32" s="202">
        <v>0</v>
      </c>
      <c r="W32" s="202">
        <v>0</v>
      </c>
      <c r="X32" s="202">
        <v>0</v>
      </c>
      <c r="Y32" s="202">
        <v>0</v>
      </c>
      <c r="Z32" s="202">
        <v>0</v>
      </c>
      <c r="AA32" s="202">
        <v>0</v>
      </c>
      <c r="AB32" s="202">
        <v>0</v>
      </c>
      <c r="AC32" s="201">
        <f t="array" ref="AC32">-'13生産者価格評価表'!$DY32/(MMULT('14投入係数表'!$D32:$DH32,'13生産者価格評価表'!$EA$7:$EA$115)+'13生産者価格評価表'!$DP32)</f>
        <v>0.85021254016919434</v>
      </c>
      <c r="AD32" s="202">
        <v>0</v>
      </c>
      <c r="AE32" s="202">
        <v>0</v>
      </c>
      <c r="AF32" s="202">
        <v>0</v>
      </c>
      <c r="AG32" s="202">
        <v>0</v>
      </c>
      <c r="AH32" s="202">
        <v>0</v>
      </c>
      <c r="AI32" s="202">
        <v>0</v>
      </c>
      <c r="AJ32" s="202">
        <v>0</v>
      </c>
      <c r="AK32" s="202">
        <v>0</v>
      </c>
      <c r="AL32" s="202">
        <v>0</v>
      </c>
      <c r="AM32" s="202">
        <v>0</v>
      </c>
      <c r="AN32" s="202">
        <v>0</v>
      </c>
      <c r="AO32" s="202">
        <v>0</v>
      </c>
      <c r="AP32" s="202">
        <v>0</v>
      </c>
      <c r="AQ32" s="202">
        <v>0</v>
      </c>
      <c r="AR32" s="202">
        <v>0</v>
      </c>
      <c r="AS32" s="202">
        <v>0</v>
      </c>
      <c r="AT32" s="202">
        <v>0</v>
      </c>
      <c r="AU32" s="203">
        <v>0</v>
      </c>
      <c r="AV32" s="203">
        <v>0</v>
      </c>
      <c r="AW32" s="203">
        <v>0</v>
      </c>
      <c r="AX32" s="203">
        <v>0</v>
      </c>
      <c r="AY32" s="203">
        <v>0</v>
      </c>
      <c r="AZ32" s="203">
        <v>0</v>
      </c>
      <c r="BA32" s="203">
        <v>0</v>
      </c>
      <c r="BB32" s="203">
        <v>0</v>
      </c>
      <c r="BC32" s="203">
        <v>0</v>
      </c>
      <c r="BD32" s="203">
        <v>0</v>
      </c>
      <c r="BE32" s="203">
        <v>0</v>
      </c>
      <c r="BF32" s="203">
        <v>0</v>
      </c>
      <c r="BG32" s="203">
        <v>0</v>
      </c>
      <c r="BH32" s="203">
        <v>0</v>
      </c>
      <c r="BI32" s="203">
        <v>0</v>
      </c>
      <c r="BJ32" s="203">
        <v>0</v>
      </c>
      <c r="BK32" s="203">
        <v>0</v>
      </c>
      <c r="BL32" s="203">
        <v>0</v>
      </c>
      <c r="BM32" s="203">
        <v>0</v>
      </c>
      <c r="BN32" s="203">
        <v>0</v>
      </c>
      <c r="BO32" s="203">
        <v>0</v>
      </c>
      <c r="BP32" s="203">
        <v>0</v>
      </c>
      <c r="BQ32" s="203">
        <v>0</v>
      </c>
      <c r="BR32" s="203">
        <v>0</v>
      </c>
      <c r="BS32" s="203">
        <v>0</v>
      </c>
      <c r="BT32" s="203">
        <v>0</v>
      </c>
      <c r="BU32" s="203">
        <v>0</v>
      </c>
      <c r="BV32" s="203">
        <v>0</v>
      </c>
      <c r="BW32" s="203">
        <v>0</v>
      </c>
      <c r="BX32" s="203">
        <v>0</v>
      </c>
      <c r="BY32" s="203">
        <v>0</v>
      </c>
      <c r="BZ32" s="203">
        <v>0</v>
      </c>
      <c r="CA32" s="203">
        <v>0</v>
      </c>
      <c r="CB32" s="203">
        <v>0</v>
      </c>
      <c r="CC32" s="203">
        <v>0</v>
      </c>
      <c r="CD32" s="203">
        <v>0</v>
      </c>
      <c r="CE32" s="203">
        <v>0</v>
      </c>
      <c r="CF32" s="203">
        <v>0</v>
      </c>
      <c r="CG32" s="203">
        <v>0</v>
      </c>
      <c r="CH32" s="203">
        <v>0</v>
      </c>
      <c r="CI32" s="203">
        <v>0</v>
      </c>
      <c r="CJ32" s="203">
        <v>0</v>
      </c>
      <c r="CK32" s="203">
        <v>0</v>
      </c>
      <c r="CL32" s="203">
        <v>0</v>
      </c>
      <c r="CM32" s="203">
        <v>0</v>
      </c>
      <c r="CN32" s="203">
        <v>0</v>
      </c>
      <c r="CO32" s="203">
        <v>0</v>
      </c>
      <c r="CP32" s="203">
        <v>0</v>
      </c>
      <c r="CQ32" s="203">
        <v>0</v>
      </c>
      <c r="CR32" s="203">
        <v>0</v>
      </c>
      <c r="CS32" s="203">
        <v>0</v>
      </c>
      <c r="CT32" s="203">
        <v>0</v>
      </c>
      <c r="CU32" s="203">
        <v>0</v>
      </c>
      <c r="CV32" s="203">
        <v>0</v>
      </c>
      <c r="CW32" s="203">
        <v>0</v>
      </c>
      <c r="CX32" s="203">
        <v>0</v>
      </c>
      <c r="CY32" s="203">
        <v>0</v>
      </c>
      <c r="CZ32" s="203">
        <v>0</v>
      </c>
      <c r="DA32" s="203">
        <v>0</v>
      </c>
      <c r="DB32" s="203">
        <v>0</v>
      </c>
      <c r="DC32" s="203">
        <v>0</v>
      </c>
      <c r="DD32" s="203">
        <v>0</v>
      </c>
      <c r="DE32" s="203">
        <v>0</v>
      </c>
      <c r="DF32" s="203">
        <v>0</v>
      </c>
      <c r="DG32" s="203">
        <v>0</v>
      </c>
      <c r="DH32" s="204">
        <v>0</v>
      </c>
    </row>
    <row r="33" spans="1:112" ht="15.5" customHeight="1">
      <c r="A33" s="65">
        <v>27</v>
      </c>
      <c r="B33" s="88" t="s">
        <v>172</v>
      </c>
      <c r="C33" s="87" t="s">
        <v>173</v>
      </c>
      <c r="D33" s="200">
        <v>0</v>
      </c>
      <c r="E33" s="202">
        <v>0</v>
      </c>
      <c r="F33" s="202">
        <v>0</v>
      </c>
      <c r="G33" s="202">
        <v>0</v>
      </c>
      <c r="H33" s="202">
        <v>0</v>
      </c>
      <c r="I33" s="202">
        <v>0</v>
      </c>
      <c r="J33" s="202">
        <v>0</v>
      </c>
      <c r="K33" s="202">
        <v>0</v>
      </c>
      <c r="L33" s="202">
        <v>0</v>
      </c>
      <c r="M33" s="202">
        <v>0</v>
      </c>
      <c r="N33" s="202">
        <v>0</v>
      </c>
      <c r="O33" s="202">
        <v>0</v>
      </c>
      <c r="P33" s="202">
        <v>0</v>
      </c>
      <c r="Q33" s="202">
        <v>0</v>
      </c>
      <c r="R33" s="202">
        <v>0</v>
      </c>
      <c r="S33" s="202">
        <v>0</v>
      </c>
      <c r="T33" s="202">
        <v>0</v>
      </c>
      <c r="U33" s="202">
        <v>0</v>
      </c>
      <c r="V33" s="202">
        <v>0</v>
      </c>
      <c r="W33" s="202">
        <v>0</v>
      </c>
      <c r="X33" s="202">
        <v>0</v>
      </c>
      <c r="Y33" s="202">
        <v>0</v>
      </c>
      <c r="Z33" s="202">
        <v>0</v>
      </c>
      <c r="AA33" s="202">
        <v>0</v>
      </c>
      <c r="AB33" s="202">
        <v>0</v>
      </c>
      <c r="AC33" s="202">
        <v>0</v>
      </c>
      <c r="AD33" s="201">
        <f t="array" ref="AD33">-'13生産者価格評価表'!$DY33/(MMULT('14投入係数表'!$D33:$DH33,'13生産者価格評価表'!$EA$7:$EA$115)+'13生産者価格評価表'!$DP33)</f>
        <v>0.60875867263403338</v>
      </c>
      <c r="AE33" s="202">
        <v>0</v>
      </c>
      <c r="AF33" s="202">
        <v>0</v>
      </c>
      <c r="AG33" s="202">
        <v>0</v>
      </c>
      <c r="AH33" s="202">
        <v>0</v>
      </c>
      <c r="AI33" s="202">
        <v>0</v>
      </c>
      <c r="AJ33" s="202">
        <v>0</v>
      </c>
      <c r="AK33" s="202">
        <v>0</v>
      </c>
      <c r="AL33" s="202">
        <v>0</v>
      </c>
      <c r="AM33" s="202">
        <v>0</v>
      </c>
      <c r="AN33" s="202">
        <v>0</v>
      </c>
      <c r="AO33" s="202">
        <v>0</v>
      </c>
      <c r="AP33" s="202">
        <v>0</v>
      </c>
      <c r="AQ33" s="202">
        <v>0</v>
      </c>
      <c r="AR33" s="202">
        <v>0</v>
      </c>
      <c r="AS33" s="202">
        <v>0</v>
      </c>
      <c r="AT33" s="202">
        <v>0</v>
      </c>
      <c r="AU33" s="203">
        <v>0</v>
      </c>
      <c r="AV33" s="203">
        <v>0</v>
      </c>
      <c r="AW33" s="203">
        <v>0</v>
      </c>
      <c r="AX33" s="203">
        <v>0</v>
      </c>
      <c r="AY33" s="203">
        <v>0</v>
      </c>
      <c r="AZ33" s="203">
        <v>0</v>
      </c>
      <c r="BA33" s="203">
        <v>0</v>
      </c>
      <c r="BB33" s="203">
        <v>0</v>
      </c>
      <c r="BC33" s="203">
        <v>0</v>
      </c>
      <c r="BD33" s="203">
        <v>0</v>
      </c>
      <c r="BE33" s="203">
        <v>0</v>
      </c>
      <c r="BF33" s="203">
        <v>0</v>
      </c>
      <c r="BG33" s="203">
        <v>0</v>
      </c>
      <c r="BH33" s="203">
        <v>0</v>
      </c>
      <c r="BI33" s="203">
        <v>0</v>
      </c>
      <c r="BJ33" s="203">
        <v>0</v>
      </c>
      <c r="BK33" s="203">
        <v>0</v>
      </c>
      <c r="BL33" s="203">
        <v>0</v>
      </c>
      <c r="BM33" s="203">
        <v>0</v>
      </c>
      <c r="BN33" s="203">
        <v>0</v>
      </c>
      <c r="BO33" s="203">
        <v>0</v>
      </c>
      <c r="BP33" s="203">
        <v>0</v>
      </c>
      <c r="BQ33" s="203">
        <v>0</v>
      </c>
      <c r="BR33" s="203">
        <v>0</v>
      </c>
      <c r="BS33" s="203">
        <v>0</v>
      </c>
      <c r="BT33" s="203">
        <v>0</v>
      </c>
      <c r="BU33" s="203">
        <v>0</v>
      </c>
      <c r="BV33" s="203">
        <v>0</v>
      </c>
      <c r="BW33" s="203">
        <v>0</v>
      </c>
      <c r="BX33" s="203">
        <v>0</v>
      </c>
      <c r="BY33" s="203">
        <v>0</v>
      </c>
      <c r="BZ33" s="203">
        <v>0</v>
      </c>
      <c r="CA33" s="203">
        <v>0</v>
      </c>
      <c r="CB33" s="203">
        <v>0</v>
      </c>
      <c r="CC33" s="203">
        <v>0</v>
      </c>
      <c r="CD33" s="203">
        <v>0</v>
      </c>
      <c r="CE33" s="203">
        <v>0</v>
      </c>
      <c r="CF33" s="203">
        <v>0</v>
      </c>
      <c r="CG33" s="203">
        <v>0</v>
      </c>
      <c r="CH33" s="203">
        <v>0</v>
      </c>
      <c r="CI33" s="203">
        <v>0</v>
      </c>
      <c r="CJ33" s="203">
        <v>0</v>
      </c>
      <c r="CK33" s="203">
        <v>0</v>
      </c>
      <c r="CL33" s="203">
        <v>0</v>
      </c>
      <c r="CM33" s="203">
        <v>0</v>
      </c>
      <c r="CN33" s="203">
        <v>0</v>
      </c>
      <c r="CO33" s="203">
        <v>0</v>
      </c>
      <c r="CP33" s="203">
        <v>0</v>
      </c>
      <c r="CQ33" s="203">
        <v>0</v>
      </c>
      <c r="CR33" s="203">
        <v>0</v>
      </c>
      <c r="CS33" s="203">
        <v>0</v>
      </c>
      <c r="CT33" s="203">
        <v>0</v>
      </c>
      <c r="CU33" s="203">
        <v>0</v>
      </c>
      <c r="CV33" s="203">
        <v>0</v>
      </c>
      <c r="CW33" s="203">
        <v>0</v>
      </c>
      <c r="CX33" s="203">
        <v>0</v>
      </c>
      <c r="CY33" s="203">
        <v>0</v>
      </c>
      <c r="CZ33" s="203">
        <v>0</v>
      </c>
      <c r="DA33" s="203">
        <v>0</v>
      </c>
      <c r="DB33" s="203">
        <v>0</v>
      </c>
      <c r="DC33" s="203">
        <v>0</v>
      </c>
      <c r="DD33" s="203">
        <v>0</v>
      </c>
      <c r="DE33" s="203">
        <v>0</v>
      </c>
      <c r="DF33" s="203">
        <v>0</v>
      </c>
      <c r="DG33" s="203">
        <v>0</v>
      </c>
      <c r="DH33" s="204">
        <v>0</v>
      </c>
    </row>
    <row r="34" spans="1:112" ht="15.5" customHeight="1">
      <c r="A34" s="65">
        <v>28</v>
      </c>
      <c r="B34" s="88" t="s">
        <v>174</v>
      </c>
      <c r="C34" s="87" t="s">
        <v>175</v>
      </c>
      <c r="D34" s="200">
        <v>0</v>
      </c>
      <c r="E34" s="202">
        <v>0</v>
      </c>
      <c r="F34" s="202">
        <v>0</v>
      </c>
      <c r="G34" s="202">
        <v>0</v>
      </c>
      <c r="H34" s="202">
        <v>0</v>
      </c>
      <c r="I34" s="202">
        <v>0</v>
      </c>
      <c r="J34" s="202">
        <v>0</v>
      </c>
      <c r="K34" s="202">
        <v>0</v>
      </c>
      <c r="L34" s="202">
        <v>0</v>
      </c>
      <c r="M34" s="202">
        <v>0</v>
      </c>
      <c r="N34" s="202">
        <v>0</v>
      </c>
      <c r="O34" s="202">
        <v>0</v>
      </c>
      <c r="P34" s="202">
        <v>0</v>
      </c>
      <c r="Q34" s="202">
        <v>0</v>
      </c>
      <c r="R34" s="202">
        <v>0</v>
      </c>
      <c r="S34" s="202">
        <v>0</v>
      </c>
      <c r="T34" s="202">
        <v>0</v>
      </c>
      <c r="U34" s="202">
        <v>0</v>
      </c>
      <c r="V34" s="202">
        <v>0</v>
      </c>
      <c r="W34" s="202">
        <v>0</v>
      </c>
      <c r="X34" s="202">
        <v>0</v>
      </c>
      <c r="Y34" s="202">
        <v>0</v>
      </c>
      <c r="Z34" s="202">
        <v>0</v>
      </c>
      <c r="AA34" s="202">
        <v>0</v>
      </c>
      <c r="AB34" s="202">
        <v>0</v>
      </c>
      <c r="AC34" s="202">
        <v>0</v>
      </c>
      <c r="AD34" s="202">
        <v>0</v>
      </c>
      <c r="AE34" s="201">
        <f t="array" ref="AE34">-'13生産者価格評価表'!$DY34/(MMULT('14投入係数表'!$D34:$DH34,'13生産者価格評価表'!$EA$7:$EA$115)+'13生産者価格評価表'!$DP34)</f>
        <v>0.74441583109601306</v>
      </c>
      <c r="AF34" s="202">
        <v>0</v>
      </c>
      <c r="AG34" s="202">
        <v>0</v>
      </c>
      <c r="AH34" s="202">
        <v>0</v>
      </c>
      <c r="AI34" s="202">
        <v>0</v>
      </c>
      <c r="AJ34" s="202">
        <v>0</v>
      </c>
      <c r="AK34" s="202">
        <v>0</v>
      </c>
      <c r="AL34" s="202">
        <v>0</v>
      </c>
      <c r="AM34" s="202">
        <v>0</v>
      </c>
      <c r="AN34" s="202">
        <v>0</v>
      </c>
      <c r="AO34" s="202">
        <v>0</v>
      </c>
      <c r="AP34" s="202">
        <v>0</v>
      </c>
      <c r="AQ34" s="202">
        <v>0</v>
      </c>
      <c r="AR34" s="202">
        <v>0</v>
      </c>
      <c r="AS34" s="202">
        <v>0</v>
      </c>
      <c r="AT34" s="202">
        <v>0</v>
      </c>
      <c r="AU34" s="203">
        <v>0</v>
      </c>
      <c r="AV34" s="203">
        <v>0</v>
      </c>
      <c r="AW34" s="203">
        <v>0</v>
      </c>
      <c r="AX34" s="203">
        <v>0</v>
      </c>
      <c r="AY34" s="203">
        <v>0</v>
      </c>
      <c r="AZ34" s="203">
        <v>0</v>
      </c>
      <c r="BA34" s="203">
        <v>0</v>
      </c>
      <c r="BB34" s="203">
        <v>0</v>
      </c>
      <c r="BC34" s="203">
        <v>0</v>
      </c>
      <c r="BD34" s="203">
        <v>0</v>
      </c>
      <c r="BE34" s="203">
        <v>0</v>
      </c>
      <c r="BF34" s="203">
        <v>0</v>
      </c>
      <c r="BG34" s="203">
        <v>0</v>
      </c>
      <c r="BH34" s="203">
        <v>0</v>
      </c>
      <c r="BI34" s="203">
        <v>0</v>
      </c>
      <c r="BJ34" s="203">
        <v>0</v>
      </c>
      <c r="BK34" s="203">
        <v>0</v>
      </c>
      <c r="BL34" s="203">
        <v>0</v>
      </c>
      <c r="BM34" s="203">
        <v>0</v>
      </c>
      <c r="BN34" s="203">
        <v>0</v>
      </c>
      <c r="BO34" s="203">
        <v>0</v>
      </c>
      <c r="BP34" s="203">
        <v>0</v>
      </c>
      <c r="BQ34" s="203">
        <v>0</v>
      </c>
      <c r="BR34" s="203">
        <v>0</v>
      </c>
      <c r="BS34" s="203">
        <v>0</v>
      </c>
      <c r="BT34" s="203">
        <v>0</v>
      </c>
      <c r="BU34" s="203">
        <v>0</v>
      </c>
      <c r="BV34" s="203">
        <v>0</v>
      </c>
      <c r="BW34" s="203">
        <v>0</v>
      </c>
      <c r="BX34" s="203">
        <v>0</v>
      </c>
      <c r="BY34" s="203">
        <v>0</v>
      </c>
      <c r="BZ34" s="203">
        <v>0</v>
      </c>
      <c r="CA34" s="203">
        <v>0</v>
      </c>
      <c r="CB34" s="203">
        <v>0</v>
      </c>
      <c r="CC34" s="203">
        <v>0</v>
      </c>
      <c r="CD34" s="203">
        <v>0</v>
      </c>
      <c r="CE34" s="203">
        <v>0</v>
      </c>
      <c r="CF34" s="203">
        <v>0</v>
      </c>
      <c r="CG34" s="203">
        <v>0</v>
      </c>
      <c r="CH34" s="203">
        <v>0</v>
      </c>
      <c r="CI34" s="203">
        <v>0</v>
      </c>
      <c r="CJ34" s="203">
        <v>0</v>
      </c>
      <c r="CK34" s="203">
        <v>0</v>
      </c>
      <c r="CL34" s="203">
        <v>0</v>
      </c>
      <c r="CM34" s="203">
        <v>0</v>
      </c>
      <c r="CN34" s="203">
        <v>0</v>
      </c>
      <c r="CO34" s="203">
        <v>0</v>
      </c>
      <c r="CP34" s="203">
        <v>0</v>
      </c>
      <c r="CQ34" s="203">
        <v>0</v>
      </c>
      <c r="CR34" s="203">
        <v>0</v>
      </c>
      <c r="CS34" s="203">
        <v>0</v>
      </c>
      <c r="CT34" s="203">
        <v>0</v>
      </c>
      <c r="CU34" s="203">
        <v>0</v>
      </c>
      <c r="CV34" s="203">
        <v>0</v>
      </c>
      <c r="CW34" s="203">
        <v>0</v>
      </c>
      <c r="CX34" s="203">
        <v>0</v>
      </c>
      <c r="CY34" s="203">
        <v>0</v>
      </c>
      <c r="CZ34" s="203">
        <v>0</v>
      </c>
      <c r="DA34" s="203">
        <v>0</v>
      </c>
      <c r="DB34" s="203">
        <v>0</v>
      </c>
      <c r="DC34" s="203">
        <v>0</v>
      </c>
      <c r="DD34" s="203">
        <v>0</v>
      </c>
      <c r="DE34" s="203">
        <v>0</v>
      </c>
      <c r="DF34" s="203">
        <v>0</v>
      </c>
      <c r="DG34" s="203">
        <v>0</v>
      </c>
      <c r="DH34" s="204">
        <v>0</v>
      </c>
    </row>
    <row r="35" spans="1:112" ht="15.5" customHeight="1">
      <c r="A35" s="65">
        <v>29</v>
      </c>
      <c r="B35" s="88" t="s">
        <v>176</v>
      </c>
      <c r="C35" s="87" t="s">
        <v>80</v>
      </c>
      <c r="D35" s="200">
        <v>0</v>
      </c>
      <c r="E35" s="202">
        <v>0</v>
      </c>
      <c r="F35" s="202">
        <v>0</v>
      </c>
      <c r="G35" s="202">
        <v>0</v>
      </c>
      <c r="H35" s="202">
        <v>0</v>
      </c>
      <c r="I35" s="202">
        <v>0</v>
      </c>
      <c r="J35" s="202">
        <v>0</v>
      </c>
      <c r="K35" s="202">
        <v>0</v>
      </c>
      <c r="L35" s="202">
        <v>0</v>
      </c>
      <c r="M35" s="202">
        <v>0</v>
      </c>
      <c r="N35" s="202">
        <v>0</v>
      </c>
      <c r="O35" s="202">
        <v>0</v>
      </c>
      <c r="P35" s="202">
        <v>0</v>
      </c>
      <c r="Q35" s="202">
        <v>0</v>
      </c>
      <c r="R35" s="202">
        <v>0</v>
      </c>
      <c r="S35" s="202">
        <v>0</v>
      </c>
      <c r="T35" s="202">
        <v>0</v>
      </c>
      <c r="U35" s="202">
        <v>0</v>
      </c>
      <c r="V35" s="202">
        <v>0</v>
      </c>
      <c r="W35" s="202">
        <v>0</v>
      </c>
      <c r="X35" s="202">
        <v>0</v>
      </c>
      <c r="Y35" s="202">
        <v>0</v>
      </c>
      <c r="Z35" s="202">
        <v>0</v>
      </c>
      <c r="AA35" s="202">
        <v>0</v>
      </c>
      <c r="AB35" s="202">
        <v>0</v>
      </c>
      <c r="AC35" s="202">
        <v>0</v>
      </c>
      <c r="AD35" s="202">
        <v>0</v>
      </c>
      <c r="AE35" s="202">
        <v>0</v>
      </c>
      <c r="AF35" s="201">
        <f t="array" ref="AF35">-'13生産者価格評価表'!$DY35/(MMULT('14投入係数表'!$D35:$DH35,'13生産者価格評価表'!$EA$7:$EA$115)+'13生産者価格評価表'!$DP35)</f>
        <v>0.53799642244827039</v>
      </c>
      <c r="AG35" s="202">
        <v>0</v>
      </c>
      <c r="AH35" s="202">
        <v>0</v>
      </c>
      <c r="AI35" s="202">
        <v>0</v>
      </c>
      <c r="AJ35" s="202">
        <v>0</v>
      </c>
      <c r="AK35" s="202">
        <v>0</v>
      </c>
      <c r="AL35" s="202">
        <v>0</v>
      </c>
      <c r="AM35" s="202">
        <v>0</v>
      </c>
      <c r="AN35" s="202">
        <v>0</v>
      </c>
      <c r="AO35" s="202">
        <v>0</v>
      </c>
      <c r="AP35" s="202">
        <v>0</v>
      </c>
      <c r="AQ35" s="202">
        <v>0</v>
      </c>
      <c r="AR35" s="202">
        <v>0</v>
      </c>
      <c r="AS35" s="202">
        <v>0</v>
      </c>
      <c r="AT35" s="202">
        <v>0</v>
      </c>
      <c r="AU35" s="203">
        <v>0</v>
      </c>
      <c r="AV35" s="203">
        <v>0</v>
      </c>
      <c r="AW35" s="203">
        <v>0</v>
      </c>
      <c r="AX35" s="203">
        <v>0</v>
      </c>
      <c r="AY35" s="203">
        <v>0</v>
      </c>
      <c r="AZ35" s="203">
        <v>0</v>
      </c>
      <c r="BA35" s="203">
        <v>0</v>
      </c>
      <c r="BB35" s="203">
        <v>0</v>
      </c>
      <c r="BC35" s="203">
        <v>0</v>
      </c>
      <c r="BD35" s="203">
        <v>0</v>
      </c>
      <c r="BE35" s="203">
        <v>0</v>
      </c>
      <c r="BF35" s="203">
        <v>0</v>
      </c>
      <c r="BG35" s="203">
        <v>0</v>
      </c>
      <c r="BH35" s="203">
        <v>0</v>
      </c>
      <c r="BI35" s="203">
        <v>0</v>
      </c>
      <c r="BJ35" s="203">
        <v>0</v>
      </c>
      <c r="BK35" s="203">
        <v>0</v>
      </c>
      <c r="BL35" s="203">
        <v>0</v>
      </c>
      <c r="BM35" s="203">
        <v>0</v>
      </c>
      <c r="BN35" s="203">
        <v>0</v>
      </c>
      <c r="BO35" s="203">
        <v>0</v>
      </c>
      <c r="BP35" s="203">
        <v>0</v>
      </c>
      <c r="BQ35" s="203">
        <v>0</v>
      </c>
      <c r="BR35" s="203">
        <v>0</v>
      </c>
      <c r="BS35" s="203">
        <v>0</v>
      </c>
      <c r="BT35" s="203">
        <v>0</v>
      </c>
      <c r="BU35" s="203">
        <v>0</v>
      </c>
      <c r="BV35" s="203">
        <v>0</v>
      </c>
      <c r="BW35" s="203">
        <v>0</v>
      </c>
      <c r="BX35" s="203">
        <v>0</v>
      </c>
      <c r="BY35" s="203">
        <v>0</v>
      </c>
      <c r="BZ35" s="203">
        <v>0</v>
      </c>
      <c r="CA35" s="203">
        <v>0</v>
      </c>
      <c r="CB35" s="203">
        <v>0</v>
      </c>
      <c r="CC35" s="203">
        <v>0</v>
      </c>
      <c r="CD35" s="203">
        <v>0</v>
      </c>
      <c r="CE35" s="203">
        <v>0</v>
      </c>
      <c r="CF35" s="203">
        <v>0</v>
      </c>
      <c r="CG35" s="203">
        <v>0</v>
      </c>
      <c r="CH35" s="203">
        <v>0</v>
      </c>
      <c r="CI35" s="203">
        <v>0</v>
      </c>
      <c r="CJ35" s="203">
        <v>0</v>
      </c>
      <c r="CK35" s="203">
        <v>0</v>
      </c>
      <c r="CL35" s="203">
        <v>0</v>
      </c>
      <c r="CM35" s="203">
        <v>0</v>
      </c>
      <c r="CN35" s="203">
        <v>0</v>
      </c>
      <c r="CO35" s="203">
        <v>0</v>
      </c>
      <c r="CP35" s="203">
        <v>0</v>
      </c>
      <c r="CQ35" s="203">
        <v>0</v>
      </c>
      <c r="CR35" s="203">
        <v>0</v>
      </c>
      <c r="CS35" s="203">
        <v>0</v>
      </c>
      <c r="CT35" s="203">
        <v>0</v>
      </c>
      <c r="CU35" s="203">
        <v>0</v>
      </c>
      <c r="CV35" s="203">
        <v>0</v>
      </c>
      <c r="CW35" s="203">
        <v>0</v>
      </c>
      <c r="CX35" s="203">
        <v>0</v>
      </c>
      <c r="CY35" s="203">
        <v>0</v>
      </c>
      <c r="CZ35" s="203">
        <v>0</v>
      </c>
      <c r="DA35" s="203">
        <v>0</v>
      </c>
      <c r="DB35" s="203">
        <v>0</v>
      </c>
      <c r="DC35" s="203">
        <v>0</v>
      </c>
      <c r="DD35" s="203">
        <v>0</v>
      </c>
      <c r="DE35" s="203">
        <v>0</v>
      </c>
      <c r="DF35" s="203">
        <v>0</v>
      </c>
      <c r="DG35" s="203">
        <v>0</v>
      </c>
      <c r="DH35" s="204">
        <v>0</v>
      </c>
    </row>
    <row r="36" spans="1:112" ht="15.5" customHeight="1">
      <c r="A36" s="65">
        <v>30</v>
      </c>
      <c r="B36" s="88" t="s">
        <v>177</v>
      </c>
      <c r="C36" s="87" t="s">
        <v>81</v>
      </c>
      <c r="D36" s="200">
        <v>0</v>
      </c>
      <c r="E36" s="202">
        <v>0</v>
      </c>
      <c r="F36" s="202">
        <v>0</v>
      </c>
      <c r="G36" s="202">
        <v>0</v>
      </c>
      <c r="H36" s="202">
        <v>0</v>
      </c>
      <c r="I36" s="202">
        <v>0</v>
      </c>
      <c r="J36" s="202">
        <v>0</v>
      </c>
      <c r="K36" s="202">
        <v>0</v>
      </c>
      <c r="L36" s="202">
        <v>0</v>
      </c>
      <c r="M36" s="202">
        <v>0</v>
      </c>
      <c r="N36" s="202">
        <v>0</v>
      </c>
      <c r="O36" s="202">
        <v>0</v>
      </c>
      <c r="P36" s="202">
        <v>0</v>
      </c>
      <c r="Q36" s="202">
        <v>0</v>
      </c>
      <c r="R36" s="202">
        <v>0</v>
      </c>
      <c r="S36" s="202">
        <v>0</v>
      </c>
      <c r="T36" s="202">
        <v>0</v>
      </c>
      <c r="U36" s="202">
        <v>0</v>
      </c>
      <c r="V36" s="202">
        <v>0</v>
      </c>
      <c r="W36" s="202">
        <v>0</v>
      </c>
      <c r="X36" s="202">
        <v>0</v>
      </c>
      <c r="Y36" s="202">
        <v>0</v>
      </c>
      <c r="Z36" s="202">
        <v>0</v>
      </c>
      <c r="AA36" s="202">
        <v>0</v>
      </c>
      <c r="AB36" s="202">
        <v>0</v>
      </c>
      <c r="AC36" s="202">
        <v>0</v>
      </c>
      <c r="AD36" s="202">
        <v>0</v>
      </c>
      <c r="AE36" s="202">
        <v>0</v>
      </c>
      <c r="AF36" s="202">
        <v>0</v>
      </c>
      <c r="AG36" s="201">
        <f t="array" ref="AG36">-'13生産者価格評価表'!$DY36/(MMULT('14投入係数表'!$D36:$DH36,'13生産者価格評価表'!$EA$7:$EA$115)+'13生産者価格評価表'!$DP36)</f>
        <v>0.55611908731303217</v>
      </c>
      <c r="AH36" s="202">
        <v>0</v>
      </c>
      <c r="AI36" s="202">
        <v>0</v>
      </c>
      <c r="AJ36" s="202">
        <v>0</v>
      </c>
      <c r="AK36" s="202">
        <v>0</v>
      </c>
      <c r="AL36" s="202">
        <v>0</v>
      </c>
      <c r="AM36" s="202">
        <v>0</v>
      </c>
      <c r="AN36" s="202">
        <v>0</v>
      </c>
      <c r="AO36" s="202">
        <v>0</v>
      </c>
      <c r="AP36" s="202">
        <v>0</v>
      </c>
      <c r="AQ36" s="202">
        <v>0</v>
      </c>
      <c r="AR36" s="202">
        <v>0</v>
      </c>
      <c r="AS36" s="202">
        <v>0</v>
      </c>
      <c r="AT36" s="202">
        <v>0</v>
      </c>
      <c r="AU36" s="203">
        <v>0</v>
      </c>
      <c r="AV36" s="203">
        <v>0</v>
      </c>
      <c r="AW36" s="203">
        <v>0</v>
      </c>
      <c r="AX36" s="203">
        <v>0</v>
      </c>
      <c r="AY36" s="203">
        <v>0</v>
      </c>
      <c r="AZ36" s="203">
        <v>0</v>
      </c>
      <c r="BA36" s="203">
        <v>0</v>
      </c>
      <c r="BB36" s="203">
        <v>0</v>
      </c>
      <c r="BC36" s="203">
        <v>0</v>
      </c>
      <c r="BD36" s="203">
        <v>0</v>
      </c>
      <c r="BE36" s="203">
        <v>0</v>
      </c>
      <c r="BF36" s="203">
        <v>0</v>
      </c>
      <c r="BG36" s="203">
        <v>0</v>
      </c>
      <c r="BH36" s="203">
        <v>0</v>
      </c>
      <c r="BI36" s="203">
        <v>0</v>
      </c>
      <c r="BJ36" s="203">
        <v>0</v>
      </c>
      <c r="BK36" s="203">
        <v>0</v>
      </c>
      <c r="BL36" s="203">
        <v>0</v>
      </c>
      <c r="BM36" s="203">
        <v>0</v>
      </c>
      <c r="BN36" s="203">
        <v>0</v>
      </c>
      <c r="BO36" s="203">
        <v>0</v>
      </c>
      <c r="BP36" s="203">
        <v>0</v>
      </c>
      <c r="BQ36" s="203">
        <v>0</v>
      </c>
      <c r="BR36" s="203">
        <v>0</v>
      </c>
      <c r="BS36" s="203">
        <v>0</v>
      </c>
      <c r="BT36" s="203">
        <v>0</v>
      </c>
      <c r="BU36" s="203">
        <v>0</v>
      </c>
      <c r="BV36" s="203">
        <v>0</v>
      </c>
      <c r="BW36" s="203">
        <v>0</v>
      </c>
      <c r="BX36" s="203">
        <v>0</v>
      </c>
      <c r="BY36" s="203">
        <v>0</v>
      </c>
      <c r="BZ36" s="203">
        <v>0</v>
      </c>
      <c r="CA36" s="203">
        <v>0</v>
      </c>
      <c r="CB36" s="203">
        <v>0</v>
      </c>
      <c r="CC36" s="203">
        <v>0</v>
      </c>
      <c r="CD36" s="203">
        <v>0</v>
      </c>
      <c r="CE36" s="203">
        <v>0</v>
      </c>
      <c r="CF36" s="203">
        <v>0</v>
      </c>
      <c r="CG36" s="203">
        <v>0</v>
      </c>
      <c r="CH36" s="203">
        <v>0</v>
      </c>
      <c r="CI36" s="203">
        <v>0</v>
      </c>
      <c r="CJ36" s="203">
        <v>0</v>
      </c>
      <c r="CK36" s="203">
        <v>0</v>
      </c>
      <c r="CL36" s="203">
        <v>0</v>
      </c>
      <c r="CM36" s="203">
        <v>0</v>
      </c>
      <c r="CN36" s="203">
        <v>0</v>
      </c>
      <c r="CO36" s="203">
        <v>0</v>
      </c>
      <c r="CP36" s="203">
        <v>0</v>
      </c>
      <c r="CQ36" s="203">
        <v>0</v>
      </c>
      <c r="CR36" s="203">
        <v>0</v>
      </c>
      <c r="CS36" s="203">
        <v>0</v>
      </c>
      <c r="CT36" s="203">
        <v>0</v>
      </c>
      <c r="CU36" s="203">
        <v>0</v>
      </c>
      <c r="CV36" s="203">
        <v>0</v>
      </c>
      <c r="CW36" s="203">
        <v>0</v>
      </c>
      <c r="CX36" s="203">
        <v>0</v>
      </c>
      <c r="CY36" s="203">
        <v>0</v>
      </c>
      <c r="CZ36" s="203">
        <v>0</v>
      </c>
      <c r="DA36" s="203">
        <v>0</v>
      </c>
      <c r="DB36" s="203">
        <v>0</v>
      </c>
      <c r="DC36" s="203">
        <v>0</v>
      </c>
      <c r="DD36" s="203">
        <v>0</v>
      </c>
      <c r="DE36" s="203">
        <v>0</v>
      </c>
      <c r="DF36" s="203">
        <v>0</v>
      </c>
      <c r="DG36" s="203">
        <v>0</v>
      </c>
      <c r="DH36" s="204">
        <v>0</v>
      </c>
    </row>
    <row r="37" spans="1:112" ht="15.5" customHeight="1">
      <c r="A37" s="65">
        <v>31</v>
      </c>
      <c r="B37" s="88" t="s">
        <v>178</v>
      </c>
      <c r="C37" s="87" t="s">
        <v>179</v>
      </c>
      <c r="D37" s="200">
        <v>0</v>
      </c>
      <c r="E37" s="202">
        <v>0</v>
      </c>
      <c r="F37" s="202">
        <v>0</v>
      </c>
      <c r="G37" s="202">
        <v>0</v>
      </c>
      <c r="H37" s="202">
        <v>0</v>
      </c>
      <c r="I37" s="202">
        <v>0</v>
      </c>
      <c r="J37" s="202">
        <v>0</v>
      </c>
      <c r="K37" s="202">
        <v>0</v>
      </c>
      <c r="L37" s="202">
        <v>0</v>
      </c>
      <c r="M37" s="202">
        <v>0</v>
      </c>
      <c r="N37" s="202">
        <v>0</v>
      </c>
      <c r="O37" s="202">
        <v>0</v>
      </c>
      <c r="P37" s="202">
        <v>0</v>
      </c>
      <c r="Q37" s="202">
        <v>0</v>
      </c>
      <c r="R37" s="202">
        <v>0</v>
      </c>
      <c r="S37" s="202">
        <v>0</v>
      </c>
      <c r="T37" s="202">
        <v>0</v>
      </c>
      <c r="U37" s="202">
        <v>0</v>
      </c>
      <c r="V37" s="202">
        <v>0</v>
      </c>
      <c r="W37" s="202">
        <v>0</v>
      </c>
      <c r="X37" s="202">
        <v>0</v>
      </c>
      <c r="Y37" s="202">
        <v>0</v>
      </c>
      <c r="Z37" s="202">
        <v>0</v>
      </c>
      <c r="AA37" s="202">
        <v>0</v>
      </c>
      <c r="AB37" s="202">
        <v>0</v>
      </c>
      <c r="AC37" s="202">
        <v>0</v>
      </c>
      <c r="AD37" s="202">
        <v>0</v>
      </c>
      <c r="AE37" s="202">
        <v>0</v>
      </c>
      <c r="AF37" s="202">
        <v>0</v>
      </c>
      <c r="AG37" s="202">
        <v>0</v>
      </c>
      <c r="AH37" s="201">
        <f t="array" ref="AH37">-'13生産者価格評価表'!$DY37/(MMULT('14投入係数表'!$D37:$DH37,'13生産者価格評価表'!$EA$7:$EA$115)+'13生産者価格評価表'!$DP37)</f>
        <v>0.87163436601122268</v>
      </c>
      <c r="AI37" s="202">
        <v>0</v>
      </c>
      <c r="AJ37" s="202">
        <v>0</v>
      </c>
      <c r="AK37" s="202">
        <v>0</v>
      </c>
      <c r="AL37" s="202">
        <v>0</v>
      </c>
      <c r="AM37" s="202">
        <v>0</v>
      </c>
      <c r="AN37" s="202">
        <v>0</v>
      </c>
      <c r="AO37" s="202">
        <v>0</v>
      </c>
      <c r="AP37" s="202">
        <v>0</v>
      </c>
      <c r="AQ37" s="202">
        <v>0</v>
      </c>
      <c r="AR37" s="202">
        <v>0</v>
      </c>
      <c r="AS37" s="202">
        <v>0</v>
      </c>
      <c r="AT37" s="202">
        <v>0</v>
      </c>
      <c r="AU37" s="203">
        <v>0</v>
      </c>
      <c r="AV37" s="203">
        <v>0</v>
      </c>
      <c r="AW37" s="203">
        <v>0</v>
      </c>
      <c r="AX37" s="203">
        <v>0</v>
      </c>
      <c r="AY37" s="203">
        <v>0</v>
      </c>
      <c r="AZ37" s="203">
        <v>0</v>
      </c>
      <c r="BA37" s="203">
        <v>0</v>
      </c>
      <c r="BB37" s="203">
        <v>0</v>
      </c>
      <c r="BC37" s="203">
        <v>0</v>
      </c>
      <c r="BD37" s="203">
        <v>0</v>
      </c>
      <c r="BE37" s="203">
        <v>0</v>
      </c>
      <c r="BF37" s="203">
        <v>0</v>
      </c>
      <c r="BG37" s="203">
        <v>0</v>
      </c>
      <c r="BH37" s="203">
        <v>0</v>
      </c>
      <c r="BI37" s="203">
        <v>0</v>
      </c>
      <c r="BJ37" s="203">
        <v>0</v>
      </c>
      <c r="BK37" s="203">
        <v>0</v>
      </c>
      <c r="BL37" s="203">
        <v>0</v>
      </c>
      <c r="BM37" s="203">
        <v>0</v>
      </c>
      <c r="BN37" s="203">
        <v>0</v>
      </c>
      <c r="BO37" s="203">
        <v>0</v>
      </c>
      <c r="BP37" s="203">
        <v>0</v>
      </c>
      <c r="BQ37" s="203">
        <v>0</v>
      </c>
      <c r="BR37" s="203">
        <v>0</v>
      </c>
      <c r="BS37" s="203">
        <v>0</v>
      </c>
      <c r="BT37" s="203">
        <v>0</v>
      </c>
      <c r="BU37" s="203">
        <v>0</v>
      </c>
      <c r="BV37" s="203">
        <v>0</v>
      </c>
      <c r="BW37" s="203">
        <v>0</v>
      </c>
      <c r="BX37" s="203">
        <v>0</v>
      </c>
      <c r="BY37" s="203">
        <v>0</v>
      </c>
      <c r="BZ37" s="203">
        <v>0</v>
      </c>
      <c r="CA37" s="203">
        <v>0</v>
      </c>
      <c r="CB37" s="203">
        <v>0</v>
      </c>
      <c r="CC37" s="203">
        <v>0</v>
      </c>
      <c r="CD37" s="203">
        <v>0</v>
      </c>
      <c r="CE37" s="203">
        <v>0</v>
      </c>
      <c r="CF37" s="203">
        <v>0</v>
      </c>
      <c r="CG37" s="203">
        <v>0</v>
      </c>
      <c r="CH37" s="203">
        <v>0</v>
      </c>
      <c r="CI37" s="203">
        <v>0</v>
      </c>
      <c r="CJ37" s="203">
        <v>0</v>
      </c>
      <c r="CK37" s="203">
        <v>0</v>
      </c>
      <c r="CL37" s="203">
        <v>0</v>
      </c>
      <c r="CM37" s="203">
        <v>0</v>
      </c>
      <c r="CN37" s="203">
        <v>0</v>
      </c>
      <c r="CO37" s="203">
        <v>0</v>
      </c>
      <c r="CP37" s="203">
        <v>0</v>
      </c>
      <c r="CQ37" s="203">
        <v>0</v>
      </c>
      <c r="CR37" s="203">
        <v>0</v>
      </c>
      <c r="CS37" s="203">
        <v>0</v>
      </c>
      <c r="CT37" s="203">
        <v>0</v>
      </c>
      <c r="CU37" s="203">
        <v>0</v>
      </c>
      <c r="CV37" s="203">
        <v>0</v>
      </c>
      <c r="CW37" s="203">
        <v>0</v>
      </c>
      <c r="CX37" s="203">
        <v>0</v>
      </c>
      <c r="CY37" s="203">
        <v>0</v>
      </c>
      <c r="CZ37" s="203">
        <v>0</v>
      </c>
      <c r="DA37" s="203">
        <v>0</v>
      </c>
      <c r="DB37" s="203">
        <v>0</v>
      </c>
      <c r="DC37" s="203">
        <v>0</v>
      </c>
      <c r="DD37" s="203">
        <v>0</v>
      </c>
      <c r="DE37" s="203">
        <v>0</v>
      </c>
      <c r="DF37" s="203">
        <v>0</v>
      </c>
      <c r="DG37" s="203">
        <v>0</v>
      </c>
      <c r="DH37" s="204">
        <v>0</v>
      </c>
    </row>
    <row r="38" spans="1:112" ht="15.5" customHeight="1">
      <c r="A38" s="65">
        <v>32</v>
      </c>
      <c r="B38" s="88" t="s">
        <v>180</v>
      </c>
      <c r="C38" s="87" t="s">
        <v>181</v>
      </c>
      <c r="D38" s="200">
        <v>0</v>
      </c>
      <c r="E38" s="202">
        <v>0</v>
      </c>
      <c r="F38" s="202">
        <v>0</v>
      </c>
      <c r="G38" s="202">
        <v>0</v>
      </c>
      <c r="H38" s="202">
        <v>0</v>
      </c>
      <c r="I38" s="202">
        <v>0</v>
      </c>
      <c r="J38" s="202">
        <v>0</v>
      </c>
      <c r="K38" s="202">
        <v>0</v>
      </c>
      <c r="L38" s="202">
        <v>0</v>
      </c>
      <c r="M38" s="202">
        <v>0</v>
      </c>
      <c r="N38" s="202">
        <v>0</v>
      </c>
      <c r="O38" s="202">
        <v>0</v>
      </c>
      <c r="P38" s="202">
        <v>0</v>
      </c>
      <c r="Q38" s="202">
        <v>0</v>
      </c>
      <c r="R38" s="202">
        <v>0</v>
      </c>
      <c r="S38" s="202">
        <v>0</v>
      </c>
      <c r="T38" s="202">
        <v>0</v>
      </c>
      <c r="U38" s="202">
        <v>0</v>
      </c>
      <c r="V38" s="202">
        <v>0</v>
      </c>
      <c r="W38" s="202">
        <v>0</v>
      </c>
      <c r="X38" s="202">
        <v>0</v>
      </c>
      <c r="Y38" s="202">
        <v>0</v>
      </c>
      <c r="Z38" s="202">
        <v>0</v>
      </c>
      <c r="AA38" s="202">
        <v>0</v>
      </c>
      <c r="AB38" s="202">
        <v>0</v>
      </c>
      <c r="AC38" s="202">
        <v>0</v>
      </c>
      <c r="AD38" s="202">
        <v>0</v>
      </c>
      <c r="AE38" s="202">
        <v>0</v>
      </c>
      <c r="AF38" s="202">
        <v>0</v>
      </c>
      <c r="AG38" s="202">
        <v>0</v>
      </c>
      <c r="AH38" s="202">
        <v>0</v>
      </c>
      <c r="AI38" s="201">
        <f t="array" ref="AI38">-'13生産者価格評価表'!$DY38/(MMULT('14投入係数表'!$D38:$DH38,'13生産者価格評価表'!$EA$7:$EA$115)+'13生産者価格評価表'!$DP38)</f>
        <v>0.62367279554577237</v>
      </c>
      <c r="AJ38" s="202">
        <v>0</v>
      </c>
      <c r="AK38" s="202">
        <v>0</v>
      </c>
      <c r="AL38" s="202">
        <v>0</v>
      </c>
      <c r="AM38" s="202">
        <v>0</v>
      </c>
      <c r="AN38" s="202">
        <v>0</v>
      </c>
      <c r="AO38" s="202">
        <v>0</v>
      </c>
      <c r="AP38" s="202">
        <v>0</v>
      </c>
      <c r="AQ38" s="202">
        <v>0</v>
      </c>
      <c r="AR38" s="202">
        <v>0</v>
      </c>
      <c r="AS38" s="202">
        <v>0</v>
      </c>
      <c r="AT38" s="202">
        <v>0</v>
      </c>
      <c r="AU38" s="203">
        <v>0</v>
      </c>
      <c r="AV38" s="203">
        <v>0</v>
      </c>
      <c r="AW38" s="203">
        <v>0</v>
      </c>
      <c r="AX38" s="203">
        <v>0</v>
      </c>
      <c r="AY38" s="203">
        <v>0</v>
      </c>
      <c r="AZ38" s="203">
        <v>0</v>
      </c>
      <c r="BA38" s="203">
        <v>0</v>
      </c>
      <c r="BB38" s="203">
        <v>0</v>
      </c>
      <c r="BC38" s="203">
        <v>0</v>
      </c>
      <c r="BD38" s="203">
        <v>0</v>
      </c>
      <c r="BE38" s="203">
        <v>0</v>
      </c>
      <c r="BF38" s="203">
        <v>0</v>
      </c>
      <c r="BG38" s="203">
        <v>0</v>
      </c>
      <c r="BH38" s="203">
        <v>0</v>
      </c>
      <c r="BI38" s="203">
        <v>0</v>
      </c>
      <c r="BJ38" s="203">
        <v>0</v>
      </c>
      <c r="BK38" s="203">
        <v>0</v>
      </c>
      <c r="BL38" s="203">
        <v>0</v>
      </c>
      <c r="BM38" s="203">
        <v>0</v>
      </c>
      <c r="BN38" s="203">
        <v>0</v>
      </c>
      <c r="BO38" s="203">
        <v>0</v>
      </c>
      <c r="BP38" s="203">
        <v>0</v>
      </c>
      <c r="BQ38" s="203">
        <v>0</v>
      </c>
      <c r="BR38" s="203">
        <v>0</v>
      </c>
      <c r="BS38" s="203">
        <v>0</v>
      </c>
      <c r="BT38" s="203">
        <v>0</v>
      </c>
      <c r="BU38" s="203">
        <v>0</v>
      </c>
      <c r="BV38" s="203">
        <v>0</v>
      </c>
      <c r="BW38" s="203">
        <v>0</v>
      </c>
      <c r="BX38" s="203">
        <v>0</v>
      </c>
      <c r="BY38" s="203">
        <v>0</v>
      </c>
      <c r="BZ38" s="203">
        <v>0</v>
      </c>
      <c r="CA38" s="203">
        <v>0</v>
      </c>
      <c r="CB38" s="203">
        <v>0</v>
      </c>
      <c r="CC38" s="203">
        <v>0</v>
      </c>
      <c r="CD38" s="203">
        <v>0</v>
      </c>
      <c r="CE38" s="203">
        <v>0</v>
      </c>
      <c r="CF38" s="203">
        <v>0</v>
      </c>
      <c r="CG38" s="203">
        <v>0</v>
      </c>
      <c r="CH38" s="203">
        <v>0</v>
      </c>
      <c r="CI38" s="203">
        <v>0</v>
      </c>
      <c r="CJ38" s="203">
        <v>0</v>
      </c>
      <c r="CK38" s="203">
        <v>0</v>
      </c>
      <c r="CL38" s="203">
        <v>0</v>
      </c>
      <c r="CM38" s="203">
        <v>0</v>
      </c>
      <c r="CN38" s="203">
        <v>0</v>
      </c>
      <c r="CO38" s="203">
        <v>0</v>
      </c>
      <c r="CP38" s="203">
        <v>0</v>
      </c>
      <c r="CQ38" s="203">
        <v>0</v>
      </c>
      <c r="CR38" s="203">
        <v>0</v>
      </c>
      <c r="CS38" s="203">
        <v>0</v>
      </c>
      <c r="CT38" s="203">
        <v>0</v>
      </c>
      <c r="CU38" s="203">
        <v>0</v>
      </c>
      <c r="CV38" s="203">
        <v>0</v>
      </c>
      <c r="CW38" s="203">
        <v>0</v>
      </c>
      <c r="CX38" s="203">
        <v>0</v>
      </c>
      <c r="CY38" s="203">
        <v>0</v>
      </c>
      <c r="CZ38" s="203">
        <v>0</v>
      </c>
      <c r="DA38" s="203">
        <v>0</v>
      </c>
      <c r="DB38" s="203">
        <v>0</v>
      </c>
      <c r="DC38" s="203">
        <v>0</v>
      </c>
      <c r="DD38" s="203">
        <v>0</v>
      </c>
      <c r="DE38" s="203">
        <v>0</v>
      </c>
      <c r="DF38" s="203">
        <v>0</v>
      </c>
      <c r="DG38" s="203">
        <v>0</v>
      </c>
      <c r="DH38" s="204">
        <v>0</v>
      </c>
    </row>
    <row r="39" spans="1:112" ht="15.5" customHeight="1">
      <c r="A39" s="65">
        <v>33</v>
      </c>
      <c r="B39" s="88" t="s">
        <v>182</v>
      </c>
      <c r="C39" s="87" t="s">
        <v>183</v>
      </c>
      <c r="D39" s="200">
        <v>0</v>
      </c>
      <c r="E39" s="202">
        <v>0</v>
      </c>
      <c r="F39" s="202">
        <v>0</v>
      </c>
      <c r="G39" s="202">
        <v>0</v>
      </c>
      <c r="H39" s="202">
        <v>0</v>
      </c>
      <c r="I39" s="202">
        <v>0</v>
      </c>
      <c r="J39" s="202">
        <v>0</v>
      </c>
      <c r="K39" s="202">
        <v>0</v>
      </c>
      <c r="L39" s="202">
        <v>0</v>
      </c>
      <c r="M39" s="202">
        <v>0</v>
      </c>
      <c r="N39" s="202">
        <v>0</v>
      </c>
      <c r="O39" s="202">
        <v>0</v>
      </c>
      <c r="P39" s="202">
        <v>0</v>
      </c>
      <c r="Q39" s="202">
        <v>0</v>
      </c>
      <c r="R39" s="202">
        <v>0</v>
      </c>
      <c r="S39" s="202">
        <v>0</v>
      </c>
      <c r="T39" s="202">
        <v>0</v>
      </c>
      <c r="U39" s="202">
        <v>0</v>
      </c>
      <c r="V39" s="202">
        <v>0</v>
      </c>
      <c r="W39" s="202">
        <v>0</v>
      </c>
      <c r="X39" s="202">
        <v>0</v>
      </c>
      <c r="Y39" s="202">
        <v>0</v>
      </c>
      <c r="Z39" s="202">
        <v>0</v>
      </c>
      <c r="AA39" s="202">
        <v>0</v>
      </c>
      <c r="AB39" s="202">
        <v>0</v>
      </c>
      <c r="AC39" s="202">
        <v>0</v>
      </c>
      <c r="AD39" s="202">
        <v>0</v>
      </c>
      <c r="AE39" s="202">
        <v>0</v>
      </c>
      <c r="AF39" s="202">
        <v>0</v>
      </c>
      <c r="AG39" s="202">
        <v>0</v>
      </c>
      <c r="AH39" s="202">
        <v>0</v>
      </c>
      <c r="AI39" s="202">
        <v>0</v>
      </c>
      <c r="AJ39" s="201">
        <f t="array" ref="AJ39">-'13生産者価格評価表'!$DY39/(MMULT('14投入係数表'!$D39:$DH39,'13生産者価格評価表'!$EA$7:$EA$115)+'13生産者価格評価表'!$DP39)</f>
        <v>0.82729534233992885</v>
      </c>
      <c r="AK39" s="202">
        <v>0</v>
      </c>
      <c r="AL39" s="202">
        <v>0</v>
      </c>
      <c r="AM39" s="202">
        <v>0</v>
      </c>
      <c r="AN39" s="202">
        <v>0</v>
      </c>
      <c r="AO39" s="202">
        <v>0</v>
      </c>
      <c r="AP39" s="202">
        <v>0</v>
      </c>
      <c r="AQ39" s="202">
        <v>0</v>
      </c>
      <c r="AR39" s="202">
        <v>0</v>
      </c>
      <c r="AS39" s="202">
        <v>0</v>
      </c>
      <c r="AT39" s="202">
        <v>0</v>
      </c>
      <c r="AU39" s="203">
        <v>0</v>
      </c>
      <c r="AV39" s="203">
        <v>0</v>
      </c>
      <c r="AW39" s="203">
        <v>0</v>
      </c>
      <c r="AX39" s="203">
        <v>0</v>
      </c>
      <c r="AY39" s="203">
        <v>0</v>
      </c>
      <c r="AZ39" s="203">
        <v>0</v>
      </c>
      <c r="BA39" s="203">
        <v>0</v>
      </c>
      <c r="BB39" s="203">
        <v>0</v>
      </c>
      <c r="BC39" s="203">
        <v>0</v>
      </c>
      <c r="BD39" s="203">
        <v>0</v>
      </c>
      <c r="BE39" s="203">
        <v>0</v>
      </c>
      <c r="BF39" s="203">
        <v>0</v>
      </c>
      <c r="BG39" s="203">
        <v>0</v>
      </c>
      <c r="BH39" s="203">
        <v>0</v>
      </c>
      <c r="BI39" s="203">
        <v>0</v>
      </c>
      <c r="BJ39" s="203">
        <v>0</v>
      </c>
      <c r="BK39" s="203">
        <v>0</v>
      </c>
      <c r="BL39" s="203">
        <v>0</v>
      </c>
      <c r="BM39" s="203">
        <v>0</v>
      </c>
      <c r="BN39" s="203">
        <v>0</v>
      </c>
      <c r="BO39" s="203">
        <v>0</v>
      </c>
      <c r="BP39" s="203">
        <v>0</v>
      </c>
      <c r="BQ39" s="203">
        <v>0</v>
      </c>
      <c r="BR39" s="203">
        <v>0</v>
      </c>
      <c r="BS39" s="203">
        <v>0</v>
      </c>
      <c r="BT39" s="203">
        <v>0</v>
      </c>
      <c r="BU39" s="203">
        <v>0</v>
      </c>
      <c r="BV39" s="203">
        <v>0</v>
      </c>
      <c r="BW39" s="203">
        <v>0</v>
      </c>
      <c r="BX39" s="203">
        <v>0</v>
      </c>
      <c r="BY39" s="203">
        <v>0</v>
      </c>
      <c r="BZ39" s="203">
        <v>0</v>
      </c>
      <c r="CA39" s="203">
        <v>0</v>
      </c>
      <c r="CB39" s="203">
        <v>0</v>
      </c>
      <c r="CC39" s="203">
        <v>0</v>
      </c>
      <c r="CD39" s="203">
        <v>0</v>
      </c>
      <c r="CE39" s="203">
        <v>0</v>
      </c>
      <c r="CF39" s="203">
        <v>0</v>
      </c>
      <c r="CG39" s="203">
        <v>0</v>
      </c>
      <c r="CH39" s="203">
        <v>0</v>
      </c>
      <c r="CI39" s="203">
        <v>0</v>
      </c>
      <c r="CJ39" s="203">
        <v>0</v>
      </c>
      <c r="CK39" s="203">
        <v>0</v>
      </c>
      <c r="CL39" s="203">
        <v>0</v>
      </c>
      <c r="CM39" s="203">
        <v>0</v>
      </c>
      <c r="CN39" s="203">
        <v>0</v>
      </c>
      <c r="CO39" s="203">
        <v>0</v>
      </c>
      <c r="CP39" s="203">
        <v>0</v>
      </c>
      <c r="CQ39" s="203">
        <v>0</v>
      </c>
      <c r="CR39" s="203">
        <v>0</v>
      </c>
      <c r="CS39" s="203">
        <v>0</v>
      </c>
      <c r="CT39" s="203">
        <v>0</v>
      </c>
      <c r="CU39" s="203">
        <v>0</v>
      </c>
      <c r="CV39" s="203">
        <v>0</v>
      </c>
      <c r="CW39" s="203">
        <v>0</v>
      </c>
      <c r="CX39" s="203">
        <v>0</v>
      </c>
      <c r="CY39" s="203">
        <v>0</v>
      </c>
      <c r="CZ39" s="203">
        <v>0</v>
      </c>
      <c r="DA39" s="203">
        <v>0</v>
      </c>
      <c r="DB39" s="203">
        <v>0</v>
      </c>
      <c r="DC39" s="203">
        <v>0</v>
      </c>
      <c r="DD39" s="203">
        <v>0</v>
      </c>
      <c r="DE39" s="203">
        <v>0</v>
      </c>
      <c r="DF39" s="203">
        <v>0</v>
      </c>
      <c r="DG39" s="203">
        <v>0</v>
      </c>
      <c r="DH39" s="204">
        <v>0</v>
      </c>
    </row>
    <row r="40" spans="1:112" ht="15.5" customHeight="1">
      <c r="A40" s="65">
        <v>34</v>
      </c>
      <c r="B40" s="88" t="s">
        <v>184</v>
      </c>
      <c r="C40" s="87" t="s">
        <v>82</v>
      </c>
      <c r="D40" s="200">
        <v>0</v>
      </c>
      <c r="E40" s="202">
        <v>0</v>
      </c>
      <c r="F40" s="202">
        <v>0</v>
      </c>
      <c r="G40" s="202">
        <v>0</v>
      </c>
      <c r="H40" s="202">
        <v>0</v>
      </c>
      <c r="I40" s="202">
        <v>0</v>
      </c>
      <c r="J40" s="202">
        <v>0</v>
      </c>
      <c r="K40" s="202">
        <v>0</v>
      </c>
      <c r="L40" s="202">
        <v>0</v>
      </c>
      <c r="M40" s="202">
        <v>0</v>
      </c>
      <c r="N40" s="202">
        <v>0</v>
      </c>
      <c r="O40" s="202">
        <v>0</v>
      </c>
      <c r="P40" s="202">
        <v>0</v>
      </c>
      <c r="Q40" s="202">
        <v>0</v>
      </c>
      <c r="R40" s="202">
        <v>0</v>
      </c>
      <c r="S40" s="202">
        <v>0</v>
      </c>
      <c r="T40" s="202">
        <v>0</v>
      </c>
      <c r="U40" s="202">
        <v>0</v>
      </c>
      <c r="V40" s="202">
        <v>0</v>
      </c>
      <c r="W40" s="202">
        <v>0</v>
      </c>
      <c r="X40" s="202">
        <v>0</v>
      </c>
      <c r="Y40" s="202">
        <v>0</v>
      </c>
      <c r="Z40" s="202">
        <v>0</v>
      </c>
      <c r="AA40" s="202">
        <v>0</v>
      </c>
      <c r="AB40" s="202">
        <v>0</v>
      </c>
      <c r="AC40" s="202">
        <v>0</v>
      </c>
      <c r="AD40" s="202">
        <v>0</v>
      </c>
      <c r="AE40" s="202">
        <v>0</v>
      </c>
      <c r="AF40" s="202">
        <v>0</v>
      </c>
      <c r="AG40" s="202">
        <v>0</v>
      </c>
      <c r="AH40" s="202">
        <v>0</v>
      </c>
      <c r="AI40" s="202">
        <v>0</v>
      </c>
      <c r="AJ40" s="202">
        <v>0</v>
      </c>
      <c r="AK40" s="201">
        <f t="array" ref="AK40">-'13生産者価格評価表'!$DY40/(MMULT('14投入係数表'!$D40:$DH40,'13生産者価格評価表'!$EA$7:$EA$115)+'13生産者価格評価表'!$DP40)</f>
        <v>0.91380056240536445</v>
      </c>
      <c r="AL40" s="202">
        <v>0</v>
      </c>
      <c r="AM40" s="202">
        <v>0</v>
      </c>
      <c r="AN40" s="202">
        <v>0</v>
      </c>
      <c r="AO40" s="202">
        <v>0</v>
      </c>
      <c r="AP40" s="202">
        <v>0</v>
      </c>
      <c r="AQ40" s="202">
        <v>0</v>
      </c>
      <c r="AR40" s="202">
        <v>0</v>
      </c>
      <c r="AS40" s="202">
        <v>0</v>
      </c>
      <c r="AT40" s="202">
        <v>0</v>
      </c>
      <c r="AU40" s="203">
        <v>0</v>
      </c>
      <c r="AV40" s="203">
        <v>0</v>
      </c>
      <c r="AW40" s="203">
        <v>0</v>
      </c>
      <c r="AX40" s="203">
        <v>0</v>
      </c>
      <c r="AY40" s="203">
        <v>0</v>
      </c>
      <c r="AZ40" s="203">
        <v>0</v>
      </c>
      <c r="BA40" s="203">
        <v>0</v>
      </c>
      <c r="BB40" s="203">
        <v>0</v>
      </c>
      <c r="BC40" s="203">
        <v>0</v>
      </c>
      <c r="BD40" s="203">
        <v>0</v>
      </c>
      <c r="BE40" s="203">
        <v>0</v>
      </c>
      <c r="BF40" s="203">
        <v>0</v>
      </c>
      <c r="BG40" s="203">
        <v>0</v>
      </c>
      <c r="BH40" s="203">
        <v>0</v>
      </c>
      <c r="BI40" s="203">
        <v>0</v>
      </c>
      <c r="BJ40" s="203">
        <v>0</v>
      </c>
      <c r="BK40" s="203">
        <v>0</v>
      </c>
      <c r="BL40" s="203">
        <v>0</v>
      </c>
      <c r="BM40" s="203">
        <v>0</v>
      </c>
      <c r="BN40" s="203">
        <v>0</v>
      </c>
      <c r="BO40" s="203">
        <v>0</v>
      </c>
      <c r="BP40" s="203">
        <v>0</v>
      </c>
      <c r="BQ40" s="203">
        <v>0</v>
      </c>
      <c r="BR40" s="203">
        <v>0</v>
      </c>
      <c r="BS40" s="203">
        <v>0</v>
      </c>
      <c r="BT40" s="203">
        <v>0</v>
      </c>
      <c r="BU40" s="203">
        <v>0</v>
      </c>
      <c r="BV40" s="203">
        <v>0</v>
      </c>
      <c r="BW40" s="203">
        <v>0</v>
      </c>
      <c r="BX40" s="203">
        <v>0</v>
      </c>
      <c r="BY40" s="203">
        <v>0</v>
      </c>
      <c r="BZ40" s="203">
        <v>0</v>
      </c>
      <c r="CA40" s="203">
        <v>0</v>
      </c>
      <c r="CB40" s="203">
        <v>0</v>
      </c>
      <c r="CC40" s="203">
        <v>0</v>
      </c>
      <c r="CD40" s="203">
        <v>0</v>
      </c>
      <c r="CE40" s="203">
        <v>0</v>
      </c>
      <c r="CF40" s="203">
        <v>0</v>
      </c>
      <c r="CG40" s="203">
        <v>0</v>
      </c>
      <c r="CH40" s="203">
        <v>0</v>
      </c>
      <c r="CI40" s="203">
        <v>0</v>
      </c>
      <c r="CJ40" s="203">
        <v>0</v>
      </c>
      <c r="CK40" s="203">
        <v>0</v>
      </c>
      <c r="CL40" s="203">
        <v>0</v>
      </c>
      <c r="CM40" s="203">
        <v>0</v>
      </c>
      <c r="CN40" s="203">
        <v>0</v>
      </c>
      <c r="CO40" s="203">
        <v>0</v>
      </c>
      <c r="CP40" s="203">
        <v>0</v>
      </c>
      <c r="CQ40" s="203">
        <v>0</v>
      </c>
      <c r="CR40" s="203">
        <v>0</v>
      </c>
      <c r="CS40" s="203">
        <v>0</v>
      </c>
      <c r="CT40" s="203">
        <v>0</v>
      </c>
      <c r="CU40" s="203">
        <v>0</v>
      </c>
      <c r="CV40" s="203">
        <v>0</v>
      </c>
      <c r="CW40" s="203">
        <v>0</v>
      </c>
      <c r="CX40" s="203">
        <v>0</v>
      </c>
      <c r="CY40" s="203">
        <v>0</v>
      </c>
      <c r="CZ40" s="203">
        <v>0</v>
      </c>
      <c r="DA40" s="203">
        <v>0</v>
      </c>
      <c r="DB40" s="203">
        <v>0</v>
      </c>
      <c r="DC40" s="203">
        <v>0</v>
      </c>
      <c r="DD40" s="203">
        <v>0</v>
      </c>
      <c r="DE40" s="203">
        <v>0</v>
      </c>
      <c r="DF40" s="203">
        <v>0</v>
      </c>
      <c r="DG40" s="203">
        <v>0</v>
      </c>
      <c r="DH40" s="204">
        <v>0</v>
      </c>
    </row>
    <row r="41" spans="1:112" ht="15.5" customHeight="1">
      <c r="A41" s="65">
        <v>35</v>
      </c>
      <c r="B41" s="88" t="s">
        <v>185</v>
      </c>
      <c r="C41" s="87" t="s">
        <v>83</v>
      </c>
      <c r="D41" s="200">
        <v>0</v>
      </c>
      <c r="E41" s="202">
        <v>0</v>
      </c>
      <c r="F41" s="202">
        <v>0</v>
      </c>
      <c r="G41" s="202">
        <v>0</v>
      </c>
      <c r="H41" s="202">
        <v>0</v>
      </c>
      <c r="I41" s="202">
        <v>0</v>
      </c>
      <c r="J41" s="202">
        <v>0</v>
      </c>
      <c r="K41" s="202">
        <v>0</v>
      </c>
      <c r="L41" s="202">
        <v>0</v>
      </c>
      <c r="M41" s="202">
        <v>0</v>
      </c>
      <c r="N41" s="202">
        <v>0</v>
      </c>
      <c r="O41" s="202">
        <v>0</v>
      </c>
      <c r="P41" s="202">
        <v>0</v>
      </c>
      <c r="Q41" s="202">
        <v>0</v>
      </c>
      <c r="R41" s="202">
        <v>0</v>
      </c>
      <c r="S41" s="202">
        <v>0</v>
      </c>
      <c r="T41" s="202">
        <v>0</v>
      </c>
      <c r="U41" s="202">
        <v>0</v>
      </c>
      <c r="V41" s="202">
        <v>0</v>
      </c>
      <c r="W41" s="202">
        <v>0</v>
      </c>
      <c r="X41" s="202">
        <v>0</v>
      </c>
      <c r="Y41" s="202">
        <v>0</v>
      </c>
      <c r="Z41" s="202">
        <v>0</v>
      </c>
      <c r="AA41" s="202">
        <v>0</v>
      </c>
      <c r="AB41" s="202">
        <v>0</v>
      </c>
      <c r="AC41" s="202">
        <v>0</v>
      </c>
      <c r="AD41" s="202">
        <v>0</v>
      </c>
      <c r="AE41" s="202">
        <v>0</v>
      </c>
      <c r="AF41" s="202">
        <v>0</v>
      </c>
      <c r="AG41" s="202">
        <v>0</v>
      </c>
      <c r="AH41" s="202">
        <v>0</v>
      </c>
      <c r="AI41" s="202">
        <v>0</v>
      </c>
      <c r="AJ41" s="202">
        <v>0</v>
      </c>
      <c r="AK41" s="202">
        <v>0</v>
      </c>
      <c r="AL41" s="201">
        <f t="array" ref="AL41">-'13生産者価格評価表'!$DY41/(MMULT('14投入係数表'!$D41:$DH41,'13生産者価格評価表'!$EA$7:$EA$115)+'13生産者価格評価表'!$DP41)</f>
        <v>0.6827300451661884</v>
      </c>
      <c r="AM41" s="202">
        <v>0</v>
      </c>
      <c r="AN41" s="202">
        <v>0</v>
      </c>
      <c r="AO41" s="202">
        <v>0</v>
      </c>
      <c r="AP41" s="202">
        <v>0</v>
      </c>
      <c r="AQ41" s="202">
        <v>0</v>
      </c>
      <c r="AR41" s="202">
        <v>0</v>
      </c>
      <c r="AS41" s="202">
        <v>0</v>
      </c>
      <c r="AT41" s="202">
        <v>0</v>
      </c>
      <c r="AU41" s="203">
        <v>0</v>
      </c>
      <c r="AV41" s="203">
        <v>0</v>
      </c>
      <c r="AW41" s="203">
        <v>0</v>
      </c>
      <c r="AX41" s="203">
        <v>0</v>
      </c>
      <c r="AY41" s="203">
        <v>0</v>
      </c>
      <c r="AZ41" s="203">
        <v>0</v>
      </c>
      <c r="BA41" s="203">
        <v>0</v>
      </c>
      <c r="BB41" s="203">
        <v>0</v>
      </c>
      <c r="BC41" s="203">
        <v>0</v>
      </c>
      <c r="BD41" s="203">
        <v>0</v>
      </c>
      <c r="BE41" s="203">
        <v>0</v>
      </c>
      <c r="BF41" s="203">
        <v>0</v>
      </c>
      <c r="BG41" s="203">
        <v>0</v>
      </c>
      <c r="BH41" s="203">
        <v>0</v>
      </c>
      <c r="BI41" s="203">
        <v>0</v>
      </c>
      <c r="BJ41" s="203">
        <v>0</v>
      </c>
      <c r="BK41" s="203">
        <v>0</v>
      </c>
      <c r="BL41" s="203">
        <v>0</v>
      </c>
      <c r="BM41" s="203">
        <v>0</v>
      </c>
      <c r="BN41" s="203">
        <v>0</v>
      </c>
      <c r="BO41" s="203">
        <v>0</v>
      </c>
      <c r="BP41" s="203">
        <v>0</v>
      </c>
      <c r="BQ41" s="203">
        <v>0</v>
      </c>
      <c r="BR41" s="203">
        <v>0</v>
      </c>
      <c r="BS41" s="203">
        <v>0</v>
      </c>
      <c r="BT41" s="203">
        <v>0</v>
      </c>
      <c r="BU41" s="203">
        <v>0</v>
      </c>
      <c r="BV41" s="203">
        <v>0</v>
      </c>
      <c r="BW41" s="203">
        <v>0</v>
      </c>
      <c r="BX41" s="203">
        <v>0</v>
      </c>
      <c r="BY41" s="203">
        <v>0</v>
      </c>
      <c r="BZ41" s="203">
        <v>0</v>
      </c>
      <c r="CA41" s="203">
        <v>0</v>
      </c>
      <c r="CB41" s="203">
        <v>0</v>
      </c>
      <c r="CC41" s="203">
        <v>0</v>
      </c>
      <c r="CD41" s="203">
        <v>0</v>
      </c>
      <c r="CE41" s="203">
        <v>0</v>
      </c>
      <c r="CF41" s="203">
        <v>0</v>
      </c>
      <c r="CG41" s="203">
        <v>0</v>
      </c>
      <c r="CH41" s="203">
        <v>0</v>
      </c>
      <c r="CI41" s="203">
        <v>0</v>
      </c>
      <c r="CJ41" s="203">
        <v>0</v>
      </c>
      <c r="CK41" s="203">
        <v>0</v>
      </c>
      <c r="CL41" s="203">
        <v>0</v>
      </c>
      <c r="CM41" s="203">
        <v>0</v>
      </c>
      <c r="CN41" s="203">
        <v>0</v>
      </c>
      <c r="CO41" s="203">
        <v>0</v>
      </c>
      <c r="CP41" s="203">
        <v>0</v>
      </c>
      <c r="CQ41" s="203">
        <v>0</v>
      </c>
      <c r="CR41" s="203">
        <v>0</v>
      </c>
      <c r="CS41" s="203">
        <v>0</v>
      </c>
      <c r="CT41" s="203">
        <v>0</v>
      </c>
      <c r="CU41" s="203">
        <v>0</v>
      </c>
      <c r="CV41" s="203">
        <v>0</v>
      </c>
      <c r="CW41" s="203">
        <v>0</v>
      </c>
      <c r="CX41" s="203">
        <v>0</v>
      </c>
      <c r="CY41" s="203">
        <v>0</v>
      </c>
      <c r="CZ41" s="203">
        <v>0</v>
      </c>
      <c r="DA41" s="203">
        <v>0</v>
      </c>
      <c r="DB41" s="203">
        <v>0</v>
      </c>
      <c r="DC41" s="203">
        <v>0</v>
      </c>
      <c r="DD41" s="203">
        <v>0</v>
      </c>
      <c r="DE41" s="203">
        <v>0</v>
      </c>
      <c r="DF41" s="203">
        <v>0</v>
      </c>
      <c r="DG41" s="203">
        <v>0</v>
      </c>
      <c r="DH41" s="204">
        <v>0</v>
      </c>
    </row>
    <row r="42" spans="1:112" ht="15.5" customHeight="1">
      <c r="A42" s="65">
        <v>36</v>
      </c>
      <c r="B42" s="88" t="s">
        <v>186</v>
      </c>
      <c r="C42" s="87" t="s">
        <v>187</v>
      </c>
      <c r="D42" s="200">
        <v>0</v>
      </c>
      <c r="E42" s="202">
        <v>0</v>
      </c>
      <c r="F42" s="202">
        <v>0</v>
      </c>
      <c r="G42" s="202">
        <v>0</v>
      </c>
      <c r="H42" s="202">
        <v>0</v>
      </c>
      <c r="I42" s="202">
        <v>0</v>
      </c>
      <c r="J42" s="202">
        <v>0</v>
      </c>
      <c r="K42" s="202">
        <v>0</v>
      </c>
      <c r="L42" s="202">
        <v>0</v>
      </c>
      <c r="M42" s="202">
        <v>0</v>
      </c>
      <c r="N42" s="202">
        <v>0</v>
      </c>
      <c r="O42" s="202">
        <v>0</v>
      </c>
      <c r="P42" s="202">
        <v>0</v>
      </c>
      <c r="Q42" s="202">
        <v>0</v>
      </c>
      <c r="R42" s="202">
        <v>0</v>
      </c>
      <c r="S42" s="202">
        <v>0</v>
      </c>
      <c r="T42" s="202">
        <v>0</v>
      </c>
      <c r="U42" s="202">
        <v>0</v>
      </c>
      <c r="V42" s="202">
        <v>0</v>
      </c>
      <c r="W42" s="202">
        <v>0</v>
      </c>
      <c r="X42" s="202">
        <v>0</v>
      </c>
      <c r="Y42" s="202">
        <v>0</v>
      </c>
      <c r="Z42" s="202">
        <v>0</v>
      </c>
      <c r="AA42" s="202">
        <v>0</v>
      </c>
      <c r="AB42" s="202">
        <v>0</v>
      </c>
      <c r="AC42" s="202">
        <v>0</v>
      </c>
      <c r="AD42" s="202">
        <v>0</v>
      </c>
      <c r="AE42" s="202">
        <v>0</v>
      </c>
      <c r="AF42" s="202">
        <v>0</v>
      </c>
      <c r="AG42" s="202">
        <v>0</v>
      </c>
      <c r="AH42" s="202">
        <v>0</v>
      </c>
      <c r="AI42" s="202">
        <v>0</v>
      </c>
      <c r="AJ42" s="202">
        <v>0</v>
      </c>
      <c r="AK42" s="202">
        <v>0</v>
      </c>
      <c r="AL42" s="202">
        <v>0</v>
      </c>
      <c r="AM42" s="201">
        <f t="array" ref="AM42">-'13生産者価格評価表'!$DY42/(MMULT('14投入係数表'!$D42:$DH42,'13生産者価格評価表'!$EA$7:$EA$115)+'13生産者価格評価表'!$DP42)</f>
        <v>0.10904618056535829</v>
      </c>
      <c r="AN42" s="202">
        <v>0</v>
      </c>
      <c r="AO42" s="202">
        <v>0</v>
      </c>
      <c r="AP42" s="202">
        <v>0</v>
      </c>
      <c r="AQ42" s="202">
        <v>0</v>
      </c>
      <c r="AR42" s="202">
        <v>0</v>
      </c>
      <c r="AS42" s="202">
        <v>0</v>
      </c>
      <c r="AT42" s="202">
        <v>0</v>
      </c>
      <c r="AU42" s="203">
        <v>0</v>
      </c>
      <c r="AV42" s="203">
        <v>0</v>
      </c>
      <c r="AW42" s="203">
        <v>0</v>
      </c>
      <c r="AX42" s="203">
        <v>0</v>
      </c>
      <c r="AY42" s="203">
        <v>0</v>
      </c>
      <c r="AZ42" s="203">
        <v>0</v>
      </c>
      <c r="BA42" s="203">
        <v>0</v>
      </c>
      <c r="BB42" s="203">
        <v>0</v>
      </c>
      <c r="BC42" s="203">
        <v>0</v>
      </c>
      <c r="BD42" s="203">
        <v>0</v>
      </c>
      <c r="BE42" s="203">
        <v>0</v>
      </c>
      <c r="BF42" s="203">
        <v>0</v>
      </c>
      <c r="BG42" s="203">
        <v>0</v>
      </c>
      <c r="BH42" s="203">
        <v>0</v>
      </c>
      <c r="BI42" s="203">
        <v>0</v>
      </c>
      <c r="BJ42" s="203">
        <v>0</v>
      </c>
      <c r="BK42" s="203">
        <v>0</v>
      </c>
      <c r="BL42" s="203">
        <v>0</v>
      </c>
      <c r="BM42" s="203">
        <v>0</v>
      </c>
      <c r="BN42" s="203">
        <v>0</v>
      </c>
      <c r="BO42" s="203">
        <v>0</v>
      </c>
      <c r="BP42" s="203">
        <v>0</v>
      </c>
      <c r="BQ42" s="203">
        <v>0</v>
      </c>
      <c r="BR42" s="203">
        <v>0</v>
      </c>
      <c r="BS42" s="203">
        <v>0</v>
      </c>
      <c r="BT42" s="203">
        <v>0</v>
      </c>
      <c r="BU42" s="203">
        <v>0</v>
      </c>
      <c r="BV42" s="203">
        <v>0</v>
      </c>
      <c r="BW42" s="203">
        <v>0</v>
      </c>
      <c r="BX42" s="203">
        <v>0</v>
      </c>
      <c r="BY42" s="203">
        <v>0</v>
      </c>
      <c r="BZ42" s="203">
        <v>0</v>
      </c>
      <c r="CA42" s="203">
        <v>0</v>
      </c>
      <c r="CB42" s="203">
        <v>0</v>
      </c>
      <c r="CC42" s="203">
        <v>0</v>
      </c>
      <c r="CD42" s="203">
        <v>0</v>
      </c>
      <c r="CE42" s="203">
        <v>0</v>
      </c>
      <c r="CF42" s="203">
        <v>0</v>
      </c>
      <c r="CG42" s="203">
        <v>0</v>
      </c>
      <c r="CH42" s="203">
        <v>0</v>
      </c>
      <c r="CI42" s="203">
        <v>0</v>
      </c>
      <c r="CJ42" s="203">
        <v>0</v>
      </c>
      <c r="CK42" s="203">
        <v>0</v>
      </c>
      <c r="CL42" s="203">
        <v>0</v>
      </c>
      <c r="CM42" s="203">
        <v>0</v>
      </c>
      <c r="CN42" s="203">
        <v>0</v>
      </c>
      <c r="CO42" s="203">
        <v>0</v>
      </c>
      <c r="CP42" s="203">
        <v>0</v>
      </c>
      <c r="CQ42" s="203">
        <v>0</v>
      </c>
      <c r="CR42" s="203">
        <v>0</v>
      </c>
      <c r="CS42" s="203">
        <v>0</v>
      </c>
      <c r="CT42" s="203">
        <v>0</v>
      </c>
      <c r="CU42" s="203">
        <v>0</v>
      </c>
      <c r="CV42" s="203">
        <v>0</v>
      </c>
      <c r="CW42" s="203">
        <v>0</v>
      </c>
      <c r="CX42" s="203">
        <v>0</v>
      </c>
      <c r="CY42" s="203">
        <v>0</v>
      </c>
      <c r="CZ42" s="203">
        <v>0</v>
      </c>
      <c r="DA42" s="203">
        <v>0</v>
      </c>
      <c r="DB42" s="203">
        <v>0</v>
      </c>
      <c r="DC42" s="203">
        <v>0</v>
      </c>
      <c r="DD42" s="203">
        <v>0</v>
      </c>
      <c r="DE42" s="203">
        <v>0</v>
      </c>
      <c r="DF42" s="203">
        <v>0</v>
      </c>
      <c r="DG42" s="203">
        <v>0</v>
      </c>
      <c r="DH42" s="204">
        <v>0</v>
      </c>
    </row>
    <row r="43" spans="1:112" ht="15.5" customHeight="1">
      <c r="A43" s="65">
        <v>37</v>
      </c>
      <c r="B43" s="88" t="s">
        <v>188</v>
      </c>
      <c r="C43" s="87" t="s">
        <v>189</v>
      </c>
      <c r="D43" s="200">
        <v>0</v>
      </c>
      <c r="E43" s="202">
        <v>0</v>
      </c>
      <c r="F43" s="202">
        <v>0</v>
      </c>
      <c r="G43" s="202">
        <v>0</v>
      </c>
      <c r="H43" s="202">
        <v>0</v>
      </c>
      <c r="I43" s="202">
        <v>0</v>
      </c>
      <c r="J43" s="202">
        <v>0</v>
      </c>
      <c r="K43" s="202">
        <v>0</v>
      </c>
      <c r="L43" s="202">
        <v>0</v>
      </c>
      <c r="M43" s="202">
        <v>0</v>
      </c>
      <c r="N43" s="202">
        <v>0</v>
      </c>
      <c r="O43" s="202">
        <v>0</v>
      </c>
      <c r="P43" s="202">
        <v>0</v>
      </c>
      <c r="Q43" s="202">
        <v>0</v>
      </c>
      <c r="R43" s="202">
        <v>0</v>
      </c>
      <c r="S43" s="202">
        <v>0</v>
      </c>
      <c r="T43" s="202">
        <v>0</v>
      </c>
      <c r="U43" s="202">
        <v>0</v>
      </c>
      <c r="V43" s="202">
        <v>0</v>
      </c>
      <c r="W43" s="202">
        <v>0</v>
      </c>
      <c r="X43" s="202">
        <v>0</v>
      </c>
      <c r="Y43" s="202">
        <v>0</v>
      </c>
      <c r="Z43" s="202">
        <v>0</v>
      </c>
      <c r="AA43" s="202">
        <v>0</v>
      </c>
      <c r="AB43" s="202">
        <v>0</v>
      </c>
      <c r="AC43" s="202">
        <v>0</v>
      </c>
      <c r="AD43" s="202">
        <v>0</v>
      </c>
      <c r="AE43" s="202">
        <v>0</v>
      </c>
      <c r="AF43" s="202">
        <v>0</v>
      </c>
      <c r="AG43" s="202">
        <v>0</v>
      </c>
      <c r="AH43" s="202">
        <v>0</v>
      </c>
      <c r="AI43" s="202">
        <v>0</v>
      </c>
      <c r="AJ43" s="202">
        <v>0</v>
      </c>
      <c r="AK43" s="202">
        <v>0</v>
      </c>
      <c r="AL43" s="202">
        <v>0</v>
      </c>
      <c r="AM43" s="202">
        <v>0</v>
      </c>
      <c r="AN43" s="201">
        <f t="array" ref="AN43">-'13生産者価格評価表'!$DY43/(MMULT('14投入係数表'!$D43:$DH43,'13生産者価格評価表'!$EA$7:$EA$115)+'13生産者価格評価表'!$DP43)</f>
        <v>0.74249476179571283</v>
      </c>
      <c r="AO43" s="202">
        <v>0</v>
      </c>
      <c r="AP43" s="202">
        <v>0</v>
      </c>
      <c r="AQ43" s="202">
        <v>0</v>
      </c>
      <c r="AR43" s="202">
        <v>0</v>
      </c>
      <c r="AS43" s="202">
        <v>0</v>
      </c>
      <c r="AT43" s="202">
        <v>0</v>
      </c>
      <c r="AU43" s="203">
        <v>0</v>
      </c>
      <c r="AV43" s="203">
        <v>0</v>
      </c>
      <c r="AW43" s="203">
        <v>0</v>
      </c>
      <c r="AX43" s="203">
        <v>0</v>
      </c>
      <c r="AY43" s="203">
        <v>0</v>
      </c>
      <c r="AZ43" s="203">
        <v>0</v>
      </c>
      <c r="BA43" s="203">
        <v>0</v>
      </c>
      <c r="BB43" s="203">
        <v>0</v>
      </c>
      <c r="BC43" s="203">
        <v>0</v>
      </c>
      <c r="BD43" s="203">
        <v>0</v>
      </c>
      <c r="BE43" s="203">
        <v>0</v>
      </c>
      <c r="BF43" s="203">
        <v>0</v>
      </c>
      <c r="BG43" s="203">
        <v>0</v>
      </c>
      <c r="BH43" s="203">
        <v>0</v>
      </c>
      <c r="BI43" s="203">
        <v>0</v>
      </c>
      <c r="BJ43" s="203">
        <v>0</v>
      </c>
      <c r="BK43" s="203">
        <v>0</v>
      </c>
      <c r="BL43" s="203">
        <v>0</v>
      </c>
      <c r="BM43" s="203">
        <v>0</v>
      </c>
      <c r="BN43" s="203">
        <v>0</v>
      </c>
      <c r="BO43" s="203">
        <v>0</v>
      </c>
      <c r="BP43" s="203">
        <v>0</v>
      </c>
      <c r="BQ43" s="203">
        <v>0</v>
      </c>
      <c r="BR43" s="203">
        <v>0</v>
      </c>
      <c r="BS43" s="203">
        <v>0</v>
      </c>
      <c r="BT43" s="203">
        <v>0</v>
      </c>
      <c r="BU43" s="203">
        <v>0</v>
      </c>
      <c r="BV43" s="203">
        <v>0</v>
      </c>
      <c r="BW43" s="203">
        <v>0</v>
      </c>
      <c r="BX43" s="203">
        <v>0</v>
      </c>
      <c r="BY43" s="203">
        <v>0</v>
      </c>
      <c r="BZ43" s="203">
        <v>0</v>
      </c>
      <c r="CA43" s="203">
        <v>0</v>
      </c>
      <c r="CB43" s="203">
        <v>0</v>
      </c>
      <c r="CC43" s="203">
        <v>0</v>
      </c>
      <c r="CD43" s="203">
        <v>0</v>
      </c>
      <c r="CE43" s="203">
        <v>0</v>
      </c>
      <c r="CF43" s="203">
        <v>0</v>
      </c>
      <c r="CG43" s="203">
        <v>0</v>
      </c>
      <c r="CH43" s="203">
        <v>0</v>
      </c>
      <c r="CI43" s="203">
        <v>0</v>
      </c>
      <c r="CJ43" s="203">
        <v>0</v>
      </c>
      <c r="CK43" s="203">
        <v>0</v>
      </c>
      <c r="CL43" s="203">
        <v>0</v>
      </c>
      <c r="CM43" s="203">
        <v>0</v>
      </c>
      <c r="CN43" s="203">
        <v>0</v>
      </c>
      <c r="CO43" s="203">
        <v>0</v>
      </c>
      <c r="CP43" s="203">
        <v>0</v>
      </c>
      <c r="CQ43" s="203">
        <v>0</v>
      </c>
      <c r="CR43" s="203">
        <v>0</v>
      </c>
      <c r="CS43" s="203">
        <v>0</v>
      </c>
      <c r="CT43" s="203">
        <v>0</v>
      </c>
      <c r="CU43" s="203">
        <v>0</v>
      </c>
      <c r="CV43" s="203">
        <v>0</v>
      </c>
      <c r="CW43" s="203">
        <v>0</v>
      </c>
      <c r="CX43" s="203">
        <v>0</v>
      </c>
      <c r="CY43" s="203">
        <v>0</v>
      </c>
      <c r="CZ43" s="203">
        <v>0</v>
      </c>
      <c r="DA43" s="203">
        <v>0</v>
      </c>
      <c r="DB43" s="203">
        <v>0</v>
      </c>
      <c r="DC43" s="203">
        <v>0</v>
      </c>
      <c r="DD43" s="203">
        <v>0</v>
      </c>
      <c r="DE43" s="203">
        <v>0</v>
      </c>
      <c r="DF43" s="203">
        <v>0</v>
      </c>
      <c r="DG43" s="203">
        <v>0</v>
      </c>
      <c r="DH43" s="204">
        <v>0</v>
      </c>
    </row>
    <row r="44" spans="1:112" ht="15.5" customHeight="1">
      <c r="A44" s="65">
        <v>38</v>
      </c>
      <c r="B44" s="88" t="s">
        <v>190</v>
      </c>
      <c r="C44" s="87" t="s">
        <v>191</v>
      </c>
      <c r="D44" s="200">
        <v>0</v>
      </c>
      <c r="E44" s="202">
        <v>0</v>
      </c>
      <c r="F44" s="202">
        <v>0</v>
      </c>
      <c r="G44" s="202">
        <v>0</v>
      </c>
      <c r="H44" s="202">
        <v>0</v>
      </c>
      <c r="I44" s="202">
        <v>0</v>
      </c>
      <c r="J44" s="202">
        <v>0</v>
      </c>
      <c r="K44" s="202">
        <v>0</v>
      </c>
      <c r="L44" s="202">
        <v>0</v>
      </c>
      <c r="M44" s="202">
        <v>0</v>
      </c>
      <c r="N44" s="202">
        <v>0</v>
      </c>
      <c r="O44" s="202">
        <v>0</v>
      </c>
      <c r="P44" s="202">
        <v>0</v>
      </c>
      <c r="Q44" s="202">
        <v>0</v>
      </c>
      <c r="R44" s="202">
        <v>0</v>
      </c>
      <c r="S44" s="202">
        <v>0</v>
      </c>
      <c r="T44" s="202">
        <v>0</v>
      </c>
      <c r="U44" s="202">
        <v>0</v>
      </c>
      <c r="V44" s="202">
        <v>0</v>
      </c>
      <c r="W44" s="202">
        <v>0</v>
      </c>
      <c r="X44" s="202">
        <v>0</v>
      </c>
      <c r="Y44" s="202">
        <v>0</v>
      </c>
      <c r="Z44" s="202">
        <v>0</v>
      </c>
      <c r="AA44" s="202">
        <v>0</v>
      </c>
      <c r="AB44" s="202">
        <v>0</v>
      </c>
      <c r="AC44" s="202">
        <v>0</v>
      </c>
      <c r="AD44" s="202">
        <v>0</v>
      </c>
      <c r="AE44" s="202">
        <v>0</v>
      </c>
      <c r="AF44" s="202">
        <v>0</v>
      </c>
      <c r="AG44" s="202">
        <v>0</v>
      </c>
      <c r="AH44" s="202">
        <v>0</v>
      </c>
      <c r="AI44" s="202">
        <v>0</v>
      </c>
      <c r="AJ44" s="202">
        <v>0</v>
      </c>
      <c r="AK44" s="202">
        <v>0</v>
      </c>
      <c r="AL44" s="202">
        <v>0</v>
      </c>
      <c r="AM44" s="202">
        <v>0</v>
      </c>
      <c r="AN44" s="202">
        <v>0</v>
      </c>
      <c r="AO44" s="201">
        <f t="array" ref="AO44">-'13生産者価格評価表'!$DY44/(MMULT('14投入係数表'!$D44:$DH44,'13生産者価格評価表'!$EA$7:$EA$115)+'13生産者価格評価表'!$DP44)</f>
        <v>0.49023257402411119</v>
      </c>
      <c r="AP44" s="202">
        <v>0</v>
      </c>
      <c r="AQ44" s="202">
        <v>0</v>
      </c>
      <c r="AR44" s="202">
        <v>0</v>
      </c>
      <c r="AS44" s="202">
        <v>0</v>
      </c>
      <c r="AT44" s="202">
        <v>0</v>
      </c>
      <c r="AU44" s="203">
        <v>0</v>
      </c>
      <c r="AV44" s="203">
        <v>0</v>
      </c>
      <c r="AW44" s="203">
        <v>0</v>
      </c>
      <c r="AX44" s="203">
        <v>0</v>
      </c>
      <c r="AY44" s="203">
        <v>0</v>
      </c>
      <c r="AZ44" s="203">
        <v>0</v>
      </c>
      <c r="BA44" s="203">
        <v>0</v>
      </c>
      <c r="BB44" s="203">
        <v>0</v>
      </c>
      <c r="BC44" s="203">
        <v>0</v>
      </c>
      <c r="BD44" s="203">
        <v>0</v>
      </c>
      <c r="BE44" s="203">
        <v>0</v>
      </c>
      <c r="BF44" s="203">
        <v>0</v>
      </c>
      <c r="BG44" s="203">
        <v>0</v>
      </c>
      <c r="BH44" s="203">
        <v>0</v>
      </c>
      <c r="BI44" s="203">
        <v>0</v>
      </c>
      <c r="BJ44" s="203">
        <v>0</v>
      </c>
      <c r="BK44" s="203">
        <v>0</v>
      </c>
      <c r="BL44" s="203">
        <v>0</v>
      </c>
      <c r="BM44" s="203">
        <v>0</v>
      </c>
      <c r="BN44" s="203">
        <v>0</v>
      </c>
      <c r="BO44" s="203">
        <v>0</v>
      </c>
      <c r="BP44" s="203">
        <v>0</v>
      </c>
      <c r="BQ44" s="203">
        <v>0</v>
      </c>
      <c r="BR44" s="203">
        <v>0</v>
      </c>
      <c r="BS44" s="203">
        <v>0</v>
      </c>
      <c r="BT44" s="203">
        <v>0</v>
      </c>
      <c r="BU44" s="203">
        <v>0</v>
      </c>
      <c r="BV44" s="203">
        <v>0</v>
      </c>
      <c r="BW44" s="203">
        <v>0</v>
      </c>
      <c r="BX44" s="203">
        <v>0</v>
      </c>
      <c r="BY44" s="203">
        <v>0</v>
      </c>
      <c r="BZ44" s="203">
        <v>0</v>
      </c>
      <c r="CA44" s="203">
        <v>0</v>
      </c>
      <c r="CB44" s="203">
        <v>0</v>
      </c>
      <c r="CC44" s="203">
        <v>0</v>
      </c>
      <c r="CD44" s="203">
        <v>0</v>
      </c>
      <c r="CE44" s="203">
        <v>0</v>
      </c>
      <c r="CF44" s="203">
        <v>0</v>
      </c>
      <c r="CG44" s="203">
        <v>0</v>
      </c>
      <c r="CH44" s="203">
        <v>0</v>
      </c>
      <c r="CI44" s="203">
        <v>0</v>
      </c>
      <c r="CJ44" s="203">
        <v>0</v>
      </c>
      <c r="CK44" s="203">
        <v>0</v>
      </c>
      <c r="CL44" s="203">
        <v>0</v>
      </c>
      <c r="CM44" s="203">
        <v>0</v>
      </c>
      <c r="CN44" s="203">
        <v>0</v>
      </c>
      <c r="CO44" s="203">
        <v>0</v>
      </c>
      <c r="CP44" s="203">
        <v>0</v>
      </c>
      <c r="CQ44" s="203">
        <v>0</v>
      </c>
      <c r="CR44" s="203">
        <v>0</v>
      </c>
      <c r="CS44" s="203">
        <v>0</v>
      </c>
      <c r="CT44" s="203">
        <v>0</v>
      </c>
      <c r="CU44" s="203">
        <v>0</v>
      </c>
      <c r="CV44" s="203">
        <v>0</v>
      </c>
      <c r="CW44" s="203">
        <v>0</v>
      </c>
      <c r="CX44" s="203">
        <v>0</v>
      </c>
      <c r="CY44" s="203">
        <v>0</v>
      </c>
      <c r="CZ44" s="203">
        <v>0</v>
      </c>
      <c r="DA44" s="203">
        <v>0</v>
      </c>
      <c r="DB44" s="203">
        <v>0</v>
      </c>
      <c r="DC44" s="203">
        <v>0</v>
      </c>
      <c r="DD44" s="203">
        <v>0</v>
      </c>
      <c r="DE44" s="203">
        <v>0</v>
      </c>
      <c r="DF44" s="203">
        <v>0</v>
      </c>
      <c r="DG44" s="203">
        <v>0</v>
      </c>
      <c r="DH44" s="204">
        <v>0</v>
      </c>
    </row>
    <row r="45" spans="1:112" ht="15.5" customHeight="1">
      <c r="A45" s="65">
        <v>39</v>
      </c>
      <c r="B45" s="88" t="s">
        <v>192</v>
      </c>
      <c r="C45" s="87" t="s">
        <v>193</v>
      </c>
      <c r="D45" s="200">
        <v>0</v>
      </c>
      <c r="E45" s="202">
        <v>0</v>
      </c>
      <c r="F45" s="202">
        <v>0</v>
      </c>
      <c r="G45" s="202">
        <v>0</v>
      </c>
      <c r="H45" s="202">
        <v>0</v>
      </c>
      <c r="I45" s="202">
        <v>0</v>
      </c>
      <c r="J45" s="202">
        <v>0</v>
      </c>
      <c r="K45" s="202">
        <v>0</v>
      </c>
      <c r="L45" s="202">
        <v>0</v>
      </c>
      <c r="M45" s="202">
        <v>0</v>
      </c>
      <c r="N45" s="202">
        <v>0</v>
      </c>
      <c r="O45" s="202">
        <v>0</v>
      </c>
      <c r="P45" s="202">
        <v>0</v>
      </c>
      <c r="Q45" s="202">
        <v>0</v>
      </c>
      <c r="R45" s="202">
        <v>0</v>
      </c>
      <c r="S45" s="202">
        <v>0</v>
      </c>
      <c r="T45" s="202">
        <v>0</v>
      </c>
      <c r="U45" s="202">
        <v>0</v>
      </c>
      <c r="V45" s="202">
        <v>0</v>
      </c>
      <c r="W45" s="202">
        <v>0</v>
      </c>
      <c r="X45" s="202">
        <v>0</v>
      </c>
      <c r="Y45" s="202">
        <v>0</v>
      </c>
      <c r="Z45" s="202">
        <v>0</v>
      </c>
      <c r="AA45" s="202">
        <v>0</v>
      </c>
      <c r="AB45" s="202">
        <v>0</v>
      </c>
      <c r="AC45" s="202">
        <v>0</v>
      </c>
      <c r="AD45" s="202">
        <v>0</v>
      </c>
      <c r="AE45" s="202">
        <v>0</v>
      </c>
      <c r="AF45" s="202">
        <v>0</v>
      </c>
      <c r="AG45" s="202">
        <v>0</v>
      </c>
      <c r="AH45" s="202">
        <v>0</v>
      </c>
      <c r="AI45" s="202">
        <v>0</v>
      </c>
      <c r="AJ45" s="202">
        <v>0</v>
      </c>
      <c r="AK45" s="202">
        <v>0</v>
      </c>
      <c r="AL45" s="202">
        <v>0</v>
      </c>
      <c r="AM45" s="202">
        <v>0</v>
      </c>
      <c r="AN45" s="202">
        <v>0</v>
      </c>
      <c r="AO45" s="202">
        <v>0</v>
      </c>
      <c r="AP45" s="201">
        <f t="array" ref="AP45">-'13生産者価格評価表'!$DY45/(MMULT('14投入係数表'!$D45:$DH45,'13生産者価格評価表'!$EA$7:$EA$115)+'13生産者価格評価表'!$DP45)</f>
        <v>0.30253917841618144</v>
      </c>
      <c r="AQ45" s="202">
        <v>0</v>
      </c>
      <c r="AR45" s="202">
        <v>0</v>
      </c>
      <c r="AS45" s="202">
        <v>0</v>
      </c>
      <c r="AT45" s="202">
        <v>0</v>
      </c>
      <c r="AU45" s="203">
        <v>0</v>
      </c>
      <c r="AV45" s="203">
        <v>0</v>
      </c>
      <c r="AW45" s="203">
        <v>0</v>
      </c>
      <c r="AX45" s="203">
        <v>0</v>
      </c>
      <c r="AY45" s="203">
        <v>0</v>
      </c>
      <c r="AZ45" s="203">
        <v>0</v>
      </c>
      <c r="BA45" s="203">
        <v>0</v>
      </c>
      <c r="BB45" s="203">
        <v>0</v>
      </c>
      <c r="BC45" s="203">
        <v>0</v>
      </c>
      <c r="BD45" s="203">
        <v>0</v>
      </c>
      <c r="BE45" s="203">
        <v>0</v>
      </c>
      <c r="BF45" s="203">
        <v>0</v>
      </c>
      <c r="BG45" s="203">
        <v>0</v>
      </c>
      <c r="BH45" s="203">
        <v>0</v>
      </c>
      <c r="BI45" s="203">
        <v>0</v>
      </c>
      <c r="BJ45" s="203">
        <v>0</v>
      </c>
      <c r="BK45" s="203">
        <v>0</v>
      </c>
      <c r="BL45" s="203">
        <v>0</v>
      </c>
      <c r="BM45" s="203">
        <v>0</v>
      </c>
      <c r="BN45" s="203">
        <v>0</v>
      </c>
      <c r="BO45" s="203">
        <v>0</v>
      </c>
      <c r="BP45" s="203">
        <v>0</v>
      </c>
      <c r="BQ45" s="203">
        <v>0</v>
      </c>
      <c r="BR45" s="203">
        <v>0</v>
      </c>
      <c r="BS45" s="203">
        <v>0</v>
      </c>
      <c r="BT45" s="203">
        <v>0</v>
      </c>
      <c r="BU45" s="203">
        <v>0</v>
      </c>
      <c r="BV45" s="203">
        <v>0</v>
      </c>
      <c r="BW45" s="203">
        <v>0</v>
      </c>
      <c r="BX45" s="203">
        <v>0</v>
      </c>
      <c r="BY45" s="203">
        <v>0</v>
      </c>
      <c r="BZ45" s="203">
        <v>0</v>
      </c>
      <c r="CA45" s="203">
        <v>0</v>
      </c>
      <c r="CB45" s="203">
        <v>0</v>
      </c>
      <c r="CC45" s="203">
        <v>0</v>
      </c>
      <c r="CD45" s="203">
        <v>0</v>
      </c>
      <c r="CE45" s="203">
        <v>0</v>
      </c>
      <c r="CF45" s="203">
        <v>0</v>
      </c>
      <c r="CG45" s="203">
        <v>0</v>
      </c>
      <c r="CH45" s="203">
        <v>0</v>
      </c>
      <c r="CI45" s="203">
        <v>0</v>
      </c>
      <c r="CJ45" s="203">
        <v>0</v>
      </c>
      <c r="CK45" s="203">
        <v>0</v>
      </c>
      <c r="CL45" s="203">
        <v>0</v>
      </c>
      <c r="CM45" s="203">
        <v>0</v>
      </c>
      <c r="CN45" s="203">
        <v>0</v>
      </c>
      <c r="CO45" s="203">
        <v>0</v>
      </c>
      <c r="CP45" s="203">
        <v>0</v>
      </c>
      <c r="CQ45" s="203">
        <v>0</v>
      </c>
      <c r="CR45" s="203">
        <v>0</v>
      </c>
      <c r="CS45" s="203">
        <v>0</v>
      </c>
      <c r="CT45" s="203">
        <v>0</v>
      </c>
      <c r="CU45" s="203">
        <v>0</v>
      </c>
      <c r="CV45" s="203">
        <v>0</v>
      </c>
      <c r="CW45" s="203">
        <v>0</v>
      </c>
      <c r="CX45" s="203">
        <v>0</v>
      </c>
      <c r="CY45" s="203">
        <v>0</v>
      </c>
      <c r="CZ45" s="203">
        <v>0</v>
      </c>
      <c r="DA45" s="203">
        <v>0</v>
      </c>
      <c r="DB45" s="203">
        <v>0</v>
      </c>
      <c r="DC45" s="203">
        <v>0</v>
      </c>
      <c r="DD45" s="203">
        <v>0</v>
      </c>
      <c r="DE45" s="203">
        <v>0</v>
      </c>
      <c r="DF45" s="203">
        <v>0</v>
      </c>
      <c r="DG45" s="203">
        <v>0</v>
      </c>
      <c r="DH45" s="204">
        <v>0</v>
      </c>
    </row>
    <row r="46" spans="1:112" ht="15.5" customHeight="1">
      <c r="A46" s="65">
        <v>40</v>
      </c>
      <c r="B46" s="88" t="s">
        <v>194</v>
      </c>
      <c r="C46" s="87" t="s">
        <v>195</v>
      </c>
      <c r="D46" s="200">
        <v>0</v>
      </c>
      <c r="E46" s="202">
        <v>0</v>
      </c>
      <c r="F46" s="202">
        <v>0</v>
      </c>
      <c r="G46" s="202">
        <v>0</v>
      </c>
      <c r="H46" s="202">
        <v>0</v>
      </c>
      <c r="I46" s="202">
        <v>0</v>
      </c>
      <c r="J46" s="202">
        <v>0</v>
      </c>
      <c r="K46" s="202">
        <v>0</v>
      </c>
      <c r="L46" s="202">
        <v>0</v>
      </c>
      <c r="M46" s="202">
        <v>0</v>
      </c>
      <c r="N46" s="202">
        <v>0</v>
      </c>
      <c r="O46" s="202">
        <v>0</v>
      </c>
      <c r="P46" s="202">
        <v>0</v>
      </c>
      <c r="Q46" s="202">
        <v>0</v>
      </c>
      <c r="R46" s="202">
        <v>0</v>
      </c>
      <c r="S46" s="202">
        <v>0</v>
      </c>
      <c r="T46" s="202">
        <v>0</v>
      </c>
      <c r="U46" s="202">
        <v>0</v>
      </c>
      <c r="V46" s="202">
        <v>0</v>
      </c>
      <c r="W46" s="202">
        <v>0</v>
      </c>
      <c r="X46" s="202">
        <v>0</v>
      </c>
      <c r="Y46" s="202">
        <v>0</v>
      </c>
      <c r="Z46" s="202">
        <v>0</v>
      </c>
      <c r="AA46" s="202">
        <v>0</v>
      </c>
      <c r="AB46" s="202">
        <v>0</v>
      </c>
      <c r="AC46" s="202">
        <v>0</v>
      </c>
      <c r="AD46" s="202">
        <v>0</v>
      </c>
      <c r="AE46" s="202">
        <v>0</v>
      </c>
      <c r="AF46" s="202">
        <v>0</v>
      </c>
      <c r="AG46" s="202">
        <v>0</v>
      </c>
      <c r="AH46" s="202">
        <v>0</v>
      </c>
      <c r="AI46" s="202">
        <v>0</v>
      </c>
      <c r="AJ46" s="202">
        <v>0</v>
      </c>
      <c r="AK46" s="202">
        <v>0</v>
      </c>
      <c r="AL46" s="202">
        <v>0</v>
      </c>
      <c r="AM46" s="202">
        <v>0</v>
      </c>
      <c r="AN46" s="202">
        <v>0</v>
      </c>
      <c r="AO46" s="202">
        <v>0</v>
      </c>
      <c r="AP46" s="202">
        <v>0</v>
      </c>
      <c r="AQ46" s="201">
        <f t="array" ref="AQ46">-'13生産者価格評価表'!$DY46/(MMULT('14投入係数表'!$D46:$DH46,'13生産者価格評価表'!$EA$7:$EA$115)+'13生産者価格評価表'!$DP46)</f>
        <v>0.85000579042740165</v>
      </c>
      <c r="AR46" s="202">
        <v>0</v>
      </c>
      <c r="AS46" s="202">
        <v>0</v>
      </c>
      <c r="AT46" s="202">
        <v>0</v>
      </c>
      <c r="AU46" s="203">
        <v>0</v>
      </c>
      <c r="AV46" s="203">
        <v>0</v>
      </c>
      <c r="AW46" s="203">
        <v>0</v>
      </c>
      <c r="AX46" s="203">
        <v>0</v>
      </c>
      <c r="AY46" s="203">
        <v>0</v>
      </c>
      <c r="AZ46" s="203">
        <v>0</v>
      </c>
      <c r="BA46" s="203">
        <v>0</v>
      </c>
      <c r="BB46" s="203">
        <v>0</v>
      </c>
      <c r="BC46" s="203">
        <v>0</v>
      </c>
      <c r="BD46" s="203">
        <v>0</v>
      </c>
      <c r="BE46" s="203">
        <v>0</v>
      </c>
      <c r="BF46" s="203">
        <v>0</v>
      </c>
      <c r="BG46" s="203">
        <v>0</v>
      </c>
      <c r="BH46" s="203">
        <v>0</v>
      </c>
      <c r="BI46" s="203">
        <v>0</v>
      </c>
      <c r="BJ46" s="203">
        <v>0</v>
      </c>
      <c r="BK46" s="203">
        <v>0</v>
      </c>
      <c r="BL46" s="203">
        <v>0</v>
      </c>
      <c r="BM46" s="203">
        <v>0</v>
      </c>
      <c r="BN46" s="203">
        <v>0</v>
      </c>
      <c r="BO46" s="203">
        <v>0</v>
      </c>
      <c r="BP46" s="203">
        <v>0</v>
      </c>
      <c r="BQ46" s="203">
        <v>0</v>
      </c>
      <c r="BR46" s="203">
        <v>0</v>
      </c>
      <c r="BS46" s="203">
        <v>0</v>
      </c>
      <c r="BT46" s="203">
        <v>0</v>
      </c>
      <c r="BU46" s="203">
        <v>0</v>
      </c>
      <c r="BV46" s="203">
        <v>0</v>
      </c>
      <c r="BW46" s="203">
        <v>0</v>
      </c>
      <c r="BX46" s="203">
        <v>0</v>
      </c>
      <c r="BY46" s="203">
        <v>0</v>
      </c>
      <c r="BZ46" s="203">
        <v>0</v>
      </c>
      <c r="CA46" s="203">
        <v>0</v>
      </c>
      <c r="CB46" s="203">
        <v>0</v>
      </c>
      <c r="CC46" s="203">
        <v>0</v>
      </c>
      <c r="CD46" s="203">
        <v>0</v>
      </c>
      <c r="CE46" s="203">
        <v>0</v>
      </c>
      <c r="CF46" s="203">
        <v>0</v>
      </c>
      <c r="CG46" s="203">
        <v>0</v>
      </c>
      <c r="CH46" s="203">
        <v>0</v>
      </c>
      <c r="CI46" s="203">
        <v>0</v>
      </c>
      <c r="CJ46" s="203">
        <v>0</v>
      </c>
      <c r="CK46" s="203">
        <v>0</v>
      </c>
      <c r="CL46" s="203">
        <v>0</v>
      </c>
      <c r="CM46" s="203">
        <v>0</v>
      </c>
      <c r="CN46" s="203">
        <v>0</v>
      </c>
      <c r="CO46" s="203">
        <v>0</v>
      </c>
      <c r="CP46" s="203">
        <v>0</v>
      </c>
      <c r="CQ46" s="203">
        <v>0</v>
      </c>
      <c r="CR46" s="203">
        <v>0</v>
      </c>
      <c r="CS46" s="203">
        <v>0</v>
      </c>
      <c r="CT46" s="203">
        <v>0</v>
      </c>
      <c r="CU46" s="203">
        <v>0</v>
      </c>
      <c r="CV46" s="203">
        <v>0</v>
      </c>
      <c r="CW46" s="203">
        <v>0</v>
      </c>
      <c r="CX46" s="203">
        <v>0</v>
      </c>
      <c r="CY46" s="203">
        <v>0</v>
      </c>
      <c r="CZ46" s="203">
        <v>0</v>
      </c>
      <c r="DA46" s="203">
        <v>0</v>
      </c>
      <c r="DB46" s="203">
        <v>0</v>
      </c>
      <c r="DC46" s="203">
        <v>0</v>
      </c>
      <c r="DD46" s="203">
        <v>0</v>
      </c>
      <c r="DE46" s="203">
        <v>0</v>
      </c>
      <c r="DF46" s="203">
        <v>0</v>
      </c>
      <c r="DG46" s="203">
        <v>0</v>
      </c>
      <c r="DH46" s="204">
        <v>0</v>
      </c>
    </row>
    <row r="47" spans="1:112" ht="15.5" customHeight="1">
      <c r="A47" s="65">
        <v>41</v>
      </c>
      <c r="B47" s="88" t="s">
        <v>196</v>
      </c>
      <c r="C47" s="87" t="s">
        <v>197</v>
      </c>
      <c r="D47" s="200">
        <v>0</v>
      </c>
      <c r="E47" s="202">
        <v>0</v>
      </c>
      <c r="F47" s="202">
        <v>0</v>
      </c>
      <c r="G47" s="202">
        <v>0</v>
      </c>
      <c r="H47" s="202">
        <v>0</v>
      </c>
      <c r="I47" s="202">
        <v>0</v>
      </c>
      <c r="J47" s="202">
        <v>0</v>
      </c>
      <c r="K47" s="202">
        <v>0</v>
      </c>
      <c r="L47" s="202">
        <v>0</v>
      </c>
      <c r="M47" s="202">
        <v>0</v>
      </c>
      <c r="N47" s="202">
        <v>0</v>
      </c>
      <c r="O47" s="202">
        <v>0</v>
      </c>
      <c r="P47" s="202">
        <v>0</v>
      </c>
      <c r="Q47" s="202">
        <v>0</v>
      </c>
      <c r="R47" s="202">
        <v>0</v>
      </c>
      <c r="S47" s="202">
        <v>0</v>
      </c>
      <c r="T47" s="202">
        <v>0</v>
      </c>
      <c r="U47" s="202">
        <v>0</v>
      </c>
      <c r="V47" s="202">
        <v>0</v>
      </c>
      <c r="W47" s="202">
        <v>0</v>
      </c>
      <c r="X47" s="202">
        <v>0</v>
      </c>
      <c r="Y47" s="202">
        <v>0</v>
      </c>
      <c r="Z47" s="202">
        <v>0</v>
      </c>
      <c r="AA47" s="202">
        <v>0</v>
      </c>
      <c r="AB47" s="202">
        <v>0</v>
      </c>
      <c r="AC47" s="202">
        <v>0</v>
      </c>
      <c r="AD47" s="202">
        <v>0</v>
      </c>
      <c r="AE47" s="202">
        <v>0</v>
      </c>
      <c r="AF47" s="202">
        <v>0</v>
      </c>
      <c r="AG47" s="202">
        <v>0</v>
      </c>
      <c r="AH47" s="202">
        <v>0</v>
      </c>
      <c r="AI47" s="202">
        <v>0</v>
      </c>
      <c r="AJ47" s="202">
        <v>0</v>
      </c>
      <c r="AK47" s="202">
        <v>0</v>
      </c>
      <c r="AL47" s="202">
        <v>0</v>
      </c>
      <c r="AM47" s="202">
        <v>0</v>
      </c>
      <c r="AN47" s="202">
        <v>0</v>
      </c>
      <c r="AO47" s="202">
        <v>0</v>
      </c>
      <c r="AP47" s="202">
        <v>0</v>
      </c>
      <c r="AQ47" s="202">
        <v>0</v>
      </c>
      <c r="AR47" s="201">
        <f t="array" ref="AR47">-'13生産者価格評価表'!$DY47/(MMULT('14投入係数表'!$D47:$DH47,'13生産者価格評価表'!$EA$7:$EA$115)+'13生産者価格評価表'!$DP47)</f>
        <v>0.74577781318674019</v>
      </c>
      <c r="AS47" s="202">
        <v>0</v>
      </c>
      <c r="AT47" s="202">
        <v>0</v>
      </c>
      <c r="AU47" s="203">
        <v>0</v>
      </c>
      <c r="AV47" s="203">
        <v>0</v>
      </c>
      <c r="AW47" s="203">
        <v>0</v>
      </c>
      <c r="AX47" s="203">
        <v>0</v>
      </c>
      <c r="AY47" s="203">
        <v>0</v>
      </c>
      <c r="AZ47" s="203">
        <v>0</v>
      </c>
      <c r="BA47" s="203">
        <v>0</v>
      </c>
      <c r="BB47" s="203">
        <v>0</v>
      </c>
      <c r="BC47" s="203">
        <v>0</v>
      </c>
      <c r="BD47" s="203">
        <v>0</v>
      </c>
      <c r="BE47" s="203">
        <v>0</v>
      </c>
      <c r="BF47" s="203">
        <v>0</v>
      </c>
      <c r="BG47" s="203">
        <v>0</v>
      </c>
      <c r="BH47" s="203">
        <v>0</v>
      </c>
      <c r="BI47" s="203">
        <v>0</v>
      </c>
      <c r="BJ47" s="203">
        <v>0</v>
      </c>
      <c r="BK47" s="203">
        <v>0</v>
      </c>
      <c r="BL47" s="203">
        <v>0</v>
      </c>
      <c r="BM47" s="203">
        <v>0</v>
      </c>
      <c r="BN47" s="203">
        <v>0</v>
      </c>
      <c r="BO47" s="203">
        <v>0</v>
      </c>
      <c r="BP47" s="203">
        <v>0</v>
      </c>
      <c r="BQ47" s="203">
        <v>0</v>
      </c>
      <c r="BR47" s="203">
        <v>0</v>
      </c>
      <c r="BS47" s="203">
        <v>0</v>
      </c>
      <c r="BT47" s="203">
        <v>0</v>
      </c>
      <c r="BU47" s="203">
        <v>0</v>
      </c>
      <c r="BV47" s="203">
        <v>0</v>
      </c>
      <c r="BW47" s="203">
        <v>0</v>
      </c>
      <c r="BX47" s="203">
        <v>0</v>
      </c>
      <c r="BY47" s="203">
        <v>0</v>
      </c>
      <c r="BZ47" s="203">
        <v>0</v>
      </c>
      <c r="CA47" s="203">
        <v>0</v>
      </c>
      <c r="CB47" s="203">
        <v>0</v>
      </c>
      <c r="CC47" s="203">
        <v>0</v>
      </c>
      <c r="CD47" s="203">
        <v>0</v>
      </c>
      <c r="CE47" s="203">
        <v>0</v>
      </c>
      <c r="CF47" s="203">
        <v>0</v>
      </c>
      <c r="CG47" s="203">
        <v>0</v>
      </c>
      <c r="CH47" s="203">
        <v>0</v>
      </c>
      <c r="CI47" s="203">
        <v>0</v>
      </c>
      <c r="CJ47" s="203">
        <v>0</v>
      </c>
      <c r="CK47" s="203">
        <v>0</v>
      </c>
      <c r="CL47" s="203">
        <v>0</v>
      </c>
      <c r="CM47" s="203">
        <v>0</v>
      </c>
      <c r="CN47" s="203">
        <v>0</v>
      </c>
      <c r="CO47" s="203">
        <v>0</v>
      </c>
      <c r="CP47" s="203">
        <v>0</v>
      </c>
      <c r="CQ47" s="203">
        <v>0</v>
      </c>
      <c r="CR47" s="203">
        <v>0</v>
      </c>
      <c r="CS47" s="203">
        <v>0</v>
      </c>
      <c r="CT47" s="203">
        <v>0</v>
      </c>
      <c r="CU47" s="203">
        <v>0</v>
      </c>
      <c r="CV47" s="203">
        <v>0</v>
      </c>
      <c r="CW47" s="203">
        <v>0</v>
      </c>
      <c r="CX47" s="203">
        <v>0</v>
      </c>
      <c r="CY47" s="203">
        <v>0</v>
      </c>
      <c r="CZ47" s="203">
        <v>0</v>
      </c>
      <c r="DA47" s="203">
        <v>0</v>
      </c>
      <c r="DB47" s="203">
        <v>0</v>
      </c>
      <c r="DC47" s="203">
        <v>0</v>
      </c>
      <c r="DD47" s="203">
        <v>0</v>
      </c>
      <c r="DE47" s="203">
        <v>0</v>
      </c>
      <c r="DF47" s="203">
        <v>0</v>
      </c>
      <c r="DG47" s="203">
        <v>0</v>
      </c>
      <c r="DH47" s="204">
        <v>0</v>
      </c>
    </row>
    <row r="48" spans="1:112" ht="15.5" customHeight="1">
      <c r="A48" s="65">
        <v>42</v>
      </c>
      <c r="B48" s="88" t="s">
        <v>198</v>
      </c>
      <c r="C48" s="87" t="s">
        <v>199</v>
      </c>
      <c r="D48" s="200">
        <v>0</v>
      </c>
      <c r="E48" s="202">
        <v>0</v>
      </c>
      <c r="F48" s="202">
        <v>0</v>
      </c>
      <c r="G48" s="202">
        <v>0</v>
      </c>
      <c r="H48" s="202">
        <v>0</v>
      </c>
      <c r="I48" s="202">
        <v>0</v>
      </c>
      <c r="J48" s="202">
        <v>0</v>
      </c>
      <c r="K48" s="202">
        <v>0</v>
      </c>
      <c r="L48" s="202">
        <v>0</v>
      </c>
      <c r="M48" s="202">
        <v>0</v>
      </c>
      <c r="N48" s="202">
        <v>0</v>
      </c>
      <c r="O48" s="202">
        <v>0</v>
      </c>
      <c r="P48" s="202">
        <v>0</v>
      </c>
      <c r="Q48" s="202">
        <v>0</v>
      </c>
      <c r="R48" s="202">
        <v>0</v>
      </c>
      <c r="S48" s="202">
        <v>0</v>
      </c>
      <c r="T48" s="202">
        <v>0</v>
      </c>
      <c r="U48" s="202">
        <v>0</v>
      </c>
      <c r="V48" s="202">
        <v>0</v>
      </c>
      <c r="W48" s="202">
        <v>0</v>
      </c>
      <c r="X48" s="202">
        <v>0</v>
      </c>
      <c r="Y48" s="202">
        <v>0</v>
      </c>
      <c r="Z48" s="202">
        <v>0</v>
      </c>
      <c r="AA48" s="202">
        <v>0</v>
      </c>
      <c r="AB48" s="202">
        <v>0</v>
      </c>
      <c r="AC48" s="202">
        <v>0</v>
      </c>
      <c r="AD48" s="202">
        <v>0</v>
      </c>
      <c r="AE48" s="202">
        <v>0</v>
      </c>
      <c r="AF48" s="202">
        <v>0</v>
      </c>
      <c r="AG48" s="202">
        <v>0</v>
      </c>
      <c r="AH48" s="202">
        <v>0</v>
      </c>
      <c r="AI48" s="202">
        <v>0</v>
      </c>
      <c r="AJ48" s="202">
        <v>0</v>
      </c>
      <c r="AK48" s="202">
        <v>0</v>
      </c>
      <c r="AL48" s="202">
        <v>0</v>
      </c>
      <c r="AM48" s="202">
        <v>0</v>
      </c>
      <c r="AN48" s="202">
        <v>0</v>
      </c>
      <c r="AO48" s="202">
        <v>0</v>
      </c>
      <c r="AP48" s="202">
        <v>0</v>
      </c>
      <c r="AQ48" s="202">
        <v>0</v>
      </c>
      <c r="AR48" s="202">
        <v>0</v>
      </c>
      <c r="AS48" s="201">
        <f t="array" ref="AS48">-'13生産者価格評価表'!$DY48/(MMULT('14投入係数表'!$D48:$DH48,'13生産者価格評価表'!$EA$7:$EA$115)+'13生産者価格評価表'!$DP48)</f>
        <v>0.41165554855392106</v>
      </c>
      <c r="AT48" s="202">
        <v>0</v>
      </c>
      <c r="AU48" s="202">
        <v>0</v>
      </c>
      <c r="AV48" s="202">
        <v>0</v>
      </c>
      <c r="AW48" s="202">
        <v>0</v>
      </c>
      <c r="AX48" s="202">
        <v>0</v>
      </c>
      <c r="AY48" s="202">
        <v>0</v>
      </c>
      <c r="AZ48" s="202">
        <v>0</v>
      </c>
      <c r="BA48" s="202">
        <v>0</v>
      </c>
      <c r="BB48" s="202">
        <v>0</v>
      </c>
      <c r="BC48" s="202">
        <v>0</v>
      </c>
      <c r="BD48" s="202">
        <v>0</v>
      </c>
      <c r="BE48" s="202">
        <v>0</v>
      </c>
      <c r="BF48" s="202">
        <v>0</v>
      </c>
      <c r="BG48" s="202">
        <v>0</v>
      </c>
      <c r="BH48" s="202">
        <v>0</v>
      </c>
      <c r="BI48" s="202">
        <v>0</v>
      </c>
      <c r="BJ48" s="202">
        <v>0</v>
      </c>
      <c r="BK48" s="202">
        <v>0</v>
      </c>
      <c r="BL48" s="202">
        <v>0</v>
      </c>
      <c r="BM48" s="202">
        <v>0</v>
      </c>
      <c r="BN48" s="202">
        <v>0</v>
      </c>
      <c r="BO48" s="202">
        <v>0</v>
      </c>
      <c r="BP48" s="202">
        <v>0</v>
      </c>
      <c r="BQ48" s="202">
        <v>0</v>
      </c>
      <c r="BR48" s="202">
        <v>0</v>
      </c>
      <c r="BS48" s="202">
        <v>0</v>
      </c>
      <c r="BT48" s="202">
        <v>0</v>
      </c>
      <c r="BU48" s="202">
        <v>0</v>
      </c>
      <c r="BV48" s="202">
        <v>0</v>
      </c>
      <c r="BW48" s="202">
        <v>0</v>
      </c>
      <c r="BX48" s="202">
        <v>0</v>
      </c>
      <c r="BY48" s="202">
        <v>0</v>
      </c>
      <c r="BZ48" s="202">
        <v>0</v>
      </c>
      <c r="CA48" s="202">
        <v>0</v>
      </c>
      <c r="CB48" s="202">
        <v>0</v>
      </c>
      <c r="CC48" s="202">
        <v>0</v>
      </c>
      <c r="CD48" s="202">
        <v>0</v>
      </c>
      <c r="CE48" s="202">
        <v>0</v>
      </c>
      <c r="CF48" s="202">
        <v>0</v>
      </c>
      <c r="CG48" s="202">
        <v>0</v>
      </c>
      <c r="CH48" s="202">
        <v>0</v>
      </c>
      <c r="CI48" s="202">
        <v>0</v>
      </c>
      <c r="CJ48" s="202">
        <v>0</v>
      </c>
      <c r="CK48" s="202">
        <v>0</v>
      </c>
      <c r="CL48" s="202">
        <v>0</v>
      </c>
      <c r="CM48" s="202">
        <v>0</v>
      </c>
      <c r="CN48" s="202">
        <v>0</v>
      </c>
      <c r="CO48" s="202">
        <v>0</v>
      </c>
      <c r="CP48" s="202">
        <v>0</v>
      </c>
      <c r="CQ48" s="202">
        <v>0</v>
      </c>
      <c r="CR48" s="202">
        <v>0</v>
      </c>
      <c r="CS48" s="202">
        <v>0</v>
      </c>
      <c r="CT48" s="202">
        <v>0</v>
      </c>
      <c r="CU48" s="202">
        <v>0</v>
      </c>
      <c r="CV48" s="202">
        <v>0</v>
      </c>
      <c r="CW48" s="202">
        <v>0</v>
      </c>
      <c r="CX48" s="202">
        <v>0</v>
      </c>
      <c r="CY48" s="202">
        <v>0</v>
      </c>
      <c r="CZ48" s="202">
        <v>0</v>
      </c>
      <c r="DA48" s="202">
        <v>0</v>
      </c>
      <c r="DB48" s="202">
        <v>0</v>
      </c>
      <c r="DC48" s="202">
        <v>0</v>
      </c>
      <c r="DD48" s="202">
        <v>0</v>
      </c>
      <c r="DE48" s="202">
        <v>0</v>
      </c>
      <c r="DF48" s="202">
        <v>0</v>
      </c>
      <c r="DG48" s="202">
        <v>0</v>
      </c>
      <c r="DH48" s="205">
        <v>0</v>
      </c>
    </row>
    <row r="49" spans="1:112" ht="15.5" customHeight="1">
      <c r="A49" s="65">
        <v>43</v>
      </c>
      <c r="B49" s="88" t="s">
        <v>200</v>
      </c>
      <c r="C49" s="87" t="s">
        <v>201</v>
      </c>
      <c r="D49" s="200">
        <v>0</v>
      </c>
      <c r="E49" s="202">
        <v>0</v>
      </c>
      <c r="F49" s="202">
        <v>0</v>
      </c>
      <c r="G49" s="202">
        <v>0</v>
      </c>
      <c r="H49" s="202">
        <v>0</v>
      </c>
      <c r="I49" s="202">
        <v>0</v>
      </c>
      <c r="J49" s="202">
        <v>0</v>
      </c>
      <c r="K49" s="202">
        <v>0</v>
      </c>
      <c r="L49" s="202">
        <v>0</v>
      </c>
      <c r="M49" s="202">
        <v>0</v>
      </c>
      <c r="N49" s="202">
        <v>0</v>
      </c>
      <c r="O49" s="202">
        <v>0</v>
      </c>
      <c r="P49" s="202">
        <v>0</v>
      </c>
      <c r="Q49" s="202">
        <v>0</v>
      </c>
      <c r="R49" s="202">
        <v>0</v>
      </c>
      <c r="S49" s="202">
        <v>0</v>
      </c>
      <c r="T49" s="202">
        <v>0</v>
      </c>
      <c r="U49" s="202">
        <v>0</v>
      </c>
      <c r="V49" s="202">
        <v>0</v>
      </c>
      <c r="W49" s="202">
        <v>0</v>
      </c>
      <c r="X49" s="202">
        <v>0</v>
      </c>
      <c r="Y49" s="202">
        <v>0</v>
      </c>
      <c r="Z49" s="202">
        <v>0</v>
      </c>
      <c r="AA49" s="202">
        <v>0</v>
      </c>
      <c r="AB49" s="202">
        <v>0</v>
      </c>
      <c r="AC49" s="202">
        <v>0</v>
      </c>
      <c r="AD49" s="202">
        <v>0</v>
      </c>
      <c r="AE49" s="202">
        <v>0</v>
      </c>
      <c r="AF49" s="202">
        <v>0</v>
      </c>
      <c r="AG49" s="202">
        <v>0</v>
      </c>
      <c r="AH49" s="202">
        <v>0</v>
      </c>
      <c r="AI49" s="202">
        <v>0</v>
      </c>
      <c r="AJ49" s="202">
        <v>0</v>
      </c>
      <c r="AK49" s="202">
        <v>0</v>
      </c>
      <c r="AL49" s="202">
        <v>0</v>
      </c>
      <c r="AM49" s="202">
        <v>0</v>
      </c>
      <c r="AN49" s="202">
        <v>0</v>
      </c>
      <c r="AO49" s="202">
        <v>0</v>
      </c>
      <c r="AP49" s="202">
        <v>0</v>
      </c>
      <c r="AQ49" s="202">
        <v>0</v>
      </c>
      <c r="AR49" s="202">
        <v>0</v>
      </c>
      <c r="AS49" s="202">
        <v>0</v>
      </c>
      <c r="AT49" s="201">
        <f t="array" ref="AT49">-'13生産者価格評価表'!$DY49/(MMULT('14投入係数表'!$D49:$DH49,'13生産者価格評価表'!$EA$7:$EA$115)+'13生産者価格評価表'!$DP49)</f>
        <v>0.4055479677859935</v>
      </c>
      <c r="AU49" s="202">
        <v>0</v>
      </c>
      <c r="AV49" s="202">
        <v>0</v>
      </c>
      <c r="AW49" s="202">
        <v>0</v>
      </c>
      <c r="AX49" s="202">
        <v>0</v>
      </c>
      <c r="AY49" s="202">
        <v>0</v>
      </c>
      <c r="AZ49" s="202">
        <v>0</v>
      </c>
      <c r="BA49" s="202">
        <v>0</v>
      </c>
      <c r="BB49" s="202">
        <v>0</v>
      </c>
      <c r="BC49" s="202">
        <v>0</v>
      </c>
      <c r="BD49" s="202">
        <v>0</v>
      </c>
      <c r="BE49" s="202">
        <v>0</v>
      </c>
      <c r="BF49" s="202">
        <v>0</v>
      </c>
      <c r="BG49" s="202">
        <v>0</v>
      </c>
      <c r="BH49" s="202">
        <v>0</v>
      </c>
      <c r="BI49" s="202">
        <v>0</v>
      </c>
      <c r="BJ49" s="202">
        <v>0</v>
      </c>
      <c r="BK49" s="202">
        <v>0</v>
      </c>
      <c r="BL49" s="202">
        <v>0</v>
      </c>
      <c r="BM49" s="202">
        <v>0</v>
      </c>
      <c r="BN49" s="202">
        <v>0</v>
      </c>
      <c r="BO49" s="202">
        <v>0</v>
      </c>
      <c r="BP49" s="202">
        <v>0</v>
      </c>
      <c r="BQ49" s="202">
        <v>0</v>
      </c>
      <c r="BR49" s="202">
        <v>0</v>
      </c>
      <c r="BS49" s="202">
        <v>0</v>
      </c>
      <c r="BT49" s="202">
        <v>0</v>
      </c>
      <c r="BU49" s="202">
        <v>0</v>
      </c>
      <c r="BV49" s="202">
        <v>0</v>
      </c>
      <c r="BW49" s="202">
        <v>0</v>
      </c>
      <c r="BX49" s="202">
        <v>0</v>
      </c>
      <c r="BY49" s="202">
        <v>0</v>
      </c>
      <c r="BZ49" s="202">
        <v>0</v>
      </c>
      <c r="CA49" s="202">
        <v>0</v>
      </c>
      <c r="CB49" s="202">
        <v>0</v>
      </c>
      <c r="CC49" s="202">
        <v>0</v>
      </c>
      <c r="CD49" s="202">
        <v>0</v>
      </c>
      <c r="CE49" s="202">
        <v>0</v>
      </c>
      <c r="CF49" s="202">
        <v>0</v>
      </c>
      <c r="CG49" s="202">
        <v>0</v>
      </c>
      <c r="CH49" s="202">
        <v>0</v>
      </c>
      <c r="CI49" s="202">
        <v>0</v>
      </c>
      <c r="CJ49" s="202">
        <v>0</v>
      </c>
      <c r="CK49" s="202">
        <v>0</v>
      </c>
      <c r="CL49" s="202">
        <v>0</v>
      </c>
      <c r="CM49" s="202">
        <v>0</v>
      </c>
      <c r="CN49" s="202">
        <v>0</v>
      </c>
      <c r="CO49" s="202">
        <v>0</v>
      </c>
      <c r="CP49" s="202">
        <v>0</v>
      </c>
      <c r="CQ49" s="202">
        <v>0</v>
      </c>
      <c r="CR49" s="202">
        <v>0</v>
      </c>
      <c r="CS49" s="202">
        <v>0</v>
      </c>
      <c r="CT49" s="202">
        <v>0</v>
      </c>
      <c r="CU49" s="202">
        <v>0</v>
      </c>
      <c r="CV49" s="202">
        <v>0</v>
      </c>
      <c r="CW49" s="202">
        <v>0</v>
      </c>
      <c r="CX49" s="202">
        <v>0</v>
      </c>
      <c r="CY49" s="202">
        <v>0</v>
      </c>
      <c r="CZ49" s="202">
        <v>0</v>
      </c>
      <c r="DA49" s="202">
        <v>0</v>
      </c>
      <c r="DB49" s="202">
        <v>0</v>
      </c>
      <c r="DC49" s="202">
        <v>0</v>
      </c>
      <c r="DD49" s="202">
        <v>0</v>
      </c>
      <c r="DE49" s="202">
        <v>0</v>
      </c>
      <c r="DF49" s="202">
        <v>0</v>
      </c>
      <c r="DG49" s="202">
        <v>0</v>
      </c>
      <c r="DH49" s="205">
        <v>0</v>
      </c>
    </row>
    <row r="50" spans="1:112" ht="15.5" customHeight="1">
      <c r="B50" s="88" t="s">
        <v>202</v>
      </c>
      <c r="C50" s="87" t="s">
        <v>0</v>
      </c>
      <c r="D50" s="200">
        <v>0</v>
      </c>
      <c r="E50" s="202">
        <v>0</v>
      </c>
      <c r="F50" s="202">
        <v>0</v>
      </c>
      <c r="G50" s="202">
        <v>0</v>
      </c>
      <c r="H50" s="202">
        <v>0</v>
      </c>
      <c r="I50" s="202">
        <v>0</v>
      </c>
      <c r="J50" s="202">
        <v>0</v>
      </c>
      <c r="K50" s="202">
        <v>0</v>
      </c>
      <c r="L50" s="202">
        <v>0</v>
      </c>
      <c r="M50" s="202">
        <v>0</v>
      </c>
      <c r="N50" s="202">
        <v>0</v>
      </c>
      <c r="O50" s="202">
        <v>0</v>
      </c>
      <c r="P50" s="202">
        <v>0</v>
      </c>
      <c r="Q50" s="202">
        <v>0</v>
      </c>
      <c r="R50" s="202">
        <v>0</v>
      </c>
      <c r="S50" s="202">
        <v>0</v>
      </c>
      <c r="T50" s="202">
        <v>0</v>
      </c>
      <c r="U50" s="202">
        <v>0</v>
      </c>
      <c r="V50" s="202">
        <v>0</v>
      </c>
      <c r="W50" s="202">
        <v>0</v>
      </c>
      <c r="X50" s="202">
        <v>0</v>
      </c>
      <c r="Y50" s="202">
        <v>0</v>
      </c>
      <c r="Z50" s="202">
        <v>0</v>
      </c>
      <c r="AA50" s="202">
        <v>0</v>
      </c>
      <c r="AB50" s="202">
        <v>0</v>
      </c>
      <c r="AC50" s="202">
        <v>0</v>
      </c>
      <c r="AD50" s="202">
        <v>0</v>
      </c>
      <c r="AE50" s="202">
        <v>0</v>
      </c>
      <c r="AF50" s="202">
        <v>0</v>
      </c>
      <c r="AG50" s="202">
        <v>0</v>
      </c>
      <c r="AH50" s="202">
        <v>0</v>
      </c>
      <c r="AI50" s="202">
        <v>0</v>
      </c>
      <c r="AJ50" s="202">
        <v>0</v>
      </c>
      <c r="AK50" s="202">
        <v>0</v>
      </c>
      <c r="AL50" s="202">
        <v>0</v>
      </c>
      <c r="AM50" s="202">
        <v>0</v>
      </c>
      <c r="AN50" s="202">
        <v>0</v>
      </c>
      <c r="AO50" s="202">
        <v>0</v>
      </c>
      <c r="AP50" s="202">
        <v>0</v>
      </c>
      <c r="AQ50" s="202">
        <v>0</v>
      </c>
      <c r="AR50" s="202">
        <v>0</v>
      </c>
      <c r="AS50" s="202">
        <v>0</v>
      </c>
      <c r="AT50" s="202">
        <v>0</v>
      </c>
      <c r="AU50" s="201">
        <f t="array" ref="AU50">-'13生産者価格評価表'!$DY50/(MMULT('14投入係数表'!$D50:$DH50,'13生産者価格評価表'!$EA$7:$EA$115)+'13生産者価格評価表'!$DP50)</f>
        <v>0.75580879055248795</v>
      </c>
      <c r="AV50" s="202">
        <v>0</v>
      </c>
      <c r="AW50" s="202">
        <v>0</v>
      </c>
      <c r="AX50" s="202">
        <v>0</v>
      </c>
      <c r="AY50" s="202">
        <v>0</v>
      </c>
      <c r="AZ50" s="202">
        <v>0</v>
      </c>
      <c r="BA50" s="202">
        <v>0</v>
      </c>
      <c r="BB50" s="202">
        <v>0</v>
      </c>
      <c r="BC50" s="202">
        <v>0</v>
      </c>
      <c r="BD50" s="202">
        <v>0</v>
      </c>
      <c r="BE50" s="202">
        <v>0</v>
      </c>
      <c r="BF50" s="202">
        <v>0</v>
      </c>
      <c r="BG50" s="202">
        <v>0</v>
      </c>
      <c r="BH50" s="202">
        <v>0</v>
      </c>
      <c r="BI50" s="202">
        <v>0</v>
      </c>
      <c r="BJ50" s="202">
        <v>0</v>
      </c>
      <c r="BK50" s="202">
        <v>0</v>
      </c>
      <c r="BL50" s="202">
        <v>0</v>
      </c>
      <c r="BM50" s="202">
        <v>0</v>
      </c>
      <c r="BN50" s="202">
        <v>0</v>
      </c>
      <c r="BO50" s="202">
        <v>0</v>
      </c>
      <c r="BP50" s="202">
        <v>0</v>
      </c>
      <c r="BQ50" s="202">
        <v>0</v>
      </c>
      <c r="BR50" s="202">
        <v>0</v>
      </c>
      <c r="BS50" s="202">
        <v>0</v>
      </c>
      <c r="BT50" s="202">
        <v>0</v>
      </c>
      <c r="BU50" s="202">
        <v>0</v>
      </c>
      <c r="BV50" s="202">
        <v>0</v>
      </c>
      <c r="BW50" s="202">
        <v>0</v>
      </c>
      <c r="BX50" s="202">
        <v>0</v>
      </c>
      <c r="BY50" s="202">
        <v>0</v>
      </c>
      <c r="BZ50" s="202">
        <v>0</v>
      </c>
      <c r="CA50" s="202">
        <v>0</v>
      </c>
      <c r="CB50" s="202">
        <v>0</v>
      </c>
      <c r="CC50" s="202">
        <v>0</v>
      </c>
      <c r="CD50" s="202">
        <v>0</v>
      </c>
      <c r="CE50" s="202">
        <v>0</v>
      </c>
      <c r="CF50" s="202">
        <v>0</v>
      </c>
      <c r="CG50" s="202">
        <v>0</v>
      </c>
      <c r="CH50" s="202">
        <v>0</v>
      </c>
      <c r="CI50" s="202">
        <v>0</v>
      </c>
      <c r="CJ50" s="202">
        <v>0</v>
      </c>
      <c r="CK50" s="202">
        <v>0</v>
      </c>
      <c r="CL50" s="202">
        <v>0</v>
      </c>
      <c r="CM50" s="202">
        <v>0</v>
      </c>
      <c r="CN50" s="202">
        <v>0</v>
      </c>
      <c r="CO50" s="202">
        <v>0</v>
      </c>
      <c r="CP50" s="202">
        <v>0</v>
      </c>
      <c r="CQ50" s="202">
        <v>0</v>
      </c>
      <c r="CR50" s="202">
        <v>0</v>
      </c>
      <c r="CS50" s="202">
        <v>0</v>
      </c>
      <c r="CT50" s="202">
        <v>0</v>
      </c>
      <c r="CU50" s="202">
        <v>0</v>
      </c>
      <c r="CV50" s="202">
        <v>0</v>
      </c>
      <c r="CW50" s="202">
        <v>0</v>
      </c>
      <c r="CX50" s="202">
        <v>0</v>
      </c>
      <c r="CY50" s="202">
        <v>0</v>
      </c>
      <c r="CZ50" s="202">
        <v>0</v>
      </c>
      <c r="DA50" s="202">
        <v>0</v>
      </c>
      <c r="DB50" s="202">
        <v>0</v>
      </c>
      <c r="DC50" s="202">
        <v>0</v>
      </c>
      <c r="DD50" s="202">
        <v>0</v>
      </c>
      <c r="DE50" s="202">
        <v>0</v>
      </c>
      <c r="DF50" s="202">
        <v>0</v>
      </c>
      <c r="DG50" s="202">
        <v>0</v>
      </c>
      <c r="DH50" s="205">
        <v>0</v>
      </c>
    </row>
    <row r="51" spans="1:112" ht="15.5" customHeight="1">
      <c r="B51" s="88" t="s">
        <v>203</v>
      </c>
      <c r="C51" s="87" t="s">
        <v>1</v>
      </c>
      <c r="D51" s="200">
        <v>0</v>
      </c>
      <c r="E51" s="202">
        <v>0</v>
      </c>
      <c r="F51" s="202">
        <v>0</v>
      </c>
      <c r="G51" s="202">
        <v>0</v>
      </c>
      <c r="H51" s="202">
        <v>0</v>
      </c>
      <c r="I51" s="202">
        <v>0</v>
      </c>
      <c r="J51" s="202">
        <v>0</v>
      </c>
      <c r="K51" s="202">
        <v>0</v>
      </c>
      <c r="L51" s="202">
        <v>0</v>
      </c>
      <c r="M51" s="202">
        <v>0</v>
      </c>
      <c r="N51" s="202">
        <v>0</v>
      </c>
      <c r="O51" s="202">
        <v>0</v>
      </c>
      <c r="P51" s="202">
        <v>0</v>
      </c>
      <c r="Q51" s="202">
        <v>0</v>
      </c>
      <c r="R51" s="202">
        <v>0</v>
      </c>
      <c r="S51" s="202">
        <v>0</v>
      </c>
      <c r="T51" s="202">
        <v>0</v>
      </c>
      <c r="U51" s="202">
        <v>0</v>
      </c>
      <c r="V51" s="202">
        <v>0</v>
      </c>
      <c r="W51" s="202">
        <v>0</v>
      </c>
      <c r="X51" s="202">
        <v>0</v>
      </c>
      <c r="Y51" s="202">
        <v>0</v>
      </c>
      <c r="Z51" s="202">
        <v>0</v>
      </c>
      <c r="AA51" s="202">
        <v>0</v>
      </c>
      <c r="AB51" s="202">
        <v>0</v>
      </c>
      <c r="AC51" s="202">
        <v>0</v>
      </c>
      <c r="AD51" s="202">
        <v>0</v>
      </c>
      <c r="AE51" s="202">
        <v>0</v>
      </c>
      <c r="AF51" s="202">
        <v>0</v>
      </c>
      <c r="AG51" s="202">
        <v>0</v>
      </c>
      <c r="AH51" s="202">
        <v>0</v>
      </c>
      <c r="AI51" s="202">
        <v>0</v>
      </c>
      <c r="AJ51" s="202">
        <v>0</v>
      </c>
      <c r="AK51" s="202">
        <v>0</v>
      </c>
      <c r="AL51" s="202">
        <v>0</v>
      </c>
      <c r="AM51" s="202">
        <v>0</v>
      </c>
      <c r="AN51" s="202">
        <v>0</v>
      </c>
      <c r="AO51" s="202">
        <v>0</v>
      </c>
      <c r="AP51" s="202">
        <v>0</v>
      </c>
      <c r="AQ51" s="202">
        <v>0</v>
      </c>
      <c r="AR51" s="202">
        <v>0</v>
      </c>
      <c r="AS51" s="202">
        <v>0</v>
      </c>
      <c r="AT51" s="202">
        <v>0</v>
      </c>
      <c r="AU51" s="202">
        <v>0</v>
      </c>
      <c r="AV51" s="201">
        <f t="array" ref="AV51">-'13生産者価格評価表'!$DY51/(MMULT('14投入係数表'!$D51:$DH51,'13生産者価格評価表'!$EA$7:$EA$115)+'13生産者価格評価表'!$DP51)</f>
        <v>0.66536096609466022</v>
      </c>
      <c r="AW51" s="202">
        <v>0</v>
      </c>
      <c r="AX51" s="202">
        <v>0</v>
      </c>
      <c r="AY51" s="202">
        <v>0</v>
      </c>
      <c r="AZ51" s="202">
        <v>0</v>
      </c>
      <c r="BA51" s="202">
        <v>0</v>
      </c>
      <c r="BB51" s="202">
        <v>0</v>
      </c>
      <c r="BC51" s="202">
        <v>0</v>
      </c>
      <c r="BD51" s="202">
        <v>0</v>
      </c>
      <c r="BE51" s="202">
        <v>0</v>
      </c>
      <c r="BF51" s="202">
        <v>0</v>
      </c>
      <c r="BG51" s="202">
        <v>0</v>
      </c>
      <c r="BH51" s="202">
        <v>0</v>
      </c>
      <c r="BI51" s="202">
        <v>0</v>
      </c>
      <c r="BJ51" s="202">
        <v>0</v>
      </c>
      <c r="BK51" s="202">
        <v>0</v>
      </c>
      <c r="BL51" s="202">
        <v>0</v>
      </c>
      <c r="BM51" s="202">
        <v>0</v>
      </c>
      <c r="BN51" s="202">
        <v>0</v>
      </c>
      <c r="BO51" s="202">
        <v>0</v>
      </c>
      <c r="BP51" s="202">
        <v>0</v>
      </c>
      <c r="BQ51" s="202">
        <v>0</v>
      </c>
      <c r="BR51" s="202">
        <v>0</v>
      </c>
      <c r="BS51" s="202">
        <v>0</v>
      </c>
      <c r="BT51" s="202">
        <v>0</v>
      </c>
      <c r="BU51" s="202">
        <v>0</v>
      </c>
      <c r="BV51" s="202">
        <v>0</v>
      </c>
      <c r="BW51" s="202">
        <v>0</v>
      </c>
      <c r="BX51" s="202">
        <v>0</v>
      </c>
      <c r="BY51" s="202">
        <v>0</v>
      </c>
      <c r="BZ51" s="202">
        <v>0</v>
      </c>
      <c r="CA51" s="202">
        <v>0</v>
      </c>
      <c r="CB51" s="202">
        <v>0</v>
      </c>
      <c r="CC51" s="202">
        <v>0</v>
      </c>
      <c r="CD51" s="202">
        <v>0</v>
      </c>
      <c r="CE51" s="202">
        <v>0</v>
      </c>
      <c r="CF51" s="202">
        <v>0</v>
      </c>
      <c r="CG51" s="202">
        <v>0</v>
      </c>
      <c r="CH51" s="202">
        <v>0</v>
      </c>
      <c r="CI51" s="202">
        <v>0</v>
      </c>
      <c r="CJ51" s="202">
        <v>0</v>
      </c>
      <c r="CK51" s="202">
        <v>0</v>
      </c>
      <c r="CL51" s="202">
        <v>0</v>
      </c>
      <c r="CM51" s="202">
        <v>0</v>
      </c>
      <c r="CN51" s="202">
        <v>0</v>
      </c>
      <c r="CO51" s="202">
        <v>0</v>
      </c>
      <c r="CP51" s="202">
        <v>0</v>
      </c>
      <c r="CQ51" s="202">
        <v>0</v>
      </c>
      <c r="CR51" s="202">
        <v>0</v>
      </c>
      <c r="CS51" s="202">
        <v>0</v>
      </c>
      <c r="CT51" s="202">
        <v>0</v>
      </c>
      <c r="CU51" s="202">
        <v>0</v>
      </c>
      <c r="CV51" s="202">
        <v>0</v>
      </c>
      <c r="CW51" s="202">
        <v>0</v>
      </c>
      <c r="CX51" s="202">
        <v>0</v>
      </c>
      <c r="CY51" s="202">
        <v>0</v>
      </c>
      <c r="CZ51" s="202">
        <v>0</v>
      </c>
      <c r="DA51" s="202">
        <v>0</v>
      </c>
      <c r="DB51" s="202">
        <v>0</v>
      </c>
      <c r="DC51" s="202">
        <v>0</v>
      </c>
      <c r="DD51" s="202">
        <v>0</v>
      </c>
      <c r="DE51" s="202">
        <v>0</v>
      </c>
      <c r="DF51" s="202">
        <v>0</v>
      </c>
      <c r="DG51" s="202">
        <v>0</v>
      </c>
      <c r="DH51" s="205">
        <v>0</v>
      </c>
    </row>
    <row r="52" spans="1:112" ht="15.5" customHeight="1">
      <c r="B52" s="88" t="s">
        <v>204</v>
      </c>
      <c r="C52" s="87" t="s">
        <v>2</v>
      </c>
      <c r="D52" s="200">
        <v>0</v>
      </c>
      <c r="E52" s="202">
        <v>0</v>
      </c>
      <c r="F52" s="202">
        <v>0</v>
      </c>
      <c r="G52" s="202">
        <v>0</v>
      </c>
      <c r="H52" s="202">
        <v>0</v>
      </c>
      <c r="I52" s="202">
        <v>0</v>
      </c>
      <c r="J52" s="202">
        <v>0</v>
      </c>
      <c r="K52" s="202">
        <v>0</v>
      </c>
      <c r="L52" s="202">
        <v>0</v>
      </c>
      <c r="M52" s="202">
        <v>0</v>
      </c>
      <c r="N52" s="202">
        <v>0</v>
      </c>
      <c r="O52" s="202">
        <v>0</v>
      </c>
      <c r="P52" s="202">
        <v>0</v>
      </c>
      <c r="Q52" s="202">
        <v>0</v>
      </c>
      <c r="R52" s="202">
        <v>0</v>
      </c>
      <c r="S52" s="202">
        <v>0</v>
      </c>
      <c r="T52" s="202">
        <v>0</v>
      </c>
      <c r="U52" s="202">
        <v>0</v>
      </c>
      <c r="V52" s="202">
        <v>0</v>
      </c>
      <c r="W52" s="202">
        <v>0</v>
      </c>
      <c r="X52" s="202">
        <v>0</v>
      </c>
      <c r="Y52" s="202">
        <v>0</v>
      </c>
      <c r="Z52" s="202">
        <v>0</v>
      </c>
      <c r="AA52" s="202">
        <v>0</v>
      </c>
      <c r="AB52" s="202">
        <v>0</v>
      </c>
      <c r="AC52" s="202">
        <v>0</v>
      </c>
      <c r="AD52" s="202">
        <v>0</v>
      </c>
      <c r="AE52" s="202">
        <v>0</v>
      </c>
      <c r="AF52" s="202">
        <v>0</v>
      </c>
      <c r="AG52" s="202">
        <v>0</v>
      </c>
      <c r="AH52" s="202">
        <v>0</v>
      </c>
      <c r="AI52" s="202">
        <v>0</v>
      </c>
      <c r="AJ52" s="202">
        <v>0</v>
      </c>
      <c r="AK52" s="202">
        <v>0</v>
      </c>
      <c r="AL52" s="202">
        <v>0</v>
      </c>
      <c r="AM52" s="202">
        <v>0</v>
      </c>
      <c r="AN52" s="202">
        <v>0</v>
      </c>
      <c r="AO52" s="202">
        <v>0</v>
      </c>
      <c r="AP52" s="202">
        <v>0</v>
      </c>
      <c r="AQ52" s="202">
        <v>0</v>
      </c>
      <c r="AR52" s="202">
        <v>0</v>
      </c>
      <c r="AS52" s="202">
        <v>0</v>
      </c>
      <c r="AT52" s="202">
        <v>0</v>
      </c>
      <c r="AU52" s="202">
        <v>0</v>
      </c>
      <c r="AV52" s="202">
        <v>0</v>
      </c>
      <c r="AW52" s="201">
        <f t="array" ref="AW52">-'13生産者価格評価表'!$DY52/(MMULT('14投入係数表'!$D52:$DH52,'13生産者価格評価表'!$EA$7:$EA$115)+'13生産者価格評価表'!$DP52)</f>
        <v>0.68162108709864822</v>
      </c>
      <c r="AX52" s="202">
        <v>0</v>
      </c>
      <c r="AY52" s="202">
        <v>0</v>
      </c>
      <c r="AZ52" s="202">
        <v>0</v>
      </c>
      <c r="BA52" s="202">
        <v>0</v>
      </c>
      <c r="BB52" s="202">
        <v>0</v>
      </c>
      <c r="BC52" s="202">
        <v>0</v>
      </c>
      <c r="BD52" s="202">
        <v>0</v>
      </c>
      <c r="BE52" s="202">
        <v>0</v>
      </c>
      <c r="BF52" s="202">
        <v>0</v>
      </c>
      <c r="BG52" s="202">
        <v>0</v>
      </c>
      <c r="BH52" s="202">
        <v>0</v>
      </c>
      <c r="BI52" s="202">
        <v>0</v>
      </c>
      <c r="BJ52" s="202">
        <v>0</v>
      </c>
      <c r="BK52" s="202">
        <v>0</v>
      </c>
      <c r="BL52" s="202">
        <v>0</v>
      </c>
      <c r="BM52" s="202">
        <v>0</v>
      </c>
      <c r="BN52" s="202">
        <v>0</v>
      </c>
      <c r="BO52" s="202">
        <v>0</v>
      </c>
      <c r="BP52" s="202">
        <v>0</v>
      </c>
      <c r="BQ52" s="202">
        <v>0</v>
      </c>
      <c r="BR52" s="202">
        <v>0</v>
      </c>
      <c r="BS52" s="202">
        <v>0</v>
      </c>
      <c r="BT52" s="202">
        <v>0</v>
      </c>
      <c r="BU52" s="202">
        <v>0</v>
      </c>
      <c r="BV52" s="202">
        <v>0</v>
      </c>
      <c r="BW52" s="202">
        <v>0</v>
      </c>
      <c r="BX52" s="202">
        <v>0</v>
      </c>
      <c r="BY52" s="202">
        <v>0</v>
      </c>
      <c r="BZ52" s="202">
        <v>0</v>
      </c>
      <c r="CA52" s="202">
        <v>0</v>
      </c>
      <c r="CB52" s="202">
        <v>0</v>
      </c>
      <c r="CC52" s="202">
        <v>0</v>
      </c>
      <c r="CD52" s="202">
        <v>0</v>
      </c>
      <c r="CE52" s="202">
        <v>0</v>
      </c>
      <c r="CF52" s="202">
        <v>0</v>
      </c>
      <c r="CG52" s="202">
        <v>0</v>
      </c>
      <c r="CH52" s="202">
        <v>0</v>
      </c>
      <c r="CI52" s="202">
        <v>0</v>
      </c>
      <c r="CJ52" s="202">
        <v>0</v>
      </c>
      <c r="CK52" s="202">
        <v>0</v>
      </c>
      <c r="CL52" s="202">
        <v>0</v>
      </c>
      <c r="CM52" s="202">
        <v>0</v>
      </c>
      <c r="CN52" s="202">
        <v>0</v>
      </c>
      <c r="CO52" s="202">
        <v>0</v>
      </c>
      <c r="CP52" s="202">
        <v>0</v>
      </c>
      <c r="CQ52" s="202">
        <v>0</v>
      </c>
      <c r="CR52" s="202">
        <v>0</v>
      </c>
      <c r="CS52" s="202">
        <v>0</v>
      </c>
      <c r="CT52" s="202">
        <v>0</v>
      </c>
      <c r="CU52" s="202">
        <v>0</v>
      </c>
      <c r="CV52" s="202">
        <v>0</v>
      </c>
      <c r="CW52" s="202">
        <v>0</v>
      </c>
      <c r="CX52" s="202">
        <v>0</v>
      </c>
      <c r="CY52" s="202">
        <v>0</v>
      </c>
      <c r="CZ52" s="202">
        <v>0</v>
      </c>
      <c r="DA52" s="202">
        <v>0</v>
      </c>
      <c r="DB52" s="202">
        <v>0</v>
      </c>
      <c r="DC52" s="202">
        <v>0</v>
      </c>
      <c r="DD52" s="202">
        <v>0</v>
      </c>
      <c r="DE52" s="202">
        <v>0</v>
      </c>
      <c r="DF52" s="202">
        <v>0</v>
      </c>
      <c r="DG52" s="202">
        <v>0</v>
      </c>
      <c r="DH52" s="205">
        <v>0</v>
      </c>
    </row>
    <row r="53" spans="1:112" ht="15.5" customHeight="1">
      <c r="B53" s="88" t="s">
        <v>205</v>
      </c>
      <c r="C53" s="87" t="s">
        <v>206</v>
      </c>
      <c r="D53" s="200">
        <v>0</v>
      </c>
      <c r="E53" s="202">
        <v>0</v>
      </c>
      <c r="F53" s="202">
        <v>0</v>
      </c>
      <c r="G53" s="202">
        <v>0</v>
      </c>
      <c r="H53" s="202">
        <v>0</v>
      </c>
      <c r="I53" s="202">
        <v>0</v>
      </c>
      <c r="J53" s="202">
        <v>0</v>
      </c>
      <c r="K53" s="202">
        <v>0</v>
      </c>
      <c r="L53" s="202">
        <v>0</v>
      </c>
      <c r="M53" s="202">
        <v>0</v>
      </c>
      <c r="N53" s="202">
        <v>0</v>
      </c>
      <c r="O53" s="202">
        <v>0</v>
      </c>
      <c r="P53" s="202">
        <v>0</v>
      </c>
      <c r="Q53" s="202">
        <v>0</v>
      </c>
      <c r="R53" s="202">
        <v>0</v>
      </c>
      <c r="S53" s="202">
        <v>0</v>
      </c>
      <c r="T53" s="202">
        <v>0</v>
      </c>
      <c r="U53" s="202">
        <v>0</v>
      </c>
      <c r="V53" s="202">
        <v>0</v>
      </c>
      <c r="W53" s="202">
        <v>0</v>
      </c>
      <c r="X53" s="202">
        <v>0</v>
      </c>
      <c r="Y53" s="202">
        <v>0</v>
      </c>
      <c r="Z53" s="202">
        <v>0</v>
      </c>
      <c r="AA53" s="202">
        <v>0</v>
      </c>
      <c r="AB53" s="202">
        <v>0</v>
      </c>
      <c r="AC53" s="202">
        <v>0</v>
      </c>
      <c r="AD53" s="202">
        <v>0</v>
      </c>
      <c r="AE53" s="202">
        <v>0</v>
      </c>
      <c r="AF53" s="202">
        <v>0</v>
      </c>
      <c r="AG53" s="202">
        <v>0</v>
      </c>
      <c r="AH53" s="202">
        <v>0</v>
      </c>
      <c r="AI53" s="202">
        <v>0</v>
      </c>
      <c r="AJ53" s="202">
        <v>0</v>
      </c>
      <c r="AK53" s="202">
        <v>0</v>
      </c>
      <c r="AL53" s="202">
        <v>0</v>
      </c>
      <c r="AM53" s="202">
        <v>0</v>
      </c>
      <c r="AN53" s="202">
        <v>0</v>
      </c>
      <c r="AO53" s="202">
        <v>0</v>
      </c>
      <c r="AP53" s="202">
        <v>0</v>
      </c>
      <c r="AQ53" s="202">
        <v>0</v>
      </c>
      <c r="AR53" s="202">
        <v>0</v>
      </c>
      <c r="AS53" s="202">
        <v>0</v>
      </c>
      <c r="AT53" s="202">
        <v>0</v>
      </c>
      <c r="AU53" s="202">
        <v>0</v>
      </c>
      <c r="AV53" s="202">
        <v>0</v>
      </c>
      <c r="AW53" s="202">
        <v>0</v>
      </c>
      <c r="AX53" s="201">
        <f t="array" ref="AX53">-'13生産者価格評価表'!$DY53/(MMULT('14投入係数表'!$D53:$DH53,'13生産者価格評価表'!$EA$7:$EA$115)+'13生産者価格評価表'!$DP53)</f>
        <v>0.80415010826529221</v>
      </c>
      <c r="AY53" s="202">
        <v>0</v>
      </c>
      <c r="AZ53" s="202">
        <v>0</v>
      </c>
      <c r="BA53" s="202">
        <v>0</v>
      </c>
      <c r="BB53" s="202">
        <v>0</v>
      </c>
      <c r="BC53" s="202">
        <v>0</v>
      </c>
      <c r="BD53" s="202">
        <v>0</v>
      </c>
      <c r="BE53" s="202">
        <v>0</v>
      </c>
      <c r="BF53" s="202">
        <v>0</v>
      </c>
      <c r="BG53" s="202">
        <v>0</v>
      </c>
      <c r="BH53" s="202">
        <v>0</v>
      </c>
      <c r="BI53" s="202">
        <v>0</v>
      </c>
      <c r="BJ53" s="202">
        <v>0</v>
      </c>
      <c r="BK53" s="202">
        <v>0</v>
      </c>
      <c r="BL53" s="202">
        <v>0</v>
      </c>
      <c r="BM53" s="202">
        <v>0</v>
      </c>
      <c r="BN53" s="202">
        <v>0</v>
      </c>
      <c r="BO53" s="202">
        <v>0</v>
      </c>
      <c r="BP53" s="202">
        <v>0</v>
      </c>
      <c r="BQ53" s="202">
        <v>0</v>
      </c>
      <c r="BR53" s="202">
        <v>0</v>
      </c>
      <c r="BS53" s="202">
        <v>0</v>
      </c>
      <c r="BT53" s="202">
        <v>0</v>
      </c>
      <c r="BU53" s="202">
        <v>0</v>
      </c>
      <c r="BV53" s="202">
        <v>0</v>
      </c>
      <c r="BW53" s="202">
        <v>0</v>
      </c>
      <c r="BX53" s="202">
        <v>0</v>
      </c>
      <c r="BY53" s="202">
        <v>0</v>
      </c>
      <c r="BZ53" s="202">
        <v>0</v>
      </c>
      <c r="CA53" s="202">
        <v>0</v>
      </c>
      <c r="CB53" s="202">
        <v>0</v>
      </c>
      <c r="CC53" s="202">
        <v>0</v>
      </c>
      <c r="CD53" s="202">
        <v>0</v>
      </c>
      <c r="CE53" s="202">
        <v>0</v>
      </c>
      <c r="CF53" s="202">
        <v>0</v>
      </c>
      <c r="CG53" s="202">
        <v>0</v>
      </c>
      <c r="CH53" s="202">
        <v>0</v>
      </c>
      <c r="CI53" s="202">
        <v>0</v>
      </c>
      <c r="CJ53" s="202">
        <v>0</v>
      </c>
      <c r="CK53" s="202">
        <v>0</v>
      </c>
      <c r="CL53" s="202">
        <v>0</v>
      </c>
      <c r="CM53" s="202">
        <v>0</v>
      </c>
      <c r="CN53" s="202">
        <v>0</v>
      </c>
      <c r="CO53" s="202">
        <v>0</v>
      </c>
      <c r="CP53" s="202">
        <v>0</v>
      </c>
      <c r="CQ53" s="202">
        <v>0</v>
      </c>
      <c r="CR53" s="202">
        <v>0</v>
      </c>
      <c r="CS53" s="202">
        <v>0</v>
      </c>
      <c r="CT53" s="202">
        <v>0</v>
      </c>
      <c r="CU53" s="202">
        <v>0</v>
      </c>
      <c r="CV53" s="202">
        <v>0</v>
      </c>
      <c r="CW53" s="202">
        <v>0</v>
      </c>
      <c r="CX53" s="202">
        <v>0</v>
      </c>
      <c r="CY53" s="202">
        <v>0</v>
      </c>
      <c r="CZ53" s="202">
        <v>0</v>
      </c>
      <c r="DA53" s="202">
        <v>0</v>
      </c>
      <c r="DB53" s="202">
        <v>0</v>
      </c>
      <c r="DC53" s="202">
        <v>0</v>
      </c>
      <c r="DD53" s="202">
        <v>0</v>
      </c>
      <c r="DE53" s="202">
        <v>0</v>
      </c>
      <c r="DF53" s="202">
        <v>0</v>
      </c>
      <c r="DG53" s="202">
        <v>0</v>
      </c>
      <c r="DH53" s="205">
        <v>0</v>
      </c>
    </row>
    <row r="54" spans="1:112" ht="15.5" customHeight="1">
      <c r="B54" s="88" t="s">
        <v>207</v>
      </c>
      <c r="C54" s="87" t="s">
        <v>208</v>
      </c>
      <c r="D54" s="200">
        <v>0</v>
      </c>
      <c r="E54" s="202">
        <v>0</v>
      </c>
      <c r="F54" s="202">
        <v>0</v>
      </c>
      <c r="G54" s="202">
        <v>0</v>
      </c>
      <c r="H54" s="202">
        <v>0</v>
      </c>
      <c r="I54" s="202">
        <v>0</v>
      </c>
      <c r="J54" s="202">
        <v>0</v>
      </c>
      <c r="K54" s="202">
        <v>0</v>
      </c>
      <c r="L54" s="202">
        <v>0</v>
      </c>
      <c r="M54" s="202">
        <v>0</v>
      </c>
      <c r="N54" s="202">
        <v>0</v>
      </c>
      <c r="O54" s="202">
        <v>0</v>
      </c>
      <c r="P54" s="202">
        <v>0</v>
      </c>
      <c r="Q54" s="202">
        <v>0</v>
      </c>
      <c r="R54" s="202">
        <v>0</v>
      </c>
      <c r="S54" s="202">
        <v>0</v>
      </c>
      <c r="T54" s="202">
        <v>0</v>
      </c>
      <c r="U54" s="202">
        <v>0</v>
      </c>
      <c r="V54" s="202">
        <v>0</v>
      </c>
      <c r="W54" s="202">
        <v>0</v>
      </c>
      <c r="X54" s="202">
        <v>0</v>
      </c>
      <c r="Y54" s="202">
        <v>0</v>
      </c>
      <c r="Z54" s="202">
        <v>0</v>
      </c>
      <c r="AA54" s="202">
        <v>0</v>
      </c>
      <c r="AB54" s="202">
        <v>0</v>
      </c>
      <c r="AC54" s="202">
        <v>0</v>
      </c>
      <c r="AD54" s="202">
        <v>0</v>
      </c>
      <c r="AE54" s="202">
        <v>0</v>
      </c>
      <c r="AF54" s="202">
        <v>0</v>
      </c>
      <c r="AG54" s="202">
        <v>0</v>
      </c>
      <c r="AH54" s="202">
        <v>0</v>
      </c>
      <c r="AI54" s="202">
        <v>0</v>
      </c>
      <c r="AJ54" s="202">
        <v>0</v>
      </c>
      <c r="AK54" s="202">
        <v>0</v>
      </c>
      <c r="AL54" s="202">
        <v>0</v>
      </c>
      <c r="AM54" s="202">
        <v>0</v>
      </c>
      <c r="AN54" s="202">
        <v>0</v>
      </c>
      <c r="AO54" s="202">
        <v>0</v>
      </c>
      <c r="AP54" s="202">
        <v>0</v>
      </c>
      <c r="AQ54" s="202">
        <v>0</v>
      </c>
      <c r="AR54" s="202">
        <v>0</v>
      </c>
      <c r="AS54" s="202">
        <v>0</v>
      </c>
      <c r="AT54" s="202">
        <v>0</v>
      </c>
      <c r="AU54" s="202">
        <v>0</v>
      </c>
      <c r="AV54" s="202">
        <v>0</v>
      </c>
      <c r="AW54" s="202">
        <v>0</v>
      </c>
      <c r="AX54" s="202">
        <v>0</v>
      </c>
      <c r="AY54" s="201">
        <f t="array" ref="AY54">-'13生産者価格評価表'!$DY54/(MMULT('14投入係数表'!$D54:$DH54,'13生産者価格評価表'!$EA$7:$EA$115)+'13生産者価格評価表'!$DP54)</f>
        <v>0.73821633083613192</v>
      </c>
      <c r="AZ54" s="202">
        <v>0</v>
      </c>
      <c r="BA54" s="202">
        <v>0</v>
      </c>
      <c r="BB54" s="202">
        <v>0</v>
      </c>
      <c r="BC54" s="202">
        <v>0</v>
      </c>
      <c r="BD54" s="202">
        <v>0</v>
      </c>
      <c r="BE54" s="202">
        <v>0</v>
      </c>
      <c r="BF54" s="202">
        <v>0</v>
      </c>
      <c r="BG54" s="202">
        <v>0</v>
      </c>
      <c r="BH54" s="202">
        <v>0</v>
      </c>
      <c r="BI54" s="202">
        <v>0</v>
      </c>
      <c r="BJ54" s="202">
        <v>0</v>
      </c>
      <c r="BK54" s="202">
        <v>0</v>
      </c>
      <c r="BL54" s="202">
        <v>0</v>
      </c>
      <c r="BM54" s="202">
        <v>0</v>
      </c>
      <c r="BN54" s="202">
        <v>0</v>
      </c>
      <c r="BO54" s="202">
        <v>0</v>
      </c>
      <c r="BP54" s="202">
        <v>0</v>
      </c>
      <c r="BQ54" s="202">
        <v>0</v>
      </c>
      <c r="BR54" s="202">
        <v>0</v>
      </c>
      <c r="BS54" s="202">
        <v>0</v>
      </c>
      <c r="BT54" s="202">
        <v>0</v>
      </c>
      <c r="BU54" s="202">
        <v>0</v>
      </c>
      <c r="BV54" s="202">
        <v>0</v>
      </c>
      <c r="BW54" s="202">
        <v>0</v>
      </c>
      <c r="BX54" s="202">
        <v>0</v>
      </c>
      <c r="BY54" s="202">
        <v>0</v>
      </c>
      <c r="BZ54" s="202">
        <v>0</v>
      </c>
      <c r="CA54" s="202">
        <v>0</v>
      </c>
      <c r="CB54" s="202">
        <v>0</v>
      </c>
      <c r="CC54" s="202">
        <v>0</v>
      </c>
      <c r="CD54" s="202">
        <v>0</v>
      </c>
      <c r="CE54" s="202">
        <v>0</v>
      </c>
      <c r="CF54" s="202">
        <v>0</v>
      </c>
      <c r="CG54" s="202">
        <v>0</v>
      </c>
      <c r="CH54" s="202">
        <v>0</v>
      </c>
      <c r="CI54" s="202">
        <v>0</v>
      </c>
      <c r="CJ54" s="202">
        <v>0</v>
      </c>
      <c r="CK54" s="202">
        <v>0</v>
      </c>
      <c r="CL54" s="202">
        <v>0</v>
      </c>
      <c r="CM54" s="202">
        <v>0</v>
      </c>
      <c r="CN54" s="202">
        <v>0</v>
      </c>
      <c r="CO54" s="202">
        <v>0</v>
      </c>
      <c r="CP54" s="202">
        <v>0</v>
      </c>
      <c r="CQ54" s="202">
        <v>0</v>
      </c>
      <c r="CR54" s="202">
        <v>0</v>
      </c>
      <c r="CS54" s="202">
        <v>0</v>
      </c>
      <c r="CT54" s="202">
        <v>0</v>
      </c>
      <c r="CU54" s="202">
        <v>0</v>
      </c>
      <c r="CV54" s="202">
        <v>0</v>
      </c>
      <c r="CW54" s="202">
        <v>0</v>
      </c>
      <c r="CX54" s="202">
        <v>0</v>
      </c>
      <c r="CY54" s="202">
        <v>0</v>
      </c>
      <c r="CZ54" s="202">
        <v>0</v>
      </c>
      <c r="DA54" s="202">
        <v>0</v>
      </c>
      <c r="DB54" s="202">
        <v>0</v>
      </c>
      <c r="DC54" s="202">
        <v>0</v>
      </c>
      <c r="DD54" s="202">
        <v>0</v>
      </c>
      <c r="DE54" s="202">
        <v>0</v>
      </c>
      <c r="DF54" s="202">
        <v>0</v>
      </c>
      <c r="DG54" s="202">
        <v>0</v>
      </c>
      <c r="DH54" s="205">
        <v>0</v>
      </c>
    </row>
    <row r="55" spans="1:112" ht="15.5" customHeight="1">
      <c r="B55" s="88" t="s">
        <v>209</v>
      </c>
      <c r="C55" s="87" t="s">
        <v>210</v>
      </c>
      <c r="D55" s="200">
        <v>0</v>
      </c>
      <c r="E55" s="202">
        <v>0</v>
      </c>
      <c r="F55" s="202">
        <v>0</v>
      </c>
      <c r="G55" s="202">
        <v>0</v>
      </c>
      <c r="H55" s="202">
        <v>0</v>
      </c>
      <c r="I55" s="202">
        <v>0</v>
      </c>
      <c r="J55" s="202">
        <v>0</v>
      </c>
      <c r="K55" s="202">
        <v>0</v>
      </c>
      <c r="L55" s="202">
        <v>0</v>
      </c>
      <c r="M55" s="202">
        <v>0</v>
      </c>
      <c r="N55" s="202">
        <v>0</v>
      </c>
      <c r="O55" s="202">
        <v>0</v>
      </c>
      <c r="P55" s="202">
        <v>0</v>
      </c>
      <c r="Q55" s="202">
        <v>0</v>
      </c>
      <c r="R55" s="202">
        <v>0</v>
      </c>
      <c r="S55" s="202">
        <v>0</v>
      </c>
      <c r="T55" s="202">
        <v>0</v>
      </c>
      <c r="U55" s="202">
        <v>0</v>
      </c>
      <c r="V55" s="202">
        <v>0</v>
      </c>
      <c r="W55" s="202">
        <v>0</v>
      </c>
      <c r="X55" s="202">
        <v>0</v>
      </c>
      <c r="Y55" s="202">
        <v>0</v>
      </c>
      <c r="Z55" s="202">
        <v>0</v>
      </c>
      <c r="AA55" s="202">
        <v>0</v>
      </c>
      <c r="AB55" s="202">
        <v>0</v>
      </c>
      <c r="AC55" s="202">
        <v>0</v>
      </c>
      <c r="AD55" s="202">
        <v>0</v>
      </c>
      <c r="AE55" s="202">
        <v>0</v>
      </c>
      <c r="AF55" s="202">
        <v>0</v>
      </c>
      <c r="AG55" s="202">
        <v>0</v>
      </c>
      <c r="AH55" s="202">
        <v>0</v>
      </c>
      <c r="AI55" s="202">
        <v>0</v>
      </c>
      <c r="AJ55" s="202">
        <v>0</v>
      </c>
      <c r="AK55" s="202">
        <v>0</v>
      </c>
      <c r="AL55" s="202">
        <v>0</v>
      </c>
      <c r="AM55" s="202">
        <v>0</v>
      </c>
      <c r="AN55" s="202">
        <v>0</v>
      </c>
      <c r="AO55" s="202">
        <v>0</v>
      </c>
      <c r="AP55" s="202">
        <v>0</v>
      </c>
      <c r="AQ55" s="202">
        <v>0</v>
      </c>
      <c r="AR55" s="202">
        <v>0</v>
      </c>
      <c r="AS55" s="202">
        <v>0</v>
      </c>
      <c r="AT55" s="202">
        <v>0</v>
      </c>
      <c r="AU55" s="202">
        <v>0</v>
      </c>
      <c r="AV55" s="202">
        <v>0</v>
      </c>
      <c r="AW55" s="202">
        <v>0</v>
      </c>
      <c r="AX55" s="202">
        <v>0</v>
      </c>
      <c r="AY55" s="202">
        <v>0</v>
      </c>
      <c r="AZ55" s="201">
        <f t="array" ref="AZ55">-'13生産者価格評価表'!$DY55/(MMULT('14投入係数表'!$D55:$DH55,'13生産者価格評価表'!$EA$7:$EA$115)+'13生産者価格評価表'!$DP55)</f>
        <v>0.61335711384313019</v>
      </c>
      <c r="BA55" s="202">
        <v>0</v>
      </c>
      <c r="BB55" s="202">
        <v>0</v>
      </c>
      <c r="BC55" s="202">
        <v>0</v>
      </c>
      <c r="BD55" s="202">
        <v>0</v>
      </c>
      <c r="BE55" s="202">
        <v>0</v>
      </c>
      <c r="BF55" s="202">
        <v>0</v>
      </c>
      <c r="BG55" s="202">
        <v>0</v>
      </c>
      <c r="BH55" s="202">
        <v>0</v>
      </c>
      <c r="BI55" s="202">
        <v>0</v>
      </c>
      <c r="BJ55" s="202">
        <v>0</v>
      </c>
      <c r="BK55" s="202">
        <v>0</v>
      </c>
      <c r="BL55" s="202">
        <v>0</v>
      </c>
      <c r="BM55" s="202">
        <v>0</v>
      </c>
      <c r="BN55" s="202">
        <v>0</v>
      </c>
      <c r="BO55" s="202">
        <v>0</v>
      </c>
      <c r="BP55" s="202">
        <v>0</v>
      </c>
      <c r="BQ55" s="202">
        <v>0</v>
      </c>
      <c r="BR55" s="202">
        <v>0</v>
      </c>
      <c r="BS55" s="202">
        <v>0</v>
      </c>
      <c r="BT55" s="202">
        <v>0</v>
      </c>
      <c r="BU55" s="202">
        <v>0</v>
      </c>
      <c r="BV55" s="202">
        <v>0</v>
      </c>
      <c r="BW55" s="202">
        <v>0</v>
      </c>
      <c r="BX55" s="202">
        <v>0</v>
      </c>
      <c r="BY55" s="202">
        <v>0</v>
      </c>
      <c r="BZ55" s="202">
        <v>0</v>
      </c>
      <c r="CA55" s="202">
        <v>0</v>
      </c>
      <c r="CB55" s="202">
        <v>0</v>
      </c>
      <c r="CC55" s="202">
        <v>0</v>
      </c>
      <c r="CD55" s="202">
        <v>0</v>
      </c>
      <c r="CE55" s="202">
        <v>0</v>
      </c>
      <c r="CF55" s="202">
        <v>0</v>
      </c>
      <c r="CG55" s="202">
        <v>0</v>
      </c>
      <c r="CH55" s="202">
        <v>0</v>
      </c>
      <c r="CI55" s="202">
        <v>0</v>
      </c>
      <c r="CJ55" s="202">
        <v>0</v>
      </c>
      <c r="CK55" s="202">
        <v>0</v>
      </c>
      <c r="CL55" s="202">
        <v>0</v>
      </c>
      <c r="CM55" s="202">
        <v>0</v>
      </c>
      <c r="CN55" s="202">
        <v>0</v>
      </c>
      <c r="CO55" s="202">
        <v>0</v>
      </c>
      <c r="CP55" s="202">
        <v>0</v>
      </c>
      <c r="CQ55" s="202">
        <v>0</v>
      </c>
      <c r="CR55" s="202">
        <v>0</v>
      </c>
      <c r="CS55" s="202">
        <v>0</v>
      </c>
      <c r="CT55" s="202">
        <v>0</v>
      </c>
      <c r="CU55" s="202">
        <v>0</v>
      </c>
      <c r="CV55" s="202">
        <v>0</v>
      </c>
      <c r="CW55" s="202">
        <v>0</v>
      </c>
      <c r="CX55" s="202">
        <v>0</v>
      </c>
      <c r="CY55" s="202">
        <v>0</v>
      </c>
      <c r="CZ55" s="202">
        <v>0</v>
      </c>
      <c r="DA55" s="202">
        <v>0</v>
      </c>
      <c r="DB55" s="202">
        <v>0</v>
      </c>
      <c r="DC55" s="202">
        <v>0</v>
      </c>
      <c r="DD55" s="202">
        <v>0</v>
      </c>
      <c r="DE55" s="202">
        <v>0</v>
      </c>
      <c r="DF55" s="202">
        <v>0</v>
      </c>
      <c r="DG55" s="202">
        <v>0</v>
      </c>
      <c r="DH55" s="205">
        <v>0</v>
      </c>
    </row>
    <row r="56" spans="1:112" ht="15.5" customHeight="1">
      <c r="B56" s="88" t="s">
        <v>211</v>
      </c>
      <c r="C56" s="87" t="s">
        <v>212</v>
      </c>
      <c r="D56" s="200">
        <v>0</v>
      </c>
      <c r="E56" s="202">
        <v>0</v>
      </c>
      <c r="F56" s="202">
        <v>0</v>
      </c>
      <c r="G56" s="202">
        <v>0</v>
      </c>
      <c r="H56" s="202">
        <v>0</v>
      </c>
      <c r="I56" s="202">
        <v>0</v>
      </c>
      <c r="J56" s="202">
        <v>0</v>
      </c>
      <c r="K56" s="202">
        <v>0</v>
      </c>
      <c r="L56" s="202">
        <v>0</v>
      </c>
      <c r="M56" s="202">
        <v>0</v>
      </c>
      <c r="N56" s="202">
        <v>0</v>
      </c>
      <c r="O56" s="202">
        <v>0</v>
      </c>
      <c r="P56" s="202">
        <v>0</v>
      </c>
      <c r="Q56" s="202">
        <v>0</v>
      </c>
      <c r="R56" s="202">
        <v>0</v>
      </c>
      <c r="S56" s="202">
        <v>0</v>
      </c>
      <c r="T56" s="202">
        <v>0</v>
      </c>
      <c r="U56" s="202">
        <v>0</v>
      </c>
      <c r="V56" s="202">
        <v>0</v>
      </c>
      <c r="W56" s="202">
        <v>0</v>
      </c>
      <c r="X56" s="202">
        <v>0</v>
      </c>
      <c r="Y56" s="202">
        <v>0</v>
      </c>
      <c r="Z56" s="202">
        <v>0</v>
      </c>
      <c r="AA56" s="202">
        <v>0</v>
      </c>
      <c r="AB56" s="202">
        <v>0</v>
      </c>
      <c r="AC56" s="202">
        <v>0</v>
      </c>
      <c r="AD56" s="202">
        <v>0</v>
      </c>
      <c r="AE56" s="202">
        <v>0</v>
      </c>
      <c r="AF56" s="202">
        <v>0</v>
      </c>
      <c r="AG56" s="202">
        <v>0</v>
      </c>
      <c r="AH56" s="202">
        <v>0</v>
      </c>
      <c r="AI56" s="202">
        <v>0</v>
      </c>
      <c r="AJ56" s="202">
        <v>0</v>
      </c>
      <c r="AK56" s="202">
        <v>0</v>
      </c>
      <c r="AL56" s="202">
        <v>0</v>
      </c>
      <c r="AM56" s="202">
        <v>0</v>
      </c>
      <c r="AN56" s="202">
        <v>0</v>
      </c>
      <c r="AO56" s="202">
        <v>0</v>
      </c>
      <c r="AP56" s="202">
        <v>0</v>
      </c>
      <c r="AQ56" s="202">
        <v>0</v>
      </c>
      <c r="AR56" s="202">
        <v>0</v>
      </c>
      <c r="AS56" s="202">
        <v>0</v>
      </c>
      <c r="AT56" s="202">
        <v>0</v>
      </c>
      <c r="AU56" s="202">
        <v>0</v>
      </c>
      <c r="AV56" s="202">
        <v>0</v>
      </c>
      <c r="AW56" s="202">
        <v>0</v>
      </c>
      <c r="AX56" s="202">
        <v>0</v>
      </c>
      <c r="AY56" s="202">
        <v>0</v>
      </c>
      <c r="AZ56" s="202">
        <v>0</v>
      </c>
      <c r="BA56" s="201">
        <f t="array" ref="BA56">-'13生産者価格評価表'!$DY56/(MMULT('14投入係数表'!$D56:$DH56,'13生産者価格評価表'!$EA$7:$EA$115)+'13生産者価格評価表'!$DP56)</f>
        <v>0.90599255912835508</v>
      </c>
      <c r="BB56" s="202">
        <v>0</v>
      </c>
      <c r="BC56" s="202">
        <v>0</v>
      </c>
      <c r="BD56" s="202">
        <v>0</v>
      </c>
      <c r="BE56" s="202">
        <v>0</v>
      </c>
      <c r="BF56" s="202">
        <v>0</v>
      </c>
      <c r="BG56" s="202">
        <v>0</v>
      </c>
      <c r="BH56" s="202">
        <v>0</v>
      </c>
      <c r="BI56" s="202">
        <v>0</v>
      </c>
      <c r="BJ56" s="202">
        <v>0</v>
      </c>
      <c r="BK56" s="202">
        <v>0</v>
      </c>
      <c r="BL56" s="202">
        <v>0</v>
      </c>
      <c r="BM56" s="202">
        <v>0</v>
      </c>
      <c r="BN56" s="202">
        <v>0</v>
      </c>
      <c r="BO56" s="202">
        <v>0</v>
      </c>
      <c r="BP56" s="202">
        <v>0</v>
      </c>
      <c r="BQ56" s="202">
        <v>0</v>
      </c>
      <c r="BR56" s="202">
        <v>0</v>
      </c>
      <c r="BS56" s="202">
        <v>0</v>
      </c>
      <c r="BT56" s="202">
        <v>0</v>
      </c>
      <c r="BU56" s="202">
        <v>0</v>
      </c>
      <c r="BV56" s="202">
        <v>0</v>
      </c>
      <c r="BW56" s="202">
        <v>0</v>
      </c>
      <c r="BX56" s="202">
        <v>0</v>
      </c>
      <c r="BY56" s="202">
        <v>0</v>
      </c>
      <c r="BZ56" s="202">
        <v>0</v>
      </c>
      <c r="CA56" s="202">
        <v>0</v>
      </c>
      <c r="CB56" s="202">
        <v>0</v>
      </c>
      <c r="CC56" s="202">
        <v>0</v>
      </c>
      <c r="CD56" s="202">
        <v>0</v>
      </c>
      <c r="CE56" s="202">
        <v>0</v>
      </c>
      <c r="CF56" s="202">
        <v>0</v>
      </c>
      <c r="CG56" s="202">
        <v>0</v>
      </c>
      <c r="CH56" s="202">
        <v>0</v>
      </c>
      <c r="CI56" s="202">
        <v>0</v>
      </c>
      <c r="CJ56" s="202">
        <v>0</v>
      </c>
      <c r="CK56" s="202">
        <v>0</v>
      </c>
      <c r="CL56" s="202">
        <v>0</v>
      </c>
      <c r="CM56" s="202">
        <v>0</v>
      </c>
      <c r="CN56" s="202">
        <v>0</v>
      </c>
      <c r="CO56" s="202">
        <v>0</v>
      </c>
      <c r="CP56" s="202">
        <v>0</v>
      </c>
      <c r="CQ56" s="202">
        <v>0</v>
      </c>
      <c r="CR56" s="202">
        <v>0</v>
      </c>
      <c r="CS56" s="202">
        <v>0</v>
      </c>
      <c r="CT56" s="202">
        <v>0</v>
      </c>
      <c r="CU56" s="202">
        <v>0</v>
      </c>
      <c r="CV56" s="202">
        <v>0</v>
      </c>
      <c r="CW56" s="202">
        <v>0</v>
      </c>
      <c r="CX56" s="202">
        <v>0</v>
      </c>
      <c r="CY56" s="202">
        <v>0</v>
      </c>
      <c r="CZ56" s="202">
        <v>0</v>
      </c>
      <c r="DA56" s="202">
        <v>0</v>
      </c>
      <c r="DB56" s="202">
        <v>0</v>
      </c>
      <c r="DC56" s="202">
        <v>0</v>
      </c>
      <c r="DD56" s="202">
        <v>0</v>
      </c>
      <c r="DE56" s="202">
        <v>0</v>
      </c>
      <c r="DF56" s="202">
        <v>0</v>
      </c>
      <c r="DG56" s="202">
        <v>0</v>
      </c>
      <c r="DH56" s="205">
        <v>0</v>
      </c>
    </row>
    <row r="57" spans="1:112" ht="15.5" customHeight="1">
      <c r="B57" s="88" t="s">
        <v>213</v>
      </c>
      <c r="C57" s="87" t="s">
        <v>214</v>
      </c>
      <c r="D57" s="200">
        <v>0</v>
      </c>
      <c r="E57" s="202">
        <v>0</v>
      </c>
      <c r="F57" s="202">
        <v>0</v>
      </c>
      <c r="G57" s="202">
        <v>0</v>
      </c>
      <c r="H57" s="202">
        <v>0</v>
      </c>
      <c r="I57" s="202">
        <v>0</v>
      </c>
      <c r="J57" s="202">
        <v>0</v>
      </c>
      <c r="K57" s="202">
        <v>0</v>
      </c>
      <c r="L57" s="202">
        <v>0</v>
      </c>
      <c r="M57" s="202">
        <v>0</v>
      </c>
      <c r="N57" s="202">
        <v>0</v>
      </c>
      <c r="O57" s="202">
        <v>0</v>
      </c>
      <c r="P57" s="202">
        <v>0</v>
      </c>
      <c r="Q57" s="202">
        <v>0</v>
      </c>
      <c r="R57" s="202">
        <v>0</v>
      </c>
      <c r="S57" s="202">
        <v>0</v>
      </c>
      <c r="T57" s="202">
        <v>0</v>
      </c>
      <c r="U57" s="202">
        <v>0</v>
      </c>
      <c r="V57" s="202">
        <v>0</v>
      </c>
      <c r="W57" s="202">
        <v>0</v>
      </c>
      <c r="X57" s="202">
        <v>0</v>
      </c>
      <c r="Y57" s="202">
        <v>0</v>
      </c>
      <c r="Z57" s="202">
        <v>0</v>
      </c>
      <c r="AA57" s="202">
        <v>0</v>
      </c>
      <c r="AB57" s="202">
        <v>0</v>
      </c>
      <c r="AC57" s="202">
        <v>0</v>
      </c>
      <c r="AD57" s="202">
        <v>0</v>
      </c>
      <c r="AE57" s="202">
        <v>0</v>
      </c>
      <c r="AF57" s="202">
        <v>0</v>
      </c>
      <c r="AG57" s="202">
        <v>0</v>
      </c>
      <c r="AH57" s="202">
        <v>0</v>
      </c>
      <c r="AI57" s="202">
        <v>0</v>
      </c>
      <c r="AJ57" s="202">
        <v>0</v>
      </c>
      <c r="AK57" s="202">
        <v>0</v>
      </c>
      <c r="AL57" s="202">
        <v>0</v>
      </c>
      <c r="AM57" s="202">
        <v>0</v>
      </c>
      <c r="AN57" s="202">
        <v>0</v>
      </c>
      <c r="AO57" s="202">
        <v>0</v>
      </c>
      <c r="AP57" s="202">
        <v>0</v>
      </c>
      <c r="AQ57" s="202">
        <v>0</v>
      </c>
      <c r="AR57" s="202">
        <v>0</v>
      </c>
      <c r="AS57" s="202">
        <v>0</v>
      </c>
      <c r="AT57" s="202">
        <v>0</v>
      </c>
      <c r="AU57" s="202">
        <v>0</v>
      </c>
      <c r="AV57" s="202">
        <v>0</v>
      </c>
      <c r="AW57" s="202">
        <v>0</v>
      </c>
      <c r="AX57" s="202">
        <v>0</v>
      </c>
      <c r="AY57" s="202">
        <v>0</v>
      </c>
      <c r="AZ57" s="202">
        <v>0</v>
      </c>
      <c r="BA57" s="202">
        <v>0</v>
      </c>
      <c r="BB57" s="201">
        <f t="array" ref="BB57">-'13生産者価格評価表'!$DY57/(MMULT('14投入係数表'!$D57:$DH57,'13生産者価格評価表'!$EA$7:$EA$115)+'13生産者価格評価表'!$DP57)</f>
        <v>0.90010072476390268</v>
      </c>
      <c r="BC57" s="202">
        <v>0</v>
      </c>
      <c r="BD57" s="202">
        <v>0</v>
      </c>
      <c r="BE57" s="202">
        <v>0</v>
      </c>
      <c r="BF57" s="202">
        <v>0</v>
      </c>
      <c r="BG57" s="202">
        <v>0</v>
      </c>
      <c r="BH57" s="202">
        <v>0</v>
      </c>
      <c r="BI57" s="202">
        <v>0</v>
      </c>
      <c r="BJ57" s="202">
        <v>0</v>
      </c>
      <c r="BK57" s="202">
        <v>0</v>
      </c>
      <c r="BL57" s="202">
        <v>0</v>
      </c>
      <c r="BM57" s="202">
        <v>0</v>
      </c>
      <c r="BN57" s="202">
        <v>0</v>
      </c>
      <c r="BO57" s="202">
        <v>0</v>
      </c>
      <c r="BP57" s="202">
        <v>0</v>
      </c>
      <c r="BQ57" s="202">
        <v>0</v>
      </c>
      <c r="BR57" s="202">
        <v>0</v>
      </c>
      <c r="BS57" s="202">
        <v>0</v>
      </c>
      <c r="BT57" s="202">
        <v>0</v>
      </c>
      <c r="BU57" s="202">
        <v>0</v>
      </c>
      <c r="BV57" s="202">
        <v>0</v>
      </c>
      <c r="BW57" s="202">
        <v>0</v>
      </c>
      <c r="BX57" s="202">
        <v>0</v>
      </c>
      <c r="BY57" s="202">
        <v>0</v>
      </c>
      <c r="BZ57" s="202">
        <v>0</v>
      </c>
      <c r="CA57" s="202">
        <v>0</v>
      </c>
      <c r="CB57" s="202">
        <v>0</v>
      </c>
      <c r="CC57" s="202">
        <v>0</v>
      </c>
      <c r="CD57" s="202">
        <v>0</v>
      </c>
      <c r="CE57" s="202">
        <v>0</v>
      </c>
      <c r="CF57" s="202">
        <v>0</v>
      </c>
      <c r="CG57" s="202">
        <v>0</v>
      </c>
      <c r="CH57" s="202">
        <v>0</v>
      </c>
      <c r="CI57" s="202">
        <v>0</v>
      </c>
      <c r="CJ57" s="202">
        <v>0</v>
      </c>
      <c r="CK57" s="202">
        <v>0</v>
      </c>
      <c r="CL57" s="202">
        <v>0</v>
      </c>
      <c r="CM57" s="202">
        <v>0</v>
      </c>
      <c r="CN57" s="202">
        <v>0</v>
      </c>
      <c r="CO57" s="202">
        <v>0</v>
      </c>
      <c r="CP57" s="202">
        <v>0</v>
      </c>
      <c r="CQ57" s="202">
        <v>0</v>
      </c>
      <c r="CR57" s="202">
        <v>0</v>
      </c>
      <c r="CS57" s="202">
        <v>0</v>
      </c>
      <c r="CT57" s="202">
        <v>0</v>
      </c>
      <c r="CU57" s="202">
        <v>0</v>
      </c>
      <c r="CV57" s="202">
        <v>0</v>
      </c>
      <c r="CW57" s="202">
        <v>0</v>
      </c>
      <c r="CX57" s="202">
        <v>0</v>
      </c>
      <c r="CY57" s="202">
        <v>0</v>
      </c>
      <c r="CZ57" s="202">
        <v>0</v>
      </c>
      <c r="DA57" s="202">
        <v>0</v>
      </c>
      <c r="DB57" s="202">
        <v>0</v>
      </c>
      <c r="DC57" s="202">
        <v>0</v>
      </c>
      <c r="DD57" s="202">
        <v>0</v>
      </c>
      <c r="DE57" s="202">
        <v>0</v>
      </c>
      <c r="DF57" s="202">
        <v>0</v>
      </c>
      <c r="DG57" s="202">
        <v>0</v>
      </c>
      <c r="DH57" s="205">
        <v>0</v>
      </c>
    </row>
    <row r="58" spans="1:112" ht="15.5" customHeight="1">
      <c r="B58" s="88" t="s">
        <v>215</v>
      </c>
      <c r="C58" s="87" t="s">
        <v>216</v>
      </c>
      <c r="D58" s="200">
        <v>0</v>
      </c>
      <c r="E58" s="202">
        <v>0</v>
      </c>
      <c r="F58" s="202">
        <v>0</v>
      </c>
      <c r="G58" s="202">
        <v>0</v>
      </c>
      <c r="H58" s="202">
        <v>0</v>
      </c>
      <c r="I58" s="202">
        <v>0</v>
      </c>
      <c r="J58" s="202">
        <v>0</v>
      </c>
      <c r="K58" s="202">
        <v>0</v>
      </c>
      <c r="L58" s="202">
        <v>0</v>
      </c>
      <c r="M58" s="202">
        <v>0</v>
      </c>
      <c r="N58" s="202">
        <v>0</v>
      </c>
      <c r="O58" s="202">
        <v>0</v>
      </c>
      <c r="P58" s="202">
        <v>0</v>
      </c>
      <c r="Q58" s="202">
        <v>0</v>
      </c>
      <c r="R58" s="202">
        <v>0</v>
      </c>
      <c r="S58" s="202">
        <v>0</v>
      </c>
      <c r="T58" s="202">
        <v>0</v>
      </c>
      <c r="U58" s="202">
        <v>0</v>
      </c>
      <c r="V58" s="202">
        <v>0</v>
      </c>
      <c r="W58" s="202">
        <v>0</v>
      </c>
      <c r="X58" s="202">
        <v>0</v>
      </c>
      <c r="Y58" s="202">
        <v>0</v>
      </c>
      <c r="Z58" s="202">
        <v>0</v>
      </c>
      <c r="AA58" s="202">
        <v>0</v>
      </c>
      <c r="AB58" s="202">
        <v>0</v>
      </c>
      <c r="AC58" s="202">
        <v>0</v>
      </c>
      <c r="AD58" s="202">
        <v>0</v>
      </c>
      <c r="AE58" s="202">
        <v>0</v>
      </c>
      <c r="AF58" s="202">
        <v>0</v>
      </c>
      <c r="AG58" s="202">
        <v>0</v>
      </c>
      <c r="AH58" s="202">
        <v>0</v>
      </c>
      <c r="AI58" s="202">
        <v>0</v>
      </c>
      <c r="AJ58" s="202">
        <v>0</v>
      </c>
      <c r="AK58" s="202">
        <v>0</v>
      </c>
      <c r="AL58" s="202">
        <v>0</v>
      </c>
      <c r="AM58" s="202">
        <v>0</v>
      </c>
      <c r="AN58" s="202">
        <v>0</v>
      </c>
      <c r="AO58" s="202">
        <v>0</v>
      </c>
      <c r="AP58" s="202">
        <v>0</v>
      </c>
      <c r="AQ58" s="202">
        <v>0</v>
      </c>
      <c r="AR58" s="202">
        <v>0</v>
      </c>
      <c r="AS58" s="202">
        <v>0</v>
      </c>
      <c r="AT58" s="202">
        <v>0</v>
      </c>
      <c r="AU58" s="202">
        <v>0</v>
      </c>
      <c r="AV58" s="202">
        <v>0</v>
      </c>
      <c r="AW58" s="202">
        <v>0</v>
      </c>
      <c r="AX58" s="202">
        <v>0</v>
      </c>
      <c r="AY58" s="202">
        <v>0</v>
      </c>
      <c r="AZ58" s="202">
        <v>0</v>
      </c>
      <c r="BA58" s="202">
        <v>0</v>
      </c>
      <c r="BB58" s="202">
        <v>0</v>
      </c>
      <c r="BC58" s="201">
        <f t="array" ref="BC58">-'13生産者価格評価表'!$DY58/(MMULT('14投入係数表'!$D58:$DH58,'13生産者価格評価表'!$EA$7:$EA$115)+'13生産者価格評価表'!$DP58)</f>
        <v>0.77230745820349456</v>
      </c>
      <c r="BD58" s="202">
        <v>0</v>
      </c>
      <c r="BE58" s="202">
        <v>0</v>
      </c>
      <c r="BF58" s="202">
        <v>0</v>
      </c>
      <c r="BG58" s="202">
        <v>0</v>
      </c>
      <c r="BH58" s="202">
        <v>0</v>
      </c>
      <c r="BI58" s="202">
        <v>0</v>
      </c>
      <c r="BJ58" s="202">
        <v>0</v>
      </c>
      <c r="BK58" s="202">
        <v>0</v>
      </c>
      <c r="BL58" s="202">
        <v>0</v>
      </c>
      <c r="BM58" s="202">
        <v>0</v>
      </c>
      <c r="BN58" s="202">
        <v>0</v>
      </c>
      <c r="BO58" s="202">
        <v>0</v>
      </c>
      <c r="BP58" s="202">
        <v>0</v>
      </c>
      <c r="BQ58" s="202">
        <v>0</v>
      </c>
      <c r="BR58" s="202">
        <v>0</v>
      </c>
      <c r="BS58" s="202">
        <v>0</v>
      </c>
      <c r="BT58" s="202">
        <v>0</v>
      </c>
      <c r="BU58" s="202">
        <v>0</v>
      </c>
      <c r="BV58" s="202">
        <v>0</v>
      </c>
      <c r="BW58" s="202">
        <v>0</v>
      </c>
      <c r="BX58" s="202">
        <v>0</v>
      </c>
      <c r="BY58" s="202">
        <v>0</v>
      </c>
      <c r="BZ58" s="202">
        <v>0</v>
      </c>
      <c r="CA58" s="202">
        <v>0</v>
      </c>
      <c r="CB58" s="202">
        <v>0</v>
      </c>
      <c r="CC58" s="202">
        <v>0</v>
      </c>
      <c r="CD58" s="202">
        <v>0</v>
      </c>
      <c r="CE58" s="202">
        <v>0</v>
      </c>
      <c r="CF58" s="202">
        <v>0</v>
      </c>
      <c r="CG58" s="202">
        <v>0</v>
      </c>
      <c r="CH58" s="202">
        <v>0</v>
      </c>
      <c r="CI58" s="202">
        <v>0</v>
      </c>
      <c r="CJ58" s="202">
        <v>0</v>
      </c>
      <c r="CK58" s="202">
        <v>0</v>
      </c>
      <c r="CL58" s="202">
        <v>0</v>
      </c>
      <c r="CM58" s="202">
        <v>0</v>
      </c>
      <c r="CN58" s="202">
        <v>0</v>
      </c>
      <c r="CO58" s="202">
        <v>0</v>
      </c>
      <c r="CP58" s="202">
        <v>0</v>
      </c>
      <c r="CQ58" s="202">
        <v>0</v>
      </c>
      <c r="CR58" s="202">
        <v>0</v>
      </c>
      <c r="CS58" s="202">
        <v>0</v>
      </c>
      <c r="CT58" s="202">
        <v>0</v>
      </c>
      <c r="CU58" s="202">
        <v>0</v>
      </c>
      <c r="CV58" s="202">
        <v>0</v>
      </c>
      <c r="CW58" s="202">
        <v>0</v>
      </c>
      <c r="CX58" s="202">
        <v>0</v>
      </c>
      <c r="CY58" s="202">
        <v>0</v>
      </c>
      <c r="CZ58" s="202">
        <v>0</v>
      </c>
      <c r="DA58" s="202">
        <v>0</v>
      </c>
      <c r="DB58" s="202">
        <v>0</v>
      </c>
      <c r="DC58" s="202">
        <v>0</v>
      </c>
      <c r="DD58" s="202">
        <v>0</v>
      </c>
      <c r="DE58" s="202">
        <v>0</v>
      </c>
      <c r="DF58" s="202">
        <v>0</v>
      </c>
      <c r="DG58" s="202">
        <v>0</v>
      </c>
      <c r="DH58" s="205">
        <v>0</v>
      </c>
    </row>
    <row r="59" spans="1:112" ht="15.5" customHeight="1">
      <c r="B59" s="88" t="s">
        <v>217</v>
      </c>
      <c r="C59" s="87" t="s">
        <v>218</v>
      </c>
      <c r="D59" s="200">
        <v>0</v>
      </c>
      <c r="E59" s="202">
        <v>0</v>
      </c>
      <c r="F59" s="202">
        <v>0</v>
      </c>
      <c r="G59" s="202">
        <v>0</v>
      </c>
      <c r="H59" s="202">
        <v>0</v>
      </c>
      <c r="I59" s="202">
        <v>0</v>
      </c>
      <c r="J59" s="202">
        <v>0</v>
      </c>
      <c r="K59" s="202">
        <v>0</v>
      </c>
      <c r="L59" s="202">
        <v>0</v>
      </c>
      <c r="M59" s="202">
        <v>0</v>
      </c>
      <c r="N59" s="202">
        <v>0</v>
      </c>
      <c r="O59" s="202">
        <v>0</v>
      </c>
      <c r="P59" s="202">
        <v>0</v>
      </c>
      <c r="Q59" s="202">
        <v>0</v>
      </c>
      <c r="R59" s="202">
        <v>0</v>
      </c>
      <c r="S59" s="202">
        <v>0</v>
      </c>
      <c r="T59" s="202">
        <v>0</v>
      </c>
      <c r="U59" s="202">
        <v>0</v>
      </c>
      <c r="V59" s="202">
        <v>0</v>
      </c>
      <c r="W59" s="202">
        <v>0</v>
      </c>
      <c r="X59" s="202">
        <v>0</v>
      </c>
      <c r="Y59" s="202">
        <v>0</v>
      </c>
      <c r="Z59" s="202">
        <v>0</v>
      </c>
      <c r="AA59" s="202">
        <v>0</v>
      </c>
      <c r="AB59" s="202">
        <v>0</v>
      </c>
      <c r="AC59" s="202">
        <v>0</v>
      </c>
      <c r="AD59" s="202">
        <v>0</v>
      </c>
      <c r="AE59" s="202">
        <v>0</v>
      </c>
      <c r="AF59" s="202">
        <v>0</v>
      </c>
      <c r="AG59" s="202">
        <v>0</v>
      </c>
      <c r="AH59" s="202">
        <v>0</v>
      </c>
      <c r="AI59" s="202">
        <v>0</v>
      </c>
      <c r="AJ59" s="202">
        <v>0</v>
      </c>
      <c r="AK59" s="202">
        <v>0</v>
      </c>
      <c r="AL59" s="202">
        <v>0</v>
      </c>
      <c r="AM59" s="202">
        <v>0</v>
      </c>
      <c r="AN59" s="202">
        <v>0</v>
      </c>
      <c r="AO59" s="202">
        <v>0</v>
      </c>
      <c r="AP59" s="202">
        <v>0</v>
      </c>
      <c r="AQ59" s="202">
        <v>0</v>
      </c>
      <c r="AR59" s="202">
        <v>0</v>
      </c>
      <c r="AS59" s="202">
        <v>0</v>
      </c>
      <c r="AT59" s="202">
        <v>0</v>
      </c>
      <c r="AU59" s="202">
        <v>0</v>
      </c>
      <c r="AV59" s="202">
        <v>0</v>
      </c>
      <c r="AW59" s="202">
        <v>0</v>
      </c>
      <c r="AX59" s="202">
        <v>0</v>
      </c>
      <c r="AY59" s="202">
        <v>0</v>
      </c>
      <c r="AZ59" s="202">
        <v>0</v>
      </c>
      <c r="BA59" s="202">
        <v>0</v>
      </c>
      <c r="BB59" s="202">
        <v>0</v>
      </c>
      <c r="BC59" s="202">
        <v>0</v>
      </c>
      <c r="BD59" s="201">
        <f t="array" ref="BD59">-'13生産者価格評価表'!$DY59/(MMULT('14投入係数表'!$D59:$DH59,'13生産者価格評価表'!$EA$7:$EA$115)+'13生産者価格評価表'!$DP59)</f>
        <v>0.92055370439712014</v>
      </c>
      <c r="BE59" s="202">
        <v>0</v>
      </c>
      <c r="BF59" s="202">
        <v>0</v>
      </c>
      <c r="BG59" s="202">
        <v>0</v>
      </c>
      <c r="BH59" s="202">
        <v>0</v>
      </c>
      <c r="BI59" s="202">
        <v>0</v>
      </c>
      <c r="BJ59" s="202">
        <v>0</v>
      </c>
      <c r="BK59" s="202">
        <v>0</v>
      </c>
      <c r="BL59" s="202">
        <v>0</v>
      </c>
      <c r="BM59" s="202">
        <v>0</v>
      </c>
      <c r="BN59" s="202">
        <v>0</v>
      </c>
      <c r="BO59" s="202">
        <v>0</v>
      </c>
      <c r="BP59" s="202">
        <v>0</v>
      </c>
      <c r="BQ59" s="202">
        <v>0</v>
      </c>
      <c r="BR59" s="202">
        <v>0</v>
      </c>
      <c r="BS59" s="202">
        <v>0</v>
      </c>
      <c r="BT59" s="202">
        <v>0</v>
      </c>
      <c r="BU59" s="202">
        <v>0</v>
      </c>
      <c r="BV59" s="202">
        <v>0</v>
      </c>
      <c r="BW59" s="202">
        <v>0</v>
      </c>
      <c r="BX59" s="202">
        <v>0</v>
      </c>
      <c r="BY59" s="202">
        <v>0</v>
      </c>
      <c r="BZ59" s="202">
        <v>0</v>
      </c>
      <c r="CA59" s="202">
        <v>0</v>
      </c>
      <c r="CB59" s="202">
        <v>0</v>
      </c>
      <c r="CC59" s="202">
        <v>0</v>
      </c>
      <c r="CD59" s="202">
        <v>0</v>
      </c>
      <c r="CE59" s="202">
        <v>0</v>
      </c>
      <c r="CF59" s="202">
        <v>0</v>
      </c>
      <c r="CG59" s="202">
        <v>0</v>
      </c>
      <c r="CH59" s="202">
        <v>0</v>
      </c>
      <c r="CI59" s="202">
        <v>0</v>
      </c>
      <c r="CJ59" s="202">
        <v>0</v>
      </c>
      <c r="CK59" s="202">
        <v>0</v>
      </c>
      <c r="CL59" s="202">
        <v>0</v>
      </c>
      <c r="CM59" s="202">
        <v>0</v>
      </c>
      <c r="CN59" s="202">
        <v>0</v>
      </c>
      <c r="CO59" s="202">
        <v>0</v>
      </c>
      <c r="CP59" s="202">
        <v>0</v>
      </c>
      <c r="CQ59" s="202">
        <v>0</v>
      </c>
      <c r="CR59" s="202">
        <v>0</v>
      </c>
      <c r="CS59" s="202">
        <v>0</v>
      </c>
      <c r="CT59" s="202">
        <v>0</v>
      </c>
      <c r="CU59" s="202">
        <v>0</v>
      </c>
      <c r="CV59" s="202">
        <v>0</v>
      </c>
      <c r="CW59" s="202">
        <v>0</v>
      </c>
      <c r="CX59" s="202">
        <v>0</v>
      </c>
      <c r="CY59" s="202">
        <v>0</v>
      </c>
      <c r="CZ59" s="202">
        <v>0</v>
      </c>
      <c r="DA59" s="202">
        <v>0</v>
      </c>
      <c r="DB59" s="202">
        <v>0</v>
      </c>
      <c r="DC59" s="202">
        <v>0</v>
      </c>
      <c r="DD59" s="202">
        <v>0</v>
      </c>
      <c r="DE59" s="202">
        <v>0</v>
      </c>
      <c r="DF59" s="202">
        <v>0</v>
      </c>
      <c r="DG59" s="202">
        <v>0</v>
      </c>
      <c r="DH59" s="205">
        <v>0</v>
      </c>
    </row>
    <row r="60" spans="1:112" ht="15.5" customHeight="1">
      <c r="B60" s="88" t="s">
        <v>219</v>
      </c>
      <c r="C60" s="87" t="s">
        <v>220</v>
      </c>
      <c r="D60" s="200">
        <v>0</v>
      </c>
      <c r="E60" s="202">
        <v>0</v>
      </c>
      <c r="F60" s="202">
        <v>0</v>
      </c>
      <c r="G60" s="202">
        <v>0</v>
      </c>
      <c r="H60" s="202">
        <v>0</v>
      </c>
      <c r="I60" s="202">
        <v>0</v>
      </c>
      <c r="J60" s="202">
        <v>0</v>
      </c>
      <c r="K60" s="202">
        <v>0</v>
      </c>
      <c r="L60" s="202">
        <v>0</v>
      </c>
      <c r="M60" s="202">
        <v>0</v>
      </c>
      <c r="N60" s="202">
        <v>0</v>
      </c>
      <c r="O60" s="202">
        <v>0</v>
      </c>
      <c r="P60" s="202">
        <v>0</v>
      </c>
      <c r="Q60" s="202">
        <v>0</v>
      </c>
      <c r="R60" s="202">
        <v>0</v>
      </c>
      <c r="S60" s="202">
        <v>0</v>
      </c>
      <c r="T60" s="202">
        <v>0</v>
      </c>
      <c r="U60" s="202">
        <v>0</v>
      </c>
      <c r="V60" s="202">
        <v>0</v>
      </c>
      <c r="W60" s="202">
        <v>0</v>
      </c>
      <c r="X60" s="202">
        <v>0</v>
      </c>
      <c r="Y60" s="202">
        <v>0</v>
      </c>
      <c r="Z60" s="202">
        <v>0</v>
      </c>
      <c r="AA60" s="202">
        <v>0</v>
      </c>
      <c r="AB60" s="202">
        <v>0</v>
      </c>
      <c r="AC60" s="202">
        <v>0</v>
      </c>
      <c r="AD60" s="202">
        <v>0</v>
      </c>
      <c r="AE60" s="202">
        <v>0</v>
      </c>
      <c r="AF60" s="202">
        <v>0</v>
      </c>
      <c r="AG60" s="202">
        <v>0</v>
      </c>
      <c r="AH60" s="202">
        <v>0</v>
      </c>
      <c r="AI60" s="202">
        <v>0</v>
      </c>
      <c r="AJ60" s="202">
        <v>0</v>
      </c>
      <c r="AK60" s="202">
        <v>0</v>
      </c>
      <c r="AL60" s="202">
        <v>0</v>
      </c>
      <c r="AM60" s="202">
        <v>0</v>
      </c>
      <c r="AN60" s="202">
        <v>0</v>
      </c>
      <c r="AO60" s="202">
        <v>0</v>
      </c>
      <c r="AP60" s="202">
        <v>0</v>
      </c>
      <c r="AQ60" s="202">
        <v>0</v>
      </c>
      <c r="AR60" s="202">
        <v>0</v>
      </c>
      <c r="AS60" s="202">
        <v>0</v>
      </c>
      <c r="AT60" s="202">
        <v>0</v>
      </c>
      <c r="AU60" s="202">
        <v>0</v>
      </c>
      <c r="AV60" s="202">
        <v>0</v>
      </c>
      <c r="AW60" s="202">
        <v>0</v>
      </c>
      <c r="AX60" s="202">
        <v>0</v>
      </c>
      <c r="AY60" s="202">
        <v>0</v>
      </c>
      <c r="AZ60" s="202">
        <v>0</v>
      </c>
      <c r="BA60" s="202">
        <v>0</v>
      </c>
      <c r="BB60" s="202">
        <v>0</v>
      </c>
      <c r="BC60" s="202">
        <v>0</v>
      </c>
      <c r="BD60" s="202">
        <v>0</v>
      </c>
      <c r="BE60" s="201">
        <f t="array" ref="BE60">-'13生産者価格評価表'!$DY60/(MMULT('14投入係数表'!$D60:$DH60,'13生産者価格評価表'!$EA$7:$EA$115)+'13生産者価格評価表'!$DP60)</f>
        <v>0.95925994930076841</v>
      </c>
      <c r="BF60" s="202">
        <v>0</v>
      </c>
      <c r="BG60" s="202">
        <v>0</v>
      </c>
      <c r="BH60" s="202">
        <v>0</v>
      </c>
      <c r="BI60" s="202">
        <v>0</v>
      </c>
      <c r="BJ60" s="202">
        <v>0</v>
      </c>
      <c r="BK60" s="202">
        <v>0</v>
      </c>
      <c r="BL60" s="202">
        <v>0</v>
      </c>
      <c r="BM60" s="202">
        <v>0</v>
      </c>
      <c r="BN60" s="202">
        <v>0</v>
      </c>
      <c r="BO60" s="202">
        <v>0</v>
      </c>
      <c r="BP60" s="202">
        <v>0</v>
      </c>
      <c r="BQ60" s="202">
        <v>0</v>
      </c>
      <c r="BR60" s="202">
        <v>0</v>
      </c>
      <c r="BS60" s="202">
        <v>0</v>
      </c>
      <c r="BT60" s="202">
        <v>0</v>
      </c>
      <c r="BU60" s="202">
        <v>0</v>
      </c>
      <c r="BV60" s="202">
        <v>0</v>
      </c>
      <c r="BW60" s="202">
        <v>0</v>
      </c>
      <c r="BX60" s="202">
        <v>0</v>
      </c>
      <c r="BY60" s="202">
        <v>0</v>
      </c>
      <c r="BZ60" s="202">
        <v>0</v>
      </c>
      <c r="CA60" s="202">
        <v>0</v>
      </c>
      <c r="CB60" s="202">
        <v>0</v>
      </c>
      <c r="CC60" s="202">
        <v>0</v>
      </c>
      <c r="CD60" s="202">
        <v>0</v>
      </c>
      <c r="CE60" s="202">
        <v>0</v>
      </c>
      <c r="CF60" s="202">
        <v>0</v>
      </c>
      <c r="CG60" s="202">
        <v>0</v>
      </c>
      <c r="CH60" s="202">
        <v>0</v>
      </c>
      <c r="CI60" s="202">
        <v>0</v>
      </c>
      <c r="CJ60" s="202">
        <v>0</v>
      </c>
      <c r="CK60" s="202">
        <v>0</v>
      </c>
      <c r="CL60" s="202">
        <v>0</v>
      </c>
      <c r="CM60" s="202">
        <v>0</v>
      </c>
      <c r="CN60" s="202">
        <v>0</v>
      </c>
      <c r="CO60" s="202">
        <v>0</v>
      </c>
      <c r="CP60" s="202">
        <v>0</v>
      </c>
      <c r="CQ60" s="202">
        <v>0</v>
      </c>
      <c r="CR60" s="202">
        <v>0</v>
      </c>
      <c r="CS60" s="202">
        <v>0</v>
      </c>
      <c r="CT60" s="202">
        <v>0</v>
      </c>
      <c r="CU60" s="202">
        <v>0</v>
      </c>
      <c r="CV60" s="202">
        <v>0</v>
      </c>
      <c r="CW60" s="202">
        <v>0</v>
      </c>
      <c r="CX60" s="202">
        <v>0</v>
      </c>
      <c r="CY60" s="202">
        <v>0</v>
      </c>
      <c r="CZ60" s="202">
        <v>0</v>
      </c>
      <c r="DA60" s="202">
        <v>0</v>
      </c>
      <c r="DB60" s="202">
        <v>0</v>
      </c>
      <c r="DC60" s="202">
        <v>0</v>
      </c>
      <c r="DD60" s="202">
        <v>0</v>
      </c>
      <c r="DE60" s="202">
        <v>0</v>
      </c>
      <c r="DF60" s="202">
        <v>0</v>
      </c>
      <c r="DG60" s="202">
        <v>0</v>
      </c>
      <c r="DH60" s="205">
        <v>0</v>
      </c>
    </row>
    <row r="61" spans="1:112" ht="15.5" customHeight="1">
      <c r="B61" s="88" t="s">
        <v>221</v>
      </c>
      <c r="C61" s="87" t="s">
        <v>222</v>
      </c>
      <c r="D61" s="200">
        <v>0</v>
      </c>
      <c r="E61" s="202">
        <v>0</v>
      </c>
      <c r="F61" s="202">
        <v>0</v>
      </c>
      <c r="G61" s="202">
        <v>0</v>
      </c>
      <c r="H61" s="202">
        <v>0</v>
      </c>
      <c r="I61" s="202">
        <v>0</v>
      </c>
      <c r="J61" s="202">
        <v>0</v>
      </c>
      <c r="K61" s="202">
        <v>0</v>
      </c>
      <c r="L61" s="202">
        <v>0</v>
      </c>
      <c r="M61" s="202">
        <v>0</v>
      </c>
      <c r="N61" s="202">
        <v>0</v>
      </c>
      <c r="O61" s="202">
        <v>0</v>
      </c>
      <c r="P61" s="202">
        <v>0</v>
      </c>
      <c r="Q61" s="202">
        <v>0</v>
      </c>
      <c r="R61" s="202">
        <v>0</v>
      </c>
      <c r="S61" s="202">
        <v>0</v>
      </c>
      <c r="T61" s="202">
        <v>0</v>
      </c>
      <c r="U61" s="202">
        <v>0</v>
      </c>
      <c r="V61" s="202">
        <v>0</v>
      </c>
      <c r="W61" s="202">
        <v>0</v>
      </c>
      <c r="X61" s="202">
        <v>0</v>
      </c>
      <c r="Y61" s="202">
        <v>0</v>
      </c>
      <c r="Z61" s="202">
        <v>0</v>
      </c>
      <c r="AA61" s="202">
        <v>0</v>
      </c>
      <c r="AB61" s="202">
        <v>0</v>
      </c>
      <c r="AC61" s="202">
        <v>0</v>
      </c>
      <c r="AD61" s="202">
        <v>0</v>
      </c>
      <c r="AE61" s="202">
        <v>0</v>
      </c>
      <c r="AF61" s="202">
        <v>0</v>
      </c>
      <c r="AG61" s="202">
        <v>0</v>
      </c>
      <c r="AH61" s="202">
        <v>0</v>
      </c>
      <c r="AI61" s="202">
        <v>0</v>
      </c>
      <c r="AJ61" s="202">
        <v>0</v>
      </c>
      <c r="AK61" s="202">
        <v>0</v>
      </c>
      <c r="AL61" s="202">
        <v>0</v>
      </c>
      <c r="AM61" s="202">
        <v>0</v>
      </c>
      <c r="AN61" s="202">
        <v>0</v>
      </c>
      <c r="AO61" s="202">
        <v>0</v>
      </c>
      <c r="AP61" s="202">
        <v>0</v>
      </c>
      <c r="AQ61" s="202">
        <v>0</v>
      </c>
      <c r="AR61" s="202">
        <v>0</v>
      </c>
      <c r="AS61" s="202">
        <v>0</v>
      </c>
      <c r="AT61" s="202">
        <v>0</v>
      </c>
      <c r="AU61" s="202">
        <v>0</v>
      </c>
      <c r="AV61" s="202">
        <v>0</v>
      </c>
      <c r="AW61" s="202">
        <v>0</v>
      </c>
      <c r="AX61" s="202">
        <v>0</v>
      </c>
      <c r="AY61" s="202">
        <v>0</v>
      </c>
      <c r="AZ61" s="202">
        <v>0</v>
      </c>
      <c r="BA61" s="202">
        <v>0</v>
      </c>
      <c r="BB61" s="202">
        <v>0</v>
      </c>
      <c r="BC61" s="202">
        <v>0</v>
      </c>
      <c r="BD61" s="202">
        <v>0</v>
      </c>
      <c r="BE61" s="202">
        <v>0</v>
      </c>
      <c r="BF61" s="201">
        <f t="array" ref="BF61">-'13生産者価格評価表'!$DY61/(MMULT('14投入係数表'!$D61:$DH61,'13生産者価格評価表'!$EA$7:$EA$115)+'13生産者価格評価表'!$DP61)</f>
        <v>0.93518164943866489</v>
      </c>
      <c r="BG61" s="202">
        <v>0</v>
      </c>
      <c r="BH61" s="202">
        <v>0</v>
      </c>
      <c r="BI61" s="202">
        <v>0</v>
      </c>
      <c r="BJ61" s="202">
        <v>0</v>
      </c>
      <c r="BK61" s="202">
        <v>0</v>
      </c>
      <c r="BL61" s="202">
        <v>0</v>
      </c>
      <c r="BM61" s="202">
        <v>0</v>
      </c>
      <c r="BN61" s="202">
        <v>0</v>
      </c>
      <c r="BO61" s="202">
        <v>0</v>
      </c>
      <c r="BP61" s="202">
        <v>0</v>
      </c>
      <c r="BQ61" s="202">
        <v>0</v>
      </c>
      <c r="BR61" s="202">
        <v>0</v>
      </c>
      <c r="BS61" s="202">
        <v>0</v>
      </c>
      <c r="BT61" s="202">
        <v>0</v>
      </c>
      <c r="BU61" s="202">
        <v>0</v>
      </c>
      <c r="BV61" s="202">
        <v>0</v>
      </c>
      <c r="BW61" s="202">
        <v>0</v>
      </c>
      <c r="BX61" s="202">
        <v>0</v>
      </c>
      <c r="BY61" s="202">
        <v>0</v>
      </c>
      <c r="BZ61" s="202">
        <v>0</v>
      </c>
      <c r="CA61" s="202">
        <v>0</v>
      </c>
      <c r="CB61" s="202">
        <v>0</v>
      </c>
      <c r="CC61" s="202">
        <v>0</v>
      </c>
      <c r="CD61" s="202">
        <v>0</v>
      </c>
      <c r="CE61" s="202">
        <v>0</v>
      </c>
      <c r="CF61" s="202">
        <v>0</v>
      </c>
      <c r="CG61" s="202">
        <v>0</v>
      </c>
      <c r="CH61" s="202">
        <v>0</v>
      </c>
      <c r="CI61" s="202">
        <v>0</v>
      </c>
      <c r="CJ61" s="202">
        <v>0</v>
      </c>
      <c r="CK61" s="202">
        <v>0</v>
      </c>
      <c r="CL61" s="202">
        <v>0</v>
      </c>
      <c r="CM61" s="202">
        <v>0</v>
      </c>
      <c r="CN61" s="202">
        <v>0</v>
      </c>
      <c r="CO61" s="202">
        <v>0</v>
      </c>
      <c r="CP61" s="202">
        <v>0</v>
      </c>
      <c r="CQ61" s="202">
        <v>0</v>
      </c>
      <c r="CR61" s="202">
        <v>0</v>
      </c>
      <c r="CS61" s="202">
        <v>0</v>
      </c>
      <c r="CT61" s="202">
        <v>0</v>
      </c>
      <c r="CU61" s="202">
        <v>0</v>
      </c>
      <c r="CV61" s="202">
        <v>0</v>
      </c>
      <c r="CW61" s="202">
        <v>0</v>
      </c>
      <c r="CX61" s="202">
        <v>0</v>
      </c>
      <c r="CY61" s="202">
        <v>0</v>
      </c>
      <c r="CZ61" s="202">
        <v>0</v>
      </c>
      <c r="DA61" s="202">
        <v>0</v>
      </c>
      <c r="DB61" s="202">
        <v>0</v>
      </c>
      <c r="DC61" s="202">
        <v>0</v>
      </c>
      <c r="DD61" s="202">
        <v>0</v>
      </c>
      <c r="DE61" s="202">
        <v>0</v>
      </c>
      <c r="DF61" s="202">
        <v>0</v>
      </c>
      <c r="DG61" s="202">
        <v>0</v>
      </c>
      <c r="DH61" s="205">
        <v>0</v>
      </c>
    </row>
    <row r="62" spans="1:112" ht="15.5" customHeight="1">
      <c r="B62" s="88" t="s">
        <v>223</v>
      </c>
      <c r="C62" s="87" t="s">
        <v>224</v>
      </c>
      <c r="D62" s="200">
        <v>0</v>
      </c>
      <c r="E62" s="202">
        <v>0</v>
      </c>
      <c r="F62" s="202">
        <v>0</v>
      </c>
      <c r="G62" s="202">
        <v>0</v>
      </c>
      <c r="H62" s="202">
        <v>0</v>
      </c>
      <c r="I62" s="202">
        <v>0</v>
      </c>
      <c r="J62" s="202">
        <v>0</v>
      </c>
      <c r="K62" s="202">
        <v>0</v>
      </c>
      <c r="L62" s="202">
        <v>0</v>
      </c>
      <c r="M62" s="202">
        <v>0</v>
      </c>
      <c r="N62" s="202">
        <v>0</v>
      </c>
      <c r="O62" s="202">
        <v>0</v>
      </c>
      <c r="P62" s="202">
        <v>0</v>
      </c>
      <c r="Q62" s="202">
        <v>0</v>
      </c>
      <c r="R62" s="202">
        <v>0</v>
      </c>
      <c r="S62" s="202">
        <v>0</v>
      </c>
      <c r="T62" s="202">
        <v>0</v>
      </c>
      <c r="U62" s="202">
        <v>0</v>
      </c>
      <c r="V62" s="202">
        <v>0</v>
      </c>
      <c r="W62" s="202">
        <v>0</v>
      </c>
      <c r="X62" s="202">
        <v>0</v>
      </c>
      <c r="Y62" s="202">
        <v>0</v>
      </c>
      <c r="Z62" s="202">
        <v>0</v>
      </c>
      <c r="AA62" s="202">
        <v>0</v>
      </c>
      <c r="AB62" s="202">
        <v>0</v>
      </c>
      <c r="AC62" s="202">
        <v>0</v>
      </c>
      <c r="AD62" s="202">
        <v>0</v>
      </c>
      <c r="AE62" s="202">
        <v>0</v>
      </c>
      <c r="AF62" s="202">
        <v>0</v>
      </c>
      <c r="AG62" s="202">
        <v>0</v>
      </c>
      <c r="AH62" s="202">
        <v>0</v>
      </c>
      <c r="AI62" s="202">
        <v>0</v>
      </c>
      <c r="AJ62" s="202">
        <v>0</v>
      </c>
      <c r="AK62" s="202">
        <v>0</v>
      </c>
      <c r="AL62" s="202">
        <v>0</v>
      </c>
      <c r="AM62" s="202">
        <v>0</v>
      </c>
      <c r="AN62" s="202">
        <v>0</v>
      </c>
      <c r="AO62" s="202">
        <v>0</v>
      </c>
      <c r="AP62" s="202">
        <v>0</v>
      </c>
      <c r="AQ62" s="202">
        <v>0</v>
      </c>
      <c r="AR62" s="202">
        <v>0</v>
      </c>
      <c r="AS62" s="202">
        <v>0</v>
      </c>
      <c r="AT62" s="202">
        <v>0</v>
      </c>
      <c r="AU62" s="202">
        <v>0</v>
      </c>
      <c r="AV62" s="202">
        <v>0</v>
      </c>
      <c r="AW62" s="202">
        <v>0</v>
      </c>
      <c r="AX62" s="202">
        <v>0</v>
      </c>
      <c r="AY62" s="202">
        <v>0</v>
      </c>
      <c r="AZ62" s="202">
        <v>0</v>
      </c>
      <c r="BA62" s="202">
        <v>0</v>
      </c>
      <c r="BB62" s="202">
        <v>0</v>
      </c>
      <c r="BC62" s="202">
        <v>0</v>
      </c>
      <c r="BD62" s="202">
        <v>0</v>
      </c>
      <c r="BE62" s="202">
        <v>0</v>
      </c>
      <c r="BF62" s="202">
        <v>0</v>
      </c>
      <c r="BG62" s="201">
        <f t="array" ref="BG62">-'13生産者価格評価表'!$DY62/(MMULT('14投入係数表'!$D62:$DH62,'13生産者価格評価表'!$EA$7:$EA$115)+'13生産者価格評価表'!$DP62)</f>
        <v>0.23275874239408184</v>
      </c>
      <c r="BH62" s="202">
        <v>0</v>
      </c>
      <c r="BI62" s="202">
        <v>0</v>
      </c>
      <c r="BJ62" s="202">
        <v>0</v>
      </c>
      <c r="BK62" s="202">
        <v>0</v>
      </c>
      <c r="BL62" s="202">
        <v>0</v>
      </c>
      <c r="BM62" s="202">
        <v>0</v>
      </c>
      <c r="BN62" s="202">
        <v>0</v>
      </c>
      <c r="BO62" s="202">
        <v>0</v>
      </c>
      <c r="BP62" s="202">
        <v>0</v>
      </c>
      <c r="BQ62" s="202">
        <v>0</v>
      </c>
      <c r="BR62" s="202">
        <v>0</v>
      </c>
      <c r="BS62" s="202">
        <v>0</v>
      </c>
      <c r="BT62" s="202">
        <v>0</v>
      </c>
      <c r="BU62" s="202">
        <v>0</v>
      </c>
      <c r="BV62" s="202">
        <v>0</v>
      </c>
      <c r="BW62" s="202">
        <v>0</v>
      </c>
      <c r="BX62" s="202">
        <v>0</v>
      </c>
      <c r="BY62" s="202">
        <v>0</v>
      </c>
      <c r="BZ62" s="202">
        <v>0</v>
      </c>
      <c r="CA62" s="202">
        <v>0</v>
      </c>
      <c r="CB62" s="202">
        <v>0</v>
      </c>
      <c r="CC62" s="202">
        <v>0</v>
      </c>
      <c r="CD62" s="202">
        <v>0</v>
      </c>
      <c r="CE62" s="202">
        <v>0</v>
      </c>
      <c r="CF62" s="202">
        <v>0</v>
      </c>
      <c r="CG62" s="202">
        <v>0</v>
      </c>
      <c r="CH62" s="202">
        <v>0</v>
      </c>
      <c r="CI62" s="202">
        <v>0</v>
      </c>
      <c r="CJ62" s="202">
        <v>0</v>
      </c>
      <c r="CK62" s="202">
        <v>0</v>
      </c>
      <c r="CL62" s="202">
        <v>0</v>
      </c>
      <c r="CM62" s="202">
        <v>0</v>
      </c>
      <c r="CN62" s="202">
        <v>0</v>
      </c>
      <c r="CO62" s="202">
        <v>0</v>
      </c>
      <c r="CP62" s="202">
        <v>0</v>
      </c>
      <c r="CQ62" s="202">
        <v>0</v>
      </c>
      <c r="CR62" s="202">
        <v>0</v>
      </c>
      <c r="CS62" s="202">
        <v>0</v>
      </c>
      <c r="CT62" s="202">
        <v>0</v>
      </c>
      <c r="CU62" s="202">
        <v>0</v>
      </c>
      <c r="CV62" s="202">
        <v>0</v>
      </c>
      <c r="CW62" s="202">
        <v>0</v>
      </c>
      <c r="CX62" s="202">
        <v>0</v>
      </c>
      <c r="CY62" s="202">
        <v>0</v>
      </c>
      <c r="CZ62" s="202">
        <v>0</v>
      </c>
      <c r="DA62" s="202">
        <v>0</v>
      </c>
      <c r="DB62" s="202">
        <v>0</v>
      </c>
      <c r="DC62" s="202">
        <v>0</v>
      </c>
      <c r="DD62" s="202">
        <v>0</v>
      </c>
      <c r="DE62" s="202">
        <v>0</v>
      </c>
      <c r="DF62" s="202">
        <v>0</v>
      </c>
      <c r="DG62" s="202">
        <v>0</v>
      </c>
      <c r="DH62" s="205">
        <v>0</v>
      </c>
    </row>
    <row r="63" spans="1:112" ht="15.5" customHeight="1">
      <c r="B63" s="88" t="s">
        <v>225</v>
      </c>
      <c r="C63" s="87" t="s">
        <v>226</v>
      </c>
      <c r="D63" s="200">
        <v>0</v>
      </c>
      <c r="E63" s="202">
        <v>0</v>
      </c>
      <c r="F63" s="202">
        <v>0</v>
      </c>
      <c r="G63" s="202">
        <v>0</v>
      </c>
      <c r="H63" s="202">
        <v>0</v>
      </c>
      <c r="I63" s="202">
        <v>0</v>
      </c>
      <c r="J63" s="202">
        <v>0</v>
      </c>
      <c r="K63" s="202">
        <v>0</v>
      </c>
      <c r="L63" s="202">
        <v>0</v>
      </c>
      <c r="M63" s="202">
        <v>0</v>
      </c>
      <c r="N63" s="202">
        <v>0</v>
      </c>
      <c r="O63" s="202">
        <v>0</v>
      </c>
      <c r="P63" s="202">
        <v>0</v>
      </c>
      <c r="Q63" s="202">
        <v>0</v>
      </c>
      <c r="R63" s="202">
        <v>0</v>
      </c>
      <c r="S63" s="202">
        <v>0</v>
      </c>
      <c r="T63" s="202">
        <v>0</v>
      </c>
      <c r="U63" s="202">
        <v>0</v>
      </c>
      <c r="V63" s="202">
        <v>0</v>
      </c>
      <c r="W63" s="202">
        <v>0</v>
      </c>
      <c r="X63" s="202">
        <v>0</v>
      </c>
      <c r="Y63" s="202">
        <v>0</v>
      </c>
      <c r="Z63" s="202">
        <v>0</v>
      </c>
      <c r="AA63" s="202">
        <v>0</v>
      </c>
      <c r="AB63" s="202">
        <v>0</v>
      </c>
      <c r="AC63" s="202">
        <v>0</v>
      </c>
      <c r="AD63" s="202">
        <v>0</v>
      </c>
      <c r="AE63" s="202">
        <v>0</v>
      </c>
      <c r="AF63" s="202">
        <v>0</v>
      </c>
      <c r="AG63" s="202">
        <v>0</v>
      </c>
      <c r="AH63" s="202">
        <v>0</v>
      </c>
      <c r="AI63" s="202">
        <v>0</v>
      </c>
      <c r="AJ63" s="202">
        <v>0</v>
      </c>
      <c r="AK63" s="202">
        <v>0</v>
      </c>
      <c r="AL63" s="202">
        <v>0</v>
      </c>
      <c r="AM63" s="202">
        <v>0</v>
      </c>
      <c r="AN63" s="202">
        <v>0</v>
      </c>
      <c r="AO63" s="202">
        <v>0</v>
      </c>
      <c r="AP63" s="202">
        <v>0</v>
      </c>
      <c r="AQ63" s="202">
        <v>0</v>
      </c>
      <c r="AR63" s="202">
        <v>0</v>
      </c>
      <c r="AS63" s="202">
        <v>0</v>
      </c>
      <c r="AT63" s="202">
        <v>0</v>
      </c>
      <c r="AU63" s="202">
        <v>0</v>
      </c>
      <c r="AV63" s="202">
        <v>0</v>
      </c>
      <c r="AW63" s="202">
        <v>0</v>
      </c>
      <c r="AX63" s="202">
        <v>0</v>
      </c>
      <c r="AY63" s="202">
        <v>0</v>
      </c>
      <c r="AZ63" s="202">
        <v>0</v>
      </c>
      <c r="BA63" s="202">
        <v>0</v>
      </c>
      <c r="BB63" s="202">
        <v>0</v>
      </c>
      <c r="BC63" s="202">
        <v>0</v>
      </c>
      <c r="BD63" s="202">
        <v>0</v>
      </c>
      <c r="BE63" s="202">
        <v>0</v>
      </c>
      <c r="BF63" s="202">
        <v>0</v>
      </c>
      <c r="BG63" s="202">
        <v>0</v>
      </c>
      <c r="BH63" s="201">
        <f t="array" ref="BH63">-'13生産者価格評価表'!$DY63/(MMULT('14投入係数表'!$D63:$DH63,'13生産者価格評価表'!$EA$7:$EA$115)+'13生産者価格評価表'!$DP63)</f>
        <v>0.3372889452967176</v>
      </c>
      <c r="BI63" s="202">
        <v>0</v>
      </c>
      <c r="BJ63" s="202">
        <v>0</v>
      </c>
      <c r="BK63" s="202">
        <v>0</v>
      </c>
      <c r="BL63" s="202">
        <v>0</v>
      </c>
      <c r="BM63" s="202">
        <v>0</v>
      </c>
      <c r="BN63" s="202">
        <v>0</v>
      </c>
      <c r="BO63" s="202">
        <v>0</v>
      </c>
      <c r="BP63" s="202">
        <v>0</v>
      </c>
      <c r="BQ63" s="202">
        <v>0</v>
      </c>
      <c r="BR63" s="202">
        <v>0</v>
      </c>
      <c r="BS63" s="202">
        <v>0</v>
      </c>
      <c r="BT63" s="202">
        <v>0</v>
      </c>
      <c r="BU63" s="202">
        <v>0</v>
      </c>
      <c r="BV63" s="202">
        <v>0</v>
      </c>
      <c r="BW63" s="202">
        <v>0</v>
      </c>
      <c r="BX63" s="202">
        <v>0</v>
      </c>
      <c r="BY63" s="202">
        <v>0</v>
      </c>
      <c r="BZ63" s="202">
        <v>0</v>
      </c>
      <c r="CA63" s="202">
        <v>0</v>
      </c>
      <c r="CB63" s="202">
        <v>0</v>
      </c>
      <c r="CC63" s="202">
        <v>0</v>
      </c>
      <c r="CD63" s="202">
        <v>0</v>
      </c>
      <c r="CE63" s="202">
        <v>0</v>
      </c>
      <c r="CF63" s="202">
        <v>0</v>
      </c>
      <c r="CG63" s="202">
        <v>0</v>
      </c>
      <c r="CH63" s="202">
        <v>0</v>
      </c>
      <c r="CI63" s="202">
        <v>0</v>
      </c>
      <c r="CJ63" s="202">
        <v>0</v>
      </c>
      <c r="CK63" s="202">
        <v>0</v>
      </c>
      <c r="CL63" s="202">
        <v>0</v>
      </c>
      <c r="CM63" s="202">
        <v>0</v>
      </c>
      <c r="CN63" s="202">
        <v>0</v>
      </c>
      <c r="CO63" s="202">
        <v>0</v>
      </c>
      <c r="CP63" s="202">
        <v>0</v>
      </c>
      <c r="CQ63" s="202">
        <v>0</v>
      </c>
      <c r="CR63" s="202">
        <v>0</v>
      </c>
      <c r="CS63" s="202">
        <v>0</v>
      </c>
      <c r="CT63" s="202">
        <v>0</v>
      </c>
      <c r="CU63" s="202">
        <v>0</v>
      </c>
      <c r="CV63" s="202">
        <v>0</v>
      </c>
      <c r="CW63" s="202">
        <v>0</v>
      </c>
      <c r="CX63" s="202">
        <v>0</v>
      </c>
      <c r="CY63" s="202">
        <v>0</v>
      </c>
      <c r="CZ63" s="202">
        <v>0</v>
      </c>
      <c r="DA63" s="202">
        <v>0</v>
      </c>
      <c r="DB63" s="202">
        <v>0</v>
      </c>
      <c r="DC63" s="202">
        <v>0</v>
      </c>
      <c r="DD63" s="202">
        <v>0</v>
      </c>
      <c r="DE63" s="202">
        <v>0</v>
      </c>
      <c r="DF63" s="202">
        <v>0</v>
      </c>
      <c r="DG63" s="202">
        <v>0</v>
      </c>
      <c r="DH63" s="205">
        <v>0</v>
      </c>
    </row>
    <row r="64" spans="1:112" ht="15.5" customHeight="1">
      <c r="B64" s="88" t="s">
        <v>227</v>
      </c>
      <c r="C64" s="87" t="s">
        <v>228</v>
      </c>
      <c r="D64" s="200">
        <v>0</v>
      </c>
      <c r="E64" s="202">
        <v>0</v>
      </c>
      <c r="F64" s="202">
        <v>0</v>
      </c>
      <c r="G64" s="202">
        <v>0</v>
      </c>
      <c r="H64" s="202">
        <v>0</v>
      </c>
      <c r="I64" s="202">
        <v>0</v>
      </c>
      <c r="J64" s="202">
        <v>0</v>
      </c>
      <c r="K64" s="202">
        <v>0</v>
      </c>
      <c r="L64" s="202">
        <v>0</v>
      </c>
      <c r="M64" s="202">
        <v>0</v>
      </c>
      <c r="N64" s="202">
        <v>0</v>
      </c>
      <c r="O64" s="202">
        <v>0</v>
      </c>
      <c r="P64" s="202">
        <v>0</v>
      </c>
      <c r="Q64" s="202">
        <v>0</v>
      </c>
      <c r="R64" s="202">
        <v>0</v>
      </c>
      <c r="S64" s="202">
        <v>0</v>
      </c>
      <c r="T64" s="202">
        <v>0</v>
      </c>
      <c r="U64" s="202">
        <v>0</v>
      </c>
      <c r="V64" s="202">
        <v>0</v>
      </c>
      <c r="W64" s="202">
        <v>0</v>
      </c>
      <c r="X64" s="202">
        <v>0</v>
      </c>
      <c r="Y64" s="202">
        <v>0</v>
      </c>
      <c r="Z64" s="202">
        <v>0</v>
      </c>
      <c r="AA64" s="202">
        <v>0</v>
      </c>
      <c r="AB64" s="202">
        <v>0</v>
      </c>
      <c r="AC64" s="202">
        <v>0</v>
      </c>
      <c r="AD64" s="202">
        <v>0</v>
      </c>
      <c r="AE64" s="202">
        <v>0</v>
      </c>
      <c r="AF64" s="202">
        <v>0</v>
      </c>
      <c r="AG64" s="202">
        <v>0</v>
      </c>
      <c r="AH64" s="202">
        <v>0</v>
      </c>
      <c r="AI64" s="202">
        <v>0</v>
      </c>
      <c r="AJ64" s="202">
        <v>0</v>
      </c>
      <c r="AK64" s="202">
        <v>0</v>
      </c>
      <c r="AL64" s="202">
        <v>0</v>
      </c>
      <c r="AM64" s="202">
        <v>0</v>
      </c>
      <c r="AN64" s="202">
        <v>0</v>
      </c>
      <c r="AO64" s="202">
        <v>0</v>
      </c>
      <c r="AP64" s="202">
        <v>0</v>
      </c>
      <c r="AQ64" s="202">
        <v>0</v>
      </c>
      <c r="AR64" s="202">
        <v>0</v>
      </c>
      <c r="AS64" s="202">
        <v>0</v>
      </c>
      <c r="AT64" s="202">
        <v>0</v>
      </c>
      <c r="AU64" s="202">
        <v>0</v>
      </c>
      <c r="AV64" s="202">
        <v>0</v>
      </c>
      <c r="AW64" s="202">
        <v>0</v>
      </c>
      <c r="AX64" s="202">
        <v>0</v>
      </c>
      <c r="AY64" s="202">
        <v>0</v>
      </c>
      <c r="AZ64" s="202">
        <v>0</v>
      </c>
      <c r="BA64" s="202">
        <v>0</v>
      </c>
      <c r="BB64" s="202">
        <v>0</v>
      </c>
      <c r="BC64" s="202">
        <v>0</v>
      </c>
      <c r="BD64" s="202">
        <v>0</v>
      </c>
      <c r="BE64" s="202">
        <v>0</v>
      </c>
      <c r="BF64" s="202">
        <v>0</v>
      </c>
      <c r="BG64" s="202">
        <v>0</v>
      </c>
      <c r="BH64" s="202">
        <v>0</v>
      </c>
      <c r="BI64" s="201">
        <f t="array" ref="BI64">-'13生産者価格評価表'!$DY64/(MMULT('14投入係数表'!$D64:$DH64,'13生産者価格評価表'!$EA$7:$EA$115)+'13生産者価格評価表'!$DP64)</f>
        <v>0.90378619153674833</v>
      </c>
      <c r="BJ64" s="202">
        <v>0</v>
      </c>
      <c r="BK64" s="202">
        <v>0</v>
      </c>
      <c r="BL64" s="202">
        <v>0</v>
      </c>
      <c r="BM64" s="202">
        <v>0</v>
      </c>
      <c r="BN64" s="202">
        <v>0</v>
      </c>
      <c r="BO64" s="202">
        <v>0</v>
      </c>
      <c r="BP64" s="202">
        <v>0</v>
      </c>
      <c r="BQ64" s="202">
        <v>0</v>
      </c>
      <c r="BR64" s="202">
        <v>0</v>
      </c>
      <c r="BS64" s="202">
        <v>0</v>
      </c>
      <c r="BT64" s="202">
        <v>0</v>
      </c>
      <c r="BU64" s="202">
        <v>0</v>
      </c>
      <c r="BV64" s="202">
        <v>0</v>
      </c>
      <c r="BW64" s="202">
        <v>0</v>
      </c>
      <c r="BX64" s="202">
        <v>0</v>
      </c>
      <c r="BY64" s="202">
        <v>0</v>
      </c>
      <c r="BZ64" s="202">
        <v>0</v>
      </c>
      <c r="CA64" s="202">
        <v>0</v>
      </c>
      <c r="CB64" s="202">
        <v>0</v>
      </c>
      <c r="CC64" s="202">
        <v>0</v>
      </c>
      <c r="CD64" s="202">
        <v>0</v>
      </c>
      <c r="CE64" s="202">
        <v>0</v>
      </c>
      <c r="CF64" s="202">
        <v>0</v>
      </c>
      <c r="CG64" s="202">
        <v>0</v>
      </c>
      <c r="CH64" s="202">
        <v>0</v>
      </c>
      <c r="CI64" s="202">
        <v>0</v>
      </c>
      <c r="CJ64" s="202">
        <v>0</v>
      </c>
      <c r="CK64" s="202">
        <v>0</v>
      </c>
      <c r="CL64" s="202">
        <v>0</v>
      </c>
      <c r="CM64" s="202">
        <v>0</v>
      </c>
      <c r="CN64" s="202">
        <v>0</v>
      </c>
      <c r="CO64" s="202">
        <v>0</v>
      </c>
      <c r="CP64" s="202">
        <v>0</v>
      </c>
      <c r="CQ64" s="202">
        <v>0</v>
      </c>
      <c r="CR64" s="202">
        <v>0</v>
      </c>
      <c r="CS64" s="202">
        <v>0</v>
      </c>
      <c r="CT64" s="202">
        <v>0</v>
      </c>
      <c r="CU64" s="202">
        <v>0</v>
      </c>
      <c r="CV64" s="202">
        <v>0</v>
      </c>
      <c r="CW64" s="202">
        <v>0</v>
      </c>
      <c r="CX64" s="202">
        <v>0</v>
      </c>
      <c r="CY64" s="202">
        <v>0</v>
      </c>
      <c r="CZ64" s="202">
        <v>0</v>
      </c>
      <c r="DA64" s="202">
        <v>0</v>
      </c>
      <c r="DB64" s="202">
        <v>0</v>
      </c>
      <c r="DC64" s="202">
        <v>0</v>
      </c>
      <c r="DD64" s="202">
        <v>0</v>
      </c>
      <c r="DE64" s="202">
        <v>0</v>
      </c>
      <c r="DF64" s="202">
        <v>0</v>
      </c>
      <c r="DG64" s="202">
        <v>0</v>
      </c>
      <c r="DH64" s="205">
        <v>0</v>
      </c>
    </row>
    <row r="65" spans="2:112" ht="15.5" customHeight="1">
      <c r="B65" s="88">
        <v>355</v>
      </c>
      <c r="C65" s="87" t="s">
        <v>534</v>
      </c>
      <c r="D65" s="200">
        <v>0</v>
      </c>
      <c r="E65" s="202">
        <v>0</v>
      </c>
      <c r="F65" s="202">
        <v>0</v>
      </c>
      <c r="G65" s="202">
        <v>0</v>
      </c>
      <c r="H65" s="202">
        <v>0</v>
      </c>
      <c r="I65" s="202">
        <v>0</v>
      </c>
      <c r="J65" s="202">
        <v>0</v>
      </c>
      <c r="K65" s="202">
        <v>0</v>
      </c>
      <c r="L65" s="202">
        <v>0</v>
      </c>
      <c r="M65" s="202">
        <v>0</v>
      </c>
      <c r="N65" s="202">
        <v>0</v>
      </c>
      <c r="O65" s="202">
        <v>0</v>
      </c>
      <c r="P65" s="202">
        <v>0</v>
      </c>
      <c r="Q65" s="202">
        <v>0</v>
      </c>
      <c r="R65" s="202">
        <v>0</v>
      </c>
      <c r="S65" s="202">
        <v>0</v>
      </c>
      <c r="T65" s="202">
        <v>0</v>
      </c>
      <c r="U65" s="202">
        <v>0</v>
      </c>
      <c r="V65" s="202">
        <v>0</v>
      </c>
      <c r="W65" s="202">
        <v>0</v>
      </c>
      <c r="X65" s="202">
        <v>0</v>
      </c>
      <c r="Y65" s="202">
        <v>0</v>
      </c>
      <c r="Z65" s="202">
        <v>0</v>
      </c>
      <c r="AA65" s="202">
        <v>0</v>
      </c>
      <c r="AB65" s="202">
        <v>0</v>
      </c>
      <c r="AC65" s="202">
        <v>0</v>
      </c>
      <c r="AD65" s="202">
        <v>0</v>
      </c>
      <c r="AE65" s="202">
        <v>0</v>
      </c>
      <c r="AF65" s="202">
        <v>0</v>
      </c>
      <c r="AG65" s="202">
        <v>0</v>
      </c>
      <c r="AH65" s="202">
        <v>0</v>
      </c>
      <c r="AI65" s="202">
        <v>0</v>
      </c>
      <c r="AJ65" s="202">
        <v>0</v>
      </c>
      <c r="AK65" s="202">
        <v>0</v>
      </c>
      <c r="AL65" s="202">
        <v>0</v>
      </c>
      <c r="AM65" s="202">
        <v>0</v>
      </c>
      <c r="AN65" s="202">
        <v>0</v>
      </c>
      <c r="AO65" s="202">
        <v>0</v>
      </c>
      <c r="AP65" s="202">
        <v>0</v>
      </c>
      <c r="AQ65" s="202">
        <v>0</v>
      </c>
      <c r="AR65" s="202">
        <v>0</v>
      </c>
      <c r="AS65" s="202">
        <v>0</v>
      </c>
      <c r="AT65" s="202">
        <v>0</v>
      </c>
      <c r="AU65" s="202">
        <v>0</v>
      </c>
      <c r="AV65" s="202">
        <v>0</v>
      </c>
      <c r="AW65" s="202">
        <v>0</v>
      </c>
      <c r="AX65" s="202">
        <v>0</v>
      </c>
      <c r="AY65" s="202">
        <v>0</v>
      </c>
      <c r="AZ65" s="202">
        <v>0</v>
      </c>
      <c r="BA65" s="202">
        <v>0</v>
      </c>
      <c r="BB65" s="202">
        <v>0</v>
      </c>
      <c r="BC65" s="202">
        <v>0</v>
      </c>
      <c r="BD65" s="202">
        <v>0</v>
      </c>
      <c r="BE65" s="202">
        <v>0</v>
      </c>
      <c r="BF65" s="202">
        <v>0</v>
      </c>
      <c r="BG65" s="202">
        <v>0</v>
      </c>
      <c r="BH65" s="202">
        <v>0</v>
      </c>
      <c r="BI65" s="202">
        <v>0</v>
      </c>
      <c r="BJ65" s="201">
        <f t="array" ref="BJ65">-'13生産者価格評価表'!$DY65/(MMULT('14投入係数表'!$D65:$DH65,'13生産者価格評価表'!$EA$7:$EA$115)+'13生産者価格評価表'!$DP65)</f>
        <v>0.78359133567837769</v>
      </c>
      <c r="BK65" s="202">
        <v>0</v>
      </c>
      <c r="BL65" s="202">
        <v>0</v>
      </c>
      <c r="BM65" s="202">
        <v>0</v>
      </c>
      <c r="BN65" s="202">
        <v>0</v>
      </c>
      <c r="BO65" s="202">
        <v>0</v>
      </c>
      <c r="BP65" s="202">
        <v>0</v>
      </c>
      <c r="BQ65" s="202">
        <v>0</v>
      </c>
      <c r="BR65" s="202">
        <v>0</v>
      </c>
      <c r="BS65" s="202">
        <v>0</v>
      </c>
      <c r="BT65" s="202">
        <v>0</v>
      </c>
      <c r="BU65" s="202">
        <v>0</v>
      </c>
      <c r="BV65" s="202">
        <v>0</v>
      </c>
      <c r="BW65" s="202">
        <v>0</v>
      </c>
      <c r="BX65" s="202">
        <v>0</v>
      </c>
      <c r="BY65" s="202">
        <v>0</v>
      </c>
      <c r="BZ65" s="202">
        <v>0</v>
      </c>
      <c r="CA65" s="202">
        <v>0</v>
      </c>
      <c r="CB65" s="202">
        <v>0</v>
      </c>
      <c r="CC65" s="202">
        <v>0</v>
      </c>
      <c r="CD65" s="202">
        <v>0</v>
      </c>
      <c r="CE65" s="202">
        <v>0</v>
      </c>
      <c r="CF65" s="202">
        <v>0</v>
      </c>
      <c r="CG65" s="202">
        <v>0</v>
      </c>
      <c r="CH65" s="202">
        <v>0</v>
      </c>
      <c r="CI65" s="202">
        <v>0</v>
      </c>
      <c r="CJ65" s="202">
        <v>0</v>
      </c>
      <c r="CK65" s="202">
        <v>0</v>
      </c>
      <c r="CL65" s="202">
        <v>0</v>
      </c>
      <c r="CM65" s="202">
        <v>0</v>
      </c>
      <c r="CN65" s="202">
        <v>0</v>
      </c>
      <c r="CO65" s="202">
        <v>0</v>
      </c>
      <c r="CP65" s="202">
        <v>0</v>
      </c>
      <c r="CQ65" s="202">
        <v>0</v>
      </c>
      <c r="CR65" s="202">
        <v>0</v>
      </c>
      <c r="CS65" s="202">
        <v>0</v>
      </c>
      <c r="CT65" s="202">
        <v>0</v>
      </c>
      <c r="CU65" s="202">
        <v>0</v>
      </c>
      <c r="CV65" s="202">
        <v>0</v>
      </c>
      <c r="CW65" s="202">
        <v>0</v>
      </c>
      <c r="CX65" s="202">
        <v>0</v>
      </c>
      <c r="CY65" s="202">
        <v>0</v>
      </c>
      <c r="CZ65" s="202">
        <v>0</v>
      </c>
      <c r="DA65" s="202">
        <v>0</v>
      </c>
      <c r="DB65" s="202">
        <v>0</v>
      </c>
      <c r="DC65" s="202">
        <v>0</v>
      </c>
      <c r="DD65" s="202">
        <v>0</v>
      </c>
      <c r="DE65" s="202">
        <v>0</v>
      </c>
      <c r="DF65" s="202">
        <v>0</v>
      </c>
      <c r="DG65" s="202">
        <v>0</v>
      </c>
      <c r="DH65" s="205">
        <v>0</v>
      </c>
    </row>
    <row r="66" spans="2:112" ht="15.5" customHeight="1">
      <c r="B66" s="88" t="s">
        <v>229</v>
      </c>
      <c r="C66" s="87" t="s">
        <v>230</v>
      </c>
      <c r="D66" s="200">
        <v>0</v>
      </c>
      <c r="E66" s="202">
        <v>0</v>
      </c>
      <c r="F66" s="202">
        <v>0</v>
      </c>
      <c r="G66" s="202">
        <v>0</v>
      </c>
      <c r="H66" s="202">
        <v>0</v>
      </c>
      <c r="I66" s="202">
        <v>0</v>
      </c>
      <c r="J66" s="202">
        <v>0</v>
      </c>
      <c r="K66" s="202">
        <v>0</v>
      </c>
      <c r="L66" s="202">
        <v>0</v>
      </c>
      <c r="M66" s="202">
        <v>0</v>
      </c>
      <c r="N66" s="202">
        <v>0</v>
      </c>
      <c r="O66" s="202">
        <v>0</v>
      </c>
      <c r="P66" s="202">
        <v>0</v>
      </c>
      <c r="Q66" s="202">
        <v>0</v>
      </c>
      <c r="R66" s="202">
        <v>0</v>
      </c>
      <c r="S66" s="202">
        <v>0</v>
      </c>
      <c r="T66" s="202">
        <v>0</v>
      </c>
      <c r="U66" s="202">
        <v>0</v>
      </c>
      <c r="V66" s="202">
        <v>0</v>
      </c>
      <c r="W66" s="202">
        <v>0</v>
      </c>
      <c r="X66" s="202">
        <v>0</v>
      </c>
      <c r="Y66" s="202">
        <v>0</v>
      </c>
      <c r="Z66" s="202">
        <v>0</v>
      </c>
      <c r="AA66" s="202">
        <v>0</v>
      </c>
      <c r="AB66" s="202">
        <v>0</v>
      </c>
      <c r="AC66" s="202">
        <v>0</v>
      </c>
      <c r="AD66" s="202">
        <v>0</v>
      </c>
      <c r="AE66" s="202">
        <v>0</v>
      </c>
      <c r="AF66" s="202">
        <v>0</v>
      </c>
      <c r="AG66" s="202">
        <v>0</v>
      </c>
      <c r="AH66" s="202">
        <v>0</v>
      </c>
      <c r="AI66" s="202">
        <v>0</v>
      </c>
      <c r="AJ66" s="202">
        <v>0</v>
      </c>
      <c r="AK66" s="202">
        <v>0</v>
      </c>
      <c r="AL66" s="202">
        <v>0</v>
      </c>
      <c r="AM66" s="202">
        <v>0</v>
      </c>
      <c r="AN66" s="202">
        <v>0</v>
      </c>
      <c r="AO66" s="202">
        <v>0</v>
      </c>
      <c r="AP66" s="202">
        <v>0</v>
      </c>
      <c r="AQ66" s="202">
        <v>0</v>
      </c>
      <c r="AR66" s="202">
        <v>0</v>
      </c>
      <c r="AS66" s="202">
        <v>0</v>
      </c>
      <c r="AT66" s="202">
        <v>0</v>
      </c>
      <c r="AU66" s="202">
        <v>0</v>
      </c>
      <c r="AV66" s="202">
        <v>0</v>
      </c>
      <c r="AW66" s="202">
        <v>0</v>
      </c>
      <c r="AX66" s="202">
        <v>0</v>
      </c>
      <c r="AY66" s="202">
        <v>0</v>
      </c>
      <c r="AZ66" s="202">
        <v>0</v>
      </c>
      <c r="BA66" s="202">
        <v>0</v>
      </c>
      <c r="BB66" s="202">
        <v>0</v>
      </c>
      <c r="BC66" s="202">
        <v>0</v>
      </c>
      <c r="BD66" s="202">
        <v>0</v>
      </c>
      <c r="BE66" s="202">
        <v>0</v>
      </c>
      <c r="BF66" s="202">
        <v>0</v>
      </c>
      <c r="BG66" s="202">
        <v>0</v>
      </c>
      <c r="BH66" s="202">
        <v>0</v>
      </c>
      <c r="BI66" s="202">
        <v>0</v>
      </c>
      <c r="BJ66" s="202">
        <v>0</v>
      </c>
      <c r="BK66" s="201">
        <f t="array" ref="BK66">-'13生産者価格評価表'!$DY66/(MMULT('14投入係数表'!$D66:$DH66,'13生産者価格評価表'!$EA$7:$EA$115)+'13生産者価格評価表'!$DP66)</f>
        <v>0.39914283232139924</v>
      </c>
      <c r="BL66" s="202">
        <v>0</v>
      </c>
      <c r="BM66" s="202">
        <v>0</v>
      </c>
      <c r="BN66" s="202">
        <v>0</v>
      </c>
      <c r="BO66" s="202">
        <v>0</v>
      </c>
      <c r="BP66" s="202">
        <v>0</v>
      </c>
      <c r="BQ66" s="202">
        <v>0</v>
      </c>
      <c r="BR66" s="202">
        <v>0</v>
      </c>
      <c r="BS66" s="202">
        <v>0</v>
      </c>
      <c r="BT66" s="202">
        <v>0</v>
      </c>
      <c r="BU66" s="202">
        <v>0</v>
      </c>
      <c r="BV66" s="202">
        <v>0</v>
      </c>
      <c r="BW66" s="202">
        <v>0</v>
      </c>
      <c r="BX66" s="202">
        <v>0</v>
      </c>
      <c r="BY66" s="202">
        <v>0</v>
      </c>
      <c r="BZ66" s="202">
        <v>0</v>
      </c>
      <c r="CA66" s="202">
        <v>0</v>
      </c>
      <c r="CB66" s="202">
        <v>0</v>
      </c>
      <c r="CC66" s="202">
        <v>0</v>
      </c>
      <c r="CD66" s="202">
        <v>0</v>
      </c>
      <c r="CE66" s="202">
        <v>0</v>
      </c>
      <c r="CF66" s="202">
        <v>0</v>
      </c>
      <c r="CG66" s="202">
        <v>0</v>
      </c>
      <c r="CH66" s="202">
        <v>0</v>
      </c>
      <c r="CI66" s="202">
        <v>0</v>
      </c>
      <c r="CJ66" s="202">
        <v>0</v>
      </c>
      <c r="CK66" s="202">
        <v>0</v>
      </c>
      <c r="CL66" s="202">
        <v>0</v>
      </c>
      <c r="CM66" s="202">
        <v>0</v>
      </c>
      <c r="CN66" s="202">
        <v>0</v>
      </c>
      <c r="CO66" s="202">
        <v>0</v>
      </c>
      <c r="CP66" s="202">
        <v>0</v>
      </c>
      <c r="CQ66" s="202">
        <v>0</v>
      </c>
      <c r="CR66" s="202">
        <v>0</v>
      </c>
      <c r="CS66" s="202">
        <v>0</v>
      </c>
      <c r="CT66" s="202">
        <v>0</v>
      </c>
      <c r="CU66" s="202">
        <v>0</v>
      </c>
      <c r="CV66" s="202">
        <v>0</v>
      </c>
      <c r="CW66" s="202">
        <v>0</v>
      </c>
      <c r="CX66" s="202">
        <v>0</v>
      </c>
      <c r="CY66" s="202">
        <v>0</v>
      </c>
      <c r="CZ66" s="202">
        <v>0</v>
      </c>
      <c r="DA66" s="202">
        <v>0</v>
      </c>
      <c r="DB66" s="202">
        <v>0</v>
      </c>
      <c r="DC66" s="202">
        <v>0</v>
      </c>
      <c r="DD66" s="202">
        <v>0</v>
      </c>
      <c r="DE66" s="202">
        <v>0</v>
      </c>
      <c r="DF66" s="202">
        <v>0</v>
      </c>
      <c r="DG66" s="202">
        <v>0</v>
      </c>
      <c r="DH66" s="205">
        <v>0</v>
      </c>
    </row>
    <row r="67" spans="2:112" ht="15.5" customHeight="1">
      <c r="B67" s="88" t="s">
        <v>231</v>
      </c>
      <c r="C67" s="87" t="s">
        <v>3</v>
      </c>
      <c r="D67" s="200">
        <v>0</v>
      </c>
      <c r="E67" s="202">
        <v>0</v>
      </c>
      <c r="F67" s="202">
        <v>0</v>
      </c>
      <c r="G67" s="202">
        <v>0</v>
      </c>
      <c r="H67" s="202">
        <v>0</v>
      </c>
      <c r="I67" s="202">
        <v>0</v>
      </c>
      <c r="J67" s="202">
        <v>0</v>
      </c>
      <c r="K67" s="202">
        <v>0</v>
      </c>
      <c r="L67" s="202">
        <v>0</v>
      </c>
      <c r="M67" s="202">
        <v>0</v>
      </c>
      <c r="N67" s="202">
        <v>0</v>
      </c>
      <c r="O67" s="202">
        <v>0</v>
      </c>
      <c r="P67" s="202">
        <v>0</v>
      </c>
      <c r="Q67" s="202">
        <v>0</v>
      </c>
      <c r="R67" s="202">
        <v>0</v>
      </c>
      <c r="S67" s="202">
        <v>0</v>
      </c>
      <c r="T67" s="202">
        <v>0</v>
      </c>
      <c r="U67" s="202">
        <v>0</v>
      </c>
      <c r="V67" s="202">
        <v>0</v>
      </c>
      <c r="W67" s="202">
        <v>0</v>
      </c>
      <c r="X67" s="202">
        <v>0</v>
      </c>
      <c r="Y67" s="202">
        <v>0</v>
      </c>
      <c r="Z67" s="202">
        <v>0</v>
      </c>
      <c r="AA67" s="202">
        <v>0</v>
      </c>
      <c r="AB67" s="202">
        <v>0</v>
      </c>
      <c r="AC67" s="202">
        <v>0</v>
      </c>
      <c r="AD67" s="202">
        <v>0</v>
      </c>
      <c r="AE67" s="202">
        <v>0</v>
      </c>
      <c r="AF67" s="202">
        <v>0</v>
      </c>
      <c r="AG67" s="202">
        <v>0</v>
      </c>
      <c r="AH67" s="202">
        <v>0</v>
      </c>
      <c r="AI67" s="202">
        <v>0</v>
      </c>
      <c r="AJ67" s="202">
        <v>0</v>
      </c>
      <c r="AK67" s="202">
        <v>0</v>
      </c>
      <c r="AL67" s="202">
        <v>0</v>
      </c>
      <c r="AM67" s="202">
        <v>0</v>
      </c>
      <c r="AN67" s="202">
        <v>0</v>
      </c>
      <c r="AO67" s="202">
        <v>0</v>
      </c>
      <c r="AP67" s="202">
        <v>0</v>
      </c>
      <c r="AQ67" s="202">
        <v>0</v>
      </c>
      <c r="AR67" s="202">
        <v>0</v>
      </c>
      <c r="AS67" s="202">
        <v>0</v>
      </c>
      <c r="AT67" s="202">
        <v>0</v>
      </c>
      <c r="AU67" s="202">
        <v>0</v>
      </c>
      <c r="AV67" s="202">
        <v>0</v>
      </c>
      <c r="AW67" s="202">
        <v>0</v>
      </c>
      <c r="AX67" s="202">
        <v>0</v>
      </c>
      <c r="AY67" s="202">
        <v>0</v>
      </c>
      <c r="AZ67" s="202">
        <v>0</v>
      </c>
      <c r="BA67" s="202">
        <v>0</v>
      </c>
      <c r="BB67" s="202">
        <v>0</v>
      </c>
      <c r="BC67" s="202">
        <v>0</v>
      </c>
      <c r="BD67" s="202">
        <v>0</v>
      </c>
      <c r="BE67" s="202">
        <v>0</v>
      </c>
      <c r="BF67" s="202">
        <v>0</v>
      </c>
      <c r="BG67" s="202">
        <v>0</v>
      </c>
      <c r="BH67" s="202">
        <v>0</v>
      </c>
      <c r="BI67" s="202">
        <v>0</v>
      </c>
      <c r="BJ67" s="202">
        <v>0</v>
      </c>
      <c r="BK67" s="202">
        <v>0</v>
      </c>
      <c r="BL67" s="201">
        <f t="array" ref="BL67">-'13生産者価格評価表'!$DY67/(MMULT('14投入係数表'!$D67:$DH67,'13生産者価格評価表'!$EA$7:$EA$115)+'13生産者価格評価表'!$DP67)</f>
        <v>0.91215609531483821</v>
      </c>
      <c r="BM67" s="202">
        <v>0</v>
      </c>
      <c r="BN67" s="202">
        <v>0</v>
      </c>
      <c r="BO67" s="202">
        <v>0</v>
      </c>
      <c r="BP67" s="202">
        <v>0</v>
      </c>
      <c r="BQ67" s="202">
        <v>0</v>
      </c>
      <c r="BR67" s="202">
        <v>0</v>
      </c>
      <c r="BS67" s="202">
        <v>0</v>
      </c>
      <c r="BT67" s="202">
        <v>0</v>
      </c>
      <c r="BU67" s="202">
        <v>0</v>
      </c>
      <c r="BV67" s="202">
        <v>0</v>
      </c>
      <c r="BW67" s="202">
        <v>0</v>
      </c>
      <c r="BX67" s="202">
        <v>0</v>
      </c>
      <c r="BY67" s="202">
        <v>0</v>
      </c>
      <c r="BZ67" s="202">
        <v>0</v>
      </c>
      <c r="CA67" s="202">
        <v>0</v>
      </c>
      <c r="CB67" s="202">
        <v>0</v>
      </c>
      <c r="CC67" s="202">
        <v>0</v>
      </c>
      <c r="CD67" s="202">
        <v>0</v>
      </c>
      <c r="CE67" s="202">
        <v>0</v>
      </c>
      <c r="CF67" s="202">
        <v>0</v>
      </c>
      <c r="CG67" s="202">
        <v>0</v>
      </c>
      <c r="CH67" s="202">
        <v>0</v>
      </c>
      <c r="CI67" s="202">
        <v>0</v>
      </c>
      <c r="CJ67" s="202">
        <v>0</v>
      </c>
      <c r="CK67" s="202">
        <v>0</v>
      </c>
      <c r="CL67" s="202">
        <v>0</v>
      </c>
      <c r="CM67" s="202">
        <v>0</v>
      </c>
      <c r="CN67" s="202">
        <v>0</v>
      </c>
      <c r="CO67" s="202">
        <v>0</v>
      </c>
      <c r="CP67" s="202">
        <v>0</v>
      </c>
      <c r="CQ67" s="202">
        <v>0</v>
      </c>
      <c r="CR67" s="202">
        <v>0</v>
      </c>
      <c r="CS67" s="202">
        <v>0</v>
      </c>
      <c r="CT67" s="202">
        <v>0</v>
      </c>
      <c r="CU67" s="202">
        <v>0</v>
      </c>
      <c r="CV67" s="202">
        <v>0</v>
      </c>
      <c r="CW67" s="202">
        <v>0</v>
      </c>
      <c r="CX67" s="202">
        <v>0</v>
      </c>
      <c r="CY67" s="202">
        <v>0</v>
      </c>
      <c r="CZ67" s="202">
        <v>0</v>
      </c>
      <c r="DA67" s="202">
        <v>0</v>
      </c>
      <c r="DB67" s="202">
        <v>0</v>
      </c>
      <c r="DC67" s="202">
        <v>0</v>
      </c>
      <c r="DD67" s="202">
        <v>0</v>
      </c>
      <c r="DE67" s="202">
        <v>0</v>
      </c>
      <c r="DF67" s="202">
        <v>0</v>
      </c>
      <c r="DG67" s="202">
        <v>0</v>
      </c>
      <c r="DH67" s="205">
        <v>0</v>
      </c>
    </row>
    <row r="68" spans="2:112" ht="15.5" customHeight="1">
      <c r="B68" s="88" t="s">
        <v>232</v>
      </c>
      <c r="C68" s="87" t="s">
        <v>233</v>
      </c>
      <c r="D68" s="200">
        <v>0</v>
      </c>
      <c r="E68" s="202">
        <v>0</v>
      </c>
      <c r="F68" s="202">
        <v>0</v>
      </c>
      <c r="G68" s="202">
        <v>0</v>
      </c>
      <c r="H68" s="202">
        <v>0</v>
      </c>
      <c r="I68" s="202">
        <v>0</v>
      </c>
      <c r="J68" s="202">
        <v>0</v>
      </c>
      <c r="K68" s="202">
        <v>0</v>
      </c>
      <c r="L68" s="202">
        <v>0</v>
      </c>
      <c r="M68" s="202">
        <v>0</v>
      </c>
      <c r="N68" s="202">
        <v>0</v>
      </c>
      <c r="O68" s="202">
        <v>0</v>
      </c>
      <c r="P68" s="202">
        <v>0</v>
      </c>
      <c r="Q68" s="202">
        <v>0</v>
      </c>
      <c r="R68" s="202">
        <v>0</v>
      </c>
      <c r="S68" s="202">
        <v>0</v>
      </c>
      <c r="T68" s="202">
        <v>0</v>
      </c>
      <c r="U68" s="202">
        <v>0</v>
      </c>
      <c r="V68" s="202">
        <v>0</v>
      </c>
      <c r="W68" s="202">
        <v>0</v>
      </c>
      <c r="X68" s="202">
        <v>0</v>
      </c>
      <c r="Y68" s="202">
        <v>0</v>
      </c>
      <c r="Z68" s="202">
        <v>0</v>
      </c>
      <c r="AA68" s="202">
        <v>0</v>
      </c>
      <c r="AB68" s="202">
        <v>0</v>
      </c>
      <c r="AC68" s="202">
        <v>0</v>
      </c>
      <c r="AD68" s="202">
        <v>0</v>
      </c>
      <c r="AE68" s="202">
        <v>0</v>
      </c>
      <c r="AF68" s="202">
        <v>0</v>
      </c>
      <c r="AG68" s="202">
        <v>0</v>
      </c>
      <c r="AH68" s="202">
        <v>0</v>
      </c>
      <c r="AI68" s="202">
        <v>0</v>
      </c>
      <c r="AJ68" s="202">
        <v>0</v>
      </c>
      <c r="AK68" s="202">
        <v>0</v>
      </c>
      <c r="AL68" s="202">
        <v>0</v>
      </c>
      <c r="AM68" s="202">
        <v>0</v>
      </c>
      <c r="AN68" s="202">
        <v>0</v>
      </c>
      <c r="AO68" s="202">
        <v>0</v>
      </c>
      <c r="AP68" s="202">
        <v>0</v>
      </c>
      <c r="AQ68" s="202">
        <v>0</v>
      </c>
      <c r="AR68" s="202">
        <v>0</v>
      </c>
      <c r="AS68" s="202">
        <v>0</v>
      </c>
      <c r="AT68" s="202">
        <v>0</v>
      </c>
      <c r="AU68" s="202">
        <v>0</v>
      </c>
      <c r="AV68" s="202">
        <v>0</v>
      </c>
      <c r="AW68" s="202">
        <v>0</v>
      </c>
      <c r="AX68" s="202">
        <v>0</v>
      </c>
      <c r="AY68" s="202">
        <v>0</v>
      </c>
      <c r="AZ68" s="202">
        <v>0</v>
      </c>
      <c r="BA68" s="202">
        <v>0</v>
      </c>
      <c r="BB68" s="202">
        <v>0</v>
      </c>
      <c r="BC68" s="202">
        <v>0</v>
      </c>
      <c r="BD68" s="202">
        <v>0</v>
      </c>
      <c r="BE68" s="202">
        <v>0</v>
      </c>
      <c r="BF68" s="202">
        <v>0</v>
      </c>
      <c r="BG68" s="202">
        <v>0</v>
      </c>
      <c r="BH68" s="202">
        <v>0</v>
      </c>
      <c r="BI68" s="202">
        <v>0</v>
      </c>
      <c r="BJ68" s="202">
        <v>0</v>
      </c>
      <c r="BK68" s="202">
        <v>0</v>
      </c>
      <c r="BL68" s="202">
        <v>0</v>
      </c>
      <c r="BM68" s="201">
        <f t="array" ref="BM68">-'13生産者価格評価表'!$DY68/(MMULT('14投入係数表'!$D68:$DH68,'13生産者価格評価表'!$EA$7:$EA$115)+'13生産者価格評価表'!$DP68)</f>
        <v>0</v>
      </c>
      <c r="BN68" s="202">
        <v>0</v>
      </c>
      <c r="BO68" s="202">
        <v>0</v>
      </c>
      <c r="BP68" s="202">
        <v>0</v>
      </c>
      <c r="BQ68" s="202">
        <v>0</v>
      </c>
      <c r="BR68" s="202">
        <v>0</v>
      </c>
      <c r="BS68" s="202">
        <v>0</v>
      </c>
      <c r="BT68" s="202">
        <v>0</v>
      </c>
      <c r="BU68" s="202">
        <v>0</v>
      </c>
      <c r="BV68" s="202">
        <v>0</v>
      </c>
      <c r="BW68" s="202">
        <v>0</v>
      </c>
      <c r="BX68" s="202">
        <v>0</v>
      </c>
      <c r="BY68" s="202">
        <v>0</v>
      </c>
      <c r="BZ68" s="202">
        <v>0</v>
      </c>
      <c r="CA68" s="202">
        <v>0</v>
      </c>
      <c r="CB68" s="202">
        <v>0</v>
      </c>
      <c r="CC68" s="202">
        <v>0</v>
      </c>
      <c r="CD68" s="202">
        <v>0</v>
      </c>
      <c r="CE68" s="202">
        <v>0</v>
      </c>
      <c r="CF68" s="202">
        <v>0</v>
      </c>
      <c r="CG68" s="202">
        <v>0</v>
      </c>
      <c r="CH68" s="202">
        <v>0</v>
      </c>
      <c r="CI68" s="202">
        <v>0</v>
      </c>
      <c r="CJ68" s="202">
        <v>0</v>
      </c>
      <c r="CK68" s="202">
        <v>0</v>
      </c>
      <c r="CL68" s="202">
        <v>0</v>
      </c>
      <c r="CM68" s="202">
        <v>0</v>
      </c>
      <c r="CN68" s="202">
        <v>0</v>
      </c>
      <c r="CO68" s="202">
        <v>0</v>
      </c>
      <c r="CP68" s="202">
        <v>0</v>
      </c>
      <c r="CQ68" s="202">
        <v>0</v>
      </c>
      <c r="CR68" s="202">
        <v>0</v>
      </c>
      <c r="CS68" s="202">
        <v>0</v>
      </c>
      <c r="CT68" s="202">
        <v>0</v>
      </c>
      <c r="CU68" s="202">
        <v>0</v>
      </c>
      <c r="CV68" s="202">
        <v>0</v>
      </c>
      <c r="CW68" s="202">
        <v>0</v>
      </c>
      <c r="CX68" s="202">
        <v>0</v>
      </c>
      <c r="CY68" s="202">
        <v>0</v>
      </c>
      <c r="CZ68" s="202">
        <v>0</v>
      </c>
      <c r="DA68" s="202">
        <v>0</v>
      </c>
      <c r="DB68" s="202">
        <v>0</v>
      </c>
      <c r="DC68" s="202">
        <v>0</v>
      </c>
      <c r="DD68" s="202">
        <v>0</v>
      </c>
      <c r="DE68" s="202">
        <v>0</v>
      </c>
      <c r="DF68" s="202">
        <v>0</v>
      </c>
      <c r="DG68" s="202">
        <v>0</v>
      </c>
      <c r="DH68" s="205">
        <v>0</v>
      </c>
    </row>
    <row r="69" spans="2:112" ht="15.5" customHeight="1">
      <c r="B69" s="88">
        <v>410</v>
      </c>
      <c r="C69" s="87" t="s">
        <v>542</v>
      </c>
      <c r="D69" s="200">
        <v>0</v>
      </c>
      <c r="E69" s="202">
        <v>0</v>
      </c>
      <c r="F69" s="202">
        <v>0</v>
      </c>
      <c r="G69" s="202">
        <v>0</v>
      </c>
      <c r="H69" s="202">
        <v>0</v>
      </c>
      <c r="I69" s="202">
        <v>0</v>
      </c>
      <c r="J69" s="202">
        <v>0</v>
      </c>
      <c r="K69" s="202">
        <v>0</v>
      </c>
      <c r="L69" s="202">
        <v>0</v>
      </c>
      <c r="M69" s="202">
        <v>0</v>
      </c>
      <c r="N69" s="202">
        <v>0</v>
      </c>
      <c r="O69" s="202">
        <v>0</v>
      </c>
      <c r="P69" s="202">
        <v>0</v>
      </c>
      <c r="Q69" s="202">
        <v>0</v>
      </c>
      <c r="R69" s="202">
        <v>0</v>
      </c>
      <c r="S69" s="202">
        <v>0</v>
      </c>
      <c r="T69" s="202">
        <v>0</v>
      </c>
      <c r="U69" s="202">
        <v>0</v>
      </c>
      <c r="V69" s="202">
        <v>0</v>
      </c>
      <c r="W69" s="202">
        <v>0</v>
      </c>
      <c r="X69" s="202">
        <v>0</v>
      </c>
      <c r="Y69" s="202">
        <v>0</v>
      </c>
      <c r="Z69" s="202">
        <v>0</v>
      </c>
      <c r="AA69" s="202">
        <v>0</v>
      </c>
      <c r="AB69" s="202">
        <v>0</v>
      </c>
      <c r="AC69" s="202">
        <v>0</v>
      </c>
      <c r="AD69" s="202">
        <v>0</v>
      </c>
      <c r="AE69" s="202">
        <v>0</v>
      </c>
      <c r="AF69" s="202">
        <v>0</v>
      </c>
      <c r="AG69" s="202">
        <v>0</v>
      </c>
      <c r="AH69" s="202">
        <v>0</v>
      </c>
      <c r="AI69" s="202">
        <v>0</v>
      </c>
      <c r="AJ69" s="202">
        <v>0</v>
      </c>
      <c r="AK69" s="202">
        <v>0</v>
      </c>
      <c r="AL69" s="202">
        <v>0</v>
      </c>
      <c r="AM69" s="202">
        <v>0</v>
      </c>
      <c r="AN69" s="202">
        <v>0</v>
      </c>
      <c r="AO69" s="202">
        <v>0</v>
      </c>
      <c r="AP69" s="202">
        <v>0</v>
      </c>
      <c r="AQ69" s="202">
        <v>0</v>
      </c>
      <c r="AR69" s="202">
        <v>0</v>
      </c>
      <c r="AS69" s="202">
        <v>0</v>
      </c>
      <c r="AT69" s="202">
        <v>0</v>
      </c>
      <c r="AU69" s="202">
        <v>0</v>
      </c>
      <c r="AV69" s="202">
        <v>0</v>
      </c>
      <c r="AW69" s="202">
        <v>0</v>
      </c>
      <c r="AX69" s="202">
        <v>0</v>
      </c>
      <c r="AY69" s="202">
        <v>0</v>
      </c>
      <c r="AZ69" s="202">
        <v>0</v>
      </c>
      <c r="BA69" s="202">
        <v>0</v>
      </c>
      <c r="BB69" s="202">
        <v>0</v>
      </c>
      <c r="BC69" s="202">
        <v>0</v>
      </c>
      <c r="BD69" s="202">
        <v>0</v>
      </c>
      <c r="BE69" s="202">
        <v>0</v>
      </c>
      <c r="BF69" s="202">
        <v>0</v>
      </c>
      <c r="BG69" s="202">
        <v>0</v>
      </c>
      <c r="BH69" s="202">
        <v>0</v>
      </c>
      <c r="BI69" s="202">
        <v>0</v>
      </c>
      <c r="BJ69" s="202">
        <v>0</v>
      </c>
      <c r="BK69" s="202">
        <v>0</v>
      </c>
      <c r="BL69" s="202">
        <v>0</v>
      </c>
      <c r="BM69" s="202">
        <v>0</v>
      </c>
      <c r="BN69" s="201">
        <f t="array" ref="BN69">-'13生産者価格評価表'!$DY69/(MMULT('14投入係数表'!$D69:$DH69,'13生産者価格評価表'!$EA$7:$EA$115)+'13生産者価格評価表'!$DP69)</f>
        <v>0</v>
      </c>
      <c r="BO69" s="202">
        <v>0</v>
      </c>
      <c r="BP69" s="202">
        <v>0</v>
      </c>
      <c r="BQ69" s="202">
        <v>0</v>
      </c>
      <c r="BR69" s="202">
        <v>0</v>
      </c>
      <c r="BS69" s="202">
        <v>0</v>
      </c>
      <c r="BT69" s="202">
        <v>0</v>
      </c>
      <c r="BU69" s="202">
        <v>0</v>
      </c>
      <c r="BV69" s="202">
        <v>0</v>
      </c>
      <c r="BW69" s="202">
        <v>0</v>
      </c>
      <c r="BX69" s="202">
        <v>0</v>
      </c>
      <c r="BY69" s="202">
        <v>0</v>
      </c>
      <c r="BZ69" s="202">
        <v>0</v>
      </c>
      <c r="CA69" s="202">
        <v>0</v>
      </c>
      <c r="CB69" s="202">
        <v>0</v>
      </c>
      <c r="CC69" s="202">
        <v>0</v>
      </c>
      <c r="CD69" s="202">
        <v>0</v>
      </c>
      <c r="CE69" s="202">
        <v>0</v>
      </c>
      <c r="CF69" s="202">
        <v>0</v>
      </c>
      <c r="CG69" s="202">
        <v>0</v>
      </c>
      <c r="CH69" s="202">
        <v>0</v>
      </c>
      <c r="CI69" s="202">
        <v>0</v>
      </c>
      <c r="CJ69" s="202">
        <v>0</v>
      </c>
      <c r="CK69" s="202">
        <v>0</v>
      </c>
      <c r="CL69" s="202">
        <v>0</v>
      </c>
      <c r="CM69" s="202">
        <v>0</v>
      </c>
      <c r="CN69" s="202">
        <v>0</v>
      </c>
      <c r="CO69" s="202">
        <v>0</v>
      </c>
      <c r="CP69" s="202">
        <v>0</v>
      </c>
      <c r="CQ69" s="202">
        <v>0</v>
      </c>
      <c r="CR69" s="202">
        <v>0</v>
      </c>
      <c r="CS69" s="202">
        <v>0</v>
      </c>
      <c r="CT69" s="202">
        <v>0</v>
      </c>
      <c r="CU69" s="202">
        <v>0</v>
      </c>
      <c r="CV69" s="202">
        <v>0</v>
      </c>
      <c r="CW69" s="202">
        <v>0</v>
      </c>
      <c r="CX69" s="202">
        <v>0</v>
      </c>
      <c r="CY69" s="202">
        <v>0</v>
      </c>
      <c r="CZ69" s="202">
        <v>0</v>
      </c>
      <c r="DA69" s="202">
        <v>0</v>
      </c>
      <c r="DB69" s="202">
        <v>0</v>
      </c>
      <c r="DC69" s="202">
        <v>0</v>
      </c>
      <c r="DD69" s="202">
        <v>0</v>
      </c>
      <c r="DE69" s="202">
        <v>0</v>
      </c>
      <c r="DF69" s="202">
        <v>0</v>
      </c>
      <c r="DG69" s="202">
        <v>0</v>
      </c>
      <c r="DH69" s="205">
        <v>0</v>
      </c>
    </row>
    <row r="70" spans="2:112" ht="15.5" customHeight="1">
      <c r="B70" s="88">
        <v>411</v>
      </c>
      <c r="C70" s="87" t="s">
        <v>544</v>
      </c>
      <c r="D70" s="200">
        <v>0</v>
      </c>
      <c r="E70" s="202">
        <v>0</v>
      </c>
      <c r="F70" s="202">
        <v>0</v>
      </c>
      <c r="G70" s="202">
        <v>0</v>
      </c>
      <c r="H70" s="202">
        <v>0</v>
      </c>
      <c r="I70" s="202">
        <v>0</v>
      </c>
      <c r="J70" s="202">
        <v>0</v>
      </c>
      <c r="K70" s="202">
        <v>0</v>
      </c>
      <c r="L70" s="202">
        <v>0</v>
      </c>
      <c r="M70" s="202">
        <v>0</v>
      </c>
      <c r="N70" s="202">
        <v>0</v>
      </c>
      <c r="O70" s="202">
        <v>0</v>
      </c>
      <c r="P70" s="202">
        <v>0</v>
      </c>
      <c r="Q70" s="202">
        <v>0</v>
      </c>
      <c r="R70" s="202">
        <v>0</v>
      </c>
      <c r="S70" s="202">
        <v>0</v>
      </c>
      <c r="T70" s="202">
        <v>0</v>
      </c>
      <c r="U70" s="202">
        <v>0</v>
      </c>
      <c r="V70" s="202">
        <v>0</v>
      </c>
      <c r="W70" s="202">
        <v>0</v>
      </c>
      <c r="X70" s="202">
        <v>0</v>
      </c>
      <c r="Y70" s="202">
        <v>0</v>
      </c>
      <c r="Z70" s="202">
        <v>0</v>
      </c>
      <c r="AA70" s="202">
        <v>0</v>
      </c>
      <c r="AB70" s="202">
        <v>0</v>
      </c>
      <c r="AC70" s="202">
        <v>0</v>
      </c>
      <c r="AD70" s="202">
        <v>0</v>
      </c>
      <c r="AE70" s="202">
        <v>0</v>
      </c>
      <c r="AF70" s="202">
        <v>0</v>
      </c>
      <c r="AG70" s="202">
        <v>0</v>
      </c>
      <c r="AH70" s="202">
        <v>0</v>
      </c>
      <c r="AI70" s="202">
        <v>0</v>
      </c>
      <c r="AJ70" s="202">
        <v>0</v>
      </c>
      <c r="AK70" s="202">
        <v>0</v>
      </c>
      <c r="AL70" s="202">
        <v>0</v>
      </c>
      <c r="AM70" s="202">
        <v>0</v>
      </c>
      <c r="AN70" s="202">
        <v>0</v>
      </c>
      <c r="AO70" s="202">
        <v>0</v>
      </c>
      <c r="AP70" s="202">
        <v>0</v>
      </c>
      <c r="AQ70" s="202">
        <v>0</v>
      </c>
      <c r="AR70" s="202">
        <v>0</v>
      </c>
      <c r="AS70" s="202">
        <v>0</v>
      </c>
      <c r="AT70" s="202">
        <v>0</v>
      </c>
      <c r="AU70" s="202">
        <v>0</v>
      </c>
      <c r="AV70" s="202">
        <v>0</v>
      </c>
      <c r="AW70" s="202">
        <v>0</v>
      </c>
      <c r="AX70" s="202">
        <v>0</v>
      </c>
      <c r="AY70" s="202">
        <v>0</v>
      </c>
      <c r="AZ70" s="202">
        <v>0</v>
      </c>
      <c r="BA70" s="202">
        <v>0</v>
      </c>
      <c r="BB70" s="202">
        <v>0</v>
      </c>
      <c r="BC70" s="202">
        <v>0</v>
      </c>
      <c r="BD70" s="202">
        <v>0</v>
      </c>
      <c r="BE70" s="202">
        <v>0</v>
      </c>
      <c r="BF70" s="202">
        <v>0</v>
      </c>
      <c r="BG70" s="202">
        <v>0</v>
      </c>
      <c r="BH70" s="202">
        <v>0</v>
      </c>
      <c r="BI70" s="202">
        <v>0</v>
      </c>
      <c r="BJ70" s="202">
        <v>0</v>
      </c>
      <c r="BK70" s="202">
        <v>0</v>
      </c>
      <c r="BL70" s="202">
        <v>0</v>
      </c>
      <c r="BM70" s="202">
        <v>0</v>
      </c>
      <c r="BN70" s="202">
        <v>0</v>
      </c>
      <c r="BO70" s="201">
        <f t="array" ref="BO70">-'13生産者価格評価表'!$DY70/(MMULT('14投入係数表'!$D70:$DH70,'13生産者価格評価表'!$EA$7:$EA$115)+'13生産者価格評価表'!$DP70)</f>
        <v>0</v>
      </c>
      <c r="BP70" s="202">
        <v>0</v>
      </c>
      <c r="BQ70" s="202">
        <v>0</v>
      </c>
      <c r="BR70" s="202">
        <v>0</v>
      </c>
      <c r="BS70" s="202">
        <v>0</v>
      </c>
      <c r="BT70" s="202">
        <v>0</v>
      </c>
      <c r="BU70" s="202">
        <v>0</v>
      </c>
      <c r="BV70" s="202">
        <v>0</v>
      </c>
      <c r="BW70" s="202">
        <v>0</v>
      </c>
      <c r="BX70" s="202">
        <v>0</v>
      </c>
      <c r="BY70" s="202">
        <v>0</v>
      </c>
      <c r="BZ70" s="202">
        <v>0</v>
      </c>
      <c r="CA70" s="202">
        <v>0</v>
      </c>
      <c r="CB70" s="202">
        <v>0</v>
      </c>
      <c r="CC70" s="202">
        <v>0</v>
      </c>
      <c r="CD70" s="202">
        <v>0</v>
      </c>
      <c r="CE70" s="202">
        <v>0</v>
      </c>
      <c r="CF70" s="202">
        <v>0</v>
      </c>
      <c r="CG70" s="202">
        <v>0</v>
      </c>
      <c r="CH70" s="202">
        <v>0</v>
      </c>
      <c r="CI70" s="202">
        <v>0</v>
      </c>
      <c r="CJ70" s="202">
        <v>0</v>
      </c>
      <c r="CK70" s="202">
        <v>0</v>
      </c>
      <c r="CL70" s="202">
        <v>0</v>
      </c>
      <c r="CM70" s="202">
        <v>0</v>
      </c>
      <c r="CN70" s="202">
        <v>0</v>
      </c>
      <c r="CO70" s="202">
        <v>0</v>
      </c>
      <c r="CP70" s="202">
        <v>0</v>
      </c>
      <c r="CQ70" s="202">
        <v>0</v>
      </c>
      <c r="CR70" s="202">
        <v>0</v>
      </c>
      <c r="CS70" s="202">
        <v>0</v>
      </c>
      <c r="CT70" s="202">
        <v>0</v>
      </c>
      <c r="CU70" s="202">
        <v>0</v>
      </c>
      <c r="CV70" s="202">
        <v>0</v>
      </c>
      <c r="CW70" s="202">
        <v>0</v>
      </c>
      <c r="CX70" s="202">
        <v>0</v>
      </c>
      <c r="CY70" s="202">
        <v>0</v>
      </c>
      <c r="CZ70" s="202">
        <v>0</v>
      </c>
      <c r="DA70" s="202">
        <v>0</v>
      </c>
      <c r="DB70" s="202">
        <v>0</v>
      </c>
      <c r="DC70" s="202">
        <v>0</v>
      </c>
      <c r="DD70" s="202">
        <v>0</v>
      </c>
      <c r="DE70" s="202">
        <v>0</v>
      </c>
      <c r="DF70" s="202">
        <v>0</v>
      </c>
      <c r="DG70" s="202">
        <v>0</v>
      </c>
      <c r="DH70" s="205">
        <v>0</v>
      </c>
    </row>
    <row r="71" spans="2:112" ht="15.5" customHeight="1">
      <c r="B71" s="88" t="s">
        <v>234</v>
      </c>
      <c r="C71" s="87" t="s">
        <v>235</v>
      </c>
      <c r="D71" s="200">
        <v>0</v>
      </c>
      <c r="E71" s="202">
        <v>0</v>
      </c>
      <c r="F71" s="202">
        <v>0</v>
      </c>
      <c r="G71" s="202">
        <v>0</v>
      </c>
      <c r="H71" s="202">
        <v>0</v>
      </c>
      <c r="I71" s="202">
        <v>0</v>
      </c>
      <c r="J71" s="202">
        <v>0</v>
      </c>
      <c r="K71" s="202">
        <v>0</v>
      </c>
      <c r="L71" s="202">
        <v>0</v>
      </c>
      <c r="M71" s="202">
        <v>0</v>
      </c>
      <c r="N71" s="202">
        <v>0</v>
      </c>
      <c r="O71" s="202">
        <v>0</v>
      </c>
      <c r="P71" s="202">
        <v>0</v>
      </c>
      <c r="Q71" s="202">
        <v>0</v>
      </c>
      <c r="R71" s="202">
        <v>0</v>
      </c>
      <c r="S71" s="202">
        <v>0</v>
      </c>
      <c r="T71" s="202">
        <v>0</v>
      </c>
      <c r="U71" s="202">
        <v>0</v>
      </c>
      <c r="V71" s="202">
        <v>0</v>
      </c>
      <c r="W71" s="202">
        <v>0</v>
      </c>
      <c r="X71" s="202">
        <v>0</v>
      </c>
      <c r="Y71" s="202">
        <v>0</v>
      </c>
      <c r="Z71" s="202">
        <v>0</v>
      </c>
      <c r="AA71" s="202">
        <v>0</v>
      </c>
      <c r="AB71" s="202">
        <v>0</v>
      </c>
      <c r="AC71" s="202">
        <v>0</v>
      </c>
      <c r="AD71" s="202">
        <v>0</v>
      </c>
      <c r="AE71" s="202">
        <v>0</v>
      </c>
      <c r="AF71" s="202">
        <v>0</v>
      </c>
      <c r="AG71" s="202">
        <v>0</v>
      </c>
      <c r="AH71" s="202">
        <v>0</v>
      </c>
      <c r="AI71" s="202">
        <v>0</v>
      </c>
      <c r="AJ71" s="202">
        <v>0</v>
      </c>
      <c r="AK71" s="202">
        <v>0</v>
      </c>
      <c r="AL71" s="202">
        <v>0</v>
      </c>
      <c r="AM71" s="202">
        <v>0</v>
      </c>
      <c r="AN71" s="202">
        <v>0</v>
      </c>
      <c r="AO71" s="202">
        <v>0</v>
      </c>
      <c r="AP71" s="202">
        <v>0</v>
      </c>
      <c r="AQ71" s="202">
        <v>0</v>
      </c>
      <c r="AR71" s="202">
        <v>0</v>
      </c>
      <c r="AS71" s="202">
        <v>0</v>
      </c>
      <c r="AT71" s="202">
        <v>0</v>
      </c>
      <c r="AU71" s="202">
        <v>0</v>
      </c>
      <c r="AV71" s="202">
        <v>0</v>
      </c>
      <c r="AW71" s="202">
        <v>0</v>
      </c>
      <c r="AX71" s="202">
        <v>0</v>
      </c>
      <c r="AY71" s="202">
        <v>0</v>
      </c>
      <c r="AZ71" s="202">
        <v>0</v>
      </c>
      <c r="BA71" s="202">
        <v>0</v>
      </c>
      <c r="BB71" s="202">
        <v>0</v>
      </c>
      <c r="BC71" s="202">
        <v>0</v>
      </c>
      <c r="BD71" s="202">
        <v>0</v>
      </c>
      <c r="BE71" s="202">
        <v>0</v>
      </c>
      <c r="BF71" s="202">
        <v>0</v>
      </c>
      <c r="BG71" s="202">
        <v>0</v>
      </c>
      <c r="BH71" s="202">
        <v>0</v>
      </c>
      <c r="BI71" s="202">
        <v>0</v>
      </c>
      <c r="BJ71" s="202">
        <v>0</v>
      </c>
      <c r="BK71" s="202">
        <v>0</v>
      </c>
      <c r="BL71" s="202">
        <v>0</v>
      </c>
      <c r="BM71" s="202">
        <v>0</v>
      </c>
      <c r="BN71" s="202">
        <v>0</v>
      </c>
      <c r="BO71" s="202">
        <v>0</v>
      </c>
      <c r="BP71" s="201">
        <f t="array" ref="BP71">-'13生産者価格評価表'!$DY71/(MMULT('14投入係数表'!$D71:$DH71,'13生産者価格評価表'!$EA$7:$EA$115)+'13生産者価格評価表'!$DP71)</f>
        <v>0</v>
      </c>
      <c r="BQ71" s="202">
        <v>0</v>
      </c>
      <c r="BR71" s="202">
        <v>0</v>
      </c>
      <c r="BS71" s="202">
        <v>0</v>
      </c>
      <c r="BT71" s="202">
        <v>0</v>
      </c>
      <c r="BU71" s="202">
        <v>0</v>
      </c>
      <c r="BV71" s="202">
        <v>0</v>
      </c>
      <c r="BW71" s="202">
        <v>0</v>
      </c>
      <c r="BX71" s="202">
        <v>0</v>
      </c>
      <c r="BY71" s="202">
        <v>0</v>
      </c>
      <c r="BZ71" s="202">
        <v>0</v>
      </c>
      <c r="CA71" s="202">
        <v>0</v>
      </c>
      <c r="CB71" s="202">
        <v>0</v>
      </c>
      <c r="CC71" s="202">
        <v>0</v>
      </c>
      <c r="CD71" s="202">
        <v>0</v>
      </c>
      <c r="CE71" s="202">
        <v>0</v>
      </c>
      <c r="CF71" s="202">
        <v>0</v>
      </c>
      <c r="CG71" s="202">
        <v>0</v>
      </c>
      <c r="CH71" s="202">
        <v>0</v>
      </c>
      <c r="CI71" s="202">
        <v>0</v>
      </c>
      <c r="CJ71" s="202">
        <v>0</v>
      </c>
      <c r="CK71" s="202">
        <v>0</v>
      </c>
      <c r="CL71" s="202">
        <v>0</v>
      </c>
      <c r="CM71" s="202">
        <v>0</v>
      </c>
      <c r="CN71" s="202">
        <v>0</v>
      </c>
      <c r="CO71" s="202">
        <v>0</v>
      </c>
      <c r="CP71" s="202">
        <v>0</v>
      </c>
      <c r="CQ71" s="202">
        <v>0</v>
      </c>
      <c r="CR71" s="202">
        <v>0</v>
      </c>
      <c r="CS71" s="202">
        <v>0</v>
      </c>
      <c r="CT71" s="202">
        <v>0</v>
      </c>
      <c r="CU71" s="202">
        <v>0</v>
      </c>
      <c r="CV71" s="202">
        <v>0</v>
      </c>
      <c r="CW71" s="202">
        <v>0</v>
      </c>
      <c r="CX71" s="202">
        <v>0</v>
      </c>
      <c r="CY71" s="202">
        <v>0</v>
      </c>
      <c r="CZ71" s="202">
        <v>0</v>
      </c>
      <c r="DA71" s="202">
        <v>0</v>
      </c>
      <c r="DB71" s="202">
        <v>0</v>
      </c>
      <c r="DC71" s="202">
        <v>0</v>
      </c>
      <c r="DD71" s="202">
        <v>0</v>
      </c>
      <c r="DE71" s="202">
        <v>0</v>
      </c>
      <c r="DF71" s="202">
        <v>0</v>
      </c>
      <c r="DG71" s="202">
        <v>0</v>
      </c>
      <c r="DH71" s="205">
        <v>0</v>
      </c>
    </row>
    <row r="72" spans="2:112" ht="15.5" customHeight="1">
      <c r="B72" s="88" t="s">
        <v>236</v>
      </c>
      <c r="C72" s="87" t="s">
        <v>237</v>
      </c>
      <c r="D72" s="200">
        <v>0</v>
      </c>
      <c r="E72" s="202">
        <v>0</v>
      </c>
      <c r="F72" s="202">
        <v>0</v>
      </c>
      <c r="G72" s="202">
        <v>0</v>
      </c>
      <c r="H72" s="202">
        <v>0</v>
      </c>
      <c r="I72" s="202">
        <v>0</v>
      </c>
      <c r="J72" s="202">
        <v>0</v>
      </c>
      <c r="K72" s="202">
        <v>0</v>
      </c>
      <c r="L72" s="202">
        <v>0</v>
      </c>
      <c r="M72" s="202">
        <v>0</v>
      </c>
      <c r="N72" s="202">
        <v>0</v>
      </c>
      <c r="O72" s="202">
        <v>0</v>
      </c>
      <c r="P72" s="202">
        <v>0</v>
      </c>
      <c r="Q72" s="202">
        <v>0</v>
      </c>
      <c r="R72" s="202">
        <v>0</v>
      </c>
      <c r="S72" s="202">
        <v>0</v>
      </c>
      <c r="T72" s="202">
        <v>0</v>
      </c>
      <c r="U72" s="202">
        <v>0</v>
      </c>
      <c r="V72" s="202">
        <v>0</v>
      </c>
      <c r="W72" s="202">
        <v>0</v>
      </c>
      <c r="X72" s="202">
        <v>0</v>
      </c>
      <c r="Y72" s="202">
        <v>0</v>
      </c>
      <c r="Z72" s="202">
        <v>0</v>
      </c>
      <c r="AA72" s="202">
        <v>0</v>
      </c>
      <c r="AB72" s="202">
        <v>0</v>
      </c>
      <c r="AC72" s="202">
        <v>0</v>
      </c>
      <c r="AD72" s="202">
        <v>0</v>
      </c>
      <c r="AE72" s="202">
        <v>0</v>
      </c>
      <c r="AF72" s="202">
        <v>0</v>
      </c>
      <c r="AG72" s="202">
        <v>0</v>
      </c>
      <c r="AH72" s="202">
        <v>0</v>
      </c>
      <c r="AI72" s="202">
        <v>0</v>
      </c>
      <c r="AJ72" s="202">
        <v>0</v>
      </c>
      <c r="AK72" s="202">
        <v>0</v>
      </c>
      <c r="AL72" s="202">
        <v>0</v>
      </c>
      <c r="AM72" s="202">
        <v>0</v>
      </c>
      <c r="AN72" s="202">
        <v>0</v>
      </c>
      <c r="AO72" s="202">
        <v>0</v>
      </c>
      <c r="AP72" s="202">
        <v>0</v>
      </c>
      <c r="AQ72" s="202">
        <v>0</v>
      </c>
      <c r="AR72" s="202">
        <v>0</v>
      </c>
      <c r="AS72" s="202">
        <v>0</v>
      </c>
      <c r="AT72" s="202">
        <v>0</v>
      </c>
      <c r="AU72" s="202">
        <v>0</v>
      </c>
      <c r="AV72" s="202">
        <v>0</v>
      </c>
      <c r="AW72" s="202">
        <v>0</v>
      </c>
      <c r="AX72" s="202">
        <v>0</v>
      </c>
      <c r="AY72" s="202">
        <v>0</v>
      </c>
      <c r="AZ72" s="202">
        <v>0</v>
      </c>
      <c r="BA72" s="202">
        <v>0</v>
      </c>
      <c r="BB72" s="202">
        <v>0</v>
      </c>
      <c r="BC72" s="202">
        <v>0</v>
      </c>
      <c r="BD72" s="202">
        <v>0</v>
      </c>
      <c r="BE72" s="202">
        <v>0</v>
      </c>
      <c r="BF72" s="202">
        <v>0</v>
      </c>
      <c r="BG72" s="202">
        <v>0</v>
      </c>
      <c r="BH72" s="202">
        <v>0</v>
      </c>
      <c r="BI72" s="202">
        <v>0</v>
      </c>
      <c r="BJ72" s="202">
        <v>0</v>
      </c>
      <c r="BK72" s="202">
        <v>0</v>
      </c>
      <c r="BL72" s="202">
        <v>0</v>
      </c>
      <c r="BM72" s="202">
        <v>0</v>
      </c>
      <c r="BN72" s="202">
        <v>0</v>
      </c>
      <c r="BO72" s="202">
        <v>0</v>
      </c>
      <c r="BP72" s="202">
        <v>0</v>
      </c>
      <c r="BQ72" s="201">
        <f t="array" ref="BQ72">-'13生産者価格評価表'!$DY72/(MMULT('14投入係数表'!$D72:$DH72,'13生産者価格評価表'!$EA$7:$EA$115)+'13生産者価格評価表'!$DP72)</f>
        <v>0</v>
      </c>
      <c r="BR72" s="202">
        <v>0</v>
      </c>
      <c r="BS72" s="202">
        <v>0</v>
      </c>
      <c r="BT72" s="202">
        <v>0</v>
      </c>
      <c r="BU72" s="202">
        <v>0</v>
      </c>
      <c r="BV72" s="202">
        <v>0</v>
      </c>
      <c r="BW72" s="202">
        <v>0</v>
      </c>
      <c r="BX72" s="202">
        <v>0</v>
      </c>
      <c r="BY72" s="202">
        <v>0</v>
      </c>
      <c r="BZ72" s="202">
        <v>0</v>
      </c>
      <c r="CA72" s="202">
        <v>0</v>
      </c>
      <c r="CB72" s="202">
        <v>0</v>
      </c>
      <c r="CC72" s="202">
        <v>0</v>
      </c>
      <c r="CD72" s="202">
        <v>0</v>
      </c>
      <c r="CE72" s="202">
        <v>0</v>
      </c>
      <c r="CF72" s="202">
        <v>0</v>
      </c>
      <c r="CG72" s="202">
        <v>0</v>
      </c>
      <c r="CH72" s="202">
        <v>0</v>
      </c>
      <c r="CI72" s="202">
        <v>0</v>
      </c>
      <c r="CJ72" s="202">
        <v>0</v>
      </c>
      <c r="CK72" s="202">
        <v>0</v>
      </c>
      <c r="CL72" s="202">
        <v>0</v>
      </c>
      <c r="CM72" s="202">
        <v>0</v>
      </c>
      <c r="CN72" s="202">
        <v>0</v>
      </c>
      <c r="CO72" s="202">
        <v>0</v>
      </c>
      <c r="CP72" s="202">
        <v>0</v>
      </c>
      <c r="CQ72" s="202">
        <v>0</v>
      </c>
      <c r="CR72" s="202">
        <v>0</v>
      </c>
      <c r="CS72" s="202">
        <v>0</v>
      </c>
      <c r="CT72" s="202">
        <v>0</v>
      </c>
      <c r="CU72" s="202">
        <v>0</v>
      </c>
      <c r="CV72" s="202">
        <v>0</v>
      </c>
      <c r="CW72" s="202">
        <v>0</v>
      </c>
      <c r="CX72" s="202">
        <v>0</v>
      </c>
      <c r="CY72" s="202">
        <v>0</v>
      </c>
      <c r="CZ72" s="202">
        <v>0</v>
      </c>
      <c r="DA72" s="202">
        <v>0</v>
      </c>
      <c r="DB72" s="202">
        <v>0</v>
      </c>
      <c r="DC72" s="202">
        <v>0</v>
      </c>
      <c r="DD72" s="202">
        <v>0</v>
      </c>
      <c r="DE72" s="202">
        <v>0</v>
      </c>
      <c r="DF72" s="202">
        <v>0</v>
      </c>
      <c r="DG72" s="202">
        <v>0</v>
      </c>
      <c r="DH72" s="205">
        <v>0</v>
      </c>
    </row>
    <row r="73" spans="2:112" ht="15.5" customHeight="1">
      <c r="B73" s="88" t="s">
        <v>238</v>
      </c>
      <c r="C73" s="87" t="s">
        <v>239</v>
      </c>
      <c r="D73" s="200">
        <v>0</v>
      </c>
      <c r="E73" s="202">
        <v>0</v>
      </c>
      <c r="F73" s="202">
        <v>0</v>
      </c>
      <c r="G73" s="202">
        <v>0</v>
      </c>
      <c r="H73" s="202">
        <v>0</v>
      </c>
      <c r="I73" s="202">
        <v>0</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0</v>
      </c>
      <c r="Z73" s="202">
        <v>0</v>
      </c>
      <c r="AA73" s="202">
        <v>0</v>
      </c>
      <c r="AB73" s="202">
        <v>0</v>
      </c>
      <c r="AC73" s="202">
        <v>0</v>
      </c>
      <c r="AD73" s="202">
        <v>0</v>
      </c>
      <c r="AE73" s="202">
        <v>0</v>
      </c>
      <c r="AF73" s="202">
        <v>0</v>
      </c>
      <c r="AG73" s="202">
        <v>0</v>
      </c>
      <c r="AH73" s="202">
        <v>0</v>
      </c>
      <c r="AI73" s="202">
        <v>0</v>
      </c>
      <c r="AJ73" s="202">
        <v>0</v>
      </c>
      <c r="AK73" s="202">
        <v>0</v>
      </c>
      <c r="AL73" s="202">
        <v>0</v>
      </c>
      <c r="AM73" s="202">
        <v>0</v>
      </c>
      <c r="AN73" s="202">
        <v>0</v>
      </c>
      <c r="AO73" s="202">
        <v>0</v>
      </c>
      <c r="AP73" s="202">
        <v>0</v>
      </c>
      <c r="AQ73" s="202">
        <v>0</v>
      </c>
      <c r="AR73" s="202">
        <v>0</v>
      </c>
      <c r="AS73" s="202">
        <v>0</v>
      </c>
      <c r="AT73" s="202">
        <v>0</v>
      </c>
      <c r="AU73" s="202">
        <v>0</v>
      </c>
      <c r="AV73" s="202">
        <v>0</v>
      </c>
      <c r="AW73" s="202">
        <v>0</v>
      </c>
      <c r="AX73" s="202">
        <v>0</v>
      </c>
      <c r="AY73" s="202">
        <v>0</v>
      </c>
      <c r="AZ73" s="202">
        <v>0</v>
      </c>
      <c r="BA73" s="202">
        <v>0</v>
      </c>
      <c r="BB73" s="202">
        <v>0</v>
      </c>
      <c r="BC73" s="202">
        <v>0</v>
      </c>
      <c r="BD73" s="202">
        <v>0</v>
      </c>
      <c r="BE73" s="202">
        <v>0</v>
      </c>
      <c r="BF73" s="202">
        <v>0</v>
      </c>
      <c r="BG73" s="202">
        <v>0</v>
      </c>
      <c r="BH73" s="202">
        <v>0</v>
      </c>
      <c r="BI73" s="202">
        <v>0</v>
      </c>
      <c r="BJ73" s="202">
        <v>0</v>
      </c>
      <c r="BK73" s="202">
        <v>0</v>
      </c>
      <c r="BL73" s="202">
        <v>0</v>
      </c>
      <c r="BM73" s="202">
        <v>0</v>
      </c>
      <c r="BN73" s="202">
        <v>0</v>
      </c>
      <c r="BO73" s="202">
        <v>0</v>
      </c>
      <c r="BP73" s="202">
        <v>0</v>
      </c>
      <c r="BQ73" s="202">
        <v>0</v>
      </c>
      <c r="BR73" s="201">
        <f t="array" ref="BR73">-'13生産者価格評価表'!$DY73/(MMULT('14投入係数表'!$D73:$DH73,'13生産者価格評価表'!$EA$7:$EA$115)+'13生産者価格評価表'!$DP73)</f>
        <v>0</v>
      </c>
      <c r="BS73" s="202">
        <v>0</v>
      </c>
      <c r="BT73" s="202">
        <v>0</v>
      </c>
      <c r="BU73" s="202">
        <v>0</v>
      </c>
      <c r="BV73" s="202">
        <v>0</v>
      </c>
      <c r="BW73" s="202">
        <v>0</v>
      </c>
      <c r="BX73" s="202">
        <v>0</v>
      </c>
      <c r="BY73" s="202">
        <v>0</v>
      </c>
      <c r="BZ73" s="202">
        <v>0</v>
      </c>
      <c r="CA73" s="202">
        <v>0</v>
      </c>
      <c r="CB73" s="202">
        <v>0</v>
      </c>
      <c r="CC73" s="202">
        <v>0</v>
      </c>
      <c r="CD73" s="202">
        <v>0</v>
      </c>
      <c r="CE73" s="202">
        <v>0</v>
      </c>
      <c r="CF73" s="202">
        <v>0</v>
      </c>
      <c r="CG73" s="202">
        <v>0</v>
      </c>
      <c r="CH73" s="202">
        <v>0</v>
      </c>
      <c r="CI73" s="202">
        <v>0</v>
      </c>
      <c r="CJ73" s="202">
        <v>0</v>
      </c>
      <c r="CK73" s="202">
        <v>0</v>
      </c>
      <c r="CL73" s="202">
        <v>0</v>
      </c>
      <c r="CM73" s="202">
        <v>0</v>
      </c>
      <c r="CN73" s="202">
        <v>0</v>
      </c>
      <c r="CO73" s="202">
        <v>0</v>
      </c>
      <c r="CP73" s="202">
        <v>0</v>
      </c>
      <c r="CQ73" s="202">
        <v>0</v>
      </c>
      <c r="CR73" s="202">
        <v>0</v>
      </c>
      <c r="CS73" s="202">
        <v>0</v>
      </c>
      <c r="CT73" s="202">
        <v>0</v>
      </c>
      <c r="CU73" s="202">
        <v>0</v>
      </c>
      <c r="CV73" s="202">
        <v>0</v>
      </c>
      <c r="CW73" s="202">
        <v>0</v>
      </c>
      <c r="CX73" s="202">
        <v>0</v>
      </c>
      <c r="CY73" s="202">
        <v>0</v>
      </c>
      <c r="CZ73" s="202">
        <v>0</v>
      </c>
      <c r="DA73" s="202">
        <v>0</v>
      </c>
      <c r="DB73" s="202">
        <v>0</v>
      </c>
      <c r="DC73" s="202">
        <v>0</v>
      </c>
      <c r="DD73" s="202">
        <v>0</v>
      </c>
      <c r="DE73" s="202">
        <v>0</v>
      </c>
      <c r="DF73" s="202">
        <v>0</v>
      </c>
      <c r="DG73" s="202">
        <v>0</v>
      </c>
      <c r="DH73" s="205">
        <v>0</v>
      </c>
    </row>
    <row r="74" spans="2:112" ht="15.5" customHeight="1">
      <c r="B74" s="88" t="s">
        <v>240</v>
      </c>
      <c r="C74" s="87" t="s">
        <v>629</v>
      </c>
      <c r="D74" s="200">
        <v>0</v>
      </c>
      <c r="E74" s="202">
        <v>0</v>
      </c>
      <c r="F74" s="202">
        <v>0</v>
      </c>
      <c r="G74" s="202">
        <v>0</v>
      </c>
      <c r="H74" s="202">
        <v>0</v>
      </c>
      <c r="I74" s="202">
        <v>0</v>
      </c>
      <c r="J74" s="202">
        <v>0</v>
      </c>
      <c r="K74" s="202">
        <v>0</v>
      </c>
      <c r="L74" s="202">
        <v>0</v>
      </c>
      <c r="M74" s="202">
        <v>0</v>
      </c>
      <c r="N74" s="202">
        <v>0</v>
      </c>
      <c r="O74" s="202">
        <v>0</v>
      </c>
      <c r="P74" s="202">
        <v>0</v>
      </c>
      <c r="Q74" s="202">
        <v>0</v>
      </c>
      <c r="R74" s="202">
        <v>0</v>
      </c>
      <c r="S74" s="202">
        <v>0</v>
      </c>
      <c r="T74" s="202">
        <v>0</v>
      </c>
      <c r="U74" s="202">
        <v>0</v>
      </c>
      <c r="V74" s="202">
        <v>0</v>
      </c>
      <c r="W74" s="202">
        <v>0</v>
      </c>
      <c r="X74" s="202">
        <v>0</v>
      </c>
      <c r="Y74" s="202">
        <v>0</v>
      </c>
      <c r="Z74" s="202">
        <v>0</v>
      </c>
      <c r="AA74" s="202">
        <v>0</v>
      </c>
      <c r="AB74" s="202">
        <v>0</v>
      </c>
      <c r="AC74" s="202">
        <v>0</v>
      </c>
      <c r="AD74" s="202">
        <v>0</v>
      </c>
      <c r="AE74" s="202">
        <v>0</v>
      </c>
      <c r="AF74" s="202">
        <v>0</v>
      </c>
      <c r="AG74" s="202">
        <v>0</v>
      </c>
      <c r="AH74" s="202">
        <v>0</v>
      </c>
      <c r="AI74" s="202">
        <v>0</v>
      </c>
      <c r="AJ74" s="202">
        <v>0</v>
      </c>
      <c r="AK74" s="202">
        <v>0</v>
      </c>
      <c r="AL74" s="202">
        <v>0</v>
      </c>
      <c r="AM74" s="202">
        <v>0</v>
      </c>
      <c r="AN74" s="202">
        <v>0</v>
      </c>
      <c r="AO74" s="202">
        <v>0</v>
      </c>
      <c r="AP74" s="202">
        <v>0</v>
      </c>
      <c r="AQ74" s="202">
        <v>0</v>
      </c>
      <c r="AR74" s="202">
        <v>0</v>
      </c>
      <c r="AS74" s="202">
        <v>0</v>
      </c>
      <c r="AT74" s="202">
        <v>0</v>
      </c>
      <c r="AU74" s="202">
        <v>0</v>
      </c>
      <c r="AV74" s="202">
        <v>0</v>
      </c>
      <c r="AW74" s="202">
        <v>0</v>
      </c>
      <c r="AX74" s="202">
        <v>0</v>
      </c>
      <c r="AY74" s="202">
        <v>0</v>
      </c>
      <c r="AZ74" s="202">
        <v>0</v>
      </c>
      <c r="BA74" s="202">
        <v>0</v>
      </c>
      <c r="BB74" s="202">
        <v>0</v>
      </c>
      <c r="BC74" s="202">
        <v>0</v>
      </c>
      <c r="BD74" s="202">
        <v>0</v>
      </c>
      <c r="BE74" s="202">
        <v>0</v>
      </c>
      <c r="BF74" s="202">
        <v>0</v>
      </c>
      <c r="BG74" s="202">
        <v>0</v>
      </c>
      <c r="BH74" s="202">
        <v>0</v>
      </c>
      <c r="BI74" s="202">
        <v>0</v>
      </c>
      <c r="BJ74" s="202">
        <v>0</v>
      </c>
      <c r="BK74" s="202">
        <v>0</v>
      </c>
      <c r="BL74" s="202">
        <v>0</v>
      </c>
      <c r="BM74" s="202">
        <v>0</v>
      </c>
      <c r="BN74" s="202">
        <v>0</v>
      </c>
      <c r="BO74" s="202">
        <v>0</v>
      </c>
      <c r="BP74" s="202">
        <v>0</v>
      </c>
      <c r="BQ74" s="202">
        <v>0</v>
      </c>
      <c r="BR74" s="202">
        <v>0</v>
      </c>
      <c r="BS74" s="201">
        <f t="array" ref="BS74">-'13生産者価格評価表'!$DY74/(MMULT('14投入係数表'!$D74:$DH74,'13生産者価格評価表'!$EA$7:$EA$115)+'13生産者価格評価表'!$DP74)</f>
        <v>0.68743958165598096</v>
      </c>
      <c r="BT74" s="202">
        <v>0</v>
      </c>
      <c r="BU74" s="202">
        <v>0</v>
      </c>
      <c r="BV74" s="202">
        <v>0</v>
      </c>
      <c r="BW74" s="202">
        <v>0</v>
      </c>
      <c r="BX74" s="202">
        <v>0</v>
      </c>
      <c r="BY74" s="202">
        <v>0</v>
      </c>
      <c r="BZ74" s="202">
        <v>0</v>
      </c>
      <c r="CA74" s="202">
        <v>0</v>
      </c>
      <c r="CB74" s="202">
        <v>0</v>
      </c>
      <c r="CC74" s="202">
        <v>0</v>
      </c>
      <c r="CD74" s="202">
        <v>0</v>
      </c>
      <c r="CE74" s="202">
        <v>0</v>
      </c>
      <c r="CF74" s="202">
        <v>0</v>
      </c>
      <c r="CG74" s="202">
        <v>0</v>
      </c>
      <c r="CH74" s="202">
        <v>0</v>
      </c>
      <c r="CI74" s="202">
        <v>0</v>
      </c>
      <c r="CJ74" s="202">
        <v>0</v>
      </c>
      <c r="CK74" s="202">
        <v>0</v>
      </c>
      <c r="CL74" s="202">
        <v>0</v>
      </c>
      <c r="CM74" s="202">
        <v>0</v>
      </c>
      <c r="CN74" s="202">
        <v>0</v>
      </c>
      <c r="CO74" s="202">
        <v>0</v>
      </c>
      <c r="CP74" s="202">
        <v>0</v>
      </c>
      <c r="CQ74" s="202">
        <v>0</v>
      </c>
      <c r="CR74" s="202">
        <v>0</v>
      </c>
      <c r="CS74" s="202">
        <v>0</v>
      </c>
      <c r="CT74" s="202">
        <v>0</v>
      </c>
      <c r="CU74" s="202">
        <v>0</v>
      </c>
      <c r="CV74" s="202">
        <v>0</v>
      </c>
      <c r="CW74" s="202">
        <v>0</v>
      </c>
      <c r="CX74" s="202">
        <v>0</v>
      </c>
      <c r="CY74" s="202">
        <v>0</v>
      </c>
      <c r="CZ74" s="202">
        <v>0</v>
      </c>
      <c r="DA74" s="202">
        <v>0</v>
      </c>
      <c r="DB74" s="202">
        <v>0</v>
      </c>
      <c r="DC74" s="202">
        <v>0</v>
      </c>
      <c r="DD74" s="202">
        <v>0</v>
      </c>
      <c r="DE74" s="202">
        <v>0</v>
      </c>
      <c r="DF74" s="202">
        <v>0</v>
      </c>
      <c r="DG74" s="202">
        <v>0</v>
      </c>
      <c r="DH74" s="205">
        <v>0</v>
      </c>
    </row>
    <row r="75" spans="2:112" ht="15.5" customHeight="1">
      <c r="B75" s="88" t="s">
        <v>241</v>
      </c>
      <c r="C75" s="87" t="s">
        <v>242</v>
      </c>
      <c r="D75" s="200">
        <v>0</v>
      </c>
      <c r="E75" s="202">
        <v>0</v>
      </c>
      <c r="F75" s="202">
        <v>0</v>
      </c>
      <c r="G75" s="202">
        <v>0</v>
      </c>
      <c r="H75" s="202">
        <v>0</v>
      </c>
      <c r="I75" s="202">
        <v>0</v>
      </c>
      <c r="J75" s="202">
        <v>0</v>
      </c>
      <c r="K75" s="202">
        <v>0</v>
      </c>
      <c r="L75" s="202">
        <v>0</v>
      </c>
      <c r="M75" s="202">
        <v>0</v>
      </c>
      <c r="N75" s="202">
        <v>0</v>
      </c>
      <c r="O75" s="202">
        <v>0</v>
      </c>
      <c r="P75" s="202">
        <v>0</v>
      </c>
      <c r="Q75" s="202">
        <v>0</v>
      </c>
      <c r="R75" s="202">
        <v>0</v>
      </c>
      <c r="S75" s="202">
        <v>0</v>
      </c>
      <c r="T75" s="202">
        <v>0</v>
      </c>
      <c r="U75" s="202">
        <v>0</v>
      </c>
      <c r="V75" s="202">
        <v>0</v>
      </c>
      <c r="W75" s="202">
        <v>0</v>
      </c>
      <c r="X75" s="202">
        <v>0</v>
      </c>
      <c r="Y75" s="202">
        <v>0</v>
      </c>
      <c r="Z75" s="202">
        <v>0</v>
      </c>
      <c r="AA75" s="202">
        <v>0</v>
      </c>
      <c r="AB75" s="202">
        <v>0</v>
      </c>
      <c r="AC75" s="202">
        <v>0</v>
      </c>
      <c r="AD75" s="202">
        <v>0</v>
      </c>
      <c r="AE75" s="202">
        <v>0</v>
      </c>
      <c r="AF75" s="202">
        <v>0</v>
      </c>
      <c r="AG75" s="202">
        <v>0</v>
      </c>
      <c r="AH75" s="202">
        <v>0</v>
      </c>
      <c r="AI75" s="202">
        <v>0</v>
      </c>
      <c r="AJ75" s="202">
        <v>0</v>
      </c>
      <c r="AK75" s="202">
        <v>0</v>
      </c>
      <c r="AL75" s="202">
        <v>0</v>
      </c>
      <c r="AM75" s="202">
        <v>0</v>
      </c>
      <c r="AN75" s="202">
        <v>0</v>
      </c>
      <c r="AO75" s="202">
        <v>0</v>
      </c>
      <c r="AP75" s="202">
        <v>0</v>
      </c>
      <c r="AQ75" s="202">
        <v>0</v>
      </c>
      <c r="AR75" s="202">
        <v>0</v>
      </c>
      <c r="AS75" s="202">
        <v>0</v>
      </c>
      <c r="AT75" s="202">
        <v>0</v>
      </c>
      <c r="AU75" s="202">
        <v>0</v>
      </c>
      <c r="AV75" s="202">
        <v>0</v>
      </c>
      <c r="AW75" s="202">
        <v>0</v>
      </c>
      <c r="AX75" s="202">
        <v>0</v>
      </c>
      <c r="AY75" s="202">
        <v>0</v>
      </c>
      <c r="AZ75" s="202">
        <v>0</v>
      </c>
      <c r="BA75" s="202">
        <v>0</v>
      </c>
      <c r="BB75" s="202">
        <v>0</v>
      </c>
      <c r="BC75" s="202">
        <v>0</v>
      </c>
      <c r="BD75" s="202">
        <v>0</v>
      </c>
      <c r="BE75" s="202">
        <v>0</v>
      </c>
      <c r="BF75" s="202">
        <v>0</v>
      </c>
      <c r="BG75" s="202">
        <v>0</v>
      </c>
      <c r="BH75" s="202">
        <v>0</v>
      </c>
      <c r="BI75" s="202">
        <v>0</v>
      </c>
      <c r="BJ75" s="202">
        <v>0</v>
      </c>
      <c r="BK75" s="202">
        <v>0</v>
      </c>
      <c r="BL75" s="202">
        <v>0</v>
      </c>
      <c r="BM75" s="202">
        <v>0</v>
      </c>
      <c r="BN75" s="202">
        <v>0</v>
      </c>
      <c r="BO75" s="202">
        <v>0</v>
      </c>
      <c r="BP75" s="202">
        <v>0</v>
      </c>
      <c r="BQ75" s="202">
        <v>0</v>
      </c>
      <c r="BR75" s="202">
        <v>0</v>
      </c>
      <c r="BS75" s="202">
        <v>0</v>
      </c>
      <c r="BT75" s="201">
        <f t="array" ref="BT75">-'13生産者価格評価表'!$DY75/(MMULT('14投入係数表'!$D75:$DH75,'13生産者価格評価表'!$EA$7:$EA$115)+'13生産者価格評価表'!$DP75)</f>
        <v>8.5382053404693611E-3</v>
      </c>
      <c r="BU75" s="202">
        <v>0</v>
      </c>
      <c r="BV75" s="202">
        <v>0</v>
      </c>
      <c r="BW75" s="202">
        <v>0</v>
      </c>
      <c r="BX75" s="202">
        <v>0</v>
      </c>
      <c r="BY75" s="202">
        <v>0</v>
      </c>
      <c r="BZ75" s="202">
        <v>0</v>
      </c>
      <c r="CA75" s="202">
        <v>0</v>
      </c>
      <c r="CB75" s="202">
        <v>0</v>
      </c>
      <c r="CC75" s="202">
        <v>0</v>
      </c>
      <c r="CD75" s="202">
        <v>0</v>
      </c>
      <c r="CE75" s="202">
        <v>0</v>
      </c>
      <c r="CF75" s="202">
        <v>0</v>
      </c>
      <c r="CG75" s="202">
        <v>0</v>
      </c>
      <c r="CH75" s="202">
        <v>0</v>
      </c>
      <c r="CI75" s="202">
        <v>0</v>
      </c>
      <c r="CJ75" s="202">
        <v>0</v>
      </c>
      <c r="CK75" s="202">
        <v>0</v>
      </c>
      <c r="CL75" s="202">
        <v>0</v>
      </c>
      <c r="CM75" s="202">
        <v>0</v>
      </c>
      <c r="CN75" s="202">
        <v>0</v>
      </c>
      <c r="CO75" s="202">
        <v>0</v>
      </c>
      <c r="CP75" s="202">
        <v>0</v>
      </c>
      <c r="CQ75" s="202">
        <v>0</v>
      </c>
      <c r="CR75" s="202">
        <v>0</v>
      </c>
      <c r="CS75" s="202">
        <v>0</v>
      </c>
      <c r="CT75" s="202">
        <v>0</v>
      </c>
      <c r="CU75" s="202">
        <v>0</v>
      </c>
      <c r="CV75" s="202">
        <v>0</v>
      </c>
      <c r="CW75" s="202">
        <v>0</v>
      </c>
      <c r="CX75" s="202">
        <v>0</v>
      </c>
      <c r="CY75" s="202">
        <v>0</v>
      </c>
      <c r="CZ75" s="202">
        <v>0</v>
      </c>
      <c r="DA75" s="202">
        <v>0</v>
      </c>
      <c r="DB75" s="202">
        <v>0</v>
      </c>
      <c r="DC75" s="202">
        <v>0</v>
      </c>
      <c r="DD75" s="202">
        <v>0</v>
      </c>
      <c r="DE75" s="202">
        <v>0</v>
      </c>
      <c r="DF75" s="202">
        <v>0</v>
      </c>
      <c r="DG75" s="202">
        <v>0</v>
      </c>
      <c r="DH75" s="205">
        <v>0</v>
      </c>
    </row>
    <row r="76" spans="2:112" ht="15.5" customHeight="1">
      <c r="B76" s="88" t="s">
        <v>243</v>
      </c>
      <c r="C76" s="87" t="s">
        <v>4</v>
      </c>
      <c r="D76" s="200">
        <v>0</v>
      </c>
      <c r="E76" s="202">
        <v>0</v>
      </c>
      <c r="F76" s="202">
        <v>0</v>
      </c>
      <c r="G76" s="202">
        <v>0</v>
      </c>
      <c r="H76" s="202">
        <v>0</v>
      </c>
      <c r="I76" s="202">
        <v>0</v>
      </c>
      <c r="J76" s="202">
        <v>0</v>
      </c>
      <c r="K76" s="202">
        <v>0</v>
      </c>
      <c r="L76" s="202">
        <v>0</v>
      </c>
      <c r="M76" s="202">
        <v>0</v>
      </c>
      <c r="N76" s="202">
        <v>0</v>
      </c>
      <c r="O76" s="202">
        <v>0</v>
      </c>
      <c r="P76" s="202">
        <v>0</v>
      </c>
      <c r="Q76" s="202">
        <v>0</v>
      </c>
      <c r="R76" s="202">
        <v>0</v>
      </c>
      <c r="S76" s="202">
        <v>0</v>
      </c>
      <c r="T76" s="202">
        <v>0</v>
      </c>
      <c r="U76" s="202">
        <v>0</v>
      </c>
      <c r="V76" s="202">
        <v>0</v>
      </c>
      <c r="W76" s="202">
        <v>0</v>
      </c>
      <c r="X76" s="202">
        <v>0</v>
      </c>
      <c r="Y76" s="202">
        <v>0</v>
      </c>
      <c r="Z76" s="202">
        <v>0</v>
      </c>
      <c r="AA76" s="202">
        <v>0</v>
      </c>
      <c r="AB76" s="202">
        <v>0</v>
      </c>
      <c r="AC76" s="202">
        <v>0</v>
      </c>
      <c r="AD76" s="202">
        <v>0</v>
      </c>
      <c r="AE76" s="202">
        <v>0</v>
      </c>
      <c r="AF76" s="202">
        <v>0</v>
      </c>
      <c r="AG76" s="202">
        <v>0</v>
      </c>
      <c r="AH76" s="202">
        <v>0</v>
      </c>
      <c r="AI76" s="202">
        <v>0</v>
      </c>
      <c r="AJ76" s="202">
        <v>0</v>
      </c>
      <c r="AK76" s="202">
        <v>0</v>
      </c>
      <c r="AL76" s="202">
        <v>0</v>
      </c>
      <c r="AM76" s="202">
        <v>0</v>
      </c>
      <c r="AN76" s="202">
        <v>0</v>
      </c>
      <c r="AO76" s="202">
        <v>0</v>
      </c>
      <c r="AP76" s="202">
        <v>0</v>
      </c>
      <c r="AQ76" s="202">
        <v>0</v>
      </c>
      <c r="AR76" s="202">
        <v>0</v>
      </c>
      <c r="AS76" s="202">
        <v>0</v>
      </c>
      <c r="AT76" s="202">
        <v>0</v>
      </c>
      <c r="AU76" s="202">
        <v>0</v>
      </c>
      <c r="AV76" s="202">
        <v>0</v>
      </c>
      <c r="AW76" s="202">
        <v>0</v>
      </c>
      <c r="AX76" s="202">
        <v>0</v>
      </c>
      <c r="AY76" s="202">
        <v>0</v>
      </c>
      <c r="AZ76" s="202">
        <v>0</v>
      </c>
      <c r="BA76" s="202">
        <v>0</v>
      </c>
      <c r="BB76" s="202">
        <v>0</v>
      </c>
      <c r="BC76" s="202">
        <v>0</v>
      </c>
      <c r="BD76" s="202">
        <v>0</v>
      </c>
      <c r="BE76" s="202">
        <v>0</v>
      </c>
      <c r="BF76" s="202">
        <v>0</v>
      </c>
      <c r="BG76" s="202">
        <v>0</v>
      </c>
      <c r="BH76" s="202">
        <v>0</v>
      </c>
      <c r="BI76" s="202">
        <v>0</v>
      </c>
      <c r="BJ76" s="202">
        <v>0</v>
      </c>
      <c r="BK76" s="202">
        <v>0</v>
      </c>
      <c r="BL76" s="202">
        <v>0</v>
      </c>
      <c r="BM76" s="202">
        <v>0</v>
      </c>
      <c r="BN76" s="202">
        <v>0</v>
      </c>
      <c r="BO76" s="202">
        <v>0</v>
      </c>
      <c r="BP76" s="202">
        <v>0</v>
      </c>
      <c r="BQ76" s="202">
        <v>0</v>
      </c>
      <c r="BR76" s="202">
        <v>0</v>
      </c>
      <c r="BS76" s="202">
        <v>0</v>
      </c>
      <c r="BT76" s="202">
        <v>0</v>
      </c>
      <c r="BU76" s="201">
        <f t="array" ref="BU76">-'13生産者価格評価表'!$DY76/(MMULT('14投入係数表'!$D76:$DH76,'13生産者価格評価表'!$EA$7:$EA$115)+'13生産者価格評価表'!$DP76)</f>
        <v>1.0543739774805119E-2</v>
      </c>
      <c r="BV76" s="202">
        <v>0</v>
      </c>
      <c r="BW76" s="202">
        <v>0</v>
      </c>
      <c r="BX76" s="202">
        <v>0</v>
      </c>
      <c r="BY76" s="202">
        <v>0</v>
      </c>
      <c r="BZ76" s="202">
        <v>0</v>
      </c>
      <c r="CA76" s="202">
        <v>0</v>
      </c>
      <c r="CB76" s="202">
        <v>0</v>
      </c>
      <c r="CC76" s="202">
        <v>0</v>
      </c>
      <c r="CD76" s="202">
        <v>0</v>
      </c>
      <c r="CE76" s="202">
        <v>0</v>
      </c>
      <c r="CF76" s="202">
        <v>0</v>
      </c>
      <c r="CG76" s="202">
        <v>0</v>
      </c>
      <c r="CH76" s="202">
        <v>0</v>
      </c>
      <c r="CI76" s="202">
        <v>0</v>
      </c>
      <c r="CJ76" s="202">
        <v>0</v>
      </c>
      <c r="CK76" s="202">
        <v>0</v>
      </c>
      <c r="CL76" s="202">
        <v>0</v>
      </c>
      <c r="CM76" s="202">
        <v>0</v>
      </c>
      <c r="CN76" s="202">
        <v>0</v>
      </c>
      <c r="CO76" s="202">
        <v>0</v>
      </c>
      <c r="CP76" s="202">
        <v>0</v>
      </c>
      <c r="CQ76" s="202">
        <v>0</v>
      </c>
      <c r="CR76" s="202">
        <v>0</v>
      </c>
      <c r="CS76" s="202">
        <v>0</v>
      </c>
      <c r="CT76" s="202">
        <v>0</v>
      </c>
      <c r="CU76" s="202">
        <v>0</v>
      </c>
      <c r="CV76" s="202">
        <v>0</v>
      </c>
      <c r="CW76" s="202">
        <v>0</v>
      </c>
      <c r="CX76" s="202">
        <v>0</v>
      </c>
      <c r="CY76" s="202">
        <v>0</v>
      </c>
      <c r="CZ76" s="202">
        <v>0</v>
      </c>
      <c r="DA76" s="202">
        <v>0</v>
      </c>
      <c r="DB76" s="202">
        <v>0</v>
      </c>
      <c r="DC76" s="202">
        <v>0</v>
      </c>
      <c r="DD76" s="202">
        <v>0</v>
      </c>
      <c r="DE76" s="202">
        <v>0</v>
      </c>
      <c r="DF76" s="202">
        <v>0</v>
      </c>
      <c r="DG76" s="202">
        <v>0</v>
      </c>
      <c r="DH76" s="205">
        <v>0</v>
      </c>
    </row>
    <row r="77" spans="2:112" ht="15.5" customHeight="1">
      <c r="B77" s="88" t="s">
        <v>244</v>
      </c>
      <c r="C77" s="87" t="s">
        <v>5</v>
      </c>
      <c r="D77" s="200">
        <v>0</v>
      </c>
      <c r="E77" s="202">
        <v>0</v>
      </c>
      <c r="F77" s="202">
        <v>0</v>
      </c>
      <c r="G77" s="202">
        <v>0</v>
      </c>
      <c r="H77" s="202">
        <v>0</v>
      </c>
      <c r="I77" s="202">
        <v>0</v>
      </c>
      <c r="J77" s="202">
        <v>0</v>
      </c>
      <c r="K77" s="202">
        <v>0</v>
      </c>
      <c r="L77" s="202">
        <v>0</v>
      </c>
      <c r="M77" s="202">
        <v>0</v>
      </c>
      <c r="N77" s="202">
        <v>0</v>
      </c>
      <c r="O77" s="202">
        <v>0</v>
      </c>
      <c r="P77" s="202">
        <v>0</v>
      </c>
      <c r="Q77" s="202">
        <v>0</v>
      </c>
      <c r="R77" s="202">
        <v>0</v>
      </c>
      <c r="S77" s="202">
        <v>0</v>
      </c>
      <c r="T77" s="202">
        <v>0</v>
      </c>
      <c r="U77" s="202">
        <v>0</v>
      </c>
      <c r="V77" s="202">
        <v>0</v>
      </c>
      <c r="W77" s="202">
        <v>0</v>
      </c>
      <c r="X77" s="202">
        <v>0</v>
      </c>
      <c r="Y77" s="202">
        <v>0</v>
      </c>
      <c r="Z77" s="202">
        <v>0</v>
      </c>
      <c r="AA77" s="202">
        <v>0</v>
      </c>
      <c r="AB77" s="202">
        <v>0</v>
      </c>
      <c r="AC77" s="202">
        <v>0</v>
      </c>
      <c r="AD77" s="202">
        <v>0</v>
      </c>
      <c r="AE77" s="202">
        <v>0</v>
      </c>
      <c r="AF77" s="202">
        <v>0</v>
      </c>
      <c r="AG77" s="202">
        <v>0</v>
      </c>
      <c r="AH77" s="202">
        <v>0</v>
      </c>
      <c r="AI77" s="202">
        <v>0</v>
      </c>
      <c r="AJ77" s="202">
        <v>0</v>
      </c>
      <c r="AK77" s="202">
        <v>0</v>
      </c>
      <c r="AL77" s="202">
        <v>0</v>
      </c>
      <c r="AM77" s="202">
        <v>0</v>
      </c>
      <c r="AN77" s="202">
        <v>0</v>
      </c>
      <c r="AO77" s="202">
        <v>0</v>
      </c>
      <c r="AP77" s="202">
        <v>0</v>
      </c>
      <c r="AQ77" s="202">
        <v>0</v>
      </c>
      <c r="AR77" s="202">
        <v>0</v>
      </c>
      <c r="AS77" s="202">
        <v>0</v>
      </c>
      <c r="AT77" s="202">
        <v>0</v>
      </c>
      <c r="AU77" s="202">
        <v>0</v>
      </c>
      <c r="AV77" s="202">
        <v>0</v>
      </c>
      <c r="AW77" s="202">
        <v>0</v>
      </c>
      <c r="AX77" s="202">
        <v>0</v>
      </c>
      <c r="AY77" s="202">
        <v>0</v>
      </c>
      <c r="AZ77" s="202">
        <v>0</v>
      </c>
      <c r="BA77" s="202">
        <v>0</v>
      </c>
      <c r="BB77" s="202">
        <v>0</v>
      </c>
      <c r="BC77" s="202">
        <v>0</v>
      </c>
      <c r="BD77" s="202">
        <v>0</v>
      </c>
      <c r="BE77" s="202">
        <v>0</v>
      </c>
      <c r="BF77" s="202">
        <v>0</v>
      </c>
      <c r="BG77" s="202">
        <v>0</v>
      </c>
      <c r="BH77" s="202">
        <v>0</v>
      </c>
      <c r="BI77" s="202">
        <v>0</v>
      </c>
      <c r="BJ77" s="202">
        <v>0</v>
      </c>
      <c r="BK77" s="202">
        <v>0</v>
      </c>
      <c r="BL77" s="202">
        <v>0</v>
      </c>
      <c r="BM77" s="202">
        <v>0</v>
      </c>
      <c r="BN77" s="202">
        <v>0</v>
      </c>
      <c r="BO77" s="202">
        <v>0</v>
      </c>
      <c r="BP77" s="202">
        <v>0</v>
      </c>
      <c r="BQ77" s="202">
        <v>0</v>
      </c>
      <c r="BR77" s="202">
        <v>0</v>
      </c>
      <c r="BS77" s="202">
        <v>0</v>
      </c>
      <c r="BT77" s="202">
        <v>0</v>
      </c>
      <c r="BU77" s="202">
        <v>0</v>
      </c>
      <c r="BV77" s="201">
        <f t="array" ref="BV77">-'13生産者価格評価表'!$DY77/(MMULT('14投入係数表'!$D77:$DH77,'13生産者価格評価表'!$EA$7:$EA$115)+'13生産者価格評価表'!$DP77)</f>
        <v>6.1752219220378234E-5</v>
      </c>
      <c r="BW77" s="202">
        <v>0</v>
      </c>
      <c r="BX77" s="202">
        <v>0</v>
      </c>
      <c r="BY77" s="202">
        <v>0</v>
      </c>
      <c r="BZ77" s="202">
        <v>0</v>
      </c>
      <c r="CA77" s="202">
        <v>0</v>
      </c>
      <c r="CB77" s="202">
        <v>0</v>
      </c>
      <c r="CC77" s="202">
        <v>0</v>
      </c>
      <c r="CD77" s="202">
        <v>0</v>
      </c>
      <c r="CE77" s="202">
        <v>0</v>
      </c>
      <c r="CF77" s="202">
        <v>0</v>
      </c>
      <c r="CG77" s="202">
        <v>0</v>
      </c>
      <c r="CH77" s="202">
        <v>0</v>
      </c>
      <c r="CI77" s="202">
        <v>0</v>
      </c>
      <c r="CJ77" s="202">
        <v>0</v>
      </c>
      <c r="CK77" s="202">
        <v>0</v>
      </c>
      <c r="CL77" s="202">
        <v>0</v>
      </c>
      <c r="CM77" s="202">
        <v>0</v>
      </c>
      <c r="CN77" s="202">
        <v>0</v>
      </c>
      <c r="CO77" s="202">
        <v>0</v>
      </c>
      <c r="CP77" s="202">
        <v>0</v>
      </c>
      <c r="CQ77" s="202">
        <v>0</v>
      </c>
      <c r="CR77" s="202">
        <v>0</v>
      </c>
      <c r="CS77" s="202">
        <v>0</v>
      </c>
      <c r="CT77" s="202">
        <v>0</v>
      </c>
      <c r="CU77" s="202">
        <v>0</v>
      </c>
      <c r="CV77" s="202">
        <v>0</v>
      </c>
      <c r="CW77" s="202">
        <v>0</v>
      </c>
      <c r="CX77" s="202">
        <v>0</v>
      </c>
      <c r="CY77" s="202">
        <v>0</v>
      </c>
      <c r="CZ77" s="202">
        <v>0</v>
      </c>
      <c r="DA77" s="202">
        <v>0</v>
      </c>
      <c r="DB77" s="202">
        <v>0</v>
      </c>
      <c r="DC77" s="202">
        <v>0</v>
      </c>
      <c r="DD77" s="202">
        <v>0</v>
      </c>
      <c r="DE77" s="202">
        <v>0</v>
      </c>
      <c r="DF77" s="202">
        <v>0</v>
      </c>
      <c r="DG77" s="202">
        <v>0</v>
      </c>
      <c r="DH77" s="205">
        <v>0</v>
      </c>
    </row>
    <row r="78" spans="2:112" ht="15.5" customHeight="1">
      <c r="B78" s="88">
        <v>510</v>
      </c>
      <c r="C78" s="87" t="s">
        <v>311</v>
      </c>
      <c r="D78" s="200">
        <v>0</v>
      </c>
      <c r="E78" s="202">
        <v>0</v>
      </c>
      <c r="F78" s="202">
        <v>0</v>
      </c>
      <c r="G78" s="202">
        <v>0</v>
      </c>
      <c r="H78" s="202">
        <v>0</v>
      </c>
      <c r="I78" s="202">
        <v>0</v>
      </c>
      <c r="J78" s="202">
        <v>0</v>
      </c>
      <c r="K78" s="202">
        <v>0</v>
      </c>
      <c r="L78" s="202">
        <v>0</v>
      </c>
      <c r="M78" s="202">
        <v>0</v>
      </c>
      <c r="N78" s="202">
        <v>0</v>
      </c>
      <c r="O78" s="202">
        <v>0</v>
      </c>
      <c r="P78" s="202">
        <v>0</v>
      </c>
      <c r="Q78" s="202">
        <v>0</v>
      </c>
      <c r="R78" s="202">
        <v>0</v>
      </c>
      <c r="S78" s="202">
        <v>0</v>
      </c>
      <c r="T78" s="202">
        <v>0</v>
      </c>
      <c r="U78" s="202">
        <v>0</v>
      </c>
      <c r="V78" s="202">
        <v>0</v>
      </c>
      <c r="W78" s="202">
        <v>0</v>
      </c>
      <c r="X78" s="202">
        <v>0</v>
      </c>
      <c r="Y78" s="202">
        <v>0</v>
      </c>
      <c r="Z78" s="202">
        <v>0</v>
      </c>
      <c r="AA78" s="202">
        <v>0</v>
      </c>
      <c r="AB78" s="202">
        <v>0</v>
      </c>
      <c r="AC78" s="202">
        <v>0</v>
      </c>
      <c r="AD78" s="202">
        <v>0</v>
      </c>
      <c r="AE78" s="202">
        <v>0</v>
      </c>
      <c r="AF78" s="202">
        <v>0</v>
      </c>
      <c r="AG78" s="202">
        <v>0</v>
      </c>
      <c r="AH78" s="202">
        <v>0</v>
      </c>
      <c r="AI78" s="202">
        <v>0</v>
      </c>
      <c r="AJ78" s="202">
        <v>0</v>
      </c>
      <c r="AK78" s="202">
        <v>0</v>
      </c>
      <c r="AL78" s="202">
        <v>0</v>
      </c>
      <c r="AM78" s="202">
        <v>0</v>
      </c>
      <c r="AN78" s="202">
        <v>0</v>
      </c>
      <c r="AO78" s="202">
        <v>0</v>
      </c>
      <c r="AP78" s="202">
        <v>0</v>
      </c>
      <c r="AQ78" s="202">
        <v>0</v>
      </c>
      <c r="AR78" s="202">
        <v>0</v>
      </c>
      <c r="AS78" s="202">
        <v>0</v>
      </c>
      <c r="AT78" s="202">
        <v>0</v>
      </c>
      <c r="AU78" s="202">
        <v>0</v>
      </c>
      <c r="AV78" s="202">
        <v>0</v>
      </c>
      <c r="AW78" s="202">
        <v>0</v>
      </c>
      <c r="AX78" s="202">
        <v>0</v>
      </c>
      <c r="AY78" s="202">
        <v>0</v>
      </c>
      <c r="AZ78" s="202">
        <v>0</v>
      </c>
      <c r="BA78" s="202">
        <v>0</v>
      </c>
      <c r="BB78" s="202">
        <v>0</v>
      </c>
      <c r="BC78" s="202">
        <v>0</v>
      </c>
      <c r="BD78" s="202">
        <v>0</v>
      </c>
      <c r="BE78" s="202">
        <v>0</v>
      </c>
      <c r="BF78" s="202">
        <v>0</v>
      </c>
      <c r="BG78" s="202">
        <v>0</v>
      </c>
      <c r="BH78" s="202">
        <v>0</v>
      </c>
      <c r="BI78" s="202">
        <v>0</v>
      </c>
      <c r="BJ78" s="202">
        <v>0</v>
      </c>
      <c r="BK78" s="202">
        <v>0</v>
      </c>
      <c r="BL78" s="202">
        <v>0</v>
      </c>
      <c r="BM78" s="202">
        <v>0</v>
      </c>
      <c r="BN78" s="202">
        <v>0</v>
      </c>
      <c r="BO78" s="202">
        <v>0</v>
      </c>
      <c r="BP78" s="202">
        <v>0</v>
      </c>
      <c r="BQ78" s="202">
        <v>0</v>
      </c>
      <c r="BR78" s="202">
        <v>0</v>
      </c>
      <c r="BS78" s="202">
        <v>0</v>
      </c>
      <c r="BT78" s="202">
        <v>0</v>
      </c>
      <c r="BU78" s="202">
        <v>0</v>
      </c>
      <c r="BV78" s="202">
        <v>0</v>
      </c>
      <c r="BW78" s="201">
        <f t="array" ref="BW78">-'13生産者価格評価表'!$DY78/(MMULT('14投入係数表'!$D78:$DH78,'13生産者価格評価表'!$EA$7:$EA$115)+'13生産者価格評価表'!$DP78)</f>
        <v>0.30708430896977823</v>
      </c>
      <c r="BX78" s="202">
        <v>0</v>
      </c>
      <c r="BY78" s="202">
        <v>0</v>
      </c>
      <c r="BZ78" s="202">
        <v>0</v>
      </c>
      <c r="CA78" s="202">
        <v>0</v>
      </c>
      <c r="CB78" s="202">
        <v>0</v>
      </c>
      <c r="CC78" s="202">
        <v>0</v>
      </c>
      <c r="CD78" s="202">
        <v>0</v>
      </c>
      <c r="CE78" s="202">
        <v>0</v>
      </c>
      <c r="CF78" s="202">
        <v>0</v>
      </c>
      <c r="CG78" s="202">
        <v>0</v>
      </c>
      <c r="CH78" s="202">
        <v>0</v>
      </c>
      <c r="CI78" s="202">
        <v>0</v>
      </c>
      <c r="CJ78" s="202">
        <v>0</v>
      </c>
      <c r="CK78" s="202">
        <v>0</v>
      </c>
      <c r="CL78" s="202">
        <v>0</v>
      </c>
      <c r="CM78" s="202">
        <v>0</v>
      </c>
      <c r="CN78" s="202">
        <v>0</v>
      </c>
      <c r="CO78" s="202">
        <v>0</v>
      </c>
      <c r="CP78" s="202">
        <v>0</v>
      </c>
      <c r="CQ78" s="202">
        <v>0</v>
      </c>
      <c r="CR78" s="202">
        <v>0</v>
      </c>
      <c r="CS78" s="202">
        <v>0</v>
      </c>
      <c r="CT78" s="202">
        <v>0</v>
      </c>
      <c r="CU78" s="202">
        <v>0</v>
      </c>
      <c r="CV78" s="202">
        <v>0</v>
      </c>
      <c r="CW78" s="202">
        <v>0</v>
      </c>
      <c r="CX78" s="202">
        <v>0</v>
      </c>
      <c r="CY78" s="202">
        <v>0</v>
      </c>
      <c r="CZ78" s="202">
        <v>0</v>
      </c>
      <c r="DA78" s="202">
        <v>0</v>
      </c>
      <c r="DB78" s="202">
        <v>0</v>
      </c>
      <c r="DC78" s="202">
        <v>0</v>
      </c>
      <c r="DD78" s="202">
        <v>0</v>
      </c>
      <c r="DE78" s="202">
        <v>0</v>
      </c>
      <c r="DF78" s="202">
        <v>0</v>
      </c>
      <c r="DG78" s="202">
        <v>0</v>
      </c>
      <c r="DH78" s="205">
        <v>0</v>
      </c>
    </row>
    <row r="79" spans="2:112" ht="15.5" customHeight="1">
      <c r="B79" s="88">
        <v>511</v>
      </c>
      <c r="C79" s="87" t="s">
        <v>312</v>
      </c>
      <c r="D79" s="200">
        <v>0</v>
      </c>
      <c r="E79" s="202">
        <v>0</v>
      </c>
      <c r="F79" s="202">
        <v>0</v>
      </c>
      <c r="G79" s="202">
        <v>0</v>
      </c>
      <c r="H79" s="202">
        <v>0</v>
      </c>
      <c r="I79" s="202">
        <v>0</v>
      </c>
      <c r="J79" s="202">
        <v>0</v>
      </c>
      <c r="K79" s="202">
        <v>0</v>
      </c>
      <c r="L79" s="202">
        <v>0</v>
      </c>
      <c r="M79" s="202">
        <v>0</v>
      </c>
      <c r="N79" s="202">
        <v>0</v>
      </c>
      <c r="O79" s="202">
        <v>0</v>
      </c>
      <c r="P79" s="202">
        <v>0</v>
      </c>
      <c r="Q79" s="202">
        <v>0</v>
      </c>
      <c r="R79" s="202">
        <v>0</v>
      </c>
      <c r="S79" s="202">
        <v>0</v>
      </c>
      <c r="T79" s="202">
        <v>0</v>
      </c>
      <c r="U79" s="202">
        <v>0</v>
      </c>
      <c r="V79" s="202">
        <v>0</v>
      </c>
      <c r="W79" s="202">
        <v>0</v>
      </c>
      <c r="X79" s="202">
        <v>0</v>
      </c>
      <c r="Y79" s="202">
        <v>0</v>
      </c>
      <c r="Z79" s="202">
        <v>0</v>
      </c>
      <c r="AA79" s="202">
        <v>0</v>
      </c>
      <c r="AB79" s="202">
        <v>0</v>
      </c>
      <c r="AC79" s="202">
        <v>0</v>
      </c>
      <c r="AD79" s="202">
        <v>0</v>
      </c>
      <c r="AE79" s="202">
        <v>0</v>
      </c>
      <c r="AF79" s="202">
        <v>0</v>
      </c>
      <c r="AG79" s="202">
        <v>0</v>
      </c>
      <c r="AH79" s="202">
        <v>0</v>
      </c>
      <c r="AI79" s="202">
        <v>0</v>
      </c>
      <c r="AJ79" s="202">
        <v>0</v>
      </c>
      <c r="AK79" s="202">
        <v>0</v>
      </c>
      <c r="AL79" s="202">
        <v>0</v>
      </c>
      <c r="AM79" s="202">
        <v>0</v>
      </c>
      <c r="AN79" s="202">
        <v>0</v>
      </c>
      <c r="AO79" s="202">
        <v>0</v>
      </c>
      <c r="AP79" s="202">
        <v>0</v>
      </c>
      <c r="AQ79" s="202">
        <v>0</v>
      </c>
      <c r="AR79" s="202">
        <v>0</v>
      </c>
      <c r="AS79" s="202">
        <v>0</v>
      </c>
      <c r="AT79" s="202">
        <v>0</v>
      </c>
      <c r="AU79" s="202">
        <v>0</v>
      </c>
      <c r="AV79" s="202">
        <v>0</v>
      </c>
      <c r="AW79" s="202">
        <v>0</v>
      </c>
      <c r="AX79" s="202">
        <v>0</v>
      </c>
      <c r="AY79" s="202">
        <v>0</v>
      </c>
      <c r="AZ79" s="202">
        <v>0</v>
      </c>
      <c r="BA79" s="202">
        <v>0</v>
      </c>
      <c r="BB79" s="202">
        <v>0</v>
      </c>
      <c r="BC79" s="202">
        <v>0</v>
      </c>
      <c r="BD79" s="202">
        <v>0</v>
      </c>
      <c r="BE79" s="202">
        <v>0</v>
      </c>
      <c r="BF79" s="202">
        <v>0</v>
      </c>
      <c r="BG79" s="202">
        <v>0</v>
      </c>
      <c r="BH79" s="202">
        <v>0</v>
      </c>
      <c r="BI79" s="202">
        <v>0</v>
      </c>
      <c r="BJ79" s="202">
        <v>0</v>
      </c>
      <c r="BK79" s="202">
        <v>0</v>
      </c>
      <c r="BL79" s="202">
        <v>0</v>
      </c>
      <c r="BM79" s="202">
        <v>0</v>
      </c>
      <c r="BN79" s="202">
        <v>0</v>
      </c>
      <c r="BO79" s="202">
        <v>0</v>
      </c>
      <c r="BP79" s="202">
        <v>0</v>
      </c>
      <c r="BQ79" s="202">
        <v>0</v>
      </c>
      <c r="BR79" s="202">
        <v>0</v>
      </c>
      <c r="BS79" s="202">
        <v>0</v>
      </c>
      <c r="BT79" s="202">
        <v>0</v>
      </c>
      <c r="BU79" s="202">
        <v>0</v>
      </c>
      <c r="BV79" s="202">
        <v>0</v>
      </c>
      <c r="BW79" s="202">
        <v>0</v>
      </c>
      <c r="BX79" s="201">
        <f t="array" ref="BX79">-'13生産者価格評価表'!$DY79/(MMULT('14投入係数表'!$D79:$DH79,'13生産者価格評価表'!$EA$7:$EA$115)+'13生産者価格評価表'!$DP79)</f>
        <v>0.21016247630081</v>
      </c>
      <c r="BY79" s="202">
        <v>0</v>
      </c>
      <c r="BZ79" s="202">
        <v>0</v>
      </c>
      <c r="CA79" s="202">
        <v>0</v>
      </c>
      <c r="CB79" s="202">
        <v>0</v>
      </c>
      <c r="CC79" s="202">
        <v>0</v>
      </c>
      <c r="CD79" s="202">
        <v>0</v>
      </c>
      <c r="CE79" s="202">
        <v>0</v>
      </c>
      <c r="CF79" s="202">
        <v>0</v>
      </c>
      <c r="CG79" s="202">
        <v>0</v>
      </c>
      <c r="CH79" s="202">
        <v>0</v>
      </c>
      <c r="CI79" s="202">
        <v>0</v>
      </c>
      <c r="CJ79" s="202">
        <v>0</v>
      </c>
      <c r="CK79" s="202">
        <v>0</v>
      </c>
      <c r="CL79" s="202">
        <v>0</v>
      </c>
      <c r="CM79" s="202">
        <v>0</v>
      </c>
      <c r="CN79" s="202">
        <v>0</v>
      </c>
      <c r="CO79" s="202">
        <v>0</v>
      </c>
      <c r="CP79" s="202">
        <v>0</v>
      </c>
      <c r="CQ79" s="202">
        <v>0</v>
      </c>
      <c r="CR79" s="202">
        <v>0</v>
      </c>
      <c r="CS79" s="202">
        <v>0</v>
      </c>
      <c r="CT79" s="202">
        <v>0</v>
      </c>
      <c r="CU79" s="202">
        <v>0</v>
      </c>
      <c r="CV79" s="202">
        <v>0</v>
      </c>
      <c r="CW79" s="202">
        <v>0</v>
      </c>
      <c r="CX79" s="202">
        <v>0</v>
      </c>
      <c r="CY79" s="202">
        <v>0</v>
      </c>
      <c r="CZ79" s="202">
        <v>0</v>
      </c>
      <c r="DA79" s="202">
        <v>0</v>
      </c>
      <c r="DB79" s="202">
        <v>0</v>
      </c>
      <c r="DC79" s="202">
        <v>0</v>
      </c>
      <c r="DD79" s="202">
        <v>0</v>
      </c>
      <c r="DE79" s="202">
        <v>0</v>
      </c>
      <c r="DF79" s="202">
        <v>0</v>
      </c>
      <c r="DG79" s="202">
        <v>0</v>
      </c>
      <c r="DH79" s="205">
        <v>0</v>
      </c>
    </row>
    <row r="80" spans="2:112" ht="15.5" customHeight="1">
      <c r="B80" s="88" t="s">
        <v>245</v>
      </c>
      <c r="C80" s="87" t="s">
        <v>6</v>
      </c>
      <c r="D80" s="200">
        <v>0</v>
      </c>
      <c r="E80" s="202">
        <v>0</v>
      </c>
      <c r="F80" s="202">
        <v>0</v>
      </c>
      <c r="G80" s="202">
        <v>0</v>
      </c>
      <c r="H80" s="202">
        <v>0</v>
      </c>
      <c r="I80" s="202">
        <v>0</v>
      </c>
      <c r="J80" s="202">
        <v>0</v>
      </c>
      <c r="K80" s="202">
        <v>0</v>
      </c>
      <c r="L80" s="202">
        <v>0</v>
      </c>
      <c r="M80" s="202">
        <v>0</v>
      </c>
      <c r="N80" s="202">
        <v>0</v>
      </c>
      <c r="O80" s="202">
        <v>0</v>
      </c>
      <c r="P80" s="202">
        <v>0</v>
      </c>
      <c r="Q80" s="202">
        <v>0</v>
      </c>
      <c r="R80" s="202">
        <v>0</v>
      </c>
      <c r="S80" s="202">
        <v>0</v>
      </c>
      <c r="T80" s="202">
        <v>0</v>
      </c>
      <c r="U80" s="202">
        <v>0</v>
      </c>
      <c r="V80" s="202">
        <v>0</v>
      </c>
      <c r="W80" s="202">
        <v>0</v>
      </c>
      <c r="X80" s="202">
        <v>0</v>
      </c>
      <c r="Y80" s="202">
        <v>0</v>
      </c>
      <c r="Z80" s="202">
        <v>0</v>
      </c>
      <c r="AA80" s="202">
        <v>0</v>
      </c>
      <c r="AB80" s="202">
        <v>0</v>
      </c>
      <c r="AC80" s="202">
        <v>0</v>
      </c>
      <c r="AD80" s="202">
        <v>0</v>
      </c>
      <c r="AE80" s="202">
        <v>0</v>
      </c>
      <c r="AF80" s="202">
        <v>0</v>
      </c>
      <c r="AG80" s="202">
        <v>0</v>
      </c>
      <c r="AH80" s="202">
        <v>0</v>
      </c>
      <c r="AI80" s="202">
        <v>0</v>
      </c>
      <c r="AJ80" s="202">
        <v>0</v>
      </c>
      <c r="AK80" s="202">
        <v>0</v>
      </c>
      <c r="AL80" s="202">
        <v>0</v>
      </c>
      <c r="AM80" s="202">
        <v>0</v>
      </c>
      <c r="AN80" s="202">
        <v>0</v>
      </c>
      <c r="AO80" s="202">
        <v>0</v>
      </c>
      <c r="AP80" s="202">
        <v>0</v>
      </c>
      <c r="AQ80" s="202">
        <v>0</v>
      </c>
      <c r="AR80" s="202">
        <v>0</v>
      </c>
      <c r="AS80" s="202">
        <v>0</v>
      </c>
      <c r="AT80" s="202">
        <v>0</v>
      </c>
      <c r="AU80" s="202">
        <v>0</v>
      </c>
      <c r="AV80" s="202">
        <v>0</v>
      </c>
      <c r="AW80" s="202">
        <v>0</v>
      </c>
      <c r="AX80" s="202">
        <v>0</v>
      </c>
      <c r="AY80" s="202">
        <v>0</v>
      </c>
      <c r="AZ80" s="202">
        <v>0</v>
      </c>
      <c r="BA80" s="202">
        <v>0</v>
      </c>
      <c r="BB80" s="202">
        <v>0</v>
      </c>
      <c r="BC80" s="202">
        <v>0</v>
      </c>
      <c r="BD80" s="202">
        <v>0</v>
      </c>
      <c r="BE80" s="202">
        <v>0</v>
      </c>
      <c r="BF80" s="202">
        <v>0</v>
      </c>
      <c r="BG80" s="202">
        <v>0</v>
      </c>
      <c r="BH80" s="202">
        <v>0</v>
      </c>
      <c r="BI80" s="202">
        <v>0</v>
      </c>
      <c r="BJ80" s="202">
        <v>0</v>
      </c>
      <c r="BK80" s="202">
        <v>0</v>
      </c>
      <c r="BL80" s="202">
        <v>0</v>
      </c>
      <c r="BM80" s="202">
        <v>0</v>
      </c>
      <c r="BN80" s="202">
        <v>0</v>
      </c>
      <c r="BO80" s="202">
        <v>0</v>
      </c>
      <c r="BP80" s="202">
        <v>0</v>
      </c>
      <c r="BQ80" s="202">
        <v>0</v>
      </c>
      <c r="BR80" s="202">
        <v>0</v>
      </c>
      <c r="BS80" s="202">
        <v>0</v>
      </c>
      <c r="BT80" s="202">
        <v>0</v>
      </c>
      <c r="BU80" s="202">
        <v>0</v>
      </c>
      <c r="BV80" s="202">
        <v>0</v>
      </c>
      <c r="BW80" s="202">
        <v>0</v>
      </c>
      <c r="BX80" s="202">
        <v>0</v>
      </c>
      <c r="BY80" s="201">
        <f t="array" ref="BY80">-'13生産者価格評価表'!$DY80/(MMULT('14投入係数表'!$D80:$DH80,'13生産者価格評価表'!$EA$7:$EA$115)+'13生産者価格評価表'!$DP80)</f>
        <v>0.23299227394194599</v>
      </c>
      <c r="BZ80" s="202">
        <v>0</v>
      </c>
      <c r="CA80" s="202">
        <v>0</v>
      </c>
      <c r="CB80" s="202">
        <v>0</v>
      </c>
      <c r="CC80" s="202">
        <v>0</v>
      </c>
      <c r="CD80" s="202">
        <v>0</v>
      </c>
      <c r="CE80" s="202">
        <v>0</v>
      </c>
      <c r="CF80" s="202">
        <v>0</v>
      </c>
      <c r="CG80" s="202">
        <v>0</v>
      </c>
      <c r="CH80" s="202">
        <v>0</v>
      </c>
      <c r="CI80" s="202">
        <v>0</v>
      </c>
      <c r="CJ80" s="202">
        <v>0</v>
      </c>
      <c r="CK80" s="202">
        <v>0</v>
      </c>
      <c r="CL80" s="202">
        <v>0</v>
      </c>
      <c r="CM80" s="202">
        <v>0</v>
      </c>
      <c r="CN80" s="202">
        <v>0</v>
      </c>
      <c r="CO80" s="202">
        <v>0</v>
      </c>
      <c r="CP80" s="202">
        <v>0</v>
      </c>
      <c r="CQ80" s="202">
        <v>0</v>
      </c>
      <c r="CR80" s="202">
        <v>0</v>
      </c>
      <c r="CS80" s="202">
        <v>0</v>
      </c>
      <c r="CT80" s="202">
        <v>0</v>
      </c>
      <c r="CU80" s="202">
        <v>0</v>
      </c>
      <c r="CV80" s="202">
        <v>0</v>
      </c>
      <c r="CW80" s="202">
        <v>0</v>
      </c>
      <c r="CX80" s="202">
        <v>0</v>
      </c>
      <c r="CY80" s="202">
        <v>0</v>
      </c>
      <c r="CZ80" s="202">
        <v>0</v>
      </c>
      <c r="DA80" s="202">
        <v>0</v>
      </c>
      <c r="DB80" s="202">
        <v>0</v>
      </c>
      <c r="DC80" s="202">
        <v>0</v>
      </c>
      <c r="DD80" s="202">
        <v>0</v>
      </c>
      <c r="DE80" s="202">
        <v>0</v>
      </c>
      <c r="DF80" s="202">
        <v>0</v>
      </c>
      <c r="DG80" s="202">
        <v>0</v>
      </c>
      <c r="DH80" s="205">
        <v>0</v>
      </c>
    </row>
    <row r="81" spans="2:112" ht="15.5" customHeight="1">
      <c r="B81" s="88" t="s">
        <v>246</v>
      </c>
      <c r="C81" s="87" t="s">
        <v>247</v>
      </c>
      <c r="D81" s="200">
        <v>0</v>
      </c>
      <c r="E81" s="202">
        <v>0</v>
      </c>
      <c r="F81" s="202">
        <v>0</v>
      </c>
      <c r="G81" s="202">
        <v>0</v>
      </c>
      <c r="H81" s="202">
        <v>0</v>
      </c>
      <c r="I81" s="202">
        <v>0</v>
      </c>
      <c r="J81" s="202">
        <v>0</v>
      </c>
      <c r="K81" s="202">
        <v>0</v>
      </c>
      <c r="L81" s="202">
        <v>0</v>
      </c>
      <c r="M81" s="202">
        <v>0</v>
      </c>
      <c r="N81" s="202">
        <v>0</v>
      </c>
      <c r="O81" s="202">
        <v>0</v>
      </c>
      <c r="P81" s="202">
        <v>0</v>
      </c>
      <c r="Q81" s="202">
        <v>0</v>
      </c>
      <c r="R81" s="202">
        <v>0</v>
      </c>
      <c r="S81" s="202">
        <v>0</v>
      </c>
      <c r="T81" s="202">
        <v>0</v>
      </c>
      <c r="U81" s="202">
        <v>0</v>
      </c>
      <c r="V81" s="202">
        <v>0</v>
      </c>
      <c r="W81" s="202">
        <v>0</v>
      </c>
      <c r="X81" s="202">
        <v>0</v>
      </c>
      <c r="Y81" s="202">
        <v>0</v>
      </c>
      <c r="Z81" s="202">
        <v>0</v>
      </c>
      <c r="AA81" s="202">
        <v>0</v>
      </c>
      <c r="AB81" s="202">
        <v>0</v>
      </c>
      <c r="AC81" s="202">
        <v>0</v>
      </c>
      <c r="AD81" s="202">
        <v>0</v>
      </c>
      <c r="AE81" s="202">
        <v>0</v>
      </c>
      <c r="AF81" s="202">
        <v>0</v>
      </c>
      <c r="AG81" s="202">
        <v>0</v>
      </c>
      <c r="AH81" s="202">
        <v>0</v>
      </c>
      <c r="AI81" s="202">
        <v>0</v>
      </c>
      <c r="AJ81" s="202">
        <v>0</v>
      </c>
      <c r="AK81" s="202">
        <v>0</v>
      </c>
      <c r="AL81" s="202">
        <v>0</v>
      </c>
      <c r="AM81" s="202">
        <v>0</v>
      </c>
      <c r="AN81" s="202">
        <v>0</v>
      </c>
      <c r="AO81" s="202">
        <v>0</v>
      </c>
      <c r="AP81" s="202">
        <v>0</v>
      </c>
      <c r="AQ81" s="202">
        <v>0</v>
      </c>
      <c r="AR81" s="202">
        <v>0</v>
      </c>
      <c r="AS81" s="202">
        <v>0</v>
      </c>
      <c r="AT81" s="202">
        <v>0</v>
      </c>
      <c r="AU81" s="202">
        <v>0</v>
      </c>
      <c r="AV81" s="202">
        <v>0</v>
      </c>
      <c r="AW81" s="202">
        <v>0</v>
      </c>
      <c r="AX81" s="202">
        <v>0</v>
      </c>
      <c r="AY81" s="202">
        <v>0</v>
      </c>
      <c r="AZ81" s="202">
        <v>0</v>
      </c>
      <c r="BA81" s="202">
        <v>0</v>
      </c>
      <c r="BB81" s="202">
        <v>0</v>
      </c>
      <c r="BC81" s="202">
        <v>0</v>
      </c>
      <c r="BD81" s="202">
        <v>0</v>
      </c>
      <c r="BE81" s="202">
        <v>0</v>
      </c>
      <c r="BF81" s="202">
        <v>0</v>
      </c>
      <c r="BG81" s="202">
        <v>0</v>
      </c>
      <c r="BH81" s="202">
        <v>0</v>
      </c>
      <c r="BI81" s="202">
        <v>0</v>
      </c>
      <c r="BJ81" s="202">
        <v>0</v>
      </c>
      <c r="BK81" s="202">
        <v>0</v>
      </c>
      <c r="BL81" s="202">
        <v>0</v>
      </c>
      <c r="BM81" s="202">
        <v>0</v>
      </c>
      <c r="BN81" s="202">
        <v>0</v>
      </c>
      <c r="BO81" s="202">
        <v>0</v>
      </c>
      <c r="BP81" s="202">
        <v>0</v>
      </c>
      <c r="BQ81" s="202">
        <v>0</v>
      </c>
      <c r="BR81" s="202">
        <v>0</v>
      </c>
      <c r="BS81" s="202">
        <v>0</v>
      </c>
      <c r="BT81" s="202">
        <v>0</v>
      </c>
      <c r="BU81" s="202">
        <v>0</v>
      </c>
      <c r="BV81" s="202">
        <v>0</v>
      </c>
      <c r="BW81" s="202">
        <v>0</v>
      </c>
      <c r="BX81" s="202">
        <v>0</v>
      </c>
      <c r="BY81" s="202">
        <v>0</v>
      </c>
      <c r="BZ81" s="201">
        <f t="array" ref="BZ81">-'13生産者価格評価表'!$DY81/(MMULT('14投入係数表'!$D81:$DH81,'13生産者価格評価表'!$EA$7:$EA$115)+'13生産者価格評価表'!$DP81)</f>
        <v>0.11406690352028116</v>
      </c>
      <c r="CA81" s="202">
        <v>0</v>
      </c>
      <c r="CB81" s="202">
        <v>0</v>
      </c>
      <c r="CC81" s="202">
        <v>0</v>
      </c>
      <c r="CD81" s="202">
        <v>0</v>
      </c>
      <c r="CE81" s="202">
        <v>0</v>
      </c>
      <c r="CF81" s="202">
        <v>0</v>
      </c>
      <c r="CG81" s="202">
        <v>0</v>
      </c>
      <c r="CH81" s="202">
        <v>0</v>
      </c>
      <c r="CI81" s="202">
        <v>0</v>
      </c>
      <c r="CJ81" s="202">
        <v>0</v>
      </c>
      <c r="CK81" s="202">
        <v>0</v>
      </c>
      <c r="CL81" s="202">
        <v>0</v>
      </c>
      <c r="CM81" s="202">
        <v>0</v>
      </c>
      <c r="CN81" s="202">
        <v>0</v>
      </c>
      <c r="CO81" s="202">
        <v>0</v>
      </c>
      <c r="CP81" s="202">
        <v>0</v>
      </c>
      <c r="CQ81" s="202">
        <v>0</v>
      </c>
      <c r="CR81" s="202">
        <v>0</v>
      </c>
      <c r="CS81" s="202">
        <v>0</v>
      </c>
      <c r="CT81" s="202">
        <v>0</v>
      </c>
      <c r="CU81" s="202">
        <v>0</v>
      </c>
      <c r="CV81" s="202">
        <v>0</v>
      </c>
      <c r="CW81" s="202">
        <v>0</v>
      </c>
      <c r="CX81" s="202">
        <v>0</v>
      </c>
      <c r="CY81" s="202">
        <v>0</v>
      </c>
      <c r="CZ81" s="202">
        <v>0</v>
      </c>
      <c r="DA81" s="202">
        <v>0</v>
      </c>
      <c r="DB81" s="202">
        <v>0</v>
      </c>
      <c r="DC81" s="202">
        <v>0</v>
      </c>
      <c r="DD81" s="202">
        <v>0</v>
      </c>
      <c r="DE81" s="202">
        <v>0</v>
      </c>
      <c r="DF81" s="202">
        <v>0</v>
      </c>
      <c r="DG81" s="202">
        <v>0</v>
      </c>
      <c r="DH81" s="205">
        <v>0</v>
      </c>
    </row>
    <row r="82" spans="2:112" ht="15.5" customHeight="1">
      <c r="B82" s="88" t="s">
        <v>248</v>
      </c>
      <c r="C82" s="87" t="s">
        <v>249</v>
      </c>
      <c r="D82" s="200">
        <v>0</v>
      </c>
      <c r="E82" s="202">
        <v>0</v>
      </c>
      <c r="F82" s="202">
        <v>0</v>
      </c>
      <c r="G82" s="202">
        <v>0</v>
      </c>
      <c r="H82" s="202">
        <v>0</v>
      </c>
      <c r="I82" s="202">
        <v>0</v>
      </c>
      <c r="J82" s="202">
        <v>0</v>
      </c>
      <c r="K82" s="202">
        <v>0</v>
      </c>
      <c r="L82" s="202">
        <v>0</v>
      </c>
      <c r="M82" s="202">
        <v>0</v>
      </c>
      <c r="N82" s="202">
        <v>0</v>
      </c>
      <c r="O82" s="202">
        <v>0</v>
      </c>
      <c r="P82" s="202">
        <v>0</v>
      </c>
      <c r="Q82" s="202">
        <v>0</v>
      </c>
      <c r="R82" s="202">
        <v>0</v>
      </c>
      <c r="S82" s="202">
        <v>0</v>
      </c>
      <c r="T82" s="202">
        <v>0</v>
      </c>
      <c r="U82" s="202">
        <v>0</v>
      </c>
      <c r="V82" s="202">
        <v>0</v>
      </c>
      <c r="W82" s="202">
        <v>0</v>
      </c>
      <c r="X82" s="202">
        <v>0</v>
      </c>
      <c r="Y82" s="202">
        <v>0</v>
      </c>
      <c r="Z82" s="202">
        <v>0</v>
      </c>
      <c r="AA82" s="202">
        <v>0</v>
      </c>
      <c r="AB82" s="202">
        <v>0</v>
      </c>
      <c r="AC82" s="202">
        <v>0</v>
      </c>
      <c r="AD82" s="202">
        <v>0</v>
      </c>
      <c r="AE82" s="202">
        <v>0</v>
      </c>
      <c r="AF82" s="202">
        <v>0</v>
      </c>
      <c r="AG82" s="202">
        <v>0</v>
      </c>
      <c r="AH82" s="202">
        <v>0</v>
      </c>
      <c r="AI82" s="202">
        <v>0</v>
      </c>
      <c r="AJ82" s="202">
        <v>0</v>
      </c>
      <c r="AK82" s="202">
        <v>0</v>
      </c>
      <c r="AL82" s="202">
        <v>0</v>
      </c>
      <c r="AM82" s="202">
        <v>0</v>
      </c>
      <c r="AN82" s="202">
        <v>0</v>
      </c>
      <c r="AO82" s="202">
        <v>0</v>
      </c>
      <c r="AP82" s="202">
        <v>0</v>
      </c>
      <c r="AQ82" s="202">
        <v>0</v>
      </c>
      <c r="AR82" s="202">
        <v>0</v>
      </c>
      <c r="AS82" s="202">
        <v>0</v>
      </c>
      <c r="AT82" s="202">
        <v>0</v>
      </c>
      <c r="AU82" s="202">
        <v>0</v>
      </c>
      <c r="AV82" s="202">
        <v>0</v>
      </c>
      <c r="AW82" s="202">
        <v>0</v>
      </c>
      <c r="AX82" s="202">
        <v>0</v>
      </c>
      <c r="AY82" s="202">
        <v>0</v>
      </c>
      <c r="AZ82" s="202">
        <v>0</v>
      </c>
      <c r="BA82" s="202">
        <v>0</v>
      </c>
      <c r="BB82" s="202">
        <v>0</v>
      </c>
      <c r="BC82" s="202">
        <v>0</v>
      </c>
      <c r="BD82" s="202">
        <v>0</v>
      </c>
      <c r="BE82" s="202">
        <v>0</v>
      </c>
      <c r="BF82" s="202">
        <v>0</v>
      </c>
      <c r="BG82" s="202">
        <v>0</v>
      </c>
      <c r="BH82" s="202">
        <v>0</v>
      </c>
      <c r="BI82" s="202">
        <v>0</v>
      </c>
      <c r="BJ82" s="202">
        <v>0</v>
      </c>
      <c r="BK82" s="202">
        <v>0</v>
      </c>
      <c r="BL82" s="202">
        <v>0</v>
      </c>
      <c r="BM82" s="202">
        <v>0</v>
      </c>
      <c r="BN82" s="202">
        <v>0</v>
      </c>
      <c r="BO82" s="202">
        <v>0</v>
      </c>
      <c r="BP82" s="202">
        <v>0</v>
      </c>
      <c r="BQ82" s="202">
        <v>0</v>
      </c>
      <c r="BR82" s="202">
        <v>0</v>
      </c>
      <c r="BS82" s="202">
        <v>0</v>
      </c>
      <c r="BT82" s="202">
        <v>0</v>
      </c>
      <c r="BU82" s="202">
        <v>0</v>
      </c>
      <c r="BV82" s="202">
        <v>0</v>
      </c>
      <c r="BW82" s="202">
        <v>0</v>
      </c>
      <c r="BX82" s="202">
        <v>0</v>
      </c>
      <c r="BY82" s="202">
        <v>0</v>
      </c>
      <c r="BZ82" s="202">
        <v>0</v>
      </c>
      <c r="CA82" s="201">
        <f t="array" ref="CA82">-'13生産者価格評価表'!$DY82/(MMULT('14投入係数表'!$D82:$DH82,'13生産者価格評価表'!$EA$7:$EA$115)+'13生産者価格評価表'!$DP82)</f>
        <v>3.1412086185492612E-3</v>
      </c>
      <c r="CB82" s="202">
        <v>0</v>
      </c>
      <c r="CC82" s="202">
        <v>0</v>
      </c>
      <c r="CD82" s="202">
        <v>0</v>
      </c>
      <c r="CE82" s="202">
        <v>0</v>
      </c>
      <c r="CF82" s="202">
        <v>0</v>
      </c>
      <c r="CG82" s="202">
        <v>0</v>
      </c>
      <c r="CH82" s="202">
        <v>0</v>
      </c>
      <c r="CI82" s="202">
        <v>0</v>
      </c>
      <c r="CJ82" s="202">
        <v>0</v>
      </c>
      <c r="CK82" s="202">
        <v>0</v>
      </c>
      <c r="CL82" s="202">
        <v>0</v>
      </c>
      <c r="CM82" s="202">
        <v>0</v>
      </c>
      <c r="CN82" s="202">
        <v>0</v>
      </c>
      <c r="CO82" s="202">
        <v>0</v>
      </c>
      <c r="CP82" s="202">
        <v>0</v>
      </c>
      <c r="CQ82" s="202">
        <v>0</v>
      </c>
      <c r="CR82" s="202">
        <v>0</v>
      </c>
      <c r="CS82" s="202">
        <v>0</v>
      </c>
      <c r="CT82" s="202">
        <v>0</v>
      </c>
      <c r="CU82" s="202">
        <v>0</v>
      </c>
      <c r="CV82" s="202">
        <v>0</v>
      </c>
      <c r="CW82" s="202">
        <v>0</v>
      </c>
      <c r="CX82" s="202">
        <v>0</v>
      </c>
      <c r="CY82" s="202">
        <v>0</v>
      </c>
      <c r="CZ82" s="202">
        <v>0</v>
      </c>
      <c r="DA82" s="202">
        <v>0</v>
      </c>
      <c r="DB82" s="202">
        <v>0</v>
      </c>
      <c r="DC82" s="202">
        <v>0</v>
      </c>
      <c r="DD82" s="202">
        <v>0</v>
      </c>
      <c r="DE82" s="202">
        <v>0</v>
      </c>
      <c r="DF82" s="202">
        <v>0</v>
      </c>
      <c r="DG82" s="202">
        <v>0</v>
      </c>
      <c r="DH82" s="205">
        <v>0</v>
      </c>
    </row>
    <row r="83" spans="2:112" ht="15.5" customHeight="1">
      <c r="B83" s="88" t="s">
        <v>250</v>
      </c>
      <c r="C83" s="87" t="s">
        <v>251</v>
      </c>
      <c r="D83" s="200">
        <v>0</v>
      </c>
      <c r="E83" s="202">
        <v>0</v>
      </c>
      <c r="F83" s="202">
        <v>0</v>
      </c>
      <c r="G83" s="202">
        <v>0</v>
      </c>
      <c r="H83" s="202">
        <v>0</v>
      </c>
      <c r="I83" s="202">
        <v>0</v>
      </c>
      <c r="J83" s="202">
        <v>0</v>
      </c>
      <c r="K83" s="202">
        <v>0</v>
      </c>
      <c r="L83" s="202">
        <v>0</v>
      </c>
      <c r="M83" s="202">
        <v>0</v>
      </c>
      <c r="N83" s="202">
        <v>0</v>
      </c>
      <c r="O83" s="202">
        <v>0</v>
      </c>
      <c r="P83" s="202">
        <v>0</v>
      </c>
      <c r="Q83" s="202">
        <v>0</v>
      </c>
      <c r="R83" s="202">
        <v>0</v>
      </c>
      <c r="S83" s="202">
        <v>0</v>
      </c>
      <c r="T83" s="202">
        <v>0</v>
      </c>
      <c r="U83" s="202">
        <v>0</v>
      </c>
      <c r="V83" s="202">
        <v>0</v>
      </c>
      <c r="W83" s="202">
        <v>0</v>
      </c>
      <c r="X83" s="202">
        <v>0</v>
      </c>
      <c r="Y83" s="202">
        <v>0</v>
      </c>
      <c r="Z83" s="202">
        <v>0</v>
      </c>
      <c r="AA83" s="202">
        <v>0</v>
      </c>
      <c r="AB83" s="202">
        <v>0</v>
      </c>
      <c r="AC83" s="202">
        <v>0</v>
      </c>
      <c r="AD83" s="202">
        <v>0</v>
      </c>
      <c r="AE83" s="202">
        <v>0</v>
      </c>
      <c r="AF83" s="202">
        <v>0</v>
      </c>
      <c r="AG83" s="202">
        <v>0</v>
      </c>
      <c r="AH83" s="202">
        <v>0</v>
      </c>
      <c r="AI83" s="202">
        <v>0</v>
      </c>
      <c r="AJ83" s="202">
        <v>0</v>
      </c>
      <c r="AK83" s="202">
        <v>0</v>
      </c>
      <c r="AL83" s="202">
        <v>0</v>
      </c>
      <c r="AM83" s="202">
        <v>0</v>
      </c>
      <c r="AN83" s="202">
        <v>0</v>
      </c>
      <c r="AO83" s="202">
        <v>0</v>
      </c>
      <c r="AP83" s="202">
        <v>0</v>
      </c>
      <c r="AQ83" s="202">
        <v>0</v>
      </c>
      <c r="AR83" s="202">
        <v>0</v>
      </c>
      <c r="AS83" s="202">
        <v>0</v>
      </c>
      <c r="AT83" s="202">
        <v>0</v>
      </c>
      <c r="AU83" s="202">
        <v>0</v>
      </c>
      <c r="AV83" s="202">
        <v>0</v>
      </c>
      <c r="AW83" s="202">
        <v>0</v>
      </c>
      <c r="AX83" s="202">
        <v>0</v>
      </c>
      <c r="AY83" s="202">
        <v>0</v>
      </c>
      <c r="AZ83" s="202">
        <v>0</v>
      </c>
      <c r="BA83" s="202">
        <v>0</v>
      </c>
      <c r="BB83" s="202">
        <v>0</v>
      </c>
      <c r="BC83" s="202">
        <v>0</v>
      </c>
      <c r="BD83" s="202">
        <v>0</v>
      </c>
      <c r="BE83" s="202">
        <v>0</v>
      </c>
      <c r="BF83" s="202">
        <v>0</v>
      </c>
      <c r="BG83" s="202">
        <v>0</v>
      </c>
      <c r="BH83" s="202">
        <v>0</v>
      </c>
      <c r="BI83" s="202">
        <v>0</v>
      </c>
      <c r="BJ83" s="202">
        <v>0</v>
      </c>
      <c r="BK83" s="202">
        <v>0</v>
      </c>
      <c r="BL83" s="202">
        <v>0</v>
      </c>
      <c r="BM83" s="202">
        <v>0</v>
      </c>
      <c r="BN83" s="202">
        <v>0</v>
      </c>
      <c r="BO83" s="202">
        <v>0</v>
      </c>
      <c r="BP83" s="202">
        <v>0</v>
      </c>
      <c r="BQ83" s="202">
        <v>0</v>
      </c>
      <c r="BR83" s="202">
        <v>0</v>
      </c>
      <c r="BS83" s="202">
        <v>0</v>
      </c>
      <c r="BT83" s="202">
        <v>0</v>
      </c>
      <c r="BU83" s="202">
        <v>0</v>
      </c>
      <c r="BV83" s="202">
        <v>0</v>
      </c>
      <c r="BW83" s="202">
        <v>0</v>
      </c>
      <c r="BX83" s="202">
        <v>0</v>
      </c>
      <c r="BY83" s="202">
        <v>0</v>
      </c>
      <c r="BZ83" s="202">
        <v>0</v>
      </c>
      <c r="CA83" s="202">
        <v>0</v>
      </c>
      <c r="CB83" s="201">
        <f t="array" ref="CB83">-'13生産者価格評価表'!$DY83/(MMULT('14投入係数表'!$D83:$DH83,'13生産者価格評価表'!$EA$7:$EA$115)+'13生産者価格評価表'!$DP83)</f>
        <v>0</v>
      </c>
      <c r="CC83" s="202">
        <v>0</v>
      </c>
      <c r="CD83" s="202">
        <v>0</v>
      </c>
      <c r="CE83" s="202">
        <v>0</v>
      </c>
      <c r="CF83" s="202">
        <v>0</v>
      </c>
      <c r="CG83" s="202">
        <v>0</v>
      </c>
      <c r="CH83" s="202">
        <v>0</v>
      </c>
      <c r="CI83" s="202">
        <v>0</v>
      </c>
      <c r="CJ83" s="202">
        <v>0</v>
      </c>
      <c r="CK83" s="202">
        <v>0</v>
      </c>
      <c r="CL83" s="202">
        <v>0</v>
      </c>
      <c r="CM83" s="202">
        <v>0</v>
      </c>
      <c r="CN83" s="202">
        <v>0</v>
      </c>
      <c r="CO83" s="202">
        <v>0</v>
      </c>
      <c r="CP83" s="202">
        <v>0</v>
      </c>
      <c r="CQ83" s="202">
        <v>0</v>
      </c>
      <c r="CR83" s="202">
        <v>0</v>
      </c>
      <c r="CS83" s="202">
        <v>0</v>
      </c>
      <c r="CT83" s="202">
        <v>0</v>
      </c>
      <c r="CU83" s="202">
        <v>0</v>
      </c>
      <c r="CV83" s="202">
        <v>0</v>
      </c>
      <c r="CW83" s="202">
        <v>0</v>
      </c>
      <c r="CX83" s="202">
        <v>0</v>
      </c>
      <c r="CY83" s="202">
        <v>0</v>
      </c>
      <c r="CZ83" s="202">
        <v>0</v>
      </c>
      <c r="DA83" s="202">
        <v>0</v>
      </c>
      <c r="DB83" s="202">
        <v>0</v>
      </c>
      <c r="DC83" s="202">
        <v>0</v>
      </c>
      <c r="DD83" s="202">
        <v>0</v>
      </c>
      <c r="DE83" s="202">
        <v>0</v>
      </c>
      <c r="DF83" s="202">
        <v>0</v>
      </c>
      <c r="DG83" s="202">
        <v>0</v>
      </c>
      <c r="DH83" s="205">
        <v>0</v>
      </c>
    </row>
    <row r="84" spans="2:112" ht="15.5" customHeight="1">
      <c r="B84" s="88" t="s">
        <v>252</v>
      </c>
      <c r="C84" s="87" t="s">
        <v>253</v>
      </c>
      <c r="D84" s="200">
        <v>0</v>
      </c>
      <c r="E84" s="202">
        <v>0</v>
      </c>
      <c r="F84" s="202">
        <v>0</v>
      </c>
      <c r="G84" s="202">
        <v>0</v>
      </c>
      <c r="H84" s="202">
        <v>0</v>
      </c>
      <c r="I84" s="202">
        <v>0</v>
      </c>
      <c r="J84" s="202">
        <v>0</v>
      </c>
      <c r="K84" s="202">
        <v>0</v>
      </c>
      <c r="L84" s="202">
        <v>0</v>
      </c>
      <c r="M84" s="202">
        <v>0</v>
      </c>
      <c r="N84" s="202">
        <v>0</v>
      </c>
      <c r="O84" s="202">
        <v>0</v>
      </c>
      <c r="P84" s="202">
        <v>0</v>
      </c>
      <c r="Q84" s="202">
        <v>0</v>
      </c>
      <c r="R84" s="202">
        <v>0</v>
      </c>
      <c r="S84" s="202">
        <v>0</v>
      </c>
      <c r="T84" s="202">
        <v>0</v>
      </c>
      <c r="U84" s="202">
        <v>0</v>
      </c>
      <c r="V84" s="202">
        <v>0</v>
      </c>
      <c r="W84" s="202">
        <v>0</v>
      </c>
      <c r="X84" s="202">
        <v>0</v>
      </c>
      <c r="Y84" s="202">
        <v>0</v>
      </c>
      <c r="Z84" s="202">
        <v>0</v>
      </c>
      <c r="AA84" s="202">
        <v>0</v>
      </c>
      <c r="AB84" s="202">
        <v>0</v>
      </c>
      <c r="AC84" s="202">
        <v>0</v>
      </c>
      <c r="AD84" s="202">
        <v>0</v>
      </c>
      <c r="AE84" s="202">
        <v>0</v>
      </c>
      <c r="AF84" s="202">
        <v>0</v>
      </c>
      <c r="AG84" s="202">
        <v>0</v>
      </c>
      <c r="AH84" s="202">
        <v>0</v>
      </c>
      <c r="AI84" s="202">
        <v>0</v>
      </c>
      <c r="AJ84" s="202">
        <v>0</v>
      </c>
      <c r="AK84" s="202">
        <v>0</v>
      </c>
      <c r="AL84" s="202">
        <v>0</v>
      </c>
      <c r="AM84" s="202">
        <v>0</v>
      </c>
      <c r="AN84" s="202">
        <v>0</v>
      </c>
      <c r="AO84" s="202">
        <v>0</v>
      </c>
      <c r="AP84" s="202">
        <v>0</v>
      </c>
      <c r="AQ84" s="202">
        <v>0</v>
      </c>
      <c r="AR84" s="202">
        <v>0</v>
      </c>
      <c r="AS84" s="202">
        <v>0</v>
      </c>
      <c r="AT84" s="202">
        <v>0</v>
      </c>
      <c r="AU84" s="202">
        <v>0</v>
      </c>
      <c r="AV84" s="202">
        <v>0</v>
      </c>
      <c r="AW84" s="202">
        <v>0</v>
      </c>
      <c r="AX84" s="202">
        <v>0</v>
      </c>
      <c r="AY84" s="202">
        <v>0</v>
      </c>
      <c r="AZ84" s="202">
        <v>0</v>
      </c>
      <c r="BA84" s="202">
        <v>0</v>
      </c>
      <c r="BB84" s="202">
        <v>0</v>
      </c>
      <c r="BC84" s="202">
        <v>0</v>
      </c>
      <c r="BD84" s="202">
        <v>0</v>
      </c>
      <c r="BE84" s="202">
        <v>0</v>
      </c>
      <c r="BF84" s="202">
        <v>0</v>
      </c>
      <c r="BG84" s="202">
        <v>0</v>
      </c>
      <c r="BH84" s="202">
        <v>0</v>
      </c>
      <c r="BI84" s="202">
        <v>0</v>
      </c>
      <c r="BJ84" s="202">
        <v>0</v>
      </c>
      <c r="BK84" s="202">
        <v>0</v>
      </c>
      <c r="BL84" s="202">
        <v>0</v>
      </c>
      <c r="BM84" s="202">
        <v>0</v>
      </c>
      <c r="BN84" s="202">
        <v>0</v>
      </c>
      <c r="BO84" s="202">
        <v>0</v>
      </c>
      <c r="BP84" s="202">
        <v>0</v>
      </c>
      <c r="BQ84" s="202">
        <v>0</v>
      </c>
      <c r="BR84" s="202">
        <v>0</v>
      </c>
      <c r="BS84" s="202">
        <v>0</v>
      </c>
      <c r="BT84" s="202">
        <v>0</v>
      </c>
      <c r="BU84" s="202">
        <v>0</v>
      </c>
      <c r="BV84" s="202">
        <v>0</v>
      </c>
      <c r="BW84" s="202">
        <v>0</v>
      </c>
      <c r="BX84" s="202">
        <v>0</v>
      </c>
      <c r="BY84" s="202">
        <v>0</v>
      </c>
      <c r="BZ84" s="202">
        <v>0</v>
      </c>
      <c r="CA84" s="202">
        <v>0</v>
      </c>
      <c r="CB84" s="202">
        <v>0</v>
      </c>
      <c r="CC84" s="201">
        <f t="array" ref="CC84">-'13生産者価格評価表'!$DY84/(MMULT('14投入係数表'!$D84:$DH84,'13生産者価格評価表'!$EA$7:$EA$115)+'13生産者価格評価表'!$DP84)</f>
        <v>1.2369082480984245E-2</v>
      </c>
      <c r="CD84" s="202">
        <v>0</v>
      </c>
      <c r="CE84" s="202">
        <v>0</v>
      </c>
      <c r="CF84" s="202">
        <v>0</v>
      </c>
      <c r="CG84" s="202">
        <v>0</v>
      </c>
      <c r="CH84" s="202">
        <v>0</v>
      </c>
      <c r="CI84" s="202">
        <v>0</v>
      </c>
      <c r="CJ84" s="202">
        <v>0</v>
      </c>
      <c r="CK84" s="202">
        <v>0</v>
      </c>
      <c r="CL84" s="202">
        <v>0</v>
      </c>
      <c r="CM84" s="202">
        <v>0</v>
      </c>
      <c r="CN84" s="202">
        <v>0</v>
      </c>
      <c r="CO84" s="202">
        <v>0</v>
      </c>
      <c r="CP84" s="202">
        <v>0</v>
      </c>
      <c r="CQ84" s="202">
        <v>0</v>
      </c>
      <c r="CR84" s="202">
        <v>0</v>
      </c>
      <c r="CS84" s="202">
        <v>0</v>
      </c>
      <c r="CT84" s="202">
        <v>0</v>
      </c>
      <c r="CU84" s="202">
        <v>0</v>
      </c>
      <c r="CV84" s="202">
        <v>0</v>
      </c>
      <c r="CW84" s="202">
        <v>0</v>
      </c>
      <c r="CX84" s="202">
        <v>0</v>
      </c>
      <c r="CY84" s="202">
        <v>0</v>
      </c>
      <c r="CZ84" s="202">
        <v>0</v>
      </c>
      <c r="DA84" s="202">
        <v>0</v>
      </c>
      <c r="DB84" s="202">
        <v>0</v>
      </c>
      <c r="DC84" s="202">
        <v>0</v>
      </c>
      <c r="DD84" s="202">
        <v>0</v>
      </c>
      <c r="DE84" s="202">
        <v>0</v>
      </c>
      <c r="DF84" s="202">
        <v>0</v>
      </c>
      <c r="DG84" s="202">
        <v>0</v>
      </c>
      <c r="DH84" s="205">
        <v>0</v>
      </c>
    </row>
    <row r="85" spans="2:112" ht="15.5" customHeight="1">
      <c r="B85" s="88" t="s">
        <v>254</v>
      </c>
      <c r="C85" s="87" t="s">
        <v>255</v>
      </c>
      <c r="D85" s="200">
        <v>0</v>
      </c>
      <c r="E85" s="202">
        <v>0</v>
      </c>
      <c r="F85" s="202">
        <v>0</v>
      </c>
      <c r="G85" s="202">
        <v>0</v>
      </c>
      <c r="H85" s="202">
        <v>0</v>
      </c>
      <c r="I85" s="202">
        <v>0</v>
      </c>
      <c r="J85" s="202">
        <v>0</v>
      </c>
      <c r="K85" s="202">
        <v>0</v>
      </c>
      <c r="L85" s="202">
        <v>0</v>
      </c>
      <c r="M85" s="202">
        <v>0</v>
      </c>
      <c r="N85" s="202">
        <v>0</v>
      </c>
      <c r="O85" s="202">
        <v>0</v>
      </c>
      <c r="P85" s="202">
        <v>0</v>
      </c>
      <c r="Q85" s="202">
        <v>0</v>
      </c>
      <c r="R85" s="202">
        <v>0</v>
      </c>
      <c r="S85" s="202">
        <v>0</v>
      </c>
      <c r="T85" s="202">
        <v>0</v>
      </c>
      <c r="U85" s="202">
        <v>0</v>
      </c>
      <c r="V85" s="202">
        <v>0</v>
      </c>
      <c r="W85" s="202">
        <v>0</v>
      </c>
      <c r="X85" s="202">
        <v>0</v>
      </c>
      <c r="Y85" s="202">
        <v>0</v>
      </c>
      <c r="Z85" s="202">
        <v>0</v>
      </c>
      <c r="AA85" s="202">
        <v>0</v>
      </c>
      <c r="AB85" s="202">
        <v>0</v>
      </c>
      <c r="AC85" s="202">
        <v>0</v>
      </c>
      <c r="AD85" s="202">
        <v>0</v>
      </c>
      <c r="AE85" s="202">
        <v>0</v>
      </c>
      <c r="AF85" s="202">
        <v>0</v>
      </c>
      <c r="AG85" s="202">
        <v>0</v>
      </c>
      <c r="AH85" s="202">
        <v>0</v>
      </c>
      <c r="AI85" s="202">
        <v>0</v>
      </c>
      <c r="AJ85" s="202">
        <v>0</v>
      </c>
      <c r="AK85" s="202">
        <v>0</v>
      </c>
      <c r="AL85" s="202">
        <v>0</v>
      </c>
      <c r="AM85" s="202">
        <v>0</v>
      </c>
      <c r="AN85" s="202">
        <v>0</v>
      </c>
      <c r="AO85" s="202">
        <v>0</v>
      </c>
      <c r="AP85" s="202">
        <v>0</v>
      </c>
      <c r="AQ85" s="202">
        <v>0</v>
      </c>
      <c r="AR85" s="202">
        <v>0</v>
      </c>
      <c r="AS85" s="202">
        <v>0</v>
      </c>
      <c r="AT85" s="202">
        <v>0</v>
      </c>
      <c r="AU85" s="202">
        <v>0</v>
      </c>
      <c r="AV85" s="202">
        <v>0</v>
      </c>
      <c r="AW85" s="202">
        <v>0</v>
      </c>
      <c r="AX85" s="202">
        <v>0</v>
      </c>
      <c r="AY85" s="202">
        <v>0</v>
      </c>
      <c r="AZ85" s="202">
        <v>0</v>
      </c>
      <c r="BA85" s="202">
        <v>0</v>
      </c>
      <c r="BB85" s="202">
        <v>0</v>
      </c>
      <c r="BC85" s="202">
        <v>0</v>
      </c>
      <c r="BD85" s="202">
        <v>0</v>
      </c>
      <c r="BE85" s="202">
        <v>0</v>
      </c>
      <c r="BF85" s="202">
        <v>0</v>
      </c>
      <c r="BG85" s="202">
        <v>0</v>
      </c>
      <c r="BH85" s="202">
        <v>0</v>
      </c>
      <c r="BI85" s="202">
        <v>0</v>
      </c>
      <c r="BJ85" s="202">
        <v>0</v>
      </c>
      <c r="BK85" s="202">
        <v>0</v>
      </c>
      <c r="BL85" s="202">
        <v>0</v>
      </c>
      <c r="BM85" s="202">
        <v>0</v>
      </c>
      <c r="BN85" s="202">
        <v>0</v>
      </c>
      <c r="BO85" s="202">
        <v>0</v>
      </c>
      <c r="BP85" s="202">
        <v>0</v>
      </c>
      <c r="BQ85" s="202">
        <v>0</v>
      </c>
      <c r="BR85" s="202">
        <v>0</v>
      </c>
      <c r="BS85" s="202">
        <v>0</v>
      </c>
      <c r="BT85" s="202">
        <v>0</v>
      </c>
      <c r="BU85" s="202">
        <v>0</v>
      </c>
      <c r="BV85" s="202">
        <v>0</v>
      </c>
      <c r="BW85" s="202">
        <v>0</v>
      </c>
      <c r="BX85" s="202">
        <v>0</v>
      </c>
      <c r="BY85" s="202">
        <v>0</v>
      </c>
      <c r="BZ85" s="202">
        <v>0</v>
      </c>
      <c r="CA85" s="202">
        <v>0</v>
      </c>
      <c r="CB85" s="202">
        <v>0</v>
      </c>
      <c r="CC85" s="202">
        <v>0</v>
      </c>
      <c r="CD85" s="201">
        <f t="array" ref="CD85">-'13生産者価格評価表'!$DY85/(MMULT('14投入係数表'!$D85:$DH85,'13生産者価格評価表'!$EA$7:$EA$115)+'13生産者価格評価表'!$DP85)</f>
        <v>0.57465214301358347</v>
      </c>
      <c r="CE85" s="202">
        <v>0</v>
      </c>
      <c r="CF85" s="202">
        <v>0</v>
      </c>
      <c r="CG85" s="202">
        <v>0</v>
      </c>
      <c r="CH85" s="202">
        <v>0</v>
      </c>
      <c r="CI85" s="202">
        <v>0</v>
      </c>
      <c r="CJ85" s="202">
        <v>0</v>
      </c>
      <c r="CK85" s="202">
        <v>0</v>
      </c>
      <c r="CL85" s="202">
        <v>0</v>
      </c>
      <c r="CM85" s="202">
        <v>0</v>
      </c>
      <c r="CN85" s="202">
        <v>0</v>
      </c>
      <c r="CO85" s="202">
        <v>0</v>
      </c>
      <c r="CP85" s="202">
        <v>0</v>
      </c>
      <c r="CQ85" s="202">
        <v>0</v>
      </c>
      <c r="CR85" s="202">
        <v>0</v>
      </c>
      <c r="CS85" s="202">
        <v>0</v>
      </c>
      <c r="CT85" s="202">
        <v>0</v>
      </c>
      <c r="CU85" s="202">
        <v>0</v>
      </c>
      <c r="CV85" s="202">
        <v>0</v>
      </c>
      <c r="CW85" s="202">
        <v>0</v>
      </c>
      <c r="CX85" s="202">
        <v>0</v>
      </c>
      <c r="CY85" s="202">
        <v>0</v>
      </c>
      <c r="CZ85" s="202">
        <v>0</v>
      </c>
      <c r="DA85" s="202">
        <v>0</v>
      </c>
      <c r="DB85" s="202">
        <v>0</v>
      </c>
      <c r="DC85" s="202">
        <v>0</v>
      </c>
      <c r="DD85" s="202">
        <v>0</v>
      </c>
      <c r="DE85" s="202">
        <v>0</v>
      </c>
      <c r="DF85" s="202">
        <v>0</v>
      </c>
      <c r="DG85" s="202">
        <v>0</v>
      </c>
      <c r="DH85" s="205">
        <v>0</v>
      </c>
    </row>
    <row r="86" spans="2:112" ht="15.5" customHeight="1">
      <c r="B86" s="88" t="s">
        <v>256</v>
      </c>
      <c r="C86" s="87" t="s">
        <v>257</v>
      </c>
      <c r="D86" s="200">
        <v>0</v>
      </c>
      <c r="E86" s="202">
        <v>0</v>
      </c>
      <c r="F86" s="202">
        <v>0</v>
      </c>
      <c r="G86" s="202">
        <v>0</v>
      </c>
      <c r="H86" s="202">
        <v>0</v>
      </c>
      <c r="I86" s="202">
        <v>0</v>
      </c>
      <c r="J86" s="202">
        <v>0</v>
      </c>
      <c r="K86" s="202">
        <v>0</v>
      </c>
      <c r="L86" s="202">
        <v>0</v>
      </c>
      <c r="M86" s="202">
        <v>0</v>
      </c>
      <c r="N86" s="202">
        <v>0</v>
      </c>
      <c r="O86" s="202">
        <v>0</v>
      </c>
      <c r="P86" s="202">
        <v>0</v>
      </c>
      <c r="Q86" s="202">
        <v>0</v>
      </c>
      <c r="R86" s="202">
        <v>0</v>
      </c>
      <c r="S86" s="202">
        <v>0</v>
      </c>
      <c r="T86" s="202">
        <v>0</v>
      </c>
      <c r="U86" s="202">
        <v>0</v>
      </c>
      <c r="V86" s="202">
        <v>0</v>
      </c>
      <c r="W86" s="202">
        <v>0</v>
      </c>
      <c r="X86" s="202">
        <v>0</v>
      </c>
      <c r="Y86" s="202">
        <v>0</v>
      </c>
      <c r="Z86" s="202">
        <v>0</v>
      </c>
      <c r="AA86" s="202">
        <v>0</v>
      </c>
      <c r="AB86" s="202">
        <v>0</v>
      </c>
      <c r="AC86" s="202">
        <v>0</v>
      </c>
      <c r="AD86" s="202">
        <v>0</v>
      </c>
      <c r="AE86" s="202">
        <v>0</v>
      </c>
      <c r="AF86" s="202">
        <v>0</v>
      </c>
      <c r="AG86" s="202">
        <v>0</v>
      </c>
      <c r="AH86" s="202">
        <v>0</v>
      </c>
      <c r="AI86" s="202">
        <v>0</v>
      </c>
      <c r="AJ86" s="202">
        <v>0</v>
      </c>
      <c r="AK86" s="202">
        <v>0</v>
      </c>
      <c r="AL86" s="202">
        <v>0</v>
      </c>
      <c r="AM86" s="202">
        <v>0</v>
      </c>
      <c r="AN86" s="202">
        <v>0</v>
      </c>
      <c r="AO86" s="202">
        <v>0</v>
      </c>
      <c r="AP86" s="202">
        <v>0</v>
      </c>
      <c r="AQ86" s="202">
        <v>0</v>
      </c>
      <c r="AR86" s="202">
        <v>0</v>
      </c>
      <c r="AS86" s="202">
        <v>0</v>
      </c>
      <c r="AT86" s="202">
        <v>0</v>
      </c>
      <c r="AU86" s="202">
        <v>0</v>
      </c>
      <c r="AV86" s="202">
        <v>0</v>
      </c>
      <c r="AW86" s="202">
        <v>0</v>
      </c>
      <c r="AX86" s="202">
        <v>0</v>
      </c>
      <c r="AY86" s="202">
        <v>0</v>
      </c>
      <c r="AZ86" s="202">
        <v>0</v>
      </c>
      <c r="BA86" s="202">
        <v>0</v>
      </c>
      <c r="BB86" s="202">
        <v>0</v>
      </c>
      <c r="BC86" s="202">
        <v>0</v>
      </c>
      <c r="BD86" s="202">
        <v>0</v>
      </c>
      <c r="BE86" s="202">
        <v>0</v>
      </c>
      <c r="BF86" s="202">
        <v>0</v>
      </c>
      <c r="BG86" s="202">
        <v>0</v>
      </c>
      <c r="BH86" s="202">
        <v>0</v>
      </c>
      <c r="BI86" s="202">
        <v>0</v>
      </c>
      <c r="BJ86" s="202">
        <v>0</v>
      </c>
      <c r="BK86" s="202">
        <v>0</v>
      </c>
      <c r="BL86" s="202">
        <v>0</v>
      </c>
      <c r="BM86" s="202">
        <v>0</v>
      </c>
      <c r="BN86" s="202">
        <v>0</v>
      </c>
      <c r="BO86" s="202">
        <v>0</v>
      </c>
      <c r="BP86" s="202">
        <v>0</v>
      </c>
      <c r="BQ86" s="202">
        <v>0</v>
      </c>
      <c r="BR86" s="202">
        <v>0</v>
      </c>
      <c r="BS86" s="202">
        <v>0</v>
      </c>
      <c r="BT86" s="202">
        <v>0</v>
      </c>
      <c r="BU86" s="202">
        <v>0</v>
      </c>
      <c r="BV86" s="202">
        <v>0</v>
      </c>
      <c r="BW86" s="202">
        <v>0</v>
      </c>
      <c r="BX86" s="202">
        <v>0</v>
      </c>
      <c r="BY86" s="202">
        <v>0</v>
      </c>
      <c r="BZ86" s="202">
        <v>0</v>
      </c>
      <c r="CA86" s="202">
        <v>0</v>
      </c>
      <c r="CB86" s="202">
        <v>0</v>
      </c>
      <c r="CC86" s="202">
        <v>0</v>
      </c>
      <c r="CD86" s="202">
        <v>0</v>
      </c>
      <c r="CE86" s="201">
        <f t="array" ref="CE86">-'13生産者価格評価表'!$DY86/(MMULT('14投入係数表'!$D86:$DH86,'13生産者価格評価表'!$EA$7:$EA$115)+'13生産者価格評価表'!$DP86)</f>
        <v>0</v>
      </c>
      <c r="CF86" s="202">
        <v>0</v>
      </c>
      <c r="CG86" s="202">
        <v>0</v>
      </c>
      <c r="CH86" s="202">
        <v>0</v>
      </c>
      <c r="CI86" s="202">
        <v>0</v>
      </c>
      <c r="CJ86" s="202">
        <v>0</v>
      </c>
      <c r="CK86" s="202">
        <v>0</v>
      </c>
      <c r="CL86" s="202">
        <v>0</v>
      </c>
      <c r="CM86" s="202">
        <v>0</v>
      </c>
      <c r="CN86" s="202">
        <v>0</v>
      </c>
      <c r="CO86" s="202">
        <v>0</v>
      </c>
      <c r="CP86" s="202">
        <v>0</v>
      </c>
      <c r="CQ86" s="202">
        <v>0</v>
      </c>
      <c r="CR86" s="202">
        <v>0</v>
      </c>
      <c r="CS86" s="202">
        <v>0</v>
      </c>
      <c r="CT86" s="202">
        <v>0</v>
      </c>
      <c r="CU86" s="202">
        <v>0</v>
      </c>
      <c r="CV86" s="202">
        <v>0</v>
      </c>
      <c r="CW86" s="202">
        <v>0</v>
      </c>
      <c r="CX86" s="202">
        <v>0</v>
      </c>
      <c r="CY86" s="202">
        <v>0</v>
      </c>
      <c r="CZ86" s="202">
        <v>0</v>
      </c>
      <c r="DA86" s="202">
        <v>0</v>
      </c>
      <c r="DB86" s="202">
        <v>0</v>
      </c>
      <c r="DC86" s="202">
        <v>0</v>
      </c>
      <c r="DD86" s="202">
        <v>0</v>
      </c>
      <c r="DE86" s="202">
        <v>0</v>
      </c>
      <c r="DF86" s="202">
        <v>0</v>
      </c>
      <c r="DG86" s="202">
        <v>0</v>
      </c>
      <c r="DH86" s="205">
        <v>0</v>
      </c>
    </row>
    <row r="87" spans="2:112" ht="15.5" customHeight="1">
      <c r="B87" s="88" t="s">
        <v>258</v>
      </c>
      <c r="C87" s="87" t="s">
        <v>259</v>
      </c>
      <c r="D87" s="200">
        <v>0</v>
      </c>
      <c r="E87" s="202">
        <v>0</v>
      </c>
      <c r="F87" s="202">
        <v>0</v>
      </c>
      <c r="G87" s="202">
        <v>0</v>
      </c>
      <c r="H87" s="202">
        <v>0</v>
      </c>
      <c r="I87" s="202">
        <v>0</v>
      </c>
      <c r="J87" s="202">
        <v>0</v>
      </c>
      <c r="K87" s="202">
        <v>0</v>
      </c>
      <c r="L87" s="202">
        <v>0</v>
      </c>
      <c r="M87" s="202">
        <v>0</v>
      </c>
      <c r="N87" s="202">
        <v>0</v>
      </c>
      <c r="O87" s="202">
        <v>0</v>
      </c>
      <c r="P87" s="202">
        <v>0</v>
      </c>
      <c r="Q87" s="202">
        <v>0</v>
      </c>
      <c r="R87" s="202">
        <v>0</v>
      </c>
      <c r="S87" s="202">
        <v>0</v>
      </c>
      <c r="T87" s="202">
        <v>0</v>
      </c>
      <c r="U87" s="202">
        <v>0</v>
      </c>
      <c r="V87" s="202">
        <v>0</v>
      </c>
      <c r="W87" s="202">
        <v>0</v>
      </c>
      <c r="X87" s="202">
        <v>0</v>
      </c>
      <c r="Y87" s="202">
        <v>0</v>
      </c>
      <c r="Z87" s="202">
        <v>0</v>
      </c>
      <c r="AA87" s="202">
        <v>0</v>
      </c>
      <c r="AB87" s="202">
        <v>0</v>
      </c>
      <c r="AC87" s="202">
        <v>0</v>
      </c>
      <c r="AD87" s="202">
        <v>0</v>
      </c>
      <c r="AE87" s="202">
        <v>0</v>
      </c>
      <c r="AF87" s="202">
        <v>0</v>
      </c>
      <c r="AG87" s="202">
        <v>0</v>
      </c>
      <c r="AH87" s="202">
        <v>0</v>
      </c>
      <c r="AI87" s="202">
        <v>0</v>
      </c>
      <c r="AJ87" s="202">
        <v>0</v>
      </c>
      <c r="AK87" s="202">
        <v>0</v>
      </c>
      <c r="AL87" s="202">
        <v>0</v>
      </c>
      <c r="AM87" s="202">
        <v>0</v>
      </c>
      <c r="AN87" s="202">
        <v>0</v>
      </c>
      <c r="AO87" s="202">
        <v>0</v>
      </c>
      <c r="AP87" s="202">
        <v>0</v>
      </c>
      <c r="AQ87" s="202">
        <v>0</v>
      </c>
      <c r="AR87" s="202">
        <v>0</v>
      </c>
      <c r="AS87" s="202">
        <v>0</v>
      </c>
      <c r="AT87" s="202">
        <v>0</v>
      </c>
      <c r="AU87" s="202">
        <v>0</v>
      </c>
      <c r="AV87" s="202">
        <v>0</v>
      </c>
      <c r="AW87" s="202">
        <v>0</v>
      </c>
      <c r="AX87" s="202">
        <v>0</v>
      </c>
      <c r="AY87" s="202">
        <v>0</v>
      </c>
      <c r="AZ87" s="202">
        <v>0</v>
      </c>
      <c r="BA87" s="202">
        <v>0</v>
      </c>
      <c r="BB87" s="202">
        <v>0</v>
      </c>
      <c r="BC87" s="202">
        <v>0</v>
      </c>
      <c r="BD87" s="202">
        <v>0</v>
      </c>
      <c r="BE87" s="202">
        <v>0</v>
      </c>
      <c r="BF87" s="202">
        <v>0</v>
      </c>
      <c r="BG87" s="202">
        <v>0</v>
      </c>
      <c r="BH87" s="202">
        <v>0</v>
      </c>
      <c r="BI87" s="202">
        <v>0</v>
      </c>
      <c r="BJ87" s="202">
        <v>0</v>
      </c>
      <c r="BK87" s="202">
        <v>0</v>
      </c>
      <c r="BL87" s="202">
        <v>0</v>
      </c>
      <c r="BM87" s="202">
        <v>0</v>
      </c>
      <c r="BN87" s="202">
        <v>0</v>
      </c>
      <c r="BO87" s="202">
        <v>0</v>
      </c>
      <c r="BP87" s="202">
        <v>0</v>
      </c>
      <c r="BQ87" s="202">
        <v>0</v>
      </c>
      <c r="BR87" s="202">
        <v>0</v>
      </c>
      <c r="BS87" s="202">
        <v>0</v>
      </c>
      <c r="BT87" s="202">
        <v>0</v>
      </c>
      <c r="BU87" s="202">
        <v>0</v>
      </c>
      <c r="BV87" s="202">
        <v>0</v>
      </c>
      <c r="BW87" s="202">
        <v>0</v>
      </c>
      <c r="BX87" s="202">
        <v>0</v>
      </c>
      <c r="BY87" s="202">
        <v>0</v>
      </c>
      <c r="BZ87" s="202">
        <v>0</v>
      </c>
      <c r="CA87" s="202">
        <v>0</v>
      </c>
      <c r="CB87" s="202">
        <v>0</v>
      </c>
      <c r="CC87" s="202">
        <v>0</v>
      </c>
      <c r="CD87" s="202">
        <v>0</v>
      </c>
      <c r="CE87" s="202">
        <v>0</v>
      </c>
      <c r="CF87" s="201">
        <f t="array" ref="CF87">-'13生産者価格評価表'!$DY87/(MMULT('14投入係数表'!$D87:$DH87,'13生産者価格評価表'!$EA$7:$EA$115)+'13生産者価格評価表'!$DP87)</f>
        <v>0.67398488850666505</v>
      </c>
      <c r="CG87" s="202">
        <v>0</v>
      </c>
      <c r="CH87" s="202">
        <v>0</v>
      </c>
      <c r="CI87" s="202">
        <v>0</v>
      </c>
      <c r="CJ87" s="202">
        <v>0</v>
      </c>
      <c r="CK87" s="202">
        <v>0</v>
      </c>
      <c r="CL87" s="202">
        <v>0</v>
      </c>
      <c r="CM87" s="202">
        <v>0</v>
      </c>
      <c r="CN87" s="202">
        <v>0</v>
      </c>
      <c r="CO87" s="202">
        <v>0</v>
      </c>
      <c r="CP87" s="202">
        <v>0</v>
      </c>
      <c r="CQ87" s="202">
        <v>0</v>
      </c>
      <c r="CR87" s="202">
        <v>0</v>
      </c>
      <c r="CS87" s="202">
        <v>0</v>
      </c>
      <c r="CT87" s="202">
        <v>0</v>
      </c>
      <c r="CU87" s="202">
        <v>0</v>
      </c>
      <c r="CV87" s="202">
        <v>0</v>
      </c>
      <c r="CW87" s="202">
        <v>0</v>
      </c>
      <c r="CX87" s="202">
        <v>0</v>
      </c>
      <c r="CY87" s="202">
        <v>0</v>
      </c>
      <c r="CZ87" s="202">
        <v>0</v>
      </c>
      <c r="DA87" s="202">
        <v>0</v>
      </c>
      <c r="DB87" s="202">
        <v>0</v>
      </c>
      <c r="DC87" s="202">
        <v>0</v>
      </c>
      <c r="DD87" s="202">
        <v>0</v>
      </c>
      <c r="DE87" s="202">
        <v>0</v>
      </c>
      <c r="DF87" s="202">
        <v>0</v>
      </c>
      <c r="DG87" s="202">
        <v>0</v>
      </c>
      <c r="DH87" s="205">
        <v>0</v>
      </c>
    </row>
    <row r="88" spans="2:112" ht="15.5" customHeight="1">
      <c r="B88" s="88" t="s">
        <v>260</v>
      </c>
      <c r="C88" s="87" t="s">
        <v>261</v>
      </c>
      <c r="D88" s="200">
        <v>0</v>
      </c>
      <c r="E88" s="202">
        <v>0</v>
      </c>
      <c r="F88" s="202">
        <v>0</v>
      </c>
      <c r="G88" s="202">
        <v>0</v>
      </c>
      <c r="H88" s="202">
        <v>0</v>
      </c>
      <c r="I88" s="202">
        <v>0</v>
      </c>
      <c r="J88" s="202">
        <v>0</v>
      </c>
      <c r="K88" s="202">
        <v>0</v>
      </c>
      <c r="L88" s="202">
        <v>0</v>
      </c>
      <c r="M88" s="202">
        <v>0</v>
      </c>
      <c r="N88" s="202">
        <v>0</v>
      </c>
      <c r="O88" s="202">
        <v>0</v>
      </c>
      <c r="P88" s="202">
        <v>0</v>
      </c>
      <c r="Q88" s="202">
        <v>0</v>
      </c>
      <c r="R88" s="202">
        <v>0</v>
      </c>
      <c r="S88" s="202">
        <v>0</v>
      </c>
      <c r="T88" s="202">
        <v>0</v>
      </c>
      <c r="U88" s="202">
        <v>0</v>
      </c>
      <c r="V88" s="202">
        <v>0</v>
      </c>
      <c r="W88" s="202">
        <v>0</v>
      </c>
      <c r="X88" s="202">
        <v>0</v>
      </c>
      <c r="Y88" s="202">
        <v>0</v>
      </c>
      <c r="Z88" s="202">
        <v>0</v>
      </c>
      <c r="AA88" s="202">
        <v>0</v>
      </c>
      <c r="AB88" s="202">
        <v>0</v>
      </c>
      <c r="AC88" s="202">
        <v>0</v>
      </c>
      <c r="AD88" s="202">
        <v>0</v>
      </c>
      <c r="AE88" s="202">
        <v>0</v>
      </c>
      <c r="AF88" s="202">
        <v>0</v>
      </c>
      <c r="AG88" s="202">
        <v>0</v>
      </c>
      <c r="AH88" s="202">
        <v>0</v>
      </c>
      <c r="AI88" s="202">
        <v>0</v>
      </c>
      <c r="AJ88" s="202">
        <v>0</v>
      </c>
      <c r="AK88" s="202">
        <v>0</v>
      </c>
      <c r="AL88" s="202">
        <v>0</v>
      </c>
      <c r="AM88" s="202">
        <v>0</v>
      </c>
      <c r="AN88" s="202">
        <v>0</v>
      </c>
      <c r="AO88" s="202">
        <v>0</v>
      </c>
      <c r="AP88" s="202">
        <v>0</v>
      </c>
      <c r="AQ88" s="202">
        <v>0</v>
      </c>
      <c r="AR88" s="202">
        <v>0</v>
      </c>
      <c r="AS88" s="202">
        <v>0</v>
      </c>
      <c r="AT88" s="202">
        <v>0</v>
      </c>
      <c r="AU88" s="202">
        <v>0</v>
      </c>
      <c r="AV88" s="202">
        <v>0</v>
      </c>
      <c r="AW88" s="202">
        <v>0</v>
      </c>
      <c r="AX88" s="202">
        <v>0</v>
      </c>
      <c r="AY88" s="202">
        <v>0</v>
      </c>
      <c r="AZ88" s="202">
        <v>0</v>
      </c>
      <c r="BA88" s="202">
        <v>0</v>
      </c>
      <c r="BB88" s="202">
        <v>0</v>
      </c>
      <c r="BC88" s="202">
        <v>0</v>
      </c>
      <c r="BD88" s="202">
        <v>0</v>
      </c>
      <c r="BE88" s="202">
        <v>0</v>
      </c>
      <c r="BF88" s="202">
        <v>0</v>
      </c>
      <c r="BG88" s="202">
        <v>0</v>
      </c>
      <c r="BH88" s="202">
        <v>0</v>
      </c>
      <c r="BI88" s="202">
        <v>0</v>
      </c>
      <c r="BJ88" s="202">
        <v>0</v>
      </c>
      <c r="BK88" s="202">
        <v>0</v>
      </c>
      <c r="BL88" s="202">
        <v>0</v>
      </c>
      <c r="BM88" s="202">
        <v>0</v>
      </c>
      <c r="BN88" s="202">
        <v>0</v>
      </c>
      <c r="BO88" s="202">
        <v>0</v>
      </c>
      <c r="BP88" s="202">
        <v>0</v>
      </c>
      <c r="BQ88" s="202">
        <v>0</v>
      </c>
      <c r="BR88" s="202">
        <v>0</v>
      </c>
      <c r="BS88" s="202">
        <v>0</v>
      </c>
      <c r="BT88" s="202">
        <v>0</v>
      </c>
      <c r="BU88" s="202">
        <v>0</v>
      </c>
      <c r="BV88" s="202">
        <v>0</v>
      </c>
      <c r="BW88" s="202">
        <v>0</v>
      </c>
      <c r="BX88" s="202">
        <v>0</v>
      </c>
      <c r="BY88" s="202">
        <v>0</v>
      </c>
      <c r="BZ88" s="202">
        <v>0</v>
      </c>
      <c r="CA88" s="202">
        <v>0</v>
      </c>
      <c r="CB88" s="202">
        <v>0</v>
      </c>
      <c r="CC88" s="202">
        <v>0</v>
      </c>
      <c r="CD88" s="202">
        <v>0</v>
      </c>
      <c r="CE88" s="202">
        <v>0</v>
      </c>
      <c r="CF88" s="202">
        <v>0</v>
      </c>
      <c r="CG88" s="201">
        <f t="array" ref="CG88">-'13生産者価格評価表'!$DY88/(MMULT('14投入係数表'!$D88:$DH88,'13生産者価格評価表'!$EA$7:$EA$115)+'13生産者価格評価表'!$DP88)</f>
        <v>0.57069898409893993</v>
      </c>
      <c r="CH88" s="202">
        <v>0</v>
      </c>
      <c r="CI88" s="202">
        <v>0</v>
      </c>
      <c r="CJ88" s="202">
        <v>0</v>
      </c>
      <c r="CK88" s="202">
        <v>0</v>
      </c>
      <c r="CL88" s="202">
        <v>0</v>
      </c>
      <c r="CM88" s="202">
        <v>0</v>
      </c>
      <c r="CN88" s="202">
        <v>0</v>
      </c>
      <c r="CO88" s="202">
        <v>0</v>
      </c>
      <c r="CP88" s="202">
        <v>0</v>
      </c>
      <c r="CQ88" s="202">
        <v>0</v>
      </c>
      <c r="CR88" s="202">
        <v>0</v>
      </c>
      <c r="CS88" s="202">
        <v>0</v>
      </c>
      <c r="CT88" s="202">
        <v>0</v>
      </c>
      <c r="CU88" s="202">
        <v>0</v>
      </c>
      <c r="CV88" s="202">
        <v>0</v>
      </c>
      <c r="CW88" s="202">
        <v>0</v>
      </c>
      <c r="CX88" s="202">
        <v>0</v>
      </c>
      <c r="CY88" s="202">
        <v>0</v>
      </c>
      <c r="CZ88" s="202">
        <v>0</v>
      </c>
      <c r="DA88" s="202">
        <v>0</v>
      </c>
      <c r="DB88" s="202">
        <v>0</v>
      </c>
      <c r="DC88" s="202">
        <v>0</v>
      </c>
      <c r="DD88" s="202">
        <v>0</v>
      </c>
      <c r="DE88" s="202">
        <v>0</v>
      </c>
      <c r="DF88" s="202">
        <v>0</v>
      </c>
      <c r="DG88" s="202">
        <v>0</v>
      </c>
      <c r="DH88" s="205">
        <v>0</v>
      </c>
    </row>
    <row r="89" spans="2:112" ht="15.5" customHeight="1">
      <c r="B89" s="88" t="s">
        <v>263</v>
      </c>
      <c r="C89" s="87" t="s">
        <v>264</v>
      </c>
      <c r="D89" s="200">
        <v>0</v>
      </c>
      <c r="E89" s="202">
        <v>0</v>
      </c>
      <c r="F89" s="202">
        <v>0</v>
      </c>
      <c r="G89" s="202">
        <v>0</v>
      </c>
      <c r="H89" s="202">
        <v>0</v>
      </c>
      <c r="I89" s="202">
        <v>0</v>
      </c>
      <c r="J89" s="202">
        <v>0</v>
      </c>
      <c r="K89" s="202">
        <v>0</v>
      </c>
      <c r="L89" s="202">
        <v>0</v>
      </c>
      <c r="M89" s="202">
        <v>0</v>
      </c>
      <c r="N89" s="202">
        <v>0</v>
      </c>
      <c r="O89" s="202">
        <v>0</v>
      </c>
      <c r="P89" s="202">
        <v>0</v>
      </c>
      <c r="Q89" s="202">
        <v>0</v>
      </c>
      <c r="R89" s="202">
        <v>0</v>
      </c>
      <c r="S89" s="202">
        <v>0</v>
      </c>
      <c r="T89" s="202">
        <v>0</v>
      </c>
      <c r="U89" s="202">
        <v>0</v>
      </c>
      <c r="V89" s="202">
        <v>0</v>
      </c>
      <c r="W89" s="202">
        <v>0</v>
      </c>
      <c r="X89" s="202">
        <v>0</v>
      </c>
      <c r="Y89" s="202">
        <v>0</v>
      </c>
      <c r="Z89" s="202">
        <v>0</v>
      </c>
      <c r="AA89" s="202">
        <v>0</v>
      </c>
      <c r="AB89" s="202">
        <v>0</v>
      </c>
      <c r="AC89" s="202">
        <v>0</v>
      </c>
      <c r="AD89" s="202">
        <v>0</v>
      </c>
      <c r="AE89" s="202">
        <v>0</v>
      </c>
      <c r="AF89" s="202">
        <v>0</v>
      </c>
      <c r="AG89" s="202">
        <v>0</v>
      </c>
      <c r="AH89" s="202">
        <v>0</v>
      </c>
      <c r="AI89" s="202">
        <v>0</v>
      </c>
      <c r="AJ89" s="202">
        <v>0</v>
      </c>
      <c r="AK89" s="202">
        <v>0</v>
      </c>
      <c r="AL89" s="202">
        <v>0</v>
      </c>
      <c r="AM89" s="202">
        <v>0</v>
      </c>
      <c r="AN89" s="202">
        <v>0</v>
      </c>
      <c r="AO89" s="202">
        <v>0</v>
      </c>
      <c r="AP89" s="202">
        <v>0</v>
      </c>
      <c r="AQ89" s="202">
        <v>0</v>
      </c>
      <c r="AR89" s="202">
        <v>0</v>
      </c>
      <c r="AS89" s="202">
        <v>0</v>
      </c>
      <c r="AT89" s="202">
        <v>0</v>
      </c>
      <c r="AU89" s="202">
        <v>0</v>
      </c>
      <c r="AV89" s="202">
        <v>0</v>
      </c>
      <c r="AW89" s="202">
        <v>0</v>
      </c>
      <c r="AX89" s="202">
        <v>0</v>
      </c>
      <c r="AY89" s="202">
        <v>0</v>
      </c>
      <c r="AZ89" s="202">
        <v>0</v>
      </c>
      <c r="BA89" s="202">
        <v>0</v>
      </c>
      <c r="BB89" s="202">
        <v>0</v>
      </c>
      <c r="BC89" s="202">
        <v>0</v>
      </c>
      <c r="BD89" s="202">
        <v>0</v>
      </c>
      <c r="BE89" s="202">
        <v>0</v>
      </c>
      <c r="BF89" s="202">
        <v>0</v>
      </c>
      <c r="BG89" s="202">
        <v>0</v>
      </c>
      <c r="BH89" s="202">
        <v>0</v>
      </c>
      <c r="BI89" s="202">
        <v>0</v>
      </c>
      <c r="BJ89" s="202">
        <v>0</v>
      </c>
      <c r="BK89" s="202">
        <v>0</v>
      </c>
      <c r="BL89" s="202">
        <v>0</v>
      </c>
      <c r="BM89" s="202">
        <v>0</v>
      </c>
      <c r="BN89" s="202">
        <v>0</v>
      </c>
      <c r="BO89" s="202">
        <v>0</v>
      </c>
      <c r="BP89" s="202">
        <v>0</v>
      </c>
      <c r="BQ89" s="202">
        <v>0</v>
      </c>
      <c r="BR89" s="202">
        <v>0</v>
      </c>
      <c r="BS89" s="202">
        <v>0</v>
      </c>
      <c r="BT89" s="202">
        <v>0</v>
      </c>
      <c r="BU89" s="202">
        <v>0</v>
      </c>
      <c r="BV89" s="202">
        <v>0</v>
      </c>
      <c r="BW89" s="202">
        <v>0</v>
      </c>
      <c r="BX89" s="202">
        <v>0</v>
      </c>
      <c r="BY89" s="202">
        <v>0</v>
      </c>
      <c r="BZ89" s="202">
        <v>0</v>
      </c>
      <c r="CA89" s="202">
        <v>0</v>
      </c>
      <c r="CB89" s="202">
        <v>0</v>
      </c>
      <c r="CC89" s="202">
        <v>0</v>
      </c>
      <c r="CD89" s="202">
        <v>0</v>
      </c>
      <c r="CE89" s="202">
        <v>0</v>
      </c>
      <c r="CF89" s="202">
        <v>0</v>
      </c>
      <c r="CG89" s="202">
        <v>0</v>
      </c>
      <c r="CH89" s="201">
        <f t="array" ref="CH89">-'13生産者価格評価表'!$DY89/(MMULT('14投入係数表'!$D89:$DH89,'13生産者価格評価表'!$EA$7:$EA$115)+'13生産者価格評価表'!$DP89)</f>
        <v>0.3407133642481085</v>
      </c>
      <c r="CI89" s="202">
        <v>0</v>
      </c>
      <c r="CJ89" s="202">
        <v>0</v>
      </c>
      <c r="CK89" s="202">
        <v>0</v>
      </c>
      <c r="CL89" s="202">
        <v>0</v>
      </c>
      <c r="CM89" s="202">
        <v>0</v>
      </c>
      <c r="CN89" s="202">
        <v>0</v>
      </c>
      <c r="CO89" s="202">
        <v>0</v>
      </c>
      <c r="CP89" s="202">
        <v>0</v>
      </c>
      <c r="CQ89" s="202">
        <v>0</v>
      </c>
      <c r="CR89" s="202">
        <v>0</v>
      </c>
      <c r="CS89" s="202">
        <v>0</v>
      </c>
      <c r="CT89" s="202">
        <v>0</v>
      </c>
      <c r="CU89" s="202">
        <v>0</v>
      </c>
      <c r="CV89" s="202">
        <v>0</v>
      </c>
      <c r="CW89" s="202">
        <v>0</v>
      </c>
      <c r="CX89" s="202">
        <v>0</v>
      </c>
      <c r="CY89" s="202">
        <v>0</v>
      </c>
      <c r="CZ89" s="202">
        <v>0</v>
      </c>
      <c r="DA89" s="202">
        <v>0</v>
      </c>
      <c r="DB89" s="202">
        <v>0</v>
      </c>
      <c r="DC89" s="202">
        <v>0</v>
      </c>
      <c r="DD89" s="202">
        <v>0</v>
      </c>
      <c r="DE89" s="202">
        <v>0</v>
      </c>
      <c r="DF89" s="202">
        <v>0</v>
      </c>
      <c r="DG89" s="202">
        <v>0</v>
      </c>
      <c r="DH89" s="205">
        <v>0</v>
      </c>
    </row>
    <row r="90" spans="2:112" ht="15.5" customHeight="1">
      <c r="B90" s="88" t="s">
        <v>265</v>
      </c>
      <c r="C90" s="87" t="s">
        <v>266</v>
      </c>
      <c r="D90" s="200">
        <v>0</v>
      </c>
      <c r="E90" s="202">
        <v>0</v>
      </c>
      <c r="F90" s="202">
        <v>0</v>
      </c>
      <c r="G90" s="202">
        <v>0</v>
      </c>
      <c r="H90" s="202">
        <v>0</v>
      </c>
      <c r="I90" s="202">
        <v>0</v>
      </c>
      <c r="J90" s="202">
        <v>0</v>
      </c>
      <c r="K90" s="202">
        <v>0</v>
      </c>
      <c r="L90" s="202">
        <v>0</v>
      </c>
      <c r="M90" s="202">
        <v>0</v>
      </c>
      <c r="N90" s="202">
        <v>0</v>
      </c>
      <c r="O90" s="202">
        <v>0</v>
      </c>
      <c r="P90" s="202">
        <v>0</v>
      </c>
      <c r="Q90" s="202">
        <v>0</v>
      </c>
      <c r="R90" s="202">
        <v>0</v>
      </c>
      <c r="S90" s="202">
        <v>0</v>
      </c>
      <c r="T90" s="202">
        <v>0</v>
      </c>
      <c r="U90" s="202">
        <v>0</v>
      </c>
      <c r="V90" s="202">
        <v>0</v>
      </c>
      <c r="W90" s="202">
        <v>0</v>
      </c>
      <c r="X90" s="202">
        <v>0</v>
      </c>
      <c r="Y90" s="202">
        <v>0</v>
      </c>
      <c r="Z90" s="202">
        <v>0</v>
      </c>
      <c r="AA90" s="202">
        <v>0</v>
      </c>
      <c r="AB90" s="202">
        <v>0</v>
      </c>
      <c r="AC90" s="202">
        <v>0</v>
      </c>
      <c r="AD90" s="202">
        <v>0</v>
      </c>
      <c r="AE90" s="202">
        <v>0</v>
      </c>
      <c r="AF90" s="202">
        <v>0</v>
      </c>
      <c r="AG90" s="202">
        <v>0</v>
      </c>
      <c r="AH90" s="202">
        <v>0</v>
      </c>
      <c r="AI90" s="202">
        <v>0</v>
      </c>
      <c r="AJ90" s="202">
        <v>0</v>
      </c>
      <c r="AK90" s="202">
        <v>0</v>
      </c>
      <c r="AL90" s="202">
        <v>0</v>
      </c>
      <c r="AM90" s="202">
        <v>0</v>
      </c>
      <c r="AN90" s="202">
        <v>0</v>
      </c>
      <c r="AO90" s="202">
        <v>0</v>
      </c>
      <c r="AP90" s="202">
        <v>0</v>
      </c>
      <c r="AQ90" s="202">
        <v>0</v>
      </c>
      <c r="AR90" s="202">
        <v>0</v>
      </c>
      <c r="AS90" s="202">
        <v>0</v>
      </c>
      <c r="AT90" s="202">
        <v>0</v>
      </c>
      <c r="AU90" s="202">
        <v>0</v>
      </c>
      <c r="AV90" s="202">
        <v>0</v>
      </c>
      <c r="AW90" s="202">
        <v>0</v>
      </c>
      <c r="AX90" s="202">
        <v>0</v>
      </c>
      <c r="AY90" s="202">
        <v>0</v>
      </c>
      <c r="AZ90" s="202">
        <v>0</v>
      </c>
      <c r="BA90" s="202">
        <v>0</v>
      </c>
      <c r="BB90" s="202">
        <v>0</v>
      </c>
      <c r="BC90" s="202">
        <v>0</v>
      </c>
      <c r="BD90" s="202">
        <v>0</v>
      </c>
      <c r="BE90" s="202">
        <v>0</v>
      </c>
      <c r="BF90" s="202">
        <v>0</v>
      </c>
      <c r="BG90" s="202">
        <v>0</v>
      </c>
      <c r="BH90" s="202">
        <v>0</v>
      </c>
      <c r="BI90" s="202">
        <v>0</v>
      </c>
      <c r="BJ90" s="202">
        <v>0</v>
      </c>
      <c r="BK90" s="202">
        <v>0</v>
      </c>
      <c r="BL90" s="202">
        <v>0</v>
      </c>
      <c r="BM90" s="202">
        <v>0</v>
      </c>
      <c r="BN90" s="202">
        <v>0</v>
      </c>
      <c r="BO90" s="202">
        <v>0</v>
      </c>
      <c r="BP90" s="202">
        <v>0</v>
      </c>
      <c r="BQ90" s="202">
        <v>0</v>
      </c>
      <c r="BR90" s="202">
        <v>0</v>
      </c>
      <c r="BS90" s="202">
        <v>0</v>
      </c>
      <c r="BT90" s="202">
        <v>0</v>
      </c>
      <c r="BU90" s="202">
        <v>0</v>
      </c>
      <c r="BV90" s="202">
        <v>0</v>
      </c>
      <c r="BW90" s="202">
        <v>0</v>
      </c>
      <c r="BX90" s="202">
        <v>0</v>
      </c>
      <c r="BY90" s="202">
        <v>0</v>
      </c>
      <c r="BZ90" s="202">
        <v>0</v>
      </c>
      <c r="CA90" s="202">
        <v>0</v>
      </c>
      <c r="CB90" s="202">
        <v>0</v>
      </c>
      <c r="CC90" s="202">
        <v>0</v>
      </c>
      <c r="CD90" s="202">
        <v>0</v>
      </c>
      <c r="CE90" s="202">
        <v>0</v>
      </c>
      <c r="CF90" s="202">
        <v>0</v>
      </c>
      <c r="CG90" s="202">
        <v>0</v>
      </c>
      <c r="CH90" s="202">
        <v>0</v>
      </c>
      <c r="CI90" s="201">
        <f t="array" ref="CI90">-'13生産者価格評価表'!$DY90/(MMULT('14投入係数表'!$D90:$DH90,'13生産者価格評価表'!$EA$7:$EA$115)+'13生産者価格評価表'!$DP90)</f>
        <v>5.158583798132773E-2</v>
      </c>
      <c r="CJ90" s="202">
        <v>0</v>
      </c>
      <c r="CK90" s="202">
        <v>0</v>
      </c>
      <c r="CL90" s="202">
        <v>0</v>
      </c>
      <c r="CM90" s="202">
        <v>0</v>
      </c>
      <c r="CN90" s="202">
        <v>0</v>
      </c>
      <c r="CO90" s="202">
        <v>0</v>
      </c>
      <c r="CP90" s="202">
        <v>0</v>
      </c>
      <c r="CQ90" s="202">
        <v>0</v>
      </c>
      <c r="CR90" s="202">
        <v>0</v>
      </c>
      <c r="CS90" s="202">
        <v>0</v>
      </c>
      <c r="CT90" s="202">
        <v>0</v>
      </c>
      <c r="CU90" s="202">
        <v>0</v>
      </c>
      <c r="CV90" s="202">
        <v>0</v>
      </c>
      <c r="CW90" s="202">
        <v>0</v>
      </c>
      <c r="CX90" s="202">
        <v>0</v>
      </c>
      <c r="CY90" s="202">
        <v>0</v>
      </c>
      <c r="CZ90" s="202">
        <v>0</v>
      </c>
      <c r="DA90" s="202">
        <v>0</v>
      </c>
      <c r="DB90" s="202">
        <v>0</v>
      </c>
      <c r="DC90" s="202">
        <v>0</v>
      </c>
      <c r="DD90" s="202">
        <v>0</v>
      </c>
      <c r="DE90" s="202">
        <v>0</v>
      </c>
      <c r="DF90" s="202">
        <v>0</v>
      </c>
      <c r="DG90" s="202">
        <v>0</v>
      </c>
      <c r="DH90" s="205">
        <v>0</v>
      </c>
    </row>
    <row r="91" spans="2:112" ht="15.5" customHeight="1">
      <c r="B91" s="88" t="s">
        <v>267</v>
      </c>
      <c r="C91" s="87" t="s">
        <v>268</v>
      </c>
      <c r="D91" s="200">
        <v>0</v>
      </c>
      <c r="E91" s="202">
        <v>0</v>
      </c>
      <c r="F91" s="202">
        <v>0</v>
      </c>
      <c r="G91" s="202">
        <v>0</v>
      </c>
      <c r="H91" s="202">
        <v>0</v>
      </c>
      <c r="I91" s="202">
        <v>0</v>
      </c>
      <c r="J91" s="202">
        <v>0</v>
      </c>
      <c r="K91" s="202">
        <v>0</v>
      </c>
      <c r="L91" s="202">
        <v>0</v>
      </c>
      <c r="M91" s="202">
        <v>0</v>
      </c>
      <c r="N91" s="202">
        <v>0</v>
      </c>
      <c r="O91" s="202">
        <v>0</v>
      </c>
      <c r="P91" s="202">
        <v>0</v>
      </c>
      <c r="Q91" s="202">
        <v>0</v>
      </c>
      <c r="R91" s="202">
        <v>0</v>
      </c>
      <c r="S91" s="202">
        <v>0</v>
      </c>
      <c r="T91" s="202">
        <v>0</v>
      </c>
      <c r="U91" s="202">
        <v>0</v>
      </c>
      <c r="V91" s="202">
        <v>0</v>
      </c>
      <c r="W91" s="202">
        <v>0</v>
      </c>
      <c r="X91" s="202">
        <v>0</v>
      </c>
      <c r="Y91" s="202">
        <v>0</v>
      </c>
      <c r="Z91" s="202">
        <v>0</v>
      </c>
      <c r="AA91" s="202">
        <v>0</v>
      </c>
      <c r="AB91" s="202">
        <v>0</v>
      </c>
      <c r="AC91" s="202">
        <v>0</v>
      </c>
      <c r="AD91" s="202">
        <v>0</v>
      </c>
      <c r="AE91" s="202">
        <v>0</v>
      </c>
      <c r="AF91" s="202">
        <v>0</v>
      </c>
      <c r="AG91" s="202">
        <v>0</v>
      </c>
      <c r="AH91" s="202">
        <v>0</v>
      </c>
      <c r="AI91" s="202">
        <v>0</v>
      </c>
      <c r="AJ91" s="202">
        <v>0</v>
      </c>
      <c r="AK91" s="202">
        <v>0</v>
      </c>
      <c r="AL91" s="202">
        <v>0</v>
      </c>
      <c r="AM91" s="202">
        <v>0</v>
      </c>
      <c r="AN91" s="202">
        <v>0</v>
      </c>
      <c r="AO91" s="202">
        <v>0</v>
      </c>
      <c r="AP91" s="202">
        <v>0</v>
      </c>
      <c r="AQ91" s="202">
        <v>0</v>
      </c>
      <c r="AR91" s="202">
        <v>0</v>
      </c>
      <c r="AS91" s="202">
        <v>0</v>
      </c>
      <c r="AT91" s="202">
        <v>0</v>
      </c>
      <c r="AU91" s="202">
        <v>0</v>
      </c>
      <c r="AV91" s="202">
        <v>0</v>
      </c>
      <c r="AW91" s="202">
        <v>0</v>
      </c>
      <c r="AX91" s="202">
        <v>0</v>
      </c>
      <c r="AY91" s="202">
        <v>0</v>
      </c>
      <c r="AZ91" s="202">
        <v>0</v>
      </c>
      <c r="BA91" s="202">
        <v>0</v>
      </c>
      <c r="BB91" s="202">
        <v>0</v>
      </c>
      <c r="BC91" s="202">
        <v>0</v>
      </c>
      <c r="BD91" s="202">
        <v>0</v>
      </c>
      <c r="BE91" s="202">
        <v>0</v>
      </c>
      <c r="BF91" s="202">
        <v>0</v>
      </c>
      <c r="BG91" s="202">
        <v>0</v>
      </c>
      <c r="BH91" s="202">
        <v>0</v>
      </c>
      <c r="BI91" s="202">
        <v>0</v>
      </c>
      <c r="BJ91" s="202">
        <v>0</v>
      </c>
      <c r="BK91" s="202">
        <v>0</v>
      </c>
      <c r="BL91" s="202">
        <v>0</v>
      </c>
      <c r="BM91" s="202">
        <v>0</v>
      </c>
      <c r="BN91" s="202">
        <v>0</v>
      </c>
      <c r="BO91" s="202">
        <v>0</v>
      </c>
      <c r="BP91" s="202">
        <v>0</v>
      </c>
      <c r="BQ91" s="202">
        <v>0</v>
      </c>
      <c r="BR91" s="202">
        <v>0</v>
      </c>
      <c r="BS91" s="202">
        <v>0</v>
      </c>
      <c r="BT91" s="202">
        <v>0</v>
      </c>
      <c r="BU91" s="202">
        <v>0</v>
      </c>
      <c r="BV91" s="202">
        <v>0</v>
      </c>
      <c r="BW91" s="202">
        <v>0</v>
      </c>
      <c r="BX91" s="202">
        <v>0</v>
      </c>
      <c r="BY91" s="202">
        <v>0</v>
      </c>
      <c r="BZ91" s="202">
        <v>0</v>
      </c>
      <c r="CA91" s="202">
        <v>0</v>
      </c>
      <c r="CB91" s="202">
        <v>0</v>
      </c>
      <c r="CC91" s="202">
        <v>0</v>
      </c>
      <c r="CD91" s="202">
        <v>0</v>
      </c>
      <c r="CE91" s="202">
        <v>0</v>
      </c>
      <c r="CF91" s="202">
        <v>0</v>
      </c>
      <c r="CG91" s="202">
        <v>0</v>
      </c>
      <c r="CH91" s="202">
        <v>0</v>
      </c>
      <c r="CI91" s="202">
        <v>0</v>
      </c>
      <c r="CJ91" s="201">
        <f t="array" ref="CJ91">-'13生産者価格評価表'!$DY91/(MMULT('14投入係数表'!$D91:$DH91,'13生産者価格評価表'!$EA$7:$EA$115)+'13生産者価格評価表'!$DP91)</f>
        <v>2.8192411990325655E-2</v>
      </c>
      <c r="CK91" s="202">
        <v>0</v>
      </c>
      <c r="CL91" s="202">
        <v>0</v>
      </c>
      <c r="CM91" s="202">
        <v>0</v>
      </c>
      <c r="CN91" s="202">
        <v>0</v>
      </c>
      <c r="CO91" s="202">
        <v>0</v>
      </c>
      <c r="CP91" s="202">
        <v>0</v>
      </c>
      <c r="CQ91" s="202">
        <v>0</v>
      </c>
      <c r="CR91" s="202">
        <v>0</v>
      </c>
      <c r="CS91" s="202">
        <v>0</v>
      </c>
      <c r="CT91" s="202">
        <v>0</v>
      </c>
      <c r="CU91" s="202">
        <v>0</v>
      </c>
      <c r="CV91" s="202">
        <v>0</v>
      </c>
      <c r="CW91" s="202">
        <v>0</v>
      </c>
      <c r="CX91" s="202">
        <v>0</v>
      </c>
      <c r="CY91" s="202">
        <v>0</v>
      </c>
      <c r="CZ91" s="202">
        <v>0</v>
      </c>
      <c r="DA91" s="202">
        <v>0</v>
      </c>
      <c r="DB91" s="202">
        <v>0</v>
      </c>
      <c r="DC91" s="202">
        <v>0</v>
      </c>
      <c r="DD91" s="202">
        <v>0</v>
      </c>
      <c r="DE91" s="202">
        <v>0</v>
      </c>
      <c r="DF91" s="202">
        <v>0</v>
      </c>
      <c r="DG91" s="202">
        <v>0</v>
      </c>
      <c r="DH91" s="205">
        <v>0</v>
      </c>
    </row>
    <row r="92" spans="2:112" ht="15.5" customHeight="1">
      <c r="B92" s="88" t="s">
        <v>269</v>
      </c>
      <c r="C92" s="87" t="s">
        <v>270</v>
      </c>
      <c r="D92" s="200">
        <v>0</v>
      </c>
      <c r="E92" s="202">
        <v>0</v>
      </c>
      <c r="F92" s="202">
        <v>0</v>
      </c>
      <c r="G92" s="202">
        <v>0</v>
      </c>
      <c r="H92" s="202">
        <v>0</v>
      </c>
      <c r="I92" s="202">
        <v>0</v>
      </c>
      <c r="J92" s="202">
        <v>0</v>
      </c>
      <c r="K92" s="202">
        <v>0</v>
      </c>
      <c r="L92" s="202">
        <v>0</v>
      </c>
      <c r="M92" s="202">
        <v>0</v>
      </c>
      <c r="N92" s="202">
        <v>0</v>
      </c>
      <c r="O92" s="202">
        <v>0</v>
      </c>
      <c r="P92" s="202">
        <v>0</v>
      </c>
      <c r="Q92" s="202">
        <v>0</v>
      </c>
      <c r="R92" s="202">
        <v>0</v>
      </c>
      <c r="S92" s="202">
        <v>0</v>
      </c>
      <c r="T92" s="202">
        <v>0</v>
      </c>
      <c r="U92" s="202">
        <v>0</v>
      </c>
      <c r="V92" s="202">
        <v>0</v>
      </c>
      <c r="W92" s="202">
        <v>0</v>
      </c>
      <c r="X92" s="202">
        <v>0</v>
      </c>
      <c r="Y92" s="202">
        <v>0</v>
      </c>
      <c r="Z92" s="202">
        <v>0</v>
      </c>
      <c r="AA92" s="202">
        <v>0</v>
      </c>
      <c r="AB92" s="202">
        <v>0</v>
      </c>
      <c r="AC92" s="202">
        <v>0</v>
      </c>
      <c r="AD92" s="202">
        <v>0</v>
      </c>
      <c r="AE92" s="202">
        <v>0</v>
      </c>
      <c r="AF92" s="202">
        <v>0</v>
      </c>
      <c r="AG92" s="202">
        <v>0</v>
      </c>
      <c r="AH92" s="202">
        <v>0</v>
      </c>
      <c r="AI92" s="202">
        <v>0</v>
      </c>
      <c r="AJ92" s="202">
        <v>0</v>
      </c>
      <c r="AK92" s="202">
        <v>0</v>
      </c>
      <c r="AL92" s="202">
        <v>0</v>
      </c>
      <c r="AM92" s="202">
        <v>0</v>
      </c>
      <c r="AN92" s="202">
        <v>0</v>
      </c>
      <c r="AO92" s="202">
        <v>0</v>
      </c>
      <c r="AP92" s="202">
        <v>0</v>
      </c>
      <c r="AQ92" s="202">
        <v>0</v>
      </c>
      <c r="AR92" s="202">
        <v>0</v>
      </c>
      <c r="AS92" s="202">
        <v>0</v>
      </c>
      <c r="AT92" s="202">
        <v>0</v>
      </c>
      <c r="AU92" s="202">
        <v>0</v>
      </c>
      <c r="AV92" s="202">
        <v>0</v>
      </c>
      <c r="AW92" s="202">
        <v>0</v>
      </c>
      <c r="AX92" s="202">
        <v>0</v>
      </c>
      <c r="AY92" s="202">
        <v>0</v>
      </c>
      <c r="AZ92" s="202">
        <v>0</v>
      </c>
      <c r="BA92" s="202">
        <v>0</v>
      </c>
      <c r="BB92" s="202">
        <v>0</v>
      </c>
      <c r="BC92" s="202">
        <v>0</v>
      </c>
      <c r="BD92" s="202">
        <v>0</v>
      </c>
      <c r="BE92" s="202">
        <v>0</v>
      </c>
      <c r="BF92" s="202">
        <v>0</v>
      </c>
      <c r="BG92" s="202">
        <v>0</v>
      </c>
      <c r="BH92" s="202">
        <v>0</v>
      </c>
      <c r="BI92" s="202">
        <v>0</v>
      </c>
      <c r="BJ92" s="202">
        <v>0</v>
      </c>
      <c r="BK92" s="202">
        <v>0</v>
      </c>
      <c r="BL92" s="202">
        <v>0</v>
      </c>
      <c r="BM92" s="202">
        <v>0</v>
      </c>
      <c r="BN92" s="202">
        <v>0</v>
      </c>
      <c r="BO92" s="202">
        <v>0</v>
      </c>
      <c r="BP92" s="202">
        <v>0</v>
      </c>
      <c r="BQ92" s="202">
        <v>0</v>
      </c>
      <c r="BR92" s="202">
        <v>0</v>
      </c>
      <c r="BS92" s="202">
        <v>0</v>
      </c>
      <c r="BT92" s="202">
        <v>0</v>
      </c>
      <c r="BU92" s="202">
        <v>0</v>
      </c>
      <c r="BV92" s="202">
        <v>0</v>
      </c>
      <c r="BW92" s="202">
        <v>0</v>
      </c>
      <c r="BX92" s="202">
        <v>0</v>
      </c>
      <c r="BY92" s="202">
        <v>0</v>
      </c>
      <c r="BZ92" s="202">
        <v>0</v>
      </c>
      <c r="CA92" s="202">
        <v>0</v>
      </c>
      <c r="CB92" s="202">
        <v>0</v>
      </c>
      <c r="CC92" s="202">
        <v>0</v>
      </c>
      <c r="CD92" s="202">
        <v>0</v>
      </c>
      <c r="CE92" s="202">
        <v>0</v>
      </c>
      <c r="CF92" s="202">
        <v>0</v>
      </c>
      <c r="CG92" s="202">
        <v>0</v>
      </c>
      <c r="CH92" s="202">
        <v>0</v>
      </c>
      <c r="CI92" s="202">
        <v>0</v>
      </c>
      <c r="CJ92" s="202">
        <v>0</v>
      </c>
      <c r="CK92" s="201">
        <f t="array" ref="CK92">-'13生産者価格評価表'!$DY92/(MMULT('14投入係数表'!$D92:$DH92,'13生産者価格評価表'!$EA$7:$EA$115)+'13生産者価格評価表'!$DP92)</f>
        <v>7.5205345482399391E-2</v>
      </c>
      <c r="CL92" s="202">
        <v>0</v>
      </c>
      <c r="CM92" s="202">
        <v>0</v>
      </c>
      <c r="CN92" s="202">
        <v>0</v>
      </c>
      <c r="CO92" s="202">
        <v>0</v>
      </c>
      <c r="CP92" s="202">
        <v>0</v>
      </c>
      <c r="CQ92" s="202">
        <v>0</v>
      </c>
      <c r="CR92" s="202">
        <v>0</v>
      </c>
      <c r="CS92" s="202">
        <v>0</v>
      </c>
      <c r="CT92" s="202">
        <v>0</v>
      </c>
      <c r="CU92" s="202">
        <v>0</v>
      </c>
      <c r="CV92" s="202">
        <v>0</v>
      </c>
      <c r="CW92" s="202">
        <v>0</v>
      </c>
      <c r="CX92" s="202">
        <v>0</v>
      </c>
      <c r="CY92" s="202">
        <v>0</v>
      </c>
      <c r="CZ92" s="202">
        <v>0</v>
      </c>
      <c r="DA92" s="202">
        <v>0</v>
      </c>
      <c r="DB92" s="202">
        <v>0</v>
      </c>
      <c r="DC92" s="202">
        <v>0</v>
      </c>
      <c r="DD92" s="202">
        <v>0</v>
      </c>
      <c r="DE92" s="202">
        <v>0</v>
      </c>
      <c r="DF92" s="202">
        <v>0</v>
      </c>
      <c r="DG92" s="202">
        <v>0</v>
      </c>
      <c r="DH92" s="205">
        <v>0</v>
      </c>
    </row>
    <row r="93" spans="2:112" ht="15.5" customHeight="1">
      <c r="B93" s="88" t="s">
        <v>271</v>
      </c>
      <c r="C93" s="87" t="s">
        <v>272</v>
      </c>
      <c r="D93" s="200">
        <v>0</v>
      </c>
      <c r="E93" s="202">
        <v>0</v>
      </c>
      <c r="F93" s="202">
        <v>0</v>
      </c>
      <c r="G93" s="202">
        <v>0</v>
      </c>
      <c r="H93" s="202">
        <v>0</v>
      </c>
      <c r="I93" s="202">
        <v>0</v>
      </c>
      <c r="J93" s="202">
        <v>0</v>
      </c>
      <c r="K93" s="202">
        <v>0</v>
      </c>
      <c r="L93" s="202">
        <v>0</v>
      </c>
      <c r="M93" s="202">
        <v>0</v>
      </c>
      <c r="N93" s="202">
        <v>0</v>
      </c>
      <c r="O93" s="202">
        <v>0</v>
      </c>
      <c r="P93" s="202">
        <v>0</v>
      </c>
      <c r="Q93" s="202">
        <v>0</v>
      </c>
      <c r="R93" s="202">
        <v>0</v>
      </c>
      <c r="S93" s="202">
        <v>0</v>
      </c>
      <c r="T93" s="202">
        <v>0</v>
      </c>
      <c r="U93" s="202">
        <v>0</v>
      </c>
      <c r="V93" s="202">
        <v>0</v>
      </c>
      <c r="W93" s="202">
        <v>0</v>
      </c>
      <c r="X93" s="202">
        <v>0</v>
      </c>
      <c r="Y93" s="202">
        <v>0</v>
      </c>
      <c r="Z93" s="202">
        <v>0</v>
      </c>
      <c r="AA93" s="202">
        <v>0</v>
      </c>
      <c r="AB93" s="202">
        <v>0</v>
      </c>
      <c r="AC93" s="202">
        <v>0</v>
      </c>
      <c r="AD93" s="202">
        <v>0</v>
      </c>
      <c r="AE93" s="202">
        <v>0</v>
      </c>
      <c r="AF93" s="202">
        <v>0</v>
      </c>
      <c r="AG93" s="202">
        <v>0</v>
      </c>
      <c r="AH93" s="202">
        <v>0</v>
      </c>
      <c r="AI93" s="202">
        <v>0</v>
      </c>
      <c r="AJ93" s="202">
        <v>0</v>
      </c>
      <c r="AK93" s="202">
        <v>0</v>
      </c>
      <c r="AL93" s="202">
        <v>0</v>
      </c>
      <c r="AM93" s="202">
        <v>0</v>
      </c>
      <c r="AN93" s="202">
        <v>0</v>
      </c>
      <c r="AO93" s="202">
        <v>0</v>
      </c>
      <c r="AP93" s="202">
        <v>0</v>
      </c>
      <c r="AQ93" s="202">
        <v>0</v>
      </c>
      <c r="AR93" s="202">
        <v>0</v>
      </c>
      <c r="AS93" s="202">
        <v>0</v>
      </c>
      <c r="AT93" s="202">
        <v>0</v>
      </c>
      <c r="AU93" s="202">
        <v>0</v>
      </c>
      <c r="AV93" s="202">
        <v>0</v>
      </c>
      <c r="AW93" s="202">
        <v>0</v>
      </c>
      <c r="AX93" s="202">
        <v>0</v>
      </c>
      <c r="AY93" s="202">
        <v>0</v>
      </c>
      <c r="AZ93" s="202">
        <v>0</v>
      </c>
      <c r="BA93" s="202">
        <v>0</v>
      </c>
      <c r="BB93" s="202">
        <v>0</v>
      </c>
      <c r="BC93" s="202">
        <v>0</v>
      </c>
      <c r="BD93" s="202">
        <v>0</v>
      </c>
      <c r="BE93" s="202">
        <v>0</v>
      </c>
      <c r="BF93" s="202">
        <v>0</v>
      </c>
      <c r="BG93" s="202">
        <v>0</v>
      </c>
      <c r="BH93" s="202">
        <v>0</v>
      </c>
      <c r="BI93" s="202">
        <v>0</v>
      </c>
      <c r="BJ93" s="202">
        <v>0</v>
      </c>
      <c r="BK93" s="202">
        <v>0</v>
      </c>
      <c r="BL93" s="202">
        <v>0</v>
      </c>
      <c r="BM93" s="202">
        <v>0</v>
      </c>
      <c r="BN93" s="202">
        <v>0</v>
      </c>
      <c r="BO93" s="202">
        <v>0</v>
      </c>
      <c r="BP93" s="202">
        <v>0</v>
      </c>
      <c r="BQ93" s="202">
        <v>0</v>
      </c>
      <c r="BR93" s="202">
        <v>0</v>
      </c>
      <c r="BS93" s="202">
        <v>0</v>
      </c>
      <c r="BT93" s="202">
        <v>0</v>
      </c>
      <c r="BU93" s="202">
        <v>0</v>
      </c>
      <c r="BV93" s="202">
        <v>0</v>
      </c>
      <c r="BW93" s="202">
        <v>0</v>
      </c>
      <c r="BX93" s="202">
        <v>0</v>
      </c>
      <c r="BY93" s="202">
        <v>0</v>
      </c>
      <c r="BZ93" s="202">
        <v>0</v>
      </c>
      <c r="CA93" s="202">
        <v>0</v>
      </c>
      <c r="CB93" s="202">
        <v>0</v>
      </c>
      <c r="CC93" s="202">
        <v>0</v>
      </c>
      <c r="CD93" s="202">
        <v>0</v>
      </c>
      <c r="CE93" s="202">
        <v>0</v>
      </c>
      <c r="CF93" s="202">
        <v>0</v>
      </c>
      <c r="CG93" s="202">
        <v>0</v>
      </c>
      <c r="CH93" s="202">
        <v>0</v>
      </c>
      <c r="CI93" s="202">
        <v>0</v>
      </c>
      <c r="CJ93" s="202">
        <v>0</v>
      </c>
      <c r="CK93" s="202">
        <v>0</v>
      </c>
      <c r="CL93" s="201">
        <f t="array" ref="CL93">-'13生産者価格評価表'!$DY93/(MMULT('14投入係数表'!$D93:$DH93,'13生産者価格評価表'!$EA$7:$EA$115)+'13生産者価格評価表'!$DP93)</f>
        <v>0.2153231939163498</v>
      </c>
      <c r="CM93" s="202">
        <v>0</v>
      </c>
      <c r="CN93" s="202">
        <v>0</v>
      </c>
      <c r="CO93" s="202">
        <v>0</v>
      </c>
      <c r="CP93" s="202">
        <v>0</v>
      </c>
      <c r="CQ93" s="202">
        <v>0</v>
      </c>
      <c r="CR93" s="202">
        <v>0</v>
      </c>
      <c r="CS93" s="202">
        <v>0</v>
      </c>
      <c r="CT93" s="202">
        <v>0</v>
      </c>
      <c r="CU93" s="202">
        <v>0</v>
      </c>
      <c r="CV93" s="202">
        <v>0</v>
      </c>
      <c r="CW93" s="202">
        <v>0</v>
      </c>
      <c r="CX93" s="202">
        <v>0</v>
      </c>
      <c r="CY93" s="202">
        <v>0</v>
      </c>
      <c r="CZ93" s="202">
        <v>0</v>
      </c>
      <c r="DA93" s="202">
        <v>0</v>
      </c>
      <c r="DB93" s="202">
        <v>0</v>
      </c>
      <c r="DC93" s="202">
        <v>0</v>
      </c>
      <c r="DD93" s="202">
        <v>0</v>
      </c>
      <c r="DE93" s="202">
        <v>0</v>
      </c>
      <c r="DF93" s="202">
        <v>0</v>
      </c>
      <c r="DG93" s="202">
        <v>0</v>
      </c>
      <c r="DH93" s="205">
        <v>0</v>
      </c>
    </row>
    <row r="94" spans="2:112" ht="15.5" customHeight="1">
      <c r="B94" s="88" t="s">
        <v>273</v>
      </c>
      <c r="C94" s="87" t="s">
        <v>274</v>
      </c>
      <c r="D94" s="200">
        <v>0</v>
      </c>
      <c r="E94" s="202">
        <v>0</v>
      </c>
      <c r="F94" s="202">
        <v>0</v>
      </c>
      <c r="G94" s="202">
        <v>0</v>
      </c>
      <c r="H94" s="202">
        <v>0</v>
      </c>
      <c r="I94" s="202">
        <v>0</v>
      </c>
      <c r="J94" s="202">
        <v>0</v>
      </c>
      <c r="K94" s="202">
        <v>0</v>
      </c>
      <c r="L94" s="202">
        <v>0</v>
      </c>
      <c r="M94" s="202">
        <v>0</v>
      </c>
      <c r="N94" s="202">
        <v>0</v>
      </c>
      <c r="O94" s="202">
        <v>0</v>
      </c>
      <c r="P94" s="202">
        <v>0</v>
      </c>
      <c r="Q94" s="202">
        <v>0</v>
      </c>
      <c r="R94" s="202">
        <v>0</v>
      </c>
      <c r="S94" s="202">
        <v>0</v>
      </c>
      <c r="T94" s="202">
        <v>0</v>
      </c>
      <c r="U94" s="202">
        <v>0</v>
      </c>
      <c r="V94" s="202">
        <v>0</v>
      </c>
      <c r="W94" s="202">
        <v>0</v>
      </c>
      <c r="X94" s="202">
        <v>0</v>
      </c>
      <c r="Y94" s="202">
        <v>0</v>
      </c>
      <c r="Z94" s="202">
        <v>0</v>
      </c>
      <c r="AA94" s="202">
        <v>0</v>
      </c>
      <c r="AB94" s="202">
        <v>0</v>
      </c>
      <c r="AC94" s="202">
        <v>0</v>
      </c>
      <c r="AD94" s="202">
        <v>0</v>
      </c>
      <c r="AE94" s="202">
        <v>0</v>
      </c>
      <c r="AF94" s="202">
        <v>0</v>
      </c>
      <c r="AG94" s="202">
        <v>0</v>
      </c>
      <c r="AH94" s="202">
        <v>0</v>
      </c>
      <c r="AI94" s="202">
        <v>0</v>
      </c>
      <c r="AJ94" s="202">
        <v>0</v>
      </c>
      <c r="AK94" s="202">
        <v>0</v>
      </c>
      <c r="AL94" s="202">
        <v>0</v>
      </c>
      <c r="AM94" s="202">
        <v>0</v>
      </c>
      <c r="AN94" s="202">
        <v>0</v>
      </c>
      <c r="AO94" s="202">
        <v>0</v>
      </c>
      <c r="AP94" s="202">
        <v>0</v>
      </c>
      <c r="AQ94" s="202">
        <v>0</v>
      </c>
      <c r="AR94" s="202">
        <v>0</v>
      </c>
      <c r="AS94" s="202">
        <v>0</v>
      </c>
      <c r="AT94" s="202">
        <v>0</v>
      </c>
      <c r="AU94" s="202">
        <v>0</v>
      </c>
      <c r="AV94" s="202">
        <v>0</v>
      </c>
      <c r="AW94" s="202">
        <v>0</v>
      </c>
      <c r="AX94" s="202">
        <v>0</v>
      </c>
      <c r="AY94" s="202">
        <v>0</v>
      </c>
      <c r="AZ94" s="202">
        <v>0</v>
      </c>
      <c r="BA94" s="202">
        <v>0</v>
      </c>
      <c r="BB94" s="202">
        <v>0</v>
      </c>
      <c r="BC94" s="202">
        <v>0</v>
      </c>
      <c r="BD94" s="202">
        <v>0</v>
      </c>
      <c r="BE94" s="202">
        <v>0</v>
      </c>
      <c r="BF94" s="202">
        <v>0</v>
      </c>
      <c r="BG94" s="202">
        <v>0</v>
      </c>
      <c r="BH94" s="202">
        <v>0</v>
      </c>
      <c r="BI94" s="202">
        <v>0</v>
      </c>
      <c r="BJ94" s="202">
        <v>0</v>
      </c>
      <c r="BK94" s="202">
        <v>0</v>
      </c>
      <c r="BL94" s="202">
        <v>0</v>
      </c>
      <c r="BM94" s="202">
        <v>0</v>
      </c>
      <c r="BN94" s="202">
        <v>0</v>
      </c>
      <c r="BO94" s="202">
        <v>0</v>
      </c>
      <c r="BP94" s="202">
        <v>0</v>
      </c>
      <c r="BQ94" s="202">
        <v>0</v>
      </c>
      <c r="BR94" s="202">
        <v>0</v>
      </c>
      <c r="BS94" s="202">
        <v>0</v>
      </c>
      <c r="BT94" s="202">
        <v>0</v>
      </c>
      <c r="BU94" s="202">
        <v>0</v>
      </c>
      <c r="BV94" s="202">
        <v>0</v>
      </c>
      <c r="BW94" s="202">
        <v>0</v>
      </c>
      <c r="BX94" s="202">
        <v>0</v>
      </c>
      <c r="BY94" s="202">
        <v>0</v>
      </c>
      <c r="BZ94" s="202">
        <v>0</v>
      </c>
      <c r="CA94" s="202">
        <v>0</v>
      </c>
      <c r="CB94" s="202">
        <v>0</v>
      </c>
      <c r="CC94" s="202">
        <v>0</v>
      </c>
      <c r="CD94" s="202">
        <v>0</v>
      </c>
      <c r="CE94" s="202">
        <v>0</v>
      </c>
      <c r="CF94" s="202">
        <v>0</v>
      </c>
      <c r="CG94" s="202">
        <v>0</v>
      </c>
      <c r="CH94" s="202">
        <v>0</v>
      </c>
      <c r="CI94" s="202">
        <v>0</v>
      </c>
      <c r="CJ94" s="202">
        <v>0</v>
      </c>
      <c r="CK94" s="202">
        <v>0</v>
      </c>
      <c r="CL94" s="202">
        <v>0</v>
      </c>
      <c r="CM94" s="201">
        <f t="array" ref="CM94">-'13生産者価格評価表'!$DY94/(MMULT('14投入係数表'!$D94:$DH94,'13生産者価格評価表'!$EA$7:$EA$115)+'13生産者価格評価表'!$DP94)</f>
        <v>0.33344509231220015</v>
      </c>
      <c r="CN94" s="202">
        <v>0</v>
      </c>
      <c r="CO94" s="202">
        <v>0</v>
      </c>
      <c r="CP94" s="202">
        <v>0</v>
      </c>
      <c r="CQ94" s="202">
        <v>0</v>
      </c>
      <c r="CR94" s="202">
        <v>0</v>
      </c>
      <c r="CS94" s="202">
        <v>0</v>
      </c>
      <c r="CT94" s="202">
        <v>0</v>
      </c>
      <c r="CU94" s="202">
        <v>0</v>
      </c>
      <c r="CV94" s="202">
        <v>0</v>
      </c>
      <c r="CW94" s="202">
        <v>0</v>
      </c>
      <c r="CX94" s="202">
        <v>0</v>
      </c>
      <c r="CY94" s="202">
        <v>0</v>
      </c>
      <c r="CZ94" s="202">
        <v>0</v>
      </c>
      <c r="DA94" s="202">
        <v>0</v>
      </c>
      <c r="DB94" s="202">
        <v>0</v>
      </c>
      <c r="DC94" s="202">
        <v>0</v>
      </c>
      <c r="DD94" s="202">
        <v>0</v>
      </c>
      <c r="DE94" s="202">
        <v>0</v>
      </c>
      <c r="DF94" s="202">
        <v>0</v>
      </c>
      <c r="DG94" s="202">
        <v>0</v>
      </c>
      <c r="DH94" s="205">
        <v>0</v>
      </c>
    </row>
    <row r="95" spans="2:112" ht="15.5" customHeight="1">
      <c r="B95" s="88" t="s">
        <v>275</v>
      </c>
      <c r="C95" s="87" t="s">
        <v>276</v>
      </c>
      <c r="D95" s="200">
        <v>0</v>
      </c>
      <c r="E95" s="202">
        <v>0</v>
      </c>
      <c r="F95" s="202">
        <v>0</v>
      </c>
      <c r="G95" s="202">
        <v>0</v>
      </c>
      <c r="H95" s="202">
        <v>0</v>
      </c>
      <c r="I95" s="202">
        <v>0</v>
      </c>
      <c r="J95" s="202">
        <v>0</v>
      </c>
      <c r="K95" s="202">
        <v>0</v>
      </c>
      <c r="L95" s="202">
        <v>0</v>
      </c>
      <c r="M95" s="202">
        <v>0</v>
      </c>
      <c r="N95" s="202">
        <v>0</v>
      </c>
      <c r="O95" s="202">
        <v>0</v>
      </c>
      <c r="P95" s="202">
        <v>0</v>
      </c>
      <c r="Q95" s="202">
        <v>0</v>
      </c>
      <c r="R95" s="202">
        <v>0</v>
      </c>
      <c r="S95" s="202">
        <v>0</v>
      </c>
      <c r="T95" s="202">
        <v>0</v>
      </c>
      <c r="U95" s="202">
        <v>0</v>
      </c>
      <c r="V95" s="202">
        <v>0</v>
      </c>
      <c r="W95" s="202">
        <v>0</v>
      </c>
      <c r="X95" s="202">
        <v>0</v>
      </c>
      <c r="Y95" s="202">
        <v>0</v>
      </c>
      <c r="Z95" s="202">
        <v>0</v>
      </c>
      <c r="AA95" s="202">
        <v>0</v>
      </c>
      <c r="AB95" s="202">
        <v>0</v>
      </c>
      <c r="AC95" s="202">
        <v>0</v>
      </c>
      <c r="AD95" s="202">
        <v>0</v>
      </c>
      <c r="AE95" s="202">
        <v>0</v>
      </c>
      <c r="AF95" s="202">
        <v>0</v>
      </c>
      <c r="AG95" s="202">
        <v>0</v>
      </c>
      <c r="AH95" s="202">
        <v>0</v>
      </c>
      <c r="AI95" s="202">
        <v>0</v>
      </c>
      <c r="AJ95" s="202">
        <v>0</v>
      </c>
      <c r="AK95" s="202">
        <v>0</v>
      </c>
      <c r="AL95" s="202">
        <v>0</v>
      </c>
      <c r="AM95" s="202">
        <v>0</v>
      </c>
      <c r="AN95" s="202">
        <v>0</v>
      </c>
      <c r="AO95" s="202">
        <v>0</v>
      </c>
      <c r="AP95" s="202">
        <v>0</v>
      </c>
      <c r="AQ95" s="202">
        <v>0</v>
      </c>
      <c r="AR95" s="202">
        <v>0</v>
      </c>
      <c r="AS95" s="202">
        <v>0</v>
      </c>
      <c r="AT95" s="202">
        <v>0</v>
      </c>
      <c r="AU95" s="202">
        <v>0</v>
      </c>
      <c r="AV95" s="202">
        <v>0</v>
      </c>
      <c r="AW95" s="202">
        <v>0</v>
      </c>
      <c r="AX95" s="202">
        <v>0</v>
      </c>
      <c r="AY95" s="202">
        <v>0</v>
      </c>
      <c r="AZ95" s="202">
        <v>0</v>
      </c>
      <c r="BA95" s="202">
        <v>0</v>
      </c>
      <c r="BB95" s="202">
        <v>0</v>
      </c>
      <c r="BC95" s="202">
        <v>0</v>
      </c>
      <c r="BD95" s="202">
        <v>0</v>
      </c>
      <c r="BE95" s="202">
        <v>0</v>
      </c>
      <c r="BF95" s="202">
        <v>0</v>
      </c>
      <c r="BG95" s="202">
        <v>0</v>
      </c>
      <c r="BH95" s="202">
        <v>0</v>
      </c>
      <c r="BI95" s="202">
        <v>0</v>
      </c>
      <c r="BJ95" s="202">
        <v>0</v>
      </c>
      <c r="BK95" s="202">
        <v>0</v>
      </c>
      <c r="BL95" s="202">
        <v>0</v>
      </c>
      <c r="BM95" s="202">
        <v>0</v>
      </c>
      <c r="BN95" s="202">
        <v>0</v>
      </c>
      <c r="BO95" s="202">
        <v>0</v>
      </c>
      <c r="BP95" s="202">
        <v>0</v>
      </c>
      <c r="BQ95" s="202">
        <v>0</v>
      </c>
      <c r="BR95" s="202">
        <v>0</v>
      </c>
      <c r="BS95" s="202">
        <v>0</v>
      </c>
      <c r="BT95" s="202">
        <v>0</v>
      </c>
      <c r="BU95" s="202">
        <v>0</v>
      </c>
      <c r="BV95" s="202">
        <v>0</v>
      </c>
      <c r="BW95" s="202">
        <v>0</v>
      </c>
      <c r="BX95" s="202">
        <v>0</v>
      </c>
      <c r="BY95" s="202">
        <v>0</v>
      </c>
      <c r="BZ95" s="202">
        <v>0</v>
      </c>
      <c r="CA95" s="202">
        <v>0</v>
      </c>
      <c r="CB95" s="202">
        <v>0</v>
      </c>
      <c r="CC95" s="202">
        <v>0</v>
      </c>
      <c r="CD95" s="202">
        <v>0</v>
      </c>
      <c r="CE95" s="202">
        <v>0</v>
      </c>
      <c r="CF95" s="202">
        <v>0</v>
      </c>
      <c r="CG95" s="202">
        <v>0</v>
      </c>
      <c r="CH95" s="202">
        <v>0</v>
      </c>
      <c r="CI95" s="202">
        <v>0</v>
      </c>
      <c r="CJ95" s="202">
        <v>0</v>
      </c>
      <c r="CK95" s="202">
        <v>0</v>
      </c>
      <c r="CL95" s="202">
        <v>0</v>
      </c>
      <c r="CM95" s="202">
        <v>0</v>
      </c>
      <c r="CN95" s="201">
        <f t="array" ref="CN95">-'13生産者価格評価表'!$DY95/(MMULT('14投入係数表'!$D95:$DH95,'13生産者価格評価表'!$EA$7:$EA$115)+'13生産者価格評価表'!$DP95)</f>
        <v>0.5436124249009332</v>
      </c>
      <c r="CO95" s="202">
        <v>0</v>
      </c>
      <c r="CP95" s="202">
        <v>0</v>
      </c>
      <c r="CQ95" s="202">
        <v>0</v>
      </c>
      <c r="CR95" s="202">
        <v>0</v>
      </c>
      <c r="CS95" s="202">
        <v>0</v>
      </c>
      <c r="CT95" s="202">
        <v>0</v>
      </c>
      <c r="CU95" s="202">
        <v>0</v>
      </c>
      <c r="CV95" s="202">
        <v>0</v>
      </c>
      <c r="CW95" s="202">
        <v>0</v>
      </c>
      <c r="CX95" s="202">
        <v>0</v>
      </c>
      <c r="CY95" s="202">
        <v>0</v>
      </c>
      <c r="CZ95" s="202">
        <v>0</v>
      </c>
      <c r="DA95" s="202">
        <v>0</v>
      </c>
      <c r="DB95" s="202">
        <v>0</v>
      </c>
      <c r="DC95" s="202">
        <v>0</v>
      </c>
      <c r="DD95" s="202">
        <v>0</v>
      </c>
      <c r="DE95" s="202">
        <v>0</v>
      </c>
      <c r="DF95" s="202">
        <v>0</v>
      </c>
      <c r="DG95" s="202">
        <v>0</v>
      </c>
      <c r="DH95" s="205">
        <v>0</v>
      </c>
    </row>
    <row r="96" spans="2:112" ht="15.5" customHeight="1">
      <c r="B96" s="88" t="s">
        <v>277</v>
      </c>
      <c r="C96" s="87" t="s">
        <v>278</v>
      </c>
      <c r="D96" s="200">
        <v>0</v>
      </c>
      <c r="E96" s="202">
        <v>0</v>
      </c>
      <c r="F96" s="202">
        <v>0</v>
      </c>
      <c r="G96" s="202">
        <v>0</v>
      </c>
      <c r="H96" s="202">
        <v>0</v>
      </c>
      <c r="I96" s="202">
        <v>0</v>
      </c>
      <c r="J96" s="202">
        <v>0</v>
      </c>
      <c r="K96" s="202">
        <v>0</v>
      </c>
      <c r="L96" s="202">
        <v>0</v>
      </c>
      <c r="M96" s="202">
        <v>0</v>
      </c>
      <c r="N96" s="202">
        <v>0</v>
      </c>
      <c r="O96" s="202">
        <v>0</v>
      </c>
      <c r="P96" s="202">
        <v>0</v>
      </c>
      <c r="Q96" s="202">
        <v>0</v>
      </c>
      <c r="R96" s="202">
        <v>0</v>
      </c>
      <c r="S96" s="202">
        <v>0</v>
      </c>
      <c r="T96" s="202">
        <v>0</v>
      </c>
      <c r="U96" s="202">
        <v>0</v>
      </c>
      <c r="V96" s="202">
        <v>0</v>
      </c>
      <c r="W96" s="202">
        <v>0</v>
      </c>
      <c r="X96" s="202">
        <v>0</v>
      </c>
      <c r="Y96" s="202">
        <v>0</v>
      </c>
      <c r="Z96" s="202">
        <v>0</v>
      </c>
      <c r="AA96" s="202">
        <v>0</v>
      </c>
      <c r="AB96" s="202">
        <v>0</v>
      </c>
      <c r="AC96" s="202">
        <v>0</v>
      </c>
      <c r="AD96" s="202">
        <v>0</v>
      </c>
      <c r="AE96" s="202">
        <v>0</v>
      </c>
      <c r="AF96" s="202">
        <v>0</v>
      </c>
      <c r="AG96" s="202">
        <v>0</v>
      </c>
      <c r="AH96" s="202">
        <v>0</v>
      </c>
      <c r="AI96" s="202">
        <v>0</v>
      </c>
      <c r="AJ96" s="202">
        <v>0</v>
      </c>
      <c r="AK96" s="202">
        <v>0</v>
      </c>
      <c r="AL96" s="202">
        <v>0</v>
      </c>
      <c r="AM96" s="202">
        <v>0</v>
      </c>
      <c r="AN96" s="202">
        <v>0</v>
      </c>
      <c r="AO96" s="202">
        <v>0</v>
      </c>
      <c r="AP96" s="202">
        <v>0</v>
      </c>
      <c r="AQ96" s="202">
        <v>0</v>
      </c>
      <c r="AR96" s="202">
        <v>0</v>
      </c>
      <c r="AS96" s="202">
        <v>0</v>
      </c>
      <c r="AT96" s="202">
        <v>0</v>
      </c>
      <c r="AU96" s="202">
        <v>0</v>
      </c>
      <c r="AV96" s="202">
        <v>0</v>
      </c>
      <c r="AW96" s="202">
        <v>0</v>
      </c>
      <c r="AX96" s="202">
        <v>0</v>
      </c>
      <c r="AY96" s="202">
        <v>0</v>
      </c>
      <c r="AZ96" s="202">
        <v>0</v>
      </c>
      <c r="BA96" s="202">
        <v>0</v>
      </c>
      <c r="BB96" s="202">
        <v>0</v>
      </c>
      <c r="BC96" s="202">
        <v>0</v>
      </c>
      <c r="BD96" s="202">
        <v>0</v>
      </c>
      <c r="BE96" s="202">
        <v>0</v>
      </c>
      <c r="BF96" s="202">
        <v>0</v>
      </c>
      <c r="BG96" s="202">
        <v>0</v>
      </c>
      <c r="BH96" s="202">
        <v>0</v>
      </c>
      <c r="BI96" s="202">
        <v>0</v>
      </c>
      <c r="BJ96" s="202">
        <v>0</v>
      </c>
      <c r="BK96" s="202">
        <v>0</v>
      </c>
      <c r="BL96" s="202">
        <v>0</v>
      </c>
      <c r="BM96" s="202">
        <v>0</v>
      </c>
      <c r="BN96" s="202">
        <v>0</v>
      </c>
      <c r="BO96" s="202">
        <v>0</v>
      </c>
      <c r="BP96" s="202">
        <v>0</v>
      </c>
      <c r="BQ96" s="202">
        <v>0</v>
      </c>
      <c r="BR96" s="202">
        <v>0</v>
      </c>
      <c r="BS96" s="202">
        <v>0</v>
      </c>
      <c r="BT96" s="202">
        <v>0</v>
      </c>
      <c r="BU96" s="202">
        <v>0</v>
      </c>
      <c r="BV96" s="202">
        <v>0</v>
      </c>
      <c r="BW96" s="202">
        <v>0</v>
      </c>
      <c r="BX96" s="202">
        <v>0</v>
      </c>
      <c r="BY96" s="202">
        <v>0</v>
      </c>
      <c r="BZ96" s="202">
        <v>0</v>
      </c>
      <c r="CA96" s="202">
        <v>0</v>
      </c>
      <c r="CB96" s="202">
        <v>0</v>
      </c>
      <c r="CC96" s="202">
        <v>0</v>
      </c>
      <c r="CD96" s="202">
        <v>0</v>
      </c>
      <c r="CE96" s="202">
        <v>0</v>
      </c>
      <c r="CF96" s="202">
        <v>0</v>
      </c>
      <c r="CG96" s="202">
        <v>0</v>
      </c>
      <c r="CH96" s="202">
        <v>0</v>
      </c>
      <c r="CI96" s="202">
        <v>0</v>
      </c>
      <c r="CJ96" s="202">
        <v>0</v>
      </c>
      <c r="CK96" s="202">
        <v>0</v>
      </c>
      <c r="CL96" s="202">
        <v>0</v>
      </c>
      <c r="CM96" s="202">
        <v>0</v>
      </c>
      <c r="CN96" s="202">
        <v>0</v>
      </c>
      <c r="CO96" s="201">
        <f t="array" ref="CO96">-'13生産者価格評価表'!$DY96/(MMULT('14投入係数表'!$D96:$DH96,'13生産者価格評価表'!$EA$7:$EA$115)+'13生産者価格評価表'!$DP96)</f>
        <v>0.3964132557716587</v>
      </c>
      <c r="CP96" s="202">
        <v>0</v>
      </c>
      <c r="CQ96" s="202">
        <v>0</v>
      </c>
      <c r="CR96" s="202">
        <v>0</v>
      </c>
      <c r="CS96" s="202">
        <v>0</v>
      </c>
      <c r="CT96" s="202">
        <v>0</v>
      </c>
      <c r="CU96" s="202">
        <v>0</v>
      </c>
      <c r="CV96" s="202">
        <v>0</v>
      </c>
      <c r="CW96" s="202">
        <v>0</v>
      </c>
      <c r="CX96" s="202">
        <v>0</v>
      </c>
      <c r="CY96" s="202">
        <v>0</v>
      </c>
      <c r="CZ96" s="202">
        <v>0</v>
      </c>
      <c r="DA96" s="202">
        <v>0</v>
      </c>
      <c r="DB96" s="202">
        <v>0</v>
      </c>
      <c r="DC96" s="202">
        <v>0</v>
      </c>
      <c r="DD96" s="202">
        <v>0</v>
      </c>
      <c r="DE96" s="202">
        <v>0</v>
      </c>
      <c r="DF96" s="202">
        <v>0</v>
      </c>
      <c r="DG96" s="202">
        <v>0</v>
      </c>
      <c r="DH96" s="205">
        <v>0</v>
      </c>
    </row>
    <row r="97" spans="2:112" ht="15.5" customHeight="1">
      <c r="B97" s="88" t="s">
        <v>279</v>
      </c>
      <c r="C97" s="87" t="s">
        <v>7</v>
      </c>
      <c r="D97" s="200">
        <v>0</v>
      </c>
      <c r="E97" s="202">
        <v>0</v>
      </c>
      <c r="F97" s="202">
        <v>0</v>
      </c>
      <c r="G97" s="202">
        <v>0</v>
      </c>
      <c r="H97" s="202">
        <v>0</v>
      </c>
      <c r="I97" s="202">
        <v>0</v>
      </c>
      <c r="J97" s="202">
        <v>0</v>
      </c>
      <c r="K97" s="202">
        <v>0</v>
      </c>
      <c r="L97" s="202">
        <v>0</v>
      </c>
      <c r="M97" s="202">
        <v>0</v>
      </c>
      <c r="N97" s="202">
        <v>0</v>
      </c>
      <c r="O97" s="202">
        <v>0</v>
      </c>
      <c r="P97" s="202">
        <v>0</v>
      </c>
      <c r="Q97" s="202">
        <v>0</v>
      </c>
      <c r="R97" s="202">
        <v>0</v>
      </c>
      <c r="S97" s="202">
        <v>0</v>
      </c>
      <c r="T97" s="202">
        <v>0</v>
      </c>
      <c r="U97" s="202">
        <v>0</v>
      </c>
      <c r="V97" s="202">
        <v>0</v>
      </c>
      <c r="W97" s="202">
        <v>0</v>
      </c>
      <c r="X97" s="202">
        <v>0</v>
      </c>
      <c r="Y97" s="202">
        <v>0</v>
      </c>
      <c r="Z97" s="202">
        <v>0</v>
      </c>
      <c r="AA97" s="202">
        <v>0</v>
      </c>
      <c r="AB97" s="202">
        <v>0</v>
      </c>
      <c r="AC97" s="202">
        <v>0</v>
      </c>
      <c r="AD97" s="202">
        <v>0</v>
      </c>
      <c r="AE97" s="202">
        <v>0</v>
      </c>
      <c r="AF97" s="202">
        <v>0</v>
      </c>
      <c r="AG97" s="202">
        <v>0</v>
      </c>
      <c r="AH97" s="202">
        <v>0</v>
      </c>
      <c r="AI97" s="202">
        <v>0</v>
      </c>
      <c r="AJ97" s="202">
        <v>0</v>
      </c>
      <c r="AK97" s="202">
        <v>0</v>
      </c>
      <c r="AL97" s="202">
        <v>0</v>
      </c>
      <c r="AM97" s="202">
        <v>0</v>
      </c>
      <c r="AN97" s="202">
        <v>0</v>
      </c>
      <c r="AO97" s="202">
        <v>0</v>
      </c>
      <c r="AP97" s="202">
        <v>0</v>
      </c>
      <c r="AQ97" s="202">
        <v>0</v>
      </c>
      <c r="AR97" s="202">
        <v>0</v>
      </c>
      <c r="AS97" s="202">
        <v>0</v>
      </c>
      <c r="AT97" s="202">
        <v>0</v>
      </c>
      <c r="AU97" s="202">
        <v>0</v>
      </c>
      <c r="AV97" s="202">
        <v>0</v>
      </c>
      <c r="AW97" s="202">
        <v>0</v>
      </c>
      <c r="AX97" s="202">
        <v>0</v>
      </c>
      <c r="AY97" s="202">
        <v>0</v>
      </c>
      <c r="AZ97" s="202">
        <v>0</v>
      </c>
      <c r="BA97" s="202">
        <v>0</v>
      </c>
      <c r="BB97" s="202">
        <v>0</v>
      </c>
      <c r="BC97" s="202">
        <v>0</v>
      </c>
      <c r="BD97" s="202">
        <v>0</v>
      </c>
      <c r="BE97" s="202">
        <v>0</v>
      </c>
      <c r="BF97" s="202">
        <v>0</v>
      </c>
      <c r="BG97" s="202">
        <v>0</v>
      </c>
      <c r="BH97" s="202">
        <v>0</v>
      </c>
      <c r="BI97" s="202">
        <v>0</v>
      </c>
      <c r="BJ97" s="202">
        <v>0</v>
      </c>
      <c r="BK97" s="202">
        <v>0</v>
      </c>
      <c r="BL97" s="202">
        <v>0</v>
      </c>
      <c r="BM97" s="202">
        <v>0</v>
      </c>
      <c r="BN97" s="202">
        <v>0</v>
      </c>
      <c r="BO97" s="202">
        <v>0</v>
      </c>
      <c r="BP97" s="202">
        <v>0</v>
      </c>
      <c r="BQ97" s="202">
        <v>0</v>
      </c>
      <c r="BR97" s="202">
        <v>0</v>
      </c>
      <c r="BS97" s="202">
        <v>0</v>
      </c>
      <c r="BT97" s="202">
        <v>0</v>
      </c>
      <c r="BU97" s="202">
        <v>0</v>
      </c>
      <c r="BV97" s="202">
        <v>0</v>
      </c>
      <c r="BW97" s="202">
        <v>0</v>
      </c>
      <c r="BX97" s="202">
        <v>0</v>
      </c>
      <c r="BY97" s="202">
        <v>0</v>
      </c>
      <c r="BZ97" s="202">
        <v>0</v>
      </c>
      <c r="CA97" s="202">
        <v>0</v>
      </c>
      <c r="CB97" s="202">
        <v>0</v>
      </c>
      <c r="CC97" s="202">
        <v>0</v>
      </c>
      <c r="CD97" s="202">
        <v>0</v>
      </c>
      <c r="CE97" s="202">
        <v>0</v>
      </c>
      <c r="CF97" s="202">
        <v>0</v>
      </c>
      <c r="CG97" s="202">
        <v>0</v>
      </c>
      <c r="CH97" s="202">
        <v>0</v>
      </c>
      <c r="CI97" s="202">
        <v>0</v>
      </c>
      <c r="CJ97" s="202">
        <v>0</v>
      </c>
      <c r="CK97" s="202">
        <v>0</v>
      </c>
      <c r="CL97" s="202">
        <v>0</v>
      </c>
      <c r="CM97" s="202">
        <v>0</v>
      </c>
      <c r="CN97" s="202">
        <v>0</v>
      </c>
      <c r="CO97" s="202">
        <v>0</v>
      </c>
      <c r="CP97" s="201">
        <f t="array" ref="CP97">-'13生産者価格評価表'!$DY97/(MMULT('14投入係数表'!$D97:$DH97,'13生産者価格評価表'!$EA$7:$EA$115)+'13生産者価格評価表'!$DP97)</f>
        <v>0</v>
      </c>
      <c r="CQ97" s="202">
        <v>0</v>
      </c>
      <c r="CR97" s="202">
        <v>0</v>
      </c>
      <c r="CS97" s="202">
        <v>0</v>
      </c>
      <c r="CT97" s="202">
        <v>0</v>
      </c>
      <c r="CU97" s="202">
        <v>0</v>
      </c>
      <c r="CV97" s="202">
        <v>0</v>
      </c>
      <c r="CW97" s="202">
        <v>0</v>
      </c>
      <c r="CX97" s="202">
        <v>0</v>
      </c>
      <c r="CY97" s="202">
        <v>0</v>
      </c>
      <c r="CZ97" s="202">
        <v>0</v>
      </c>
      <c r="DA97" s="202">
        <v>0</v>
      </c>
      <c r="DB97" s="202">
        <v>0</v>
      </c>
      <c r="DC97" s="202">
        <v>0</v>
      </c>
      <c r="DD97" s="202">
        <v>0</v>
      </c>
      <c r="DE97" s="202">
        <v>0</v>
      </c>
      <c r="DF97" s="202">
        <v>0</v>
      </c>
      <c r="DG97" s="202">
        <v>0</v>
      </c>
      <c r="DH97" s="205">
        <v>0</v>
      </c>
    </row>
    <row r="98" spans="2:112" ht="15.5" customHeight="1">
      <c r="B98" s="88" t="s">
        <v>280</v>
      </c>
      <c r="C98" s="87" t="s">
        <v>281</v>
      </c>
      <c r="D98" s="200">
        <v>0</v>
      </c>
      <c r="E98" s="202">
        <v>0</v>
      </c>
      <c r="F98" s="202">
        <v>0</v>
      </c>
      <c r="G98" s="202">
        <v>0</v>
      </c>
      <c r="H98" s="202">
        <v>0</v>
      </c>
      <c r="I98" s="202">
        <v>0</v>
      </c>
      <c r="J98" s="202">
        <v>0</v>
      </c>
      <c r="K98" s="202">
        <v>0</v>
      </c>
      <c r="L98" s="202">
        <v>0</v>
      </c>
      <c r="M98" s="202">
        <v>0</v>
      </c>
      <c r="N98" s="202">
        <v>0</v>
      </c>
      <c r="O98" s="202">
        <v>0</v>
      </c>
      <c r="P98" s="202">
        <v>0</v>
      </c>
      <c r="Q98" s="202">
        <v>0</v>
      </c>
      <c r="R98" s="202">
        <v>0</v>
      </c>
      <c r="S98" s="202">
        <v>0</v>
      </c>
      <c r="T98" s="202">
        <v>0</v>
      </c>
      <c r="U98" s="202">
        <v>0</v>
      </c>
      <c r="V98" s="202">
        <v>0</v>
      </c>
      <c r="W98" s="202">
        <v>0</v>
      </c>
      <c r="X98" s="202">
        <v>0</v>
      </c>
      <c r="Y98" s="202">
        <v>0</v>
      </c>
      <c r="Z98" s="202">
        <v>0</v>
      </c>
      <c r="AA98" s="202">
        <v>0</v>
      </c>
      <c r="AB98" s="202">
        <v>0</v>
      </c>
      <c r="AC98" s="202">
        <v>0</v>
      </c>
      <c r="AD98" s="202">
        <v>0</v>
      </c>
      <c r="AE98" s="202">
        <v>0</v>
      </c>
      <c r="AF98" s="202">
        <v>0</v>
      </c>
      <c r="AG98" s="202">
        <v>0</v>
      </c>
      <c r="AH98" s="202">
        <v>0</v>
      </c>
      <c r="AI98" s="202">
        <v>0</v>
      </c>
      <c r="AJ98" s="202">
        <v>0</v>
      </c>
      <c r="AK98" s="202">
        <v>0</v>
      </c>
      <c r="AL98" s="202">
        <v>0</v>
      </c>
      <c r="AM98" s="202">
        <v>0</v>
      </c>
      <c r="AN98" s="202">
        <v>0</v>
      </c>
      <c r="AO98" s="202">
        <v>0</v>
      </c>
      <c r="AP98" s="202">
        <v>0</v>
      </c>
      <c r="AQ98" s="202">
        <v>0</v>
      </c>
      <c r="AR98" s="202">
        <v>0</v>
      </c>
      <c r="AS98" s="202">
        <v>0</v>
      </c>
      <c r="AT98" s="202">
        <v>0</v>
      </c>
      <c r="AU98" s="202">
        <v>0</v>
      </c>
      <c r="AV98" s="202">
        <v>0</v>
      </c>
      <c r="AW98" s="202">
        <v>0</v>
      </c>
      <c r="AX98" s="202">
        <v>0</v>
      </c>
      <c r="AY98" s="202">
        <v>0</v>
      </c>
      <c r="AZ98" s="202">
        <v>0</v>
      </c>
      <c r="BA98" s="202">
        <v>0</v>
      </c>
      <c r="BB98" s="202">
        <v>0</v>
      </c>
      <c r="BC98" s="202">
        <v>0</v>
      </c>
      <c r="BD98" s="202">
        <v>0</v>
      </c>
      <c r="BE98" s="202">
        <v>0</v>
      </c>
      <c r="BF98" s="202">
        <v>0</v>
      </c>
      <c r="BG98" s="202">
        <v>0</v>
      </c>
      <c r="BH98" s="202">
        <v>0</v>
      </c>
      <c r="BI98" s="202">
        <v>0</v>
      </c>
      <c r="BJ98" s="202">
        <v>0</v>
      </c>
      <c r="BK98" s="202">
        <v>0</v>
      </c>
      <c r="BL98" s="202">
        <v>0</v>
      </c>
      <c r="BM98" s="202">
        <v>0</v>
      </c>
      <c r="BN98" s="202">
        <v>0</v>
      </c>
      <c r="BO98" s="202">
        <v>0</v>
      </c>
      <c r="BP98" s="202">
        <v>0</v>
      </c>
      <c r="BQ98" s="202">
        <v>0</v>
      </c>
      <c r="BR98" s="202">
        <v>0</v>
      </c>
      <c r="BS98" s="202">
        <v>0</v>
      </c>
      <c r="BT98" s="202">
        <v>0</v>
      </c>
      <c r="BU98" s="202">
        <v>0</v>
      </c>
      <c r="BV98" s="202">
        <v>0</v>
      </c>
      <c r="BW98" s="202">
        <v>0</v>
      </c>
      <c r="BX98" s="202">
        <v>0</v>
      </c>
      <c r="BY98" s="202">
        <v>0</v>
      </c>
      <c r="BZ98" s="202">
        <v>0</v>
      </c>
      <c r="CA98" s="202">
        <v>0</v>
      </c>
      <c r="CB98" s="202">
        <v>0</v>
      </c>
      <c r="CC98" s="202">
        <v>0</v>
      </c>
      <c r="CD98" s="202">
        <v>0</v>
      </c>
      <c r="CE98" s="202">
        <v>0</v>
      </c>
      <c r="CF98" s="202">
        <v>0</v>
      </c>
      <c r="CG98" s="202">
        <v>0</v>
      </c>
      <c r="CH98" s="202">
        <v>0</v>
      </c>
      <c r="CI98" s="202">
        <v>0</v>
      </c>
      <c r="CJ98" s="202">
        <v>0</v>
      </c>
      <c r="CK98" s="202">
        <v>0</v>
      </c>
      <c r="CL98" s="202">
        <v>0</v>
      </c>
      <c r="CM98" s="202">
        <v>0</v>
      </c>
      <c r="CN98" s="202">
        <v>0</v>
      </c>
      <c r="CO98" s="202">
        <v>0</v>
      </c>
      <c r="CP98" s="202">
        <v>0</v>
      </c>
      <c r="CQ98" s="201">
        <f t="array" ref="CQ98">-'13生産者価格評価表'!$DY98/(MMULT('14投入係数表'!$D98:$DH98,'13生産者価格評価表'!$EA$7:$EA$115)+'13生産者価格評価表'!$DP98)</f>
        <v>3.6154815079247601E-2</v>
      </c>
      <c r="CR98" s="202">
        <v>0</v>
      </c>
      <c r="CS98" s="202">
        <v>0</v>
      </c>
      <c r="CT98" s="202">
        <v>0</v>
      </c>
      <c r="CU98" s="202">
        <v>0</v>
      </c>
      <c r="CV98" s="202">
        <v>0</v>
      </c>
      <c r="CW98" s="202">
        <v>0</v>
      </c>
      <c r="CX98" s="202">
        <v>0</v>
      </c>
      <c r="CY98" s="202">
        <v>0</v>
      </c>
      <c r="CZ98" s="202">
        <v>0</v>
      </c>
      <c r="DA98" s="202">
        <v>0</v>
      </c>
      <c r="DB98" s="202">
        <v>0</v>
      </c>
      <c r="DC98" s="202">
        <v>0</v>
      </c>
      <c r="DD98" s="202">
        <v>0</v>
      </c>
      <c r="DE98" s="202">
        <v>0</v>
      </c>
      <c r="DF98" s="202">
        <v>0</v>
      </c>
      <c r="DG98" s="202">
        <v>0</v>
      </c>
      <c r="DH98" s="205">
        <v>0</v>
      </c>
    </row>
    <row r="99" spans="2:112" ht="15.5" customHeight="1">
      <c r="B99" s="88">
        <v>632</v>
      </c>
      <c r="C99" s="87" t="s">
        <v>630</v>
      </c>
      <c r="D99" s="200">
        <v>0</v>
      </c>
      <c r="E99" s="202">
        <v>0</v>
      </c>
      <c r="F99" s="202">
        <v>0</v>
      </c>
      <c r="G99" s="202">
        <v>0</v>
      </c>
      <c r="H99" s="202">
        <v>0</v>
      </c>
      <c r="I99" s="202">
        <v>0</v>
      </c>
      <c r="J99" s="202">
        <v>0</v>
      </c>
      <c r="K99" s="202">
        <v>0</v>
      </c>
      <c r="L99" s="202">
        <v>0</v>
      </c>
      <c r="M99" s="202">
        <v>0</v>
      </c>
      <c r="N99" s="202">
        <v>0</v>
      </c>
      <c r="O99" s="202">
        <v>0</v>
      </c>
      <c r="P99" s="202">
        <v>0</v>
      </c>
      <c r="Q99" s="202">
        <v>0</v>
      </c>
      <c r="R99" s="202">
        <v>0</v>
      </c>
      <c r="S99" s="202">
        <v>0</v>
      </c>
      <c r="T99" s="202">
        <v>0</v>
      </c>
      <c r="U99" s="202">
        <v>0</v>
      </c>
      <c r="V99" s="202">
        <v>0</v>
      </c>
      <c r="W99" s="202">
        <v>0</v>
      </c>
      <c r="X99" s="202">
        <v>0</v>
      </c>
      <c r="Y99" s="202">
        <v>0</v>
      </c>
      <c r="Z99" s="202">
        <v>0</v>
      </c>
      <c r="AA99" s="202">
        <v>0</v>
      </c>
      <c r="AB99" s="202">
        <v>0</v>
      </c>
      <c r="AC99" s="202">
        <v>0</v>
      </c>
      <c r="AD99" s="202">
        <v>0</v>
      </c>
      <c r="AE99" s="202">
        <v>0</v>
      </c>
      <c r="AF99" s="202">
        <v>0</v>
      </c>
      <c r="AG99" s="202">
        <v>0</v>
      </c>
      <c r="AH99" s="202">
        <v>0</v>
      </c>
      <c r="AI99" s="202">
        <v>0</v>
      </c>
      <c r="AJ99" s="202">
        <v>0</v>
      </c>
      <c r="AK99" s="202">
        <v>0</v>
      </c>
      <c r="AL99" s="202">
        <v>0</v>
      </c>
      <c r="AM99" s="202">
        <v>0</v>
      </c>
      <c r="AN99" s="202">
        <v>0</v>
      </c>
      <c r="AO99" s="202">
        <v>0</v>
      </c>
      <c r="AP99" s="202">
        <v>0</v>
      </c>
      <c r="AQ99" s="202">
        <v>0</v>
      </c>
      <c r="AR99" s="202">
        <v>0</v>
      </c>
      <c r="AS99" s="202">
        <v>0</v>
      </c>
      <c r="AT99" s="202">
        <v>0</v>
      </c>
      <c r="AU99" s="202">
        <v>0</v>
      </c>
      <c r="AV99" s="202">
        <v>0</v>
      </c>
      <c r="AW99" s="202">
        <v>0</v>
      </c>
      <c r="AX99" s="202">
        <v>0</v>
      </c>
      <c r="AY99" s="202">
        <v>0</v>
      </c>
      <c r="AZ99" s="202">
        <v>0</v>
      </c>
      <c r="BA99" s="202">
        <v>0</v>
      </c>
      <c r="BB99" s="202">
        <v>0</v>
      </c>
      <c r="BC99" s="202">
        <v>0</v>
      </c>
      <c r="BD99" s="202">
        <v>0</v>
      </c>
      <c r="BE99" s="202">
        <v>0</v>
      </c>
      <c r="BF99" s="202">
        <v>0</v>
      </c>
      <c r="BG99" s="202">
        <v>0</v>
      </c>
      <c r="BH99" s="202">
        <v>0</v>
      </c>
      <c r="BI99" s="202">
        <v>0</v>
      </c>
      <c r="BJ99" s="202">
        <v>0</v>
      </c>
      <c r="BK99" s="202">
        <v>0</v>
      </c>
      <c r="BL99" s="202">
        <v>0</v>
      </c>
      <c r="BM99" s="202">
        <v>0</v>
      </c>
      <c r="BN99" s="202">
        <v>0</v>
      </c>
      <c r="BO99" s="202">
        <v>0</v>
      </c>
      <c r="BP99" s="202">
        <v>0</v>
      </c>
      <c r="BQ99" s="202">
        <v>0</v>
      </c>
      <c r="BR99" s="202">
        <v>0</v>
      </c>
      <c r="BS99" s="202">
        <v>0</v>
      </c>
      <c r="BT99" s="202">
        <v>0</v>
      </c>
      <c r="BU99" s="202">
        <v>0</v>
      </c>
      <c r="BV99" s="202">
        <v>0</v>
      </c>
      <c r="BW99" s="202">
        <v>0</v>
      </c>
      <c r="BX99" s="202">
        <v>0</v>
      </c>
      <c r="BY99" s="202">
        <v>0</v>
      </c>
      <c r="BZ99" s="202">
        <v>0</v>
      </c>
      <c r="CA99" s="202">
        <v>0</v>
      </c>
      <c r="CB99" s="202">
        <v>0</v>
      </c>
      <c r="CC99" s="202">
        <v>0</v>
      </c>
      <c r="CD99" s="202">
        <v>0</v>
      </c>
      <c r="CE99" s="202">
        <v>0</v>
      </c>
      <c r="CF99" s="202">
        <v>0</v>
      </c>
      <c r="CG99" s="202">
        <v>0</v>
      </c>
      <c r="CH99" s="202">
        <v>0</v>
      </c>
      <c r="CI99" s="202">
        <v>0</v>
      </c>
      <c r="CJ99" s="202">
        <v>0</v>
      </c>
      <c r="CK99" s="202">
        <v>0</v>
      </c>
      <c r="CL99" s="202">
        <v>0</v>
      </c>
      <c r="CM99" s="202">
        <v>0</v>
      </c>
      <c r="CN99" s="202">
        <v>0</v>
      </c>
      <c r="CO99" s="202">
        <v>0</v>
      </c>
      <c r="CP99" s="202">
        <v>0</v>
      </c>
      <c r="CQ99" s="202">
        <v>0</v>
      </c>
      <c r="CR99" s="201">
        <f t="array" ref="CR99">-'13生産者価格評価表'!$DY99/(MMULT('14投入係数表'!$D99:$DH99,'13生産者価格評価表'!$EA$7:$EA$115)+'13生産者価格評価表'!$DP99)</f>
        <v>0.28315520605111716</v>
      </c>
      <c r="CS99" s="202">
        <v>0</v>
      </c>
      <c r="CT99" s="202">
        <v>0</v>
      </c>
      <c r="CU99" s="202">
        <v>0</v>
      </c>
      <c r="CV99" s="202">
        <v>0</v>
      </c>
      <c r="CW99" s="202">
        <v>0</v>
      </c>
      <c r="CX99" s="202">
        <v>0</v>
      </c>
      <c r="CY99" s="202">
        <v>0</v>
      </c>
      <c r="CZ99" s="202">
        <v>0</v>
      </c>
      <c r="DA99" s="202">
        <v>0</v>
      </c>
      <c r="DB99" s="202">
        <v>0</v>
      </c>
      <c r="DC99" s="202">
        <v>0</v>
      </c>
      <c r="DD99" s="202">
        <v>0</v>
      </c>
      <c r="DE99" s="202">
        <v>0</v>
      </c>
      <c r="DF99" s="202">
        <v>0</v>
      </c>
      <c r="DG99" s="202">
        <v>0</v>
      </c>
      <c r="DH99" s="205">
        <v>0</v>
      </c>
    </row>
    <row r="100" spans="2:112" ht="15.5" customHeight="1">
      <c r="B100" s="88" t="s">
        <v>282</v>
      </c>
      <c r="C100" s="87" t="s">
        <v>283</v>
      </c>
      <c r="D100" s="200">
        <v>0</v>
      </c>
      <c r="E100" s="202">
        <v>0</v>
      </c>
      <c r="F100" s="202">
        <v>0</v>
      </c>
      <c r="G100" s="202">
        <v>0</v>
      </c>
      <c r="H100" s="202">
        <v>0</v>
      </c>
      <c r="I100" s="202">
        <v>0</v>
      </c>
      <c r="J100" s="202">
        <v>0</v>
      </c>
      <c r="K100" s="202">
        <v>0</v>
      </c>
      <c r="L100" s="202">
        <v>0</v>
      </c>
      <c r="M100" s="202">
        <v>0</v>
      </c>
      <c r="N100" s="202">
        <v>0</v>
      </c>
      <c r="O100" s="202">
        <v>0</v>
      </c>
      <c r="P100" s="202">
        <v>0</v>
      </c>
      <c r="Q100" s="202">
        <v>0</v>
      </c>
      <c r="R100" s="202">
        <v>0</v>
      </c>
      <c r="S100" s="202">
        <v>0</v>
      </c>
      <c r="T100" s="202">
        <v>0</v>
      </c>
      <c r="U100" s="202">
        <v>0</v>
      </c>
      <c r="V100" s="202">
        <v>0</v>
      </c>
      <c r="W100" s="202">
        <v>0</v>
      </c>
      <c r="X100" s="202">
        <v>0</v>
      </c>
      <c r="Y100" s="202">
        <v>0</v>
      </c>
      <c r="Z100" s="202">
        <v>0</v>
      </c>
      <c r="AA100" s="202">
        <v>0</v>
      </c>
      <c r="AB100" s="202">
        <v>0</v>
      </c>
      <c r="AC100" s="202">
        <v>0</v>
      </c>
      <c r="AD100" s="202">
        <v>0</v>
      </c>
      <c r="AE100" s="202">
        <v>0</v>
      </c>
      <c r="AF100" s="202">
        <v>0</v>
      </c>
      <c r="AG100" s="202">
        <v>0</v>
      </c>
      <c r="AH100" s="202">
        <v>0</v>
      </c>
      <c r="AI100" s="202">
        <v>0</v>
      </c>
      <c r="AJ100" s="202">
        <v>0</v>
      </c>
      <c r="AK100" s="202">
        <v>0</v>
      </c>
      <c r="AL100" s="202">
        <v>0</v>
      </c>
      <c r="AM100" s="202">
        <v>0</v>
      </c>
      <c r="AN100" s="202">
        <v>0</v>
      </c>
      <c r="AO100" s="202">
        <v>0</v>
      </c>
      <c r="AP100" s="202">
        <v>0</v>
      </c>
      <c r="AQ100" s="202">
        <v>0</v>
      </c>
      <c r="AR100" s="202">
        <v>0</v>
      </c>
      <c r="AS100" s="202">
        <v>0</v>
      </c>
      <c r="AT100" s="202">
        <v>0</v>
      </c>
      <c r="AU100" s="202">
        <v>0</v>
      </c>
      <c r="AV100" s="202">
        <v>0</v>
      </c>
      <c r="AW100" s="202">
        <v>0</v>
      </c>
      <c r="AX100" s="202">
        <v>0</v>
      </c>
      <c r="AY100" s="202">
        <v>0</v>
      </c>
      <c r="AZ100" s="202">
        <v>0</v>
      </c>
      <c r="BA100" s="202">
        <v>0</v>
      </c>
      <c r="BB100" s="202">
        <v>0</v>
      </c>
      <c r="BC100" s="202">
        <v>0</v>
      </c>
      <c r="BD100" s="202">
        <v>0</v>
      </c>
      <c r="BE100" s="202">
        <v>0</v>
      </c>
      <c r="BF100" s="202">
        <v>0</v>
      </c>
      <c r="BG100" s="202">
        <v>0</v>
      </c>
      <c r="BH100" s="202">
        <v>0</v>
      </c>
      <c r="BI100" s="202">
        <v>0</v>
      </c>
      <c r="BJ100" s="202">
        <v>0</v>
      </c>
      <c r="BK100" s="202">
        <v>0</v>
      </c>
      <c r="BL100" s="202">
        <v>0</v>
      </c>
      <c r="BM100" s="202">
        <v>0</v>
      </c>
      <c r="BN100" s="202">
        <v>0</v>
      </c>
      <c r="BO100" s="202">
        <v>0</v>
      </c>
      <c r="BP100" s="202">
        <v>0</v>
      </c>
      <c r="BQ100" s="202">
        <v>0</v>
      </c>
      <c r="BR100" s="202">
        <v>0</v>
      </c>
      <c r="BS100" s="202">
        <v>0</v>
      </c>
      <c r="BT100" s="202">
        <v>0</v>
      </c>
      <c r="BU100" s="202">
        <v>0</v>
      </c>
      <c r="BV100" s="202">
        <v>0</v>
      </c>
      <c r="BW100" s="202">
        <v>0</v>
      </c>
      <c r="BX100" s="202">
        <v>0</v>
      </c>
      <c r="BY100" s="202">
        <v>0</v>
      </c>
      <c r="BZ100" s="202">
        <v>0</v>
      </c>
      <c r="CA100" s="202">
        <v>0</v>
      </c>
      <c r="CB100" s="202">
        <v>0</v>
      </c>
      <c r="CC100" s="202">
        <v>0</v>
      </c>
      <c r="CD100" s="202">
        <v>0</v>
      </c>
      <c r="CE100" s="202">
        <v>0</v>
      </c>
      <c r="CF100" s="202">
        <v>0</v>
      </c>
      <c r="CG100" s="202">
        <v>0</v>
      </c>
      <c r="CH100" s="202">
        <v>0</v>
      </c>
      <c r="CI100" s="202">
        <v>0</v>
      </c>
      <c r="CJ100" s="202">
        <v>0</v>
      </c>
      <c r="CK100" s="202">
        <v>0</v>
      </c>
      <c r="CL100" s="202">
        <v>0</v>
      </c>
      <c r="CM100" s="202">
        <v>0</v>
      </c>
      <c r="CN100" s="202">
        <v>0</v>
      </c>
      <c r="CO100" s="202">
        <v>0</v>
      </c>
      <c r="CP100" s="202">
        <v>0</v>
      </c>
      <c r="CQ100" s="202">
        <v>0</v>
      </c>
      <c r="CR100" s="202">
        <v>0</v>
      </c>
      <c r="CS100" s="201">
        <f t="array" ref="CS100">-'13生産者価格評価表'!$DY100/(MMULT('14投入係数表'!$D100:$DH100,'13生産者価格評価表'!$EA$7:$EA$115)+'13生産者価格評価表'!$DP100)</f>
        <v>2.0547906818851439E-2</v>
      </c>
      <c r="CT100" s="202">
        <v>0</v>
      </c>
      <c r="CU100" s="202">
        <v>0</v>
      </c>
      <c r="CV100" s="202">
        <v>0</v>
      </c>
      <c r="CW100" s="202">
        <v>0</v>
      </c>
      <c r="CX100" s="202">
        <v>0</v>
      </c>
      <c r="CY100" s="202">
        <v>0</v>
      </c>
      <c r="CZ100" s="202">
        <v>0</v>
      </c>
      <c r="DA100" s="202">
        <v>0</v>
      </c>
      <c r="DB100" s="202">
        <v>0</v>
      </c>
      <c r="DC100" s="202">
        <v>0</v>
      </c>
      <c r="DD100" s="202">
        <v>0</v>
      </c>
      <c r="DE100" s="202">
        <v>0</v>
      </c>
      <c r="DF100" s="202">
        <v>0</v>
      </c>
      <c r="DG100" s="202">
        <v>0</v>
      </c>
      <c r="DH100" s="205">
        <v>0</v>
      </c>
    </row>
    <row r="101" spans="2:112" ht="15.5" customHeight="1">
      <c r="B101" s="88" t="s">
        <v>284</v>
      </c>
      <c r="C101" s="87" t="s">
        <v>285</v>
      </c>
      <c r="D101" s="200">
        <v>0</v>
      </c>
      <c r="E101" s="202">
        <v>0</v>
      </c>
      <c r="F101" s="202">
        <v>0</v>
      </c>
      <c r="G101" s="202">
        <v>0</v>
      </c>
      <c r="H101" s="202">
        <v>0</v>
      </c>
      <c r="I101" s="202">
        <v>0</v>
      </c>
      <c r="J101" s="202">
        <v>0</v>
      </c>
      <c r="K101" s="202">
        <v>0</v>
      </c>
      <c r="L101" s="202">
        <v>0</v>
      </c>
      <c r="M101" s="202">
        <v>0</v>
      </c>
      <c r="N101" s="202">
        <v>0</v>
      </c>
      <c r="O101" s="202">
        <v>0</v>
      </c>
      <c r="P101" s="202">
        <v>0</v>
      </c>
      <c r="Q101" s="202">
        <v>0</v>
      </c>
      <c r="R101" s="202">
        <v>0</v>
      </c>
      <c r="S101" s="202">
        <v>0</v>
      </c>
      <c r="T101" s="202">
        <v>0</v>
      </c>
      <c r="U101" s="202">
        <v>0</v>
      </c>
      <c r="V101" s="202">
        <v>0</v>
      </c>
      <c r="W101" s="202">
        <v>0</v>
      </c>
      <c r="X101" s="202">
        <v>0</v>
      </c>
      <c r="Y101" s="202">
        <v>0</v>
      </c>
      <c r="Z101" s="202">
        <v>0</v>
      </c>
      <c r="AA101" s="202">
        <v>0</v>
      </c>
      <c r="AB101" s="202">
        <v>0</v>
      </c>
      <c r="AC101" s="202">
        <v>0</v>
      </c>
      <c r="AD101" s="202">
        <v>0</v>
      </c>
      <c r="AE101" s="202">
        <v>0</v>
      </c>
      <c r="AF101" s="202">
        <v>0</v>
      </c>
      <c r="AG101" s="202">
        <v>0</v>
      </c>
      <c r="AH101" s="202">
        <v>0</v>
      </c>
      <c r="AI101" s="202">
        <v>0</v>
      </c>
      <c r="AJ101" s="202">
        <v>0</v>
      </c>
      <c r="AK101" s="202">
        <v>0</v>
      </c>
      <c r="AL101" s="202">
        <v>0</v>
      </c>
      <c r="AM101" s="202">
        <v>0</v>
      </c>
      <c r="AN101" s="202">
        <v>0</v>
      </c>
      <c r="AO101" s="202">
        <v>0</v>
      </c>
      <c r="AP101" s="202">
        <v>0</v>
      </c>
      <c r="AQ101" s="202">
        <v>0</v>
      </c>
      <c r="AR101" s="202">
        <v>0</v>
      </c>
      <c r="AS101" s="202">
        <v>0</v>
      </c>
      <c r="AT101" s="202">
        <v>0</v>
      </c>
      <c r="AU101" s="202">
        <v>0</v>
      </c>
      <c r="AV101" s="202">
        <v>0</v>
      </c>
      <c r="AW101" s="202">
        <v>0</v>
      </c>
      <c r="AX101" s="202">
        <v>0</v>
      </c>
      <c r="AY101" s="202">
        <v>0</v>
      </c>
      <c r="AZ101" s="202">
        <v>0</v>
      </c>
      <c r="BA101" s="202">
        <v>0</v>
      </c>
      <c r="BB101" s="202">
        <v>0</v>
      </c>
      <c r="BC101" s="202">
        <v>0</v>
      </c>
      <c r="BD101" s="202">
        <v>0</v>
      </c>
      <c r="BE101" s="202">
        <v>0</v>
      </c>
      <c r="BF101" s="202">
        <v>0</v>
      </c>
      <c r="BG101" s="202">
        <v>0</v>
      </c>
      <c r="BH101" s="202">
        <v>0</v>
      </c>
      <c r="BI101" s="202">
        <v>0</v>
      </c>
      <c r="BJ101" s="202">
        <v>0</v>
      </c>
      <c r="BK101" s="202">
        <v>0</v>
      </c>
      <c r="BL101" s="202">
        <v>0</v>
      </c>
      <c r="BM101" s="202">
        <v>0</v>
      </c>
      <c r="BN101" s="202">
        <v>0</v>
      </c>
      <c r="BO101" s="202">
        <v>0</v>
      </c>
      <c r="BP101" s="202">
        <v>0</v>
      </c>
      <c r="BQ101" s="202">
        <v>0</v>
      </c>
      <c r="BR101" s="202">
        <v>0</v>
      </c>
      <c r="BS101" s="202">
        <v>0</v>
      </c>
      <c r="BT101" s="202">
        <v>0</v>
      </c>
      <c r="BU101" s="202">
        <v>0</v>
      </c>
      <c r="BV101" s="202">
        <v>0</v>
      </c>
      <c r="BW101" s="202">
        <v>0</v>
      </c>
      <c r="BX101" s="202">
        <v>0</v>
      </c>
      <c r="BY101" s="202">
        <v>0</v>
      </c>
      <c r="BZ101" s="202">
        <v>0</v>
      </c>
      <c r="CA101" s="202">
        <v>0</v>
      </c>
      <c r="CB101" s="202">
        <v>0</v>
      </c>
      <c r="CC101" s="202">
        <v>0</v>
      </c>
      <c r="CD101" s="202">
        <v>0</v>
      </c>
      <c r="CE101" s="202">
        <v>0</v>
      </c>
      <c r="CF101" s="202">
        <v>0</v>
      </c>
      <c r="CG101" s="202">
        <v>0</v>
      </c>
      <c r="CH101" s="202">
        <v>0</v>
      </c>
      <c r="CI101" s="202">
        <v>0</v>
      </c>
      <c r="CJ101" s="202">
        <v>0</v>
      </c>
      <c r="CK101" s="202">
        <v>0</v>
      </c>
      <c r="CL101" s="202">
        <v>0</v>
      </c>
      <c r="CM101" s="202">
        <v>0</v>
      </c>
      <c r="CN101" s="202">
        <v>0</v>
      </c>
      <c r="CO101" s="202">
        <v>0</v>
      </c>
      <c r="CP101" s="202">
        <v>0</v>
      </c>
      <c r="CQ101" s="202">
        <v>0</v>
      </c>
      <c r="CR101" s="202">
        <v>0</v>
      </c>
      <c r="CS101" s="202">
        <v>0</v>
      </c>
      <c r="CT101" s="201">
        <f t="array" ref="CT101">-'13生産者価格評価表'!$DY101/(MMULT('14投入係数表'!$D101:$DH101,'13生産者価格評価表'!$EA$7:$EA$115)+'13生産者価格評価表'!$DP101)</f>
        <v>0.12323817980795181</v>
      </c>
      <c r="CU101" s="202">
        <v>0</v>
      </c>
      <c r="CV101" s="202">
        <v>0</v>
      </c>
      <c r="CW101" s="202">
        <v>0</v>
      </c>
      <c r="CX101" s="202">
        <v>0</v>
      </c>
      <c r="CY101" s="202">
        <v>0</v>
      </c>
      <c r="CZ101" s="202">
        <v>0</v>
      </c>
      <c r="DA101" s="202">
        <v>0</v>
      </c>
      <c r="DB101" s="202">
        <v>0</v>
      </c>
      <c r="DC101" s="202">
        <v>0</v>
      </c>
      <c r="DD101" s="202">
        <v>0</v>
      </c>
      <c r="DE101" s="202">
        <v>0</v>
      </c>
      <c r="DF101" s="202">
        <v>0</v>
      </c>
      <c r="DG101" s="202">
        <v>0</v>
      </c>
      <c r="DH101" s="205">
        <v>0</v>
      </c>
    </row>
    <row r="102" spans="2:112" ht="15.5" customHeight="1">
      <c r="B102" s="88" t="s">
        <v>286</v>
      </c>
      <c r="C102" s="87" t="s">
        <v>287</v>
      </c>
      <c r="D102" s="200">
        <v>0</v>
      </c>
      <c r="E102" s="202">
        <v>0</v>
      </c>
      <c r="F102" s="202">
        <v>0</v>
      </c>
      <c r="G102" s="202">
        <v>0</v>
      </c>
      <c r="H102" s="202">
        <v>0</v>
      </c>
      <c r="I102" s="202">
        <v>0</v>
      </c>
      <c r="J102" s="202">
        <v>0</v>
      </c>
      <c r="K102" s="202">
        <v>0</v>
      </c>
      <c r="L102" s="202">
        <v>0</v>
      </c>
      <c r="M102" s="202">
        <v>0</v>
      </c>
      <c r="N102" s="202">
        <v>0</v>
      </c>
      <c r="O102" s="202">
        <v>0</v>
      </c>
      <c r="P102" s="202">
        <v>0</v>
      </c>
      <c r="Q102" s="202">
        <v>0</v>
      </c>
      <c r="R102" s="202">
        <v>0</v>
      </c>
      <c r="S102" s="202">
        <v>0</v>
      </c>
      <c r="T102" s="202">
        <v>0</v>
      </c>
      <c r="U102" s="202">
        <v>0</v>
      </c>
      <c r="V102" s="202">
        <v>0</v>
      </c>
      <c r="W102" s="202">
        <v>0</v>
      </c>
      <c r="X102" s="202">
        <v>0</v>
      </c>
      <c r="Y102" s="202">
        <v>0</v>
      </c>
      <c r="Z102" s="202">
        <v>0</v>
      </c>
      <c r="AA102" s="202">
        <v>0</v>
      </c>
      <c r="AB102" s="202">
        <v>0</v>
      </c>
      <c r="AC102" s="202">
        <v>0</v>
      </c>
      <c r="AD102" s="202">
        <v>0</v>
      </c>
      <c r="AE102" s="202">
        <v>0</v>
      </c>
      <c r="AF102" s="202">
        <v>0</v>
      </c>
      <c r="AG102" s="202">
        <v>0</v>
      </c>
      <c r="AH102" s="202">
        <v>0</v>
      </c>
      <c r="AI102" s="202">
        <v>0</v>
      </c>
      <c r="AJ102" s="202">
        <v>0</v>
      </c>
      <c r="AK102" s="202">
        <v>0</v>
      </c>
      <c r="AL102" s="202">
        <v>0</v>
      </c>
      <c r="AM102" s="202">
        <v>0</v>
      </c>
      <c r="AN102" s="202">
        <v>0</v>
      </c>
      <c r="AO102" s="202">
        <v>0</v>
      </c>
      <c r="AP102" s="202">
        <v>0</v>
      </c>
      <c r="AQ102" s="202">
        <v>0</v>
      </c>
      <c r="AR102" s="202">
        <v>0</v>
      </c>
      <c r="AS102" s="202">
        <v>0</v>
      </c>
      <c r="AT102" s="202">
        <v>0</v>
      </c>
      <c r="AU102" s="202">
        <v>0</v>
      </c>
      <c r="AV102" s="202">
        <v>0</v>
      </c>
      <c r="AW102" s="202">
        <v>0</v>
      </c>
      <c r="AX102" s="202">
        <v>0</v>
      </c>
      <c r="AY102" s="202">
        <v>0</v>
      </c>
      <c r="AZ102" s="202">
        <v>0</v>
      </c>
      <c r="BA102" s="202">
        <v>0</v>
      </c>
      <c r="BB102" s="202">
        <v>0</v>
      </c>
      <c r="BC102" s="202">
        <v>0</v>
      </c>
      <c r="BD102" s="202">
        <v>0</v>
      </c>
      <c r="BE102" s="202">
        <v>0</v>
      </c>
      <c r="BF102" s="202">
        <v>0</v>
      </c>
      <c r="BG102" s="202">
        <v>0</v>
      </c>
      <c r="BH102" s="202">
        <v>0</v>
      </c>
      <c r="BI102" s="202">
        <v>0</v>
      </c>
      <c r="BJ102" s="202">
        <v>0</v>
      </c>
      <c r="BK102" s="202">
        <v>0</v>
      </c>
      <c r="BL102" s="202">
        <v>0</v>
      </c>
      <c r="BM102" s="202">
        <v>0</v>
      </c>
      <c r="BN102" s="202">
        <v>0</v>
      </c>
      <c r="BO102" s="202">
        <v>0</v>
      </c>
      <c r="BP102" s="202">
        <v>0</v>
      </c>
      <c r="BQ102" s="202">
        <v>0</v>
      </c>
      <c r="BR102" s="202">
        <v>0</v>
      </c>
      <c r="BS102" s="202">
        <v>0</v>
      </c>
      <c r="BT102" s="202">
        <v>0</v>
      </c>
      <c r="BU102" s="202">
        <v>0</v>
      </c>
      <c r="BV102" s="202">
        <v>0</v>
      </c>
      <c r="BW102" s="202">
        <v>0</v>
      </c>
      <c r="BX102" s="202">
        <v>0</v>
      </c>
      <c r="BY102" s="202">
        <v>0</v>
      </c>
      <c r="BZ102" s="202">
        <v>0</v>
      </c>
      <c r="CA102" s="202">
        <v>0</v>
      </c>
      <c r="CB102" s="202">
        <v>0</v>
      </c>
      <c r="CC102" s="202">
        <v>0</v>
      </c>
      <c r="CD102" s="202">
        <v>0</v>
      </c>
      <c r="CE102" s="202">
        <v>0</v>
      </c>
      <c r="CF102" s="202">
        <v>0</v>
      </c>
      <c r="CG102" s="202">
        <v>0</v>
      </c>
      <c r="CH102" s="202">
        <v>0</v>
      </c>
      <c r="CI102" s="202">
        <v>0</v>
      </c>
      <c r="CJ102" s="202">
        <v>0</v>
      </c>
      <c r="CK102" s="202">
        <v>0</v>
      </c>
      <c r="CL102" s="202">
        <v>0</v>
      </c>
      <c r="CM102" s="202">
        <v>0</v>
      </c>
      <c r="CN102" s="202">
        <v>0</v>
      </c>
      <c r="CO102" s="202">
        <v>0</v>
      </c>
      <c r="CP102" s="202">
        <v>0</v>
      </c>
      <c r="CQ102" s="202">
        <v>0</v>
      </c>
      <c r="CR102" s="202">
        <v>0</v>
      </c>
      <c r="CS102" s="202">
        <v>0</v>
      </c>
      <c r="CT102" s="202">
        <v>0</v>
      </c>
      <c r="CU102" s="201">
        <f t="array" ref="CU102">-'13生産者価格評価表'!$DY102/(MMULT('14投入係数表'!$D102:$DH102,'13生産者価格評価表'!$EA$7:$EA$115)+'13生産者価格評価表'!$DP102)</f>
        <v>7.1982202771140438E-2</v>
      </c>
      <c r="CV102" s="202">
        <v>0</v>
      </c>
      <c r="CW102" s="202">
        <v>0</v>
      </c>
      <c r="CX102" s="202">
        <v>0</v>
      </c>
      <c r="CY102" s="202">
        <v>0</v>
      </c>
      <c r="CZ102" s="202">
        <v>0</v>
      </c>
      <c r="DA102" s="202">
        <v>0</v>
      </c>
      <c r="DB102" s="202">
        <v>0</v>
      </c>
      <c r="DC102" s="202">
        <v>0</v>
      </c>
      <c r="DD102" s="202">
        <v>0</v>
      </c>
      <c r="DE102" s="202">
        <v>0</v>
      </c>
      <c r="DF102" s="202">
        <v>0</v>
      </c>
      <c r="DG102" s="202">
        <v>0</v>
      </c>
      <c r="DH102" s="205">
        <v>0</v>
      </c>
    </row>
    <row r="103" spans="2:112" ht="15.5" customHeight="1">
      <c r="B103" s="88" t="s">
        <v>288</v>
      </c>
      <c r="C103" s="87" t="s">
        <v>289</v>
      </c>
      <c r="D103" s="200">
        <v>0</v>
      </c>
      <c r="E103" s="202">
        <v>0</v>
      </c>
      <c r="F103" s="202">
        <v>0</v>
      </c>
      <c r="G103" s="202">
        <v>0</v>
      </c>
      <c r="H103" s="202">
        <v>0</v>
      </c>
      <c r="I103" s="202">
        <v>0</v>
      </c>
      <c r="J103" s="202">
        <v>0</v>
      </c>
      <c r="K103" s="202">
        <v>0</v>
      </c>
      <c r="L103" s="202">
        <v>0</v>
      </c>
      <c r="M103" s="202">
        <v>0</v>
      </c>
      <c r="N103" s="202">
        <v>0</v>
      </c>
      <c r="O103" s="202">
        <v>0</v>
      </c>
      <c r="P103" s="202">
        <v>0</v>
      </c>
      <c r="Q103" s="202">
        <v>0</v>
      </c>
      <c r="R103" s="202">
        <v>0</v>
      </c>
      <c r="S103" s="202">
        <v>0</v>
      </c>
      <c r="T103" s="202">
        <v>0</v>
      </c>
      <c r="U103" s="202">
        <v>0</v>
      </c>
      <c r="V103" s="202">
        <v>0</v>
      </c>
      <c r="W103" s="202">
        <v>0</v>
      </c>
      <c r="X103" s="202">
        <v>0</v>
      </c>
      <c r="Y103" s="202">
        <v>0</v>
      </c>
      <c r="Z103" s="202">
        <v>0</v>
      </c>
      <c r="AA103" s="202">
        <v>0</v>
      </c>
      <c r="AB103" s="202">
        <v>0</v>
      </c>
      <c r="AC103" s="202">
        <v>0</v>
      </c>
      <c r="AD103" s="202">
        <v>0</v>
      </c>
      <c r="AE103" s="202">
        <v>0</v>
      </c>
      <c r="AF103" s="202">
        <v>0</v>
      </c>
      <c r="AG103" s="202">
        <v>0</v>
      </c>
      <c r="AH103" s="202">
        <v>0</v>
      </c>
      <c r="AI103" s="202">
        <v>0</v>
      </c>
      <c r="AJ103" s="202">
        <v>0</v>
      </c>
      <c r="AK103" s="202">
        <v>0</v>
      </c>
      <c r="AL103" s="202">
        <v>0</v>
      </c>
      <c r="AM103" s="202">
        <v>0</v>
      </c>
      <c r="AN103" s="202">
        <v>0</v>
      </c>
      <c r="AO103" s="202">
        <v>0</v>
      </c>
      <c r="AP103" s="202">
        <v>0</v>
      </c>
      <c r="AQ103" s="202">
        <v>0</v>
      </c>
      <c r="AR103" s="202">
        <v>0</v>
      </c>
      <c r="AS103" s="202">
        <v>0</v>
      </c>
      <c r="AT103" s="202">
        <v>0</v>
      </c>
      <c r="AU103" s="202">
        <v>0</v>
      </c>
      <c r="AV103" s="202">
        <v>0</v>
      </c>
      <c r="AW103" s="202">
        <v>0</v>
      </c>
      <c r="AX103" s="202">
        <v>0</v>
      </c>
      <c r="AY103" s="202">
        <v>0</v>
      </c>
      <c r="AZ103" s="202">
        <v>0</v>
      </c>
      <c r="BA103" s="202">
        <v>0</v>
      </c>
      <c r="BB103" s="202">
        <v>0</v>
      </c>
      <c r="BC103" s="202">
        <v>0</v>
      </c>
      <c r="BD103" s="202">
        <v>0</v>
      </c>
      <c r="BE103" s="202">
        <v>0</v>
      </c>
      <c r="BF103" s="202">
        <v>0</v>
      </c>
      <c r="BG103" s="202">
        <v>0</v>
      </c>
      <c r="BH103" s="202">
        <v>0</v>
      </c>
      <c r="BI103" s="202">
        <v>0</v>
      </c>
      <c r="BJ103" s="202">
        <v>0</v>
      </c>
      <c r="BK103" s="202">
        <v>0</v>
      </c>
      <c r="BL103" s="202">
        <v>0</v>
      </c>
      <c r="BM103" s="202">
        <v>0</v>
      </c>
      <c r="BN103" s="202">
        <v>0</v>
      </c>
      <c r="BO103" s="202">
        <v>0</v>
      </c>
      <c r="BP103" s="202">
        <v>0</v>
      </c>
      <c r="BQ103" s="202">
        <v>0</v>
      </c>
      <c r="BR103" s="202">
        <v>0</v>
      </c>
      <c r="BS103" s="202">
        <v>0</v>
      </c>
      <c r="BT103" s="202">
        <v>0</v>
      </c>
      <c r="BU103" s="202">
        <v>0</v>
      </c>
      <c r="BV103" s="202">
        <v>0</v>
      </c>
      <c r="BW103" s="202">
        <v>0</v>
      </c>
      <c r="BX103" s="202">
        <v>0</v>
      </c>
      <c r="BY103" s="202">
        <v>0</v>
      </c>
      <c r="BZ103" s="202">
        <v>0</v>
      </c>
      <c r="CA103" s="202">
        <v>0</v>
      </c>
      <c r="CB103" s="202">
        <v>0</v>
      </c>
      <c r="CC103" s="202">
        <v>0</v>
      </c>
      <c r="CD103" s="202">
        <v>0</v>
      </c>
      <c r="CE103" s="202">
        <v>0</v>
      </c>
      <c r="CF103" s="202">
        <v>0</v>
      </c>
      <c r="CG103" s="202">
        <v>0</v>
      </c>
      <c r="CH103" s="202">
        <v>0</v>
      </c>
      <c r="CI103" s="202">
        <v>0</v>
      </c>
      <c r="CJ103" s="202">
        <v>0</v>
      </c>
      <c r="CK103" s="202">
        <v>0</v>
      </c>
      <c r="CL103" s="202">
        <v>0</v>
      </c>
      <c r="CM103" s="202">
        <v>0</v>
      </c>
      <c r="CN103" s="202">
        <v>0</v>
      </c>
      <c r="CO103" s="202">
        <v>0</v>
      </c>
      <c r="CP103" s="202">
        <v>0</v>
      </c>
      <c r="CQ103" s="202">
        <v>0</v>
      </c>
      <c r="CR103" s="202">
        <v>0</v>
      </c>
      <c r="CS103" s="202">
        <v>0</v>
      </c>
      <c r="CT103" s="202">
        <v>0</v>
      </c>
      <c r="CU103" s="202">
        <v>0</v>
      </c>
      <c r="CV103" s="201">
        <f t="array" ref="CV103">-'13生産者価格評価表'!$DY103/(MMULT('14投入係数表'!$D103:$DH103,'13生産者価格評価表'!$EA$7:$EA$115)+'13生産者価格評価表'!$DP103)</f>
        <v>2.6122543135303242E-3</v>
      </c>
      <c r="CW103" s="202">
        <v>0</v>
      </c>
      <c r="CX103" s="202">
        <v>0</v>
      </c>
      <c r="CY103" s="202">
        <v>0</v>
      </c>
      <c r="CZ103" s="202">
        <v>0</v>
      </c>
      <c r="DA103" s="202">
        <v>0</v>
      </c>
      <c r="DB103" s="202">
        <v>0</v>
      </c>
      <c r="DC103" s="202">
        <v>0</v>
      </c>
      <c r="DD103" s="202">
        <v>0</v>
      </c>
      <c r="DE103" s="202">
        <v>0</v>
      </c>
      <c r="DF103" s="202">
        <v>0</v>
      </c>
      <c r="DG103" s="202">
        <v>0</v>
      </c>
      <c r="DH103" s="205">
        <v>0</v>
      </c>
    </row>
    <row r="104" spans="2:112" ht="15.5" customHeight="1">
      <c r="B104" s="88" t="s">
        <v>290</v>
      </c>
      <c r="C104" s="87" t="s">
        <v>42</v>
      </c>
      <c r="D104" s="200">
        <v>0</v>
      </c>
      <c r="E104" s="202">
        <v>0</v>
      </c>
      <c r="F104" s="202">
        <v>0</v>
      </c>
      <c r="G104" s="202">
        <v>0</v>
      </c>
      <c r="H104" s="202">
        <v>0</v>
      </c>
      <c r="I104" s="202">
        <v>0</v>
      </c>
      <c r="J104" s="202">
        <v>0</v>
      </c>
      <c r="K104" s="202">
        <v>0</v>
      </c>
      <c r="L104" s="202">
        <v>0</v>
      </c>
      <c r="M104" s="202">
        <v>0</v>
      </c>
      <c r="N104" s="202">
        <v>0</v>
      </c>
      <c r="O104" s="202">
        <v>0</v>
      </c>
      <c r="P104" s="202">
        <v>0</v>
      </c>
      <c r="Q104" s="202">
        <v>0</v>
      </c>
      <c r="R104" s="202">
        <v>0</v>
      </c>
      <c r="S104" s="202">
        <v>0</v>
      </c>
      <c r="T104" s="202">
        <v>0</v>
      </c>
      <c r="U104" s="202">
        <v>0</v>
      </c>
      <c r="V104" s="202">
        <v>0</v>
      </c>
      <c r="W104" s="202">
        <v>0</v>
      </c>
      <c r="X104" s="202">
        <v>0</v>
      </c>
      <c r="Y104" s="202">
        <v>0</v>
      </c>
      <c r="Z104" s="202">
        <v>0</v>
      </c>
      <c r="AA104" s="202">
        <v>0</v>
      </c>
      <c r="AB104" s="202">
        <v>0</v>
      </c>
      <c r="AC104" s="202">
        <v>0</v>
      </c>
      <c r="AD104" s="202">
        <v>0</v>
      </c>
      <c r="AE104" s="202">
        <v>0</v>
      </c>
      <c r="AF104" s="202">
        <v>0</v>
      </c>
      <c r="AG104" s="202">
        <v>0</v>
      </c>
      <c r="AH104" s="202">
        <v>0</v>
      </c>
      <c r="AI104" s="202">
        <v>0</v>
      </c>
      <c r="AJ104" s="202">
        <v>0</v>
      </c>
      <c r="AK104" s="202">
        <v>0</v>
      </c>
      <c r="AL104" s="202">
        <v>0</v>
      </c>
      <c r="AM104" s="202">
        <v>0</v>
      </c>
      <c r="AN104" s="202">
        <v>0</v>
      </c>
      <c r="AO104" s="202">
        <v>0</v>
      </c>
      <c r="AP104" s="202">
        <v>0</v>
      </c>
      <c r="AQ104" s="202">
        <v>0</v>
      </c>
      <c r="AR104" s="202">
        <v>0</v>
      </c>
      <c r="AS104" s="202">
        <v>0</v>
      </c>
      <c r="AT104" s="202">
        <v>0</v>
      </c>
      <c r="AU104" s="202">
        <v>0</v>
      </c>
      <c r="AV104" s="202">
        <v>0</v>
      </c>
      <c r="AW104" s="202">
        <v>0</v>
      </c>
      <c r="AX104" s="202">
        <v>0</v>
      </c>
      <c r="AY104" s="202">
        <v>0</v>
      </c>
      <c r="AZ104" s="202">
        <v>0</v>
      </c>
      <c r="BA104" s="202">
        <v>0</v>
      </c>
      <c r="BB104" s="202">
        <v>0</v>
      </c>
      <c r="BC104" s="202">
        <v>0</v>
      </c>
      <c r="BD104" s="202">
        <v>0</v>
      </c>
      <c r="BE104" s="202">
        <v>0</v>
      </c>
      <c r="BF104" s="202">
        <v>0</v>
      </c>
      <c r="BG104" s="202">
        <v>0</v>
      </c>
      <c r="BH104" s="202">
        <v>0</v>
      </c>
      <c r="BI104" s="202">
        <v>0</v>
      </c>
      <c r="BJ104" s="202">
        <v>0</v>
      </c>
      <c r="BK104" s="202">
        <v>0</v>
      </c>
      <c r="BL104" s="202">
        <v>0</v>
      </c>
      <c r="BM104" s="202">
        <v>0</v>
      </c>
      <c r="BN104" s="202">
        <v>0</v>
      </c>
      <c r="BO104" s="202">
        <v>0</v>
      </c>
      <c r="BP104" s="202">
        <v>0</v>
      </c>
      <c r="BQ104" s="202">
        <v>0</v>
      </c>
      <c r="BR104" s="202">
        <v>0</v>
      </c>
      <c r="BS104" s="202">
        <v>0</v>
      </c>
      <c r="BT104" s="202">
        <v>0</v>
      </c>
      <c r="BU104" s="202">
        <v>0</v>
      </c>
      <c r="BV104" s="202">
        <v>0</v>
      </c>
      <c r="BW104" s="202">
        <v>0</v>
      </c>
      <c r="BX104" s="202">
        <v>0</v>
      </c>
      <c r="BY104" s="202">
        <v>0</v>
      </c>
      <c r="BZ104" s="202">
        <v>0</v>
      </c>
      <c r="CA104" s="202">
        <v>0</v>
      </c>
      <c r="CB104" s="202">
        <v>0</v>
      </c>
      <c r="CC104" s="202">
        <v>0</v>
      </c>
      <c r="CD104" s="202">
        <v>0</v>
      </c>
      <c r="CE104" s="202">
        <v>0</v>
      </c>
      <c r="CF104" s="202">
        <v>0</v>
      </c>
      <c r="CG104" s="202">
        <v>0</v>
      </c>
      <c r="CH104" s="202">
        <v>0</v>
      </c>
      <c r="CI104" s="202">
        <v>0</v>
      </c>
      <c r="CJ104" s="202">
        <v>0</v>
      </c>
      <c r="CK104" s="202">
        <v>0</v>
      </c>
      <c r="CL104" s="202">
        <v>0</v>
      </c>
      <c r="CM104" s="202">
        <v>0</v>
      </c>
      <c r="CN104" s="202">
        <v>0</v>
      </c>
      <c r="CO104" s="202">
        <v>0</v>
      </c>
      <c r="CP104" s="202">
        <v>0</v>
      </c>
      <c r="CQ104" s="202">
        <v>0</v>
      </c>
      <c r="CR104" s="202">
        <v>0</v>
      </c>
      <c r="CS104" s="202">
        <v>0</v>
      </c>
      <c r="CT104" s="202">
        <v>0</v>
      </c>
      <c r="CU104" s="202">
        <v>0</v>
      </c>
      <c r="CV104" s="202">
        <v>0</v>
      </c>
      <c r="CW104" s="201">
        <f t="array" ref="CW104">-'13生産者価格評価表'!$DY104/(MMULT('14投入係数表'!$D104:$DH104,'13生産者価格評価表'!$EA$7:$EA$115)+'13生産者価格評価表'!$DP104)</f>
        <v>0.23334362710262641</v>
      </c>
      <c r="CX104" s="202">
        <v>0</v>
      </c>
      <c r="CY104" s="202">
        <v>0</v>
      </c>
      <c r="CZ104" s="202">
        <v>0</v>
      </c>
      <c r="DA104" s="202">
        <v>0</v>
      </c>
      <c r="DB104" s="202">
        <v>0</v>
      </c>
      <c r="DC104" s="202">
        <v>0</v>
      </c>
      <c r="DD104" s="202">
        <v>0</v>
      </c>
      <c r="DE104" s="202">
        <v>0</v>
      </c>
      <c r="DF104" s="202">
        <v>0</v>
      </c>
      <c r="DG104" s="202">
        <v>0</v>
      </c>
      <c r="DH104" s="205">
        <v>0</v>
      </c>
    </row>
    <row r="105" spans="2:112" ht="15.5" customHeight="1">
      <c r="B105" s="88" t="s">
        <v>291</v>
      </c>
      <c r="C105" s="87" t="s">
        <v>292</v>
      </c>
      <c r="D105" s="200">
        <v>0</v>
      </c>
      <c r="E105" s="202">
        <v>0</v>
      </c>
      <c r="F105" s="202">
        <v>0</v>
      </c>
      <c r="G105" s="202">
        <v>0</v>
      </c>
      <c r="H105" s="202">
        <v>0</v>
      </c>
      <c r="I105" s="202">
        <v>0</v>
      </c>
      <c r="J105" s="202">
        <v>0</v>
      </c>
      <c r="K105" s="202">
        <v>0</v>
      </c>
      <c r="L105" s="202">
        <v>0</v>
      </c>
      <c r="M105" s="202">
        <v>0</v>
      </c>
      <c r="N105" s="202">
        <v>0</v>
      </c>
      <c r="O105" s="202">
        <v>0</v>
      </c>
      <c r="P105" s="202">
        <v>0</v>
      </c>
      <c r="Q105" s="202">
        <v>0</v>
      </c>
      <c r="R105" s="202">
        <v>0</v>
      </c>
      <c r="S105" s="202">
        <v>0</v>
      </c>
      <c r="T105" s="202">
        <v>0</v>
      </c>
      <c r="U105" s="202">
        <v>0</v>
      </c>
      <c r="V105" s="202">
        <v>0</v>
      </c>
      <c r="W105" s="202">
        <v>0</v>
      </c>
      <c r="X105" s="202">
        <v>0</v>
      </c>
      <c r="Y105" s="202">
        <v>0</v>
      </c>
      <c r="Z105" s="202">
        <v>0</v>
      </c>
      <c r="AA105" s="202">
        <v>0</v>
      </c>
      <c r="AB105" s="202">
        <v>0</v>
      </c>
      <c r="AC105" s="202">
        <v>0</v>
      </c>
      <c r="AD105" s="202">
        <v>0</v>
      </c>
      <c r="AE105" s="202">
        <v>0</v>
      </c>
      <c r="AF105" s="202">
        <v>0</v>
      </c>
      <c r="AG105" s="202">
        <v>0</v>
      </c>
      <c r="AH105" s="202">
        <v>0</v>
      </c>
      <c r="AI105" s="202">
        <v>0</v>
      </c>
      <c r="AJ105" s="202">
        <v>0</v>
      </c>
      <c r="AK105" s="202">
        <v>0</v>
      </c>
      <c r="AL105" s="202">
        <v>0</v>
      </c>
      <c r="AM105" s="202">
        <v>0</v>
      </c>
      <c r="AN105" s="202">
        <v>0</v>
      </c>
      <c r="AO105" s="202">
        <v>0</v>
      </c>
      <c r="AP105" s="202">
        <v>0</v>
      </c>
      <c r="AQ105" s="202">
        <v>0</v>
      </c>
      <c r="AR105" s="202">
        <v>0</v>
      </c>
      <c r="AS105" s="202">
        <v>0</v>
      </c>
      <c r="AT105" s="202">
        <v>0</v>
      </c>
      <c r="AU105" s="202">
        <v>0</v>
      </c>
      <c r="AV105" s="202">
        <v>0</v>
      </c>
      <c r="AW105" s="202">
        <v>0</v>
      </c>
      <c r="AX105" s="202">
        <v>0</v>
      </c>
      <c r="AY105" s="202">
        <v>0</v>
      </c>
      <c r="AZ105" s="202">
        <v>0</v>
      </c>
      <c r="BA105" s="202">
        <v>0</v>
      </c>
      <c r="BB105" s="202">
        <v>0</v>
      </c>
      <c r="BC105" s="202">
        <v>0</v>
      </c>
      <c r="BD105" s="202">
        <v>0</v>
      </c>
      <c r="BE105" s="202">
        <v>0</v>
      </c>
      <c r="BF105" s="202">
        <v>0</v>
      </c>
      <c r="BG105" s="202">
        <v>0</v>
      </c>
      <c r="BH105" s="202">
        <v>0</v>
      </c>
      <c r="BI105" s="202">
        <v>0</v>
      </c>
      <c r="BJ105" s="202">
        <v>0</v>
      </c>
      <c r="BK105" s="202">
        <v>0</v>
      </c>
      <c r="BL105" s="202">
        <v>0</v>
      </c>
      <c r="BM105" s="202">
        <v>0</v>
      </c>
      <c r="BN105" s="202">
        <v>0</v>
      </c>
      <c r="BO105" s="202">
        <v>0</v>
      </c>
      <c r="BP105" s="202">
        <v>0</v>
      </c>
      <c r="BQ105" s="202">
        <v>0</v>
      </c>
      <c r="BR105" s="202">
        <v>0</v>
      </c>
      <c r="BS105" s="202">
        <v>0</v>
      </c>
      <c r="BT105" s="202">
        <v>0</v>
      </c>
      <c r="BU105" s="202">
        <v>0</v>
      </c>
      <c r="BV105" s="202">
        <v>0</v>
      </c>
      <c r="BW105" s="202">
        <v>0</v>
      </c>
      <c r="BX105" s="202">
        <v>0</v>
      </c>
      <c r="BY105" s="202">
        <v>0</v>
      </c>
      <c r="BZ105" s="202">
        <v>0</v>
      </c>
      <c r="CA105" s="202">
        <v>0</v>
      </c>
      <c r="CB105" s="202">
        <v>0</v>
      </c>
      <c r="CC105" s="202">
        <v>0</v>
      </c>
      <c r="CD105" s="202">
        <v>0</v>
      </c>
      <c r="CE105" s="202">
        <v>0</v>
      </c>
      <c r="CF105" s="202">
        <v>0</v>
      </c>
      <c r="CG105" s="202">
        <v>0</v>
      </c>
      <c r="CH105" s="202">
        <v>0</v>
      </c>
      <c r="CI105" s="202">
        <v>0</v>
      </c>
      <c r="CJ105" s="202">
        <v>0</v>
      </c>
      <c r="CK105" s="202">
        <v>0</v>
      </c>
      <c r="CL105" s="202">
        <v>0</v>
      </c>
      <c r="CM105" s="202">
        <v>0</v>
      </c>
      <c r="CN105" s="202">
        <v>0</v>
      </c>
      <c r="CO105" s="202">
        <v>0</v>
      </c>
      <c r="CP105" s="202">
        <v>0</v>
      </c>
      <c r="CQ105" s="202">
        <v>0</v>
      </c>
      <c r="CR105" s="202">
        <v>0</v>
      </c>
      <c r="CS105" s="202">
        <v>0</v>
      </c>
      <c r="CT105" s="202">
        <v>0</v>
      </c>
      <c r="CU105" s="202">
        <v>0</v>
      </c>
      <c r="CV105" s="202">
        <v>0</v>
      </c>
      <c r="CW105" s="202">
        <v>0</v>
      </c>
      <c r="CX105" s="201">
        <f t="array" ref="CX105">-'13生産者価格評価表'!$DY105/(MMULT('14投入係数表'!$D105:$DH105,'13生産者価格評価表'!$EA$7:$EA$115)+'13生産者価格評価表'!$DP105)</f>
        <v>0.25815262760707108</v>
      </c>
      <c r="CY105" s="202">
        <v>0</v>
      </c>
      <c r="CZ105" s="202">
        <v>0</v>
      </c>
      <c r="DA105" s="202">
        <v>0</v>
      </c>
      <c r="DB105" s="202">
        <v>0</v>
      </c>
      <c r="DC105" s="202">
        <v>0</v>
      </c>
      <c r="DD105" s="202">
        <v>0</v>
      </c>
      <c r="DE105" s="202">
        <v>0</v>
      </c>
      <c r="DF105" s="202">
        <v>0</v>
      </c>
      <c r="DG105" s="202">
        <v>0</v>
      </c>
      <c r="DH105" s="205">
        <v>0</v>
      </c>
    </row>
    <row r="106" spans="2:112" ht="15.5" customHeight="1">
      <c r="B106" s="88" t="s">
        <v>293</v>
      </c>
      <c r="C106" s="87" t="s">
        <v>294</v>
      </c>
      <c r="D106" s="200">
        <v>0</v>
      </c>
      <c r="E106" s="202">
        <v>0</v>
      </c>
      <c r="F106" s="202">
        <v>0</v>
      </c>
      <c r="G106" s="202">
        <v>0</v>
      </c>
      <c r="H106" s="202">
        <v>0</v>
      </c>
      <c r="I106" s="202">
        <v>0</v>
      </c>
      <c r="J106" s="202">
        <v>0</v>
      </c>
      <c r="K106" s="202">
        <v>0</v>
      </c>
      <c r="L106" s="202">
        <v>0</v>
      </c>
      <c r="M106" s="202">
        <v>0</v>
      </c>
      <c r="N106" s="202">
        <v>0</v>
      </c>
      <c r="O106" s="202">
        <v>0</v>
      </c>
      <c r="P106" s="202">
        <v>0</v>
      </c>
      <c r="Q106" s="202">
        <v>0</v>
      </c>
      <c r="R106" s="202">
        <v>0</v>
      </c>
      <c r="S106" s="202">
        <v>0</v>
      </c>
      <c r="T106" s="202">
        <v>0</v>
      </c>
      <c r="U106" s="202">
        <v>0</v>
      </c>
      <c r="V106" s="202">
        <v>0</v>
      </c>
      <c r="W106" s="202">
        <v>0</v>
      </c>
      <c r="X106" s="202">
        <v>0</v>
      </c>
      <c r="Y106" s="202">
        <v>0</v>
      </c>
      <c r="Z106" s="202">
        <v>0</v>
      </c>
      <c r="AA106" s="202">
        <v>0</v>
      </c>
      <c r="AB106" s="202">
        <v>0</v>
      </c>
      <c r="AC106" s="202">
        <v>0</v>
      </c>
      <c r="AD106" s="202">
        <v>0</v>
      </c>
      <c r="AE106" s="202">
        <v>0</v>
      </c>
      <c r="AF106" s="202">
        <v>0</v>
      </c>
      <c r="AG106" s="202">
        <v>0</v>
      </c>
      <c r="AH106" s="202">
        <v>0</v>
      </c>
      <c r="AI106" s="202">
        <v>0</v>
      </c>
      <c r="AJ106" s="202">
        <v>0</v>
      </c>
      <c r="AK106" s="202">
        <v>0</v>
      </c>
      <c r="AL106" s="202">
        <v>0</v>
      </c>
      <c r="AM106" s="202">
        <v>0</v>
      </c>
      <c r="AN106" s="202">
        <v>0</v>
      </c>
      <c r="AO106" s="202">
        <v>0</v>
      </c>
      <c r="AP106" s="202">
        <v>0</v>
      </c>
      <c r="AQ106" s="202">
        <v>0</v>
      </c>
      <c r="AR106" s="202">
        <v>0</v>
      </c>
      <c r="AS106" s="202">
        <v>0</v>
      </c>
      <c r="AT106" s="202">
        <v>0</v>
      </c>
      <c r="AU106" s="202">
        <v>0</v>
      </c>
      <c r="AV106" s="202">
        <v>0</v>
      </c>
      <c r="AW106" s="202">
        <v>0</v>
      </c>
      <c r="AX106" s="202">
        <v>0</v>
      </c>
      <c r="AY106" s="202">
        <v>0</v>
      </c>
      <c r="AZ106" s="202">
        <v>0</v>
      </c>
      <c r="BA106" s="202">
        <v>0</v>
      </c>
      <c r="BB106" s="202">
        <v>0</v>
      </c>
      <c r="BC106" s="202">
        <v>0</v>
      </c>
      <c r="BD106" s="202">
        <v>0</v>
      </c>
      <c r="BE106" s="202">
        <v>0</v>
      </c>
      <c r="BF106" s="202">
        <v>0</v>
      </c>
      <c r="BG106" s="202">
        <v>0</v>
      </c>
      <c r="BH106" s="202">
        <v>0</v>
      </c>
      <c r="BI106" s="202">
        <v>0</v>
      </c>
      <c r="BJ106" s="202">
        <v>0</v>
      </c>
      <c r="BK106" s="202">
        <v>0</v>
      </c>
      <c r="BL106" s="202">
        <v>0</v>
      </c>
      <c r="BM106" s="202">
        <v>0</v>
      </c>
      <c r="BN106" s="202">
        <v>0</v>
      </c>
      <c r="BO106" s="202">
        <v>0</v>
      </c>
      <c r="BP106" s="202">
        <v>0</v>
      </c>
      <c r="BQ106" s="202">
        <v>0</v>
      </c>
      <c r="BR106" s="202">
        <v>0</v>
      </c>
      <c r="BS106" s="202">
        <v>0</v>
      </c>
      <c r="BT106" s="202">
        <v>0</v>
      </c>
      <c r="BU106" s="202">
        <v>0</v>
      </c>
      <c r="BV106" s="202">
        <v>0</v>
      </c>
      <c r="BW106" s="202">
        <v>0</v>
      </c>
      <c r="BX106" s="202">
        <v>0</v>
      </c>
      <c r="BY106" s="202">
        <v>0</v>
      </c>
      <c r="BZ106" s="202">
        <v>0</v>
      </c>
      <c r="CA106" s="202">
        <v>0</v>
      </c>
      <c r="CB106" s="202">
        <v>0</v>
      </c>
      <c r="CC106" s="202">
        <v>0</v>
      </c>
      <c r="CD106" s="202">
        <v>0</v>
      </c>
      <c r="CE106" s="202">
        <v>0</v>
      </c>
      <c r="CF106" s="202">
        <v>0</v>
      </c>
      <c r="CG106" s="202">
        <v>0</v>
      </c>
      <c r="CH106" s="202">
        <v>0</v>
      </c>
      <c r="CI106" s="202">
        <v>0</v>
      </c>
      <c r="CJ106" s="202">
        <v>0</v>
      </c>
      <c r="CK106" s="202">
        <v>0</v>
      </c>
      <c r="CL106" s="202">
        <v>0</v>
      </c>
      <c r="CM106" s="202">
        <v>0</v>
      </c>
      <c r="CN106" s="202">
        <v>0</v>
      </c>
      <c r="CO106" s="202">
        <v>0</v>
      </c>
      <c r="CP106" s="202">
        <v>0</v>
      </c>
      <c r="CQ106" s="202">
        <v>0</v>
      </c>
      <c r="CR106" s="202">
        <v>0</v>
      </c>
      <c r="CS106" s="202">
        <v>0</v>
      </c>
      <c r="CT106" s="202">
        <v>0</v>
      </c>
      <c r="CU106" s="202">
        <v>0</v>
      </c>
      <c r="CV106" s="202">
        <v>0</v>
      </c>
      <c r="CW106" s="202">
        <v>0</v>
      </c>
      <c r="CX106" s="202">
        <v>0</v>
      </c>
      <c r="CY106" s="201">
        <f t="array" ref="CY106">-'13生産者価格評価表'!$DY106/(MMULT('14投入係数表'!$D106:$DH106,'13生産者価格評価表'!$EA$7:$EA$115)+'13生産者価格評価表'!$DP106)</f>
        <v>0.30006654282307926</v>
      </c>
      <c r="CZ106" s="202">
        <v>0</v>
      </c>
      <c r="DA106" s="202">
        <v>0</v>
      </c>
      <c r="DB106" s="202">
        <v>0</v>
      </c>
      <c r="DC106" s="202">
        <v>0</v>
      </c>
      <c r="DD106" s="202">
        <v>0</v>
      </c>
      <c r="DE106" s="202">
        <v>0</v>
      </c>
      <c r="DF106" s="202">
        <v>0</v>
      </c>
      <c r="DG106" s="202">
        <v>0</v>
      </c>
      <c r="DH106" s="205">
        <v>0</v>
      </c>
    </row>
    <row r="107" spans="2:112" ht="15.5" customHeight="1">
      <c r="B107" s="88" t="s">
        <v>295</v>
      </c>
      <c r="C107" s="87" t="s">
        <v>296</v>
      </c>
      <c r="D107" s="200">
        <v>0</v>
      </c>
      <c r="E107" s="202">
        <v>0</v>
      </c>
      <c r="F107" s="202">
        <v>0</v>
      </c>
      <c r="G107" s="202">
        <v>0</v>
      </c>
      <c r="H107" s="202">
        <v>0</v>
      </c>
      <c r="I107" s="202">
        <v>0</v>
      </c>
      <c r="J107" s="202">
        <v>0</v>
      </c>
      <c r="K107" s="202">
        <v>0</v>
      </c>
      <c r="L107" s="202">
        <v>0</v>
      </c>
      <c r="M107" s="202">
        <v>0</v>
      </c>
      <c r="N107" s="202">
        <v>0</v>
      </c>
      <c r="O107" s="202">
        <v>0</v>
      </c>
      <c r="P107" s="202">
        <v>0</v>
      </c>
      <c r="Q107" s="202">
        <v>0</v>
      </c>
      <c r="R107" s="202">
        <v>0</v>
      </c>
      <c r="S107" s="202">
        <v>0</v>
      </c>
      <c r="T107" s="202">
        <v>0</v>
      </c>
      <c r="U107" s="202">
        <v>0</v>
      </c>
      <c r="V107" s="202">
        <v>0</v>
      </c>
      <c r="W107" s="202">
        <v>0</v>
      </c>
      <c r="X107" s="202">
        <v>0</v>
      </c>
      <c r="Y107" s="202">
        <v>0</v>
      </c>
      <c r="Z107" s="202">
        <v>0</v>
      </c>
      <c r="AA107" s="202">
        <v>0</v>
      </c>
      <c r="AB107" s="202">
        <v>0</v>
      </c>
      <c r="AC107" s="202">
        <v>0</v>
      </c>
      <c r="AD107" s="202">
        <v>0</v>
      </c>
      <c r="AE107" s="202">
        <v>0</v>
      </c>
      <c r="AF107" s="202">
        <v>0</v>
      </c>
      <c r="AG107" s="202">
        <v>0</v>
      </c>
      <c r="AH107" s="202">
        <v>0</v>
      </c>
      <c r="AI107" s="202">
        <v>0</v>
      </c>
      <c r="AJ107" s="202">
        <v>0</v>
      </c>
      <c r="AK107" s="202">
        <v>0</v>
      </c>
      <c r="AL107" s="202">
        <v>0</v>
      </c>
      <c r="AM107" s="202">
        <v>0</v>
      </c>
      <c r="AN107" s="202">
        <v>0</v>
      </c>
      <c r="AO107" s="202">
        <v>0</v>
      </c>
      <c r="AP107" s="202">
        <v>0</v>
      </c>
      <c r="AQ107" s="202">
        <v>0</v>
      </c>
      <c r="AR107" s="202">
        <v>0</v>
      </c>
      <c r="AS107" s="202">
        <v>0</v>
      </c>
      <c r="AT107" s="202">
        <v>0</v>
      </c>
      <c r="AU107" s="202">
        <v>0</v>
      </c>
      <c r="AV107" s="202">
        <v>0</v>
      </c>
      <c r="AW107" s="202">
        <v>0</v>
      </c>
      <c r="AX107" s="202">
        <v>0</v>
      </c>
      <c r="AY107" s="202">
        <v>0</v>
      </c>
      <c r="AZ107" s="202">
        <v>0</v>
      </c>
      <c r="BA107" s="202">
        <v>0</v>
      </c>
      <c r="BB107" s="202">
        <v>0</v>
      </c>
      <c r="BC107" s="202">
        <v>0</v>
      </c>
      <c r="BD107" s="202">
        <v>0</v>
      </c>
      <c r="BE107" s="202">
        <v>0</v>
      </c>
      <c r="BF107" s="202">
        <v>0</v>
      </c>
      <c r="BG107" s="202">
        <v>0</v>
      </c>
      <c r="BH107" s="202">
        <v>0</v>
      </c>
      <c r="BI107" s="202">
        <v>0</v>
      </c>
      <c r="BJ107" s="202">
        <v>0</v>
      </c>
      <c r="BK107" s="202">
        <v>0</v>
      </c>
      <c r="BL107" s="202">
        <v>0</v>
      </c>
      <c r="BM107" s="202">
        <v>0</v>
      </c>
      <c r="BN107" s="202">
        <v>0</v>
      </c>
      <c r="BO107" s="202">
        <v>0</v>
      </c>
      <c r="BP107" s="202">
        <v>0</v>
      </c>
      <c r="BQ107" s="202">
        <v>0</v>
      </c>
      <c r="BR107" s="202">
        <v>0</v>
      </c>
      <c r="BS107" s="202">
        <v>0</v>
      </c>
      <c r="BT107" s="202">
        <v>0</v>
      </c>
      <c r="BU107" s="202">
        <v>0</v>
      </c>
      <c r="BV107" s="202">
        <v>0</v>
      </c>
      <c r="BW107" s="202">
        <v>0</v>
      </c>
      <c r="BX107" s="202">
        <v>0</v>
      </c>
      <c r="BY107" s="202">
        <v>0</v>
      </c>
      <c r="BZ107" s="202">
        <v>0</v>
      </c>
      <c r="CA107" s="202">
        <v>0</v>
      </c>
      <c r="CB107" s="202">
        <v>0</v>
      </c>
      <c r="CC107" s="202">
        <v>0</v>
      </c>
      <c r="CD107" s="202">
        <v>0</v>
      </c>
      <c r="CE107" s="202">
        <v>0</v>
      </c>
      <c r="CF107" s="202">
        <v>0</v>
      </c>
      <c r="CG107" s="202">
        <v>0</v>
      </c>
      <c r="CH107" s="202">
        <v>0</v>
      </c>
      <c r="CI107" s="202">
        <v>0</v>
      </c>
      <c r="CJ107" s="202">
        <v>0</v>
      </c>
      <c r="CK107" s="202">
        <v>0</v>
      </c>
      <c r="CL107" s="202">
        <v>0</v>
      </c>
      <c r="CM107" s="202">
        <v>0</v>
      </c>
      <c r="CN107" s="202">
        <v>0</v>
      </c>
      <c r="CO107" s="202">
        <v>0</v>
      </c>
      <c r="CP107" s="202">
        <v>0</v>
      </c>
      <c r="CQ107" s="202">
        <v>0</v>
      </c>
      <c r="CR107" s="202">
        <v>0</v>
      </c>
      <c r="CS107" s="202">
        <v>0</v>
      </c>
      <c r="CT107" s="202">
        <v>0</v>
      </c>
      <c r="CU107" s="202">
        <v>0</v>
      </c>
      <c r="CV107" s="202">
        <v>0</v>
      </c>
      <c r="CW107" s="202">
        <v>0</v>
      </c>
      <c r="CX107" s="202">
        <v>0</v>
      </c>
      <c r="CY107" s="202">
        <v>0</v>
      </c>
      <c r="CZ107" s="201">
        <f t="array" ref="CZ107">-'13生産者価格評価表'!$DY107/(MMULT('14投入係数表'!$D107:$DH107,'13生産者価格評価表'!$EA$7:$EA$115)+'13生産者価格評価表'!$DP107)</f>
        <v>4.9994825074910192E-3</v>
      </c>
      <c r="DA107" s="202">
        <v>0</v>
      </c>
      <c r="DB107" s="202">
        <v>0</v>
      </c>
      <c r="DC107" s="202">
        <v>0</v>
      </c>
      <c r="DD107" s="202">
        <v>0</v>
      </c>
      <c r="DE107" s="202">
        <v>0</v>
      </c>
      <c r="DF107" s="202">
        <v>0</v>
      </c>
      <c r="DG107" s="202">
        <v>0</v>
      </c>
      <c r="DH107" s="205">
        <v>0</v>
      </c>
    </row>
    <row r="108" spans="2:112" ht="15.5" customHeight="1">
      <c r="B108" s="88" t="s">
        <v>297</v>
      </c>
      <c r="C108" s="87" t="s">
        <v>298</v>
      </c>
      <c r="D108" s="200">
        <v>0</v>
      </c>
      <c r="E108" s="202">
        <v>0</v>
      </c>
      <c r="F108" s="202">
        <v>0</v>
      </c>
      <c r="G108" s="202">
        <v>0</v>
      </c>
      <c r="H108" s="202">
        <v>0</v>
      </c>
      <c r="I108" s="202">
        <v>0</v>
      </c>
      <c r="J108" s="202">
        <v>0</v>
      </c>
      <c r="K108" s="202">
        <v>0</v>
      </c>
      <c r="L108" s="202">
        <v>0</v>
      </c>
      <c r="M108" s="202">
        <v>0</v>
      </c>
      <c r="N108" s="202">
        <v>0</v>
      </c>
      <c r="O108" s="202">
        <v>0</v>
      </c>
      <c r="P108" s="202">
        <v>0</v>
      </c>
      <c r="Q108" s="202">
        <v>0</v>
      </c>
      <c r="R108" s="202">
        <v>0</v>
      </c>
      <c r="S108" s="202">
        <v>0</v>
      </c>
      <c r="T108" s="202">
        <v>0</v>
      </c>
      <c r="U108" s="202">
        <v>0</v>
      </c>
      <c r="V108" s="202">
        <v>0</v>
      </c>
      <c r="W108" s="202">
        <v>0</v>
      </c>
      <c r="X108" s="202">
        <v>0</v>
      </c>
      <c r="Y108" s="202">
        <v>0</v>
      </c>
      <c r="Z108" s="202">
        <v>0</v>
      </c>
      <c r="AA108" s="202">
        <v>0</v>
      </c>
      <c r="AB108" s="202">
        <v>0</v>
      </c>
      <c r="AC108" s="202">
        <v>0</v>
      </c>
      <c r="AD108" s="202">
        <v>0</v>
      </c>
      <c r="AE108" s="202">
        <v>0</v>
      </c>
      <c r="AF108" s="202">
        <v>0</v>
      </c>
      <c r="AG108" s="202">
        <v>0</v>
      </c>
      <c r="AH108" s="202">
        <v>0</v>
      </c>
      <c r="AI108" s="202">
        <v>0</v>
      </c>
      <c r="AJ108" s="202">
        <v>0</v>
      </c>
      <c r="AK108" s="202">
        <v>0</v>
      </c>
      <c r="AL108" s="202">
        <v>0</v>
      </c>
      <c r="AM108" s="202">
        <v>0</v>
      </c>
      <c r="AN108" s="202">
        <v>0</v>
      </c>
      <c r="AO108" s="202">
        <v>0</v>
      </c>
      <c r="AP108" s="202">
        <v>0</v>
      </c>
      <c r="AQ108" s="202">
        <v>0</v>
      </c>
      <c r="AR108" s="202">
        <v>0</v>
      </c>
      <c r="AS108" s="202">
        <v>0</v>
      </c>
      <c r="AT108" s="202">
        <v>0</v>
      </c>
      <c r="AU108" s="202">
        <v>0</v>
      </c>
      <c r="AV108" s="202">
        <v>0</v>
      </c>
      <c r="AW108" s="202">
        <v>0</v>
      </c>
      <c r="AX108" s="202">
        <v>0</v>
      </c>
      <c r="AY108" s="202">
        <v>0</v>
      </c>
      <c r="AZ108" s="202">
        <v>0</v>
      </c>
      <c r="BA108" s="202">
        <v>0</v>
      </c>
      <c r="BB108" s="202">
        <v>0</v>
      </c>
      <c r="BC108" s="202">
        <v>0</v>
      </c>
      <c r="BD108" s="202">
        <v>0</v>
      </c>
      <c r="BE108" s="202">
        <v>0</v>
      </c>
      <c r="BF108" s="202">
        <v>0</v>
      </c>
      <c r="BG108" s="202">
        <v>0</v>
      </c>
      <c r="BH108" s="202">
        <v>0</v>
      </c>
      <c r="BI108" s="202">
        <v>0</v>
      </c>
      <c r="BJ108" s="202">
        <v>0</v>
      </c>
      <c r="BK108" s="202">
        <v>0</v>
      </c>
      <c r="BL108" s="202">
        <v>0</v>
      </c>
      <c r="BM108" s="202">
        <v>0</v>
      </c>
      <c r="BN108" s="202">
        <v>0</v>
      </c>
      <c r="BO108" s="202">
        <v>0</v>
      </c>
      <c r="BP108" s="202">
        <v>0</v>
      </c>
      <c r="BQ108" s="202">
        <v>0</v>
      </c>
      <c r="BR108" s="202">
        <v>0</v>
      </c>
      <c r="BS108" s="202">
        <v>0</v>
      </c>
      <c r="BT108" s="202">
        <v>0</v>
      </c>
      <c r="BU108" s="202">
        <v>0</v>
      </c>
      <c r="BV108" s="202">
        <v>0</v>
      </c>
      <c r="BW108" s="202">
        <v>0</v>
      </c>
      <c r="BX108" s="202">
        <v>0</v>
      </c>
      <c r="BY108" s="202">
        <v>0</v>
      </c>
      <c r="BZ108" s="202">
        <v>0</v>
      </c>
      <c r="CA108" s="202">
        <v>0</v>
      </c>
      <c r="CB108" s="202">
        <v>0</v>
      </c>
      <c r="CC108" s="202">
        <v>0</v>
      </c>
      <c r="CD108" s="202">
        <v>0</v>
      </c>
      <c r="CE108" s="202">
        <v>0</v>
      </c>
      <c r="CF108" s="202">
        <v>0</v>
      </c>
      <c r="CG108" s="202">
        <v>0</v>
      </c>
      <c r="CH108" s="202">
        <v>0</v>
      </c>
      <c r="CI108" s="202">
        <v>0</v>
      </c>
      <c r="CJ108" s="202">
        <v>0</v>
      </c>
      <c r="CK108" s="202">
        <v>0</v>
      </c>
      <c r="CL108" s="202">
        <v>0</v>
      </c>
      <c r="CM108" s="202">
        <v>0</v>
      </c>
      <c r="CN108" s="202">
        <v>0</v>
      </c>
      <c r="CO108" s="202">
        <v>0</v>
      </c>
      <c r="CP108" s="202">
        <v>0</v>
      </c>
      <c r="CQ108" s="202">
        <v>0</v>
      </c>
      <c r="CR108" s="202">
        <v>0</v>
      </c>
      <c r="CS108" s="202">
        <v>0</v>
      </c>
      <c r="CT108" s="202">
        <v>0</v>
      </c>
      <c r="CU108" s="202">
        <v>0</v>
      </c>
      <c r="CV108" s="202">
        <v>0</v>
      </c>
      <c r="CW108" s="202">
        <v>0</v>
      </c>
      <c r="CX108" s="202">
        <v>0</v>
      </c>
      <c r="CY108" s="202">
        <v>0</v>
      </c>
      <c r="CZ108" s="202">
        <v>0</v>
      </c>
      <c r="DA108" s="201">
        <f t="array" ref="DA108">-'13生産者価格評価表'!$DY108/(MMULT('14投入係数表'!$D108:$DH108,'13生産者価格評価表'!$EA$7:$EA$115)+'13生産者価格評価表'!$DP108)</f>
        <v>0.1716105355145062</v>
      </c>
      <c r="DB108" s="202">
        <v>0</v>
      </c>
      <c r="DC108" s="202">
        <v>0</v>
      </c>
      <c r="DD108" s="202">
        <v>0</v>
      </c>
      <c r="DE108" s="202">
        <v>0</v>
      </c>
      <c r="DF108" s="202">
        <v>0</v>
      </c>
      <c r="DG108" s="202">
        <v>0</v>
      </c>
      <c r="DH108" s="205">
        <v>0</v>
      </c>
    </row>
    <row r="109" spans="2:112" ht="15.5" customHeight="1">
      <c r="B109" s="88" t="s">
        <v>299</v>
      </c>
      <c r="C109" s="87" t="s">
        <v>300</v>
      </c>
      <c r="D109" s="200">
        <v>0</v>
      </c>
      <c r="E109" s="202">
        <v>0</v>
      </c>
      <c r="F109" s="202">
        <v>0</v>
      </c>
      <c r="G109" s="202">
        <v>0</v>
      </c>
      <c r="H109" s="202">
        <v>0</v>
      </c>
      <c r="I109" s="202">
        <v>0</v>
      </c>
      <c r="J109" s="202">
        <v>0</v>
      </c>
      <c r="K109" s="202">
        <v>0</v>
      </c>
      <c r="L109" s="202">
        <v>0</v>
      </c>
      <c r="M109" s="202">
        <v>0</v>
      </c>
      <c r="N109" s="202">
        <v>0</v>
      </c>
      <c r="O109" s="202">
        <v>0</v>
      </c>
      <c r="P109" s="202">
        <v>0</v>
      </c>
      <c r="Q109" s="202">
        <v>0</v>
      </c>
      <c r="R109" s="202">
        <v>0</v>
      </c>
      <c r="S109" s="202">
        <v>0</v>
      </c>
      <c r="T109" s="202">
        <v>0</v>
      </c>
      <c r="U109" s="202">
        <v>0</v>
      </c>
      <c r="V109" s="202">
        <v>0</v>
      </c>
      <c r="W109" s="202">
        <v>0</v>
      </c>
      <c r="X109" s="202">
        <v>0</v>
      </c>
      <c r="Y109" s="202">
        <v>0</v>
      </c>
      <c r="Z109" s="202">
        <v>0</v>
      </c>
      <c r="AA109" s="202">
        <v>0</v>
      </c>
      <c r="AB109" s="202">
        <v>0</v>
      </c>
      <c r="AC109" s="202">
        <v>0</v>
      </c>
      <c r="AD109" s="202">
        <v>0</v>
      </c>
      <c r="AE109" s="202">
        <v>0</v>
      </c>
      <c r="AF109" s="202">
        <v>0</v>
      </c>
      <c r="AG109" s="202">
        <v>0</v>
      </c>
      <c r="AH109" s="202">
        <v>0</v>
      </c>
      <c r="AI109" s="202">
        <v>0</v>
      </c>
      <c r="AJ109" s="202">
        <v>0</v>
      </c>
      <c r="AK109" s="202">
        <v>0</v>
      </c>
      <c r="AL109" s="202">
        <v>0</v>
      </c>
      <c r="AM109" s="202">
        <v>0</v>
      </c>
      <c r="AN109" s="202">
        <v>0</v>
      </c>
      <c r="AO109" s="202">
        <v>0</v>
      </c>
      <c r="AP109" s="202">
        <v>0</v>
      </c>
      <c r="AQ109" s="202">
        <v>0</v>
      </c>
      <c r="AR109" s="202">
        <v>0</v>
      </c>
      <c r="AS109" s="202">
        <v>0</v>
      </c>
      <c r="AT109" s="202">
        <v>0</v>
      </c>
      <c r="AU109" s="202">
        <v>0</v>
      </c>
      <c r="AV109" s="202">
        <v>0</v>
      </c>
      <c r="AW109" s="202">
        <v>0</v>
      </c>
      <c r="AX109" s="202">
        <v>0</v>
      </c>
      <c r="AY109" s="202">
        <v>0</v>
      </c>
      <c r="AZ109" s="202">
        <v>0</v>
      </c>
      <c r="BA109" s="202">
        <v>0</v>
      </c>
      <c r="BB109" s="202">
        <v>0</v>
      </c>
      <c r="BC109" s="202">
        <v>0</v>
      </c>
      <c r="BD109" s="202">
        <v>0</v>
      </c>
      <c r="BE109" s="202">
        <v>0</v>
      </c>
      <c r="BF109" s="202">
        <v>0</v>
      </c>
      <c r="BG109" s="202">
        <v>0</v>
      </c>
      <c r="BH109" s="202">
        <v>0</v>
      </c>
      <c r="BI109" s="202">
        <v>0</v>
      </c>
      <c r="BJ109" s="202">
        <v>0</v>
      </c>
      <c r="BK109" s="202">
        <v>0</v>
      </c>
      <c r="BL109" s="202">
        <v>0</v>
      </c>
      <c r="BM109" s="202">
        <v>0</v>
      </c>
      <c r="BN109" s="202">
        <v>0</v>
      </c>
      <c r="BO109" s="202">
        <v>0</v>
      </c>
      <c r="BP109" s="202">
        <v>0</v>
      </c>
      <c r="BQ109" s="202">
        <v>0</v>
      </c>
      <c r="BR109" s="202">
        <v>0</v>
      </c>
      <c r="BS109" s="202">
        <v>0</v>
      </c>
      <c r="BT109" s="202">
        <v>0</v>
      </c>
      <c r="BU109" s="202">
        <v>0</v>
      </c>
      <c r="BV109" s="202">
        <v>0</v>
      </c>
      <c r="BW109" s="202">
        <v>0</v>
      </c>
      <c r="BX109" s="202">
        <v>0</v>
      </c>
      <c r="BY109" s="202">
        <v>0</v>
      </c>
      <c r="BZ109" s="202">
        <v>0</v>
      </c>
      <c r="CA109" s="202">
        <v>0</v>
      </c>
      <c r="CB109" s="202">
        <v>0</v>
      </c>
      <c r="CC109" s="202">
        <v>0</v>
      </c>
      <c r="CD109" s="202">
        <v>0</v>
      </c>
      <c r="CE109" s="202">
        <v>0</v>
      </c>
      <c r="CF109" s="202">
        <v>0</v>
      </c>
      <c r="CG109" s="202">
        <v>0</v>
      </c>
      <c r="CH109" s="202">
        <v>0</v>
      </c>
      <c r="CI109" s="202">
        <v>0</v>
      </c>
      <c r="CJ109" s="202">
        <v>0</v>
      </c>
      <c r="CK109" s="202">
        <v>0</v>
      </c>
      <c r="CL109" s="202">
        <v>0</v>
      </c>
      <c r="CM109" s="202">
        <v>0</v>
      </c>
      <c r="CN109" s="202">
        <v>0</v>
      </c>
      <c r="CO109" s="202">
        <v>0</v>
      </c>
      <c r="CP109" s="202">
        <v>0</v>
      </c>
      <c r="CQ109" s="202">
        <v>0</v>
      </c>
      <c r="CR109" s="202">
        <v>0</v>
      </c>
      <c r="CS109" s="202">
        <v>0</v>
      </c>
      <c r="CT109" s="202">
        <v>0</v>
      </c>
      <c r="CU109" s="202">
        <v>0</v>
      </c>
      <c r="CV109" s="202">
        <v>0</v>
      </c>
      <c r="CW109" s="202">
        <v>0</v>
      </c>
      <c r="CX109" s="202">
        <v>0</v>
      </c>
      <c r="CY109" s="202">
        <v>0</v>
      </c>
      <c r="CZ109" s="202">
        <v>0</v>
      </c>
      <c r="DA109" s="202">
        <v>0</v>
      </c>
      <c r="DB109" s="201">
        <f t="array" ref="DB109">-'13生産者価格評価表'!$DY109/(MMULT('14投入係数表'!$D109:$DH109,'13生産者価格評価表'!$EA$7:$EA$115)+'13生産者価格評価表'!$DP109)</f>
        <v>0.89741627491709486</v>
      </c>
      <c r="DC109" s="202">
        <v>0</v>
      </c>
      <c r="DD109" s="202">
        <v>0</v>
      </c>
      <c r="DE109" s="202">
        <v>0</v>
      </c>
      <c r="DF109" s="202">
        <v>0</v>
      </c>
      <c r="DG109" s="202">
        <v>0</v>
      </c>
      <c r="DH109" s="205">
        <v>0</v>
      </c>
    </row>
    <row r="110" spans="2:112" ht="15.5" customHeight="1">
      <c r="B110" s="88" t="s">
        <v>301</v>
      </c>
      <c r="C110" s="87" t="s">
        <v>302</v>
      </c>
      <c r="D110" s="200">
        <v>0</v>
      </c>
      <c r="E110" s="202">
        <v>0</v>
      </c>
      <c r="F110" s="202">
        <v>0</v>
      </c>
      <c r="G110" s="202">
        <v>0</v>
      </c>
      <c r="H110" s="202">
        <v>0</v>
      </c>
      <c r="I110" s="202">
        <v>0</v>
      </c>
      <c r="J110" s="202">
        <v>0</v>
      </c>
      <c r="K110" s="202">
        <v>0</v>
      </c>
      <c r="L110" s="202">
        <v>0</v>
      </c>
      <c r="M110" s="202">
        <v>0</v>
      </c>
      <c r="N110" s="202">
        <v>0</v>
      </c>
      <c r="O110" s="202">
        <v>0</v>
      </c>
      <c r="P110" s="202">
        <v>0</v>
      </c>
      <c r="Q110" s="202">
        <v>0</v>
      </c>
      <c r="R110" s="202">
        <v>0</v>
      </c>
      <c r="S110" s="202">
        <v>0</v>
      </c>
      <c r="T110" s="202">
        <v>0</v>
      </c>
      <c r="U110" s="202">
        <v>0</v>
      </c>
      <c r="V110" s="202">
        <v>0</v>
      </c>
      <c r="W110" s="202">
        <v>0</v>
      </c>
      <c r="X110" s="202">
        <v>0</v>
      </c>
      <c r="Y110" s="202">
        <v>0</v>
      </c>
      <c r="Z110" s="202">
        <v>0</v>
      </c>
      <c r="AA110" s="202">
        <v>0</v>
      </c>
      <c r="AB110" s="202">
        <v>0</v>
      </c>
      <c r="AC110" s="202">
        <v>0</v>
      </c>
      <c r="AD110" s="202">
        <v>0</v>
      </c>
      <c r="AE110" s="202">
        <v>0</v>
      </c>
      <c r="AF110" s="202">
        <v>0</v>
      </c>
      <c r="AG110" s="202">
        <v>0</v>
      </c>
      <c r="AH110" s="202">
        <v>0</v>
      </c>
      <c r="AI110" s="202">
        <v>0</v>
      </c>
      <c r="AJ110" s="202">
        <v>0</v>
      </c>
      <c r="AK110" s="202">
        <v>0</v>
      </c>
      <c r="AL110" s="202">
        <v>0</v>
      </c>
      <c r="AM110" s="202">
        <v>0</v>
      </c>
      <c r="AN110" s="202">
        <v>0</v>
      </c>
      <c r="AO110" s="202">
        <v>0</v>
      </c>
      <c r="AP110" s="202">
        <v>0</v>
      </c>
      <c r="AQ110" s="202">
        <v>0</v>
      </c>
      <c r="AR110" s="202">
        <v>0</v>
      </c>
      <c r="AS110" s="202">
        <v>0</v>
      </c>
      <c r="AT110" s="202">
        <v>0</v>
      </c>
      <c r="AU110" s="202">
        <v>0</v>
      </c>
      <c r="AV110" s="202">
        <v>0</v>
      </c>
      <c r="AW110" s="202">
        <v>0</v>
      </c>
      <c r="AX110" s="202">
        <v>0</v>
      </c>
      <c r="AY110" s="202">
        <v>0</v>
      </c>
      <c r="AZ110" s="202">
        <v>0</v>
      </c>
      <c r="BA110" s="202">
        <v>0</v>
      </c>
      <c r="BB110" s="202">
        <v>0</v>
      </c>
      <c r="BC110" s="202">
        <v>0</v>
      </c>
      <c r="BD110" s="202">
        <v>0</v>
      </c>
      <c r="BE110" s="202">
        <v>0</v>
      </c>
      <c r="BF110" s="202">
        <v>0</v>
      </c>
      <c r="BG110" s="202">
        <v>0</v>
      </c>
      <c r="BH110" s="202">
        <v>0</v>
      </c>
      <c r="BI110" s="202">
        <v>0</v>
      </c>
      <c r="BJ110" s="202">
        <v>0</v>
      </c>
      <c r="BK110" s="202">
        <v>0</v>
      </c>
      <c r="BL110" s="202">
        <v>0</v>
      </c>
      <c r="BM110" s="202">
        <v>0</v>
      </c>
      <c r="BN110" s="202">
        <v>0</v>
      </c>
      <c r="BO110" s="202">
        <v>0</v>
      </c>
      <c r="BP110" s="202">
        <v>0</v>
      </c>
      <c r="BQ110" s="202">
        <v>0</v>
      </c>
      <c r="BR110" s="202">
        <v>0</v>
      </c>
      <c r="BS110" s="202">
        <v>0</v>
      </c>
      <c r="BT110" s="202">
        <v>0</v>
      </c>
      <c r="BU110" s="202">
        <v>0</v>
      </c>
      <c r="BV110" s="202">
        <v>0</v>
      </c>
      <c r="BW110" s="202">
        <v>0</v>
      </c>
      <c r="BX110" s="202">
        <v>0</v>
      </c>
      <c r="BY110" s="202">
        <v>0</v>
      </c>
      <c r="BZ110" s="202">
        <v>0</v>
      </c>
      <c r="CA110" s="202">
        <v>0</v>
      </c>
      <c r="CB110" s="202">
        <v>0</v>
      </c>
      <c r="CC110" s="202">
        <v>0</v>
      </c>
      <c r="CD110" s="202">
        <v>0</v>
      </c>
      <c r="CE110" s="202">
        <v>0</v>
      </c>
      <c r="CF110" s="202">
        <v>0</v>
      </c>
      <c r="CG110" s="202">
        <v>0</v>
      </c>
      <c r="CH110" s="202">
        <v>0</v>
      </c>
      <c r="CI110" s="202">
        <v>0</v>
      </c>
      <c r="CJ110" s="202">
        <v>0</v>
      </c>
      <c r="CK110" s="202">
        <v>0</v>
      </c>
      <c r="CL110" s="202">
        <v>0</v>
      </c>
      <c r="CM110" s="202">
        <v>0</v>
      </c>
      <c r="CN110" s="202">
        <v>0</v>
      </c>
      <c r="CO110" s="202">
        <v>0</v>
      </c>
      <c r="CP110" s="202">
        <v>0</v>
      </c>
      <c r="CQ110" s="202">
        <v>0</v>
      </c>
      <c r="CR110" s="202">
        <v>0</v>
      </c>
      <c r="CS110" s="202">
        <v>0</v>
      </c>
      <c r="CT110" s="202">
        <v>0</v>
      </c>
      <c r="CU110" s="202">
        <v>0</v>
      </c>
      <c r="CV110" s="202">
        <v>0</v>
      </c>
      <c r="CW110" s="202">
        <v>0</v>
      </c>
      <c r="CX110" s="202">
        <v>0</v>
      </c>
      <c r="CY110" s="202">
        <v>0</v>
      </c>
      <c r="CZ110" s="202">
        <v>0</v>
      </c>
      <c r="DA110" s="202">
        <v>0</v>
      </c>
      <c r="DB110" s="202">
        <v>0</v>
      </c>
      <c r="DC110" s="201">
        <f t="array" ref="DC110">-'13生産者価格評価表'!$DY110/(MMULT('14投入係数表'!$D110:$DH110,'13生産者価格評価表'!$EA$7:$EA$115)+'13生産者価格評価表'!$DP110)</f>
        <v>0.46414992124162358</v>
      </c>
      <c r="DD110" s="202">
        <v>0</v>
      </c>
      <c r="DE110" s="202">
        <v>0</v>
      </c>
      <c r="DF110" s="202">
        <v>0</v>
      </c>
      <c r="DG110" s="202">
        <v>0</v>
      </c>
      <c r="DH110" s="205">
        <v>0</v>
      </c>
    </row>
    <row r="111" spans="2:112" ht="15.5" customHeight="1">
      <c r="B111" s="88" t="s">
        <v>303</v>
      </c>
      <c r="C111" s="87" t="s">
        <v>304</v>
      </c>
      <c r="D111" s="200">
        <v>0</v>
      </c>
      <c r="E111" s="202">
        <v>0</v>
      </c>
      <c r="F111" s="202">
        <v>0</v>
      </c>
      <c r="G111" s="202">
        <v>0</v>
      </c>
      <c r="H111" s="202">
        <v>0</v>
      </c>
      <c r="I111" s="202">
        <v>0</v>
      </c>
      <c r="J111" s="202">
        <v>0</v>
      </c>
      <c r="K111" s="202">
        <v>0</v>
      </c>
      <c r="L111" s="202">
        <v>0</v>
      </c>
      <c r="M111" s="202">
        <v>0</v>
      </c>
      <c r="N111" s="202">
        <v>0</v>
      </c>
      <c r="O111" s="202">
        <v>0</v>
      </c>
      <c r="P111" s="202">
        <v>0</v>
      </c>
      <c r="Q111" s="202">
        <v>0</v>
      </c>
      <c r="R111" s="202">
        <v>0</v>
      </c>
      <c r="S111" s="202">
        <v>0</v>
      </c>
      <c r="T111" s="202">
        <v>0</v>
      </c>
      <c r="U111" s="202">
        <v>0</v>
      </c>
      <c r="V111" s="202">
        <v>0</v>
      </c>
      <c r="W111" s="202">
        <v>0</v>
      </c>
      <c r="X111" s="202">
        <v>0</v>
      </c>
      <c r="Y111" s="202">
        <v>0</v>
      </c>
      <c r="Z111" s="202">
        <v>0</v>
      </c>
      <c r="AA111" s="202">
        <v>0</v>
      </c>
      <c r="AB111" s="202">
        <v>0</v>
      </c>
      <c r="AC111" s="202">
        <v>0</v>
      </c>
      <c r="AD111" s="202">
        <v>0</v>
      </c>
      <c r="AE111" s="202">
        <v>0</v>
      </c>
      <c r="AF111" s="202">
        <v>0</v>
      </c>
      <c r="AG111" s="202">
        <v>0</v>
      </c>
      <c r="AH111" s="202">
        <v>0</v>
      </c>
      <c r="AI111" s="202">
        <v>0</v>
      </c>
      <c r="AJ111" s="202">
        <v>0</v>
      </c>
      <c r="AK111" s="202">
        <v>0</v>
      </c>
      <c r="AL111" s="202">
        <v>0</v>
      </c>
      <c r="AM111" s="202">
        <v>0</v>
      </c>
      <c r="AN111" s="202">
        <v>0</v>
      </c>
      <c r="AO111" s="202">
        <v>0</v>
      </c>
      <c r="AP111" s="202">
        <v>0</v>
      </c>
      <c r="AQ111" s="202">
        <v>0</v>
      </c>
      <c r="AR111" s="202">
        <v>0</v>
      </c>
      <c r="AS111" s="202">
        <v>0</v>
      </c>
      <c r="AT111" s="202">
        <v>0</v>
      </c>
      <c r="AU111" s="202">
        <v>0</v>
      </c>
      <c r="AV111" s="202">
        <v>0</v>
      </c>
      <c r="AW111" s="202">
        <v>0</v>
      </c>
      <c r="AX111" s="202">
        <v>0</v>
      </c>
      <c r="AY111" s="202">
        <v>0</v>
      </c>
      <c r="AZ111" s="202">
        <v>0</v>
      </c>
      <c r="BA111" s="202">
        <v>0</v>
      </c>
      <c r="BB111" s="202">
        <v>0</v>
      </c>
      <c r="BC111" s="202">
        <v>0</v>
      </c>
      <c r="BD111" s="202">
        <v>0</v>
      </c>
      <c r="BE111" s="202">
        <v>0</v>
      </c>
      <c r="BF111" s="202">
        <v>0</v>
      </c>
      <c r="BG111" s="202">
        <v>0</v>
      </c>
      <c r="BH111" s="202">
        <v>0</v>
      </c>
      <c r="BI111" s="202">
        <v>0</v>
      </c>
      <c r="BJ111" s="202">
        <v>0</v>
      </c>
      <c r="BK111" s="202">
        <v>0</v>
      </c>
      <c r="BL111" s="202">
        <v>0</v>
      </c>
      <c r="BM111" s="202">
        <v>0</v>
      </c>
      <c r="BN111" s="202">
        <v>0</v>
      </c>
      <c r="BO111" s="202">
        <v>0</v>
      </c>
      <c r="BP111" s="202">
        <v>0</v>
      </c>
      <c r="BQ111" s="202">
        <v>0</v>
      </c>
      <c r="BR111" s="202">
        <v>0</v>
      </c>
      <c r="BS111" s="202">
        <v>0</v>
      </c>
      <c r="BT111" s="202">
        <v>0</v>
      </c>
      <c r="BU111" s="202">
        <v>0</v>
      </c>
      <c r="BV111" s="202">
        <v>0</v>
      </c>
      <c r="BW111" s="202">
        <v>0</v>
      </c>
      <c r="BX111" s="202">
        <v>0</v>
      </c>
      <c r="BY111" s="202">
        <v>0</v>
      </c>
      <c r="BZ111" s="202">
        <v>0</v>
      </c>
      <c r="CA111" s="202">
        <v>0</v>
      </c>
      <c r="CB111" s="202">
        <v>0</v>
      </c>
      <c r="CC111" s="202">
        <v>0</v>
      </c>
      <c r="CD111" s="202">
        <v>0</v>
      </c>
      <c r="CE111" s="202">
        <v>0</v>
      </c>
      <c r="CF111" s="202">
        <v>0</v>
      </c>
      <c r="CG111" s="202">
        <v>0</v>
      </c>
      <c r="CH111" s="202">
        <v>0</v>
      </c>
      <c r="CI111" s="202">
        <v>0</v>
      </c>
      <c r="CJ111" s="202">
        <v>0</v>
      </c>
      <c r="CK111" s="202">
        <v>0</v>
      </c>
      <c r="CL111" s="202">
        <v>0</v>
      </c>
      <c r="CM111" s="202">
        <v>0</v>
      </c>
      <c r="CN111" s="202">
        <v>0</v>
      </c>
      <c r="CO111" s="202">
        <v>0</v>
      </c>
      <c r="CP111" s="202">
        <v>0</v>
      </c>
      <c r="CQ111" s="202">
        <v>0</v>
      </c>
      <c r="CR111" s="202">
        <v>0</v>
      </c>
      <c r="CS111" s="202">
        <v>0</v>
      </c>
      <c r="CT111" s="202">
        <v>0</v>
      </c>
      <c r="CU111" s="202">
        <v>0</v>
      </c>
      <c r="CV111" s="202">
        <v>0</v>
      </c>
      <c r="CW111" s="202">
        <v>0</v>
      </c>
      <c r="CX111" s="202">
        <v>0</v>
      </c>
      <c r="CY111" s="202">
        <v>0</v>
      </c>
      <c r="CZ111" s="202">
        <v>0</v>
      </c>
      <c r="DA111" s="202">
        <v>0</v>
      </c>
      <c r="DB111" s="202">
        <v>0</v>
      </c>
      <c r="DC111" s="202">
        <v>0</v>
      </c>
      <c r="DD111" s="201">
        <f t="array" ref="DD111">-'13生産者価格評価表'!$DY111/(MMULT('14投入係数表'!$D111:$DH111,'13生産者価格評価表'!$EA$7:$EA$115)+'13生産者価格評価表'!$DP111)</f>
        <v>1.3537788330650224E-2</v>
      </c>
      <c r="DE111" s="202">
        <v>0</v>
      </c>
      <c r="DF111" s="202">
        <v>0</v>
      </c>
      <c r="DG111" s="202">
        <v>0</v>
      </c>
      <c r="DH111" s="205">
        <v>0</v>
      </c>
    </row>
    <row r="112" spans="2:112" ht="15.5" customHeight="1">
      <c r="B112" s="88" t="s">
        <v>305</v>
      </c>
      <c r="C112" s="87" t="s">
        <v>306</v>
      </c>
      <c r="D112" s="200">
        <v>0</v>
      </c>
      <c r="E112" s="202">
        <v>0</v>
      </c>
      <c r="F112" s="202">
        <v>0</v>
      </c>
      <c r="G112" s="202">
        <v>0</v>
      </c>
      <c r="H112" s="202">
        <v>0</v>
      </c>
      <c r="I112" s="202">
        <v>0</v>
      </c>
      <c r="J112" s="202">
        <v>0</v>
      </c>
      <c r="K112" s="202">
        <v>0</v>
      </c>
      <c r="L112" s="202">
        <v>0</v>
      </c>
      <c r="M112" s="202">
        <v>0</v>
      </c>
      <c r="N112" s="202">
        <v>0</v>
      </c>
      <c r="O112" s="202">
        <v>0</v>
      </c>
      <c r="P112" s="202">
        <v>0</v>
      </c>
      <c r="Q112" s="202">
        <v>0</v>
      </c>
      <c r="R112" s="202">
        <v>0</v>
      </c>
      <c r="S112" s="202">
        <v>0</v>
      </c>
      <c r="T112" s="202">
        <v>0</v>
      </c>
      <c r="U112" s="202">
        <v>0</v>
      </c>
      <c r="V112" s="202">
        <v>0</v>
      </c>
      <c r="W112" s="202">
        <v>0</v>
      </c>
      <c r="X112" s="202">
        <v>0</v>
      </c>
      <c r="Y112" s="202">
        <v>0</v>
      </c>
      <c r="Z112" s="202">
        <v>0</v>
      </c>
      <c r="AA112" s="202">
        <v>0</v>
      </c>
      <c r="AB112" s="202">
        <v>0</v>
      </c>
      <c r="AC112" s="202">
        <v>0</v>
      </c>
      <c r="AD112" s="202">
        <v>0</v>
      </c>
      <c r="AE112" s="202">
        <v>0</v>
      </c>
      <c r="AF112" s="202">
        <v>0</v>
      </c>
      <c r="AG112" s="202">
        <v>0</v>
      </c>
      <c r="AH112" s="202">
        <v>0</v>
      </c>
      <c r="AI112" s="202">
        <v>0</v>
      </c>
      <c r="AJ112" s="202">
        <v>0</v>
      </c>
      <c r="AK112" s="202">
        <v>0</v>
      </c>
      <c r="AL112" s="202">
        <v>0</v>
      </c>
      <c r="AM112" s="202">
        <v>0</v>
      </c>
      <c r="AN112" s="202">
        <v>0</v>
      </c>
      <c r="AO112" s="202">
        <v>0</v>
      </c>
      <c r="AP112" s="202">
        <v>0</v>
      </c>
      <c r="AQ112" s="202">
        <v>0</v>
      </c>
      <c r="AR112" s="202">
        <v>0</v>
      </c>
      <c r="AS112" s="202">
        <v>0</v>
      </c>
      <c r="AT112" s="202">
        <v>0</v>
      </c>
      <c r="AU112" s="202">
        <v>0</v>
      </c>
      <c r="AV112" s="202">
        <v>0</v>
      </c>
      <c r="AW112" s="202">
        <v>0</v>
      </c>
      <c r="AX112" s="202">
        <v>0</v>
      </c>
      <c r="AY112" s="202">
        <v>0</v>
      </c>
      <c r="AZ112" s="202">
        <v>0</v>
      </c>
      <c r="BA112" s="202">
        <v>0</v>
      </c>
      <c r="BB112" s="202">
        <v>0</v>
      </c>
      <c r="BC112" s="202">
        <v>0</v>
      </c>
      <c r="BD112" s="202">
        <v>0</v>
      </c>
      <c r="BE112" s="202">
        <v>0</v>
      </c>
      <c r="BF112" s="202">
        <v>0</v>
      </c>
      <c r="BG112" s="202">
        <v>0</v>
      </c>
      <c r="BH112" s="202">
        <v>0</v>
      </c>
      <c r="BI112" s="202">
        <v>0</v>
      </c>
      <c r="BJ112" s="202">
        <v>0</v>
      </c>
      <c r="BK112" s="202">
        <v>0</v>
      </c>
      <c r="BL112" s="202">
        <v>0</v>
      </c>
      <c r="BM112" s="202">
        <v>0</v>
      </c>
      <c r="BN112" s="202">
        <v>0</v>
      </c>
      <c r="BO112" s="202">
        <v>0</v>
      </c>
      <c r="BP112" s="202">
        <v>0</v>
      </c>
      <c r="BQ112" s="202">
        <v>0</v>
      </c>
      <c r="BR112" s="202">
        <v>0</v>
      </c>
      <c r="BS112" s="202">
        <v>0</v>
      </c>
      <c r="BT112" s="202">
        <v>0</v>
      </c>
      <c r="BU112" s="202">
        <v>0</v>
      </c>
      <c r="BV112" s="202">
        <v>0</v>
      </c>
      <c r="BW112" s="202">
        <v>0</v>
      </c>
      <c r="BX112" s="202">
        <v>0</v>
      </c>
      <c r="BY112" s="202">
        <v>0</v>
      </c>
      <c r="BZ112" s="202">
        <v>0</v>
      </c>
      <c r="CA112" s="202">
        <v>0</v>
      </c>
      <c r="CB112" s="202">
        <v>0</v>
      </c>
      <c r="CC112" s="202">
        <v>0</v>
      </c>
      <c r="CD112" s="202">
        <v>0</v>
      </c>
      <c r="CE112" s="202">
        <v>0</v>
      </c>
      <c r="CF112" s="202">
        <v>0</v>
      </c>
      <c r="CG112" s="202">
        <v>0</v>
      </c>
      <c r="CH112" s="202">
        <v>0</v>
      </c>
      <c r="CI112" s="202">
        <v>0</v>
      </c>
      <c r="CJ112" s="202">
        <v>0</v>
      </c>
      <c r="CK112" s="202">
        <v>0</v>
      </c>
      <c r="CL112" s="202">
        <v>0</v>
      </c>
      <c r="CM112" s="202">
        <v>0</v>
      </c>
      <c r="CN112" s="202">
        <v>0</v>
      </c>
      <c r="CO112" s="202">
        <v>0</v>
      </c>
      <c r="CP112" s="202">
        <v>0</v>
      </c>
      <c r="CQ112" s="202">
        <v>0</v>
      </c>
      <c r="CR112" s="202">
        <v>0</v>
      </c>
      <c r="CS112" s="202">
        <v>0</v>
      </c>
      <c r="CT112" s="202">
        <v>0</v>
      </c>
      <c r="CU112" s="202">
        <v>0</v>
      </c>
      <c r="CV112" s="202">
        <v>0</v>
      </c>
      <c r="CW112" s="202">
        <v>0</v>
      </c>
      <c r="CX112" s="202">
        <v>0</v>
      </c>
      <c r="CY112" s="202">
        <v>0</v>
      </c>
      <c r="CZ112" s="202">
        <v>0</v>
      </c>
      <c r="DA112" s="202">
        <v>0</v>
      </c>
      <c r="DB112" s="202">
        <v>0</v>
      </c>
      <c r="DC112" s="202">
        <v>0</v>
      </c>
      <c r="DD112" s="202">
        <v>0</v>
      </c>
      <c r="DE112" s="201">
        <f t="array" ref="DE112">-'13生産者価格評価表'!$DY112/(MMULT('14投入係数表'!$D112:$DH112,'13生産者価格評価表'!$EA$7:$EA$115)+'13生産者価格評価表'!$DP112)</f>
        <v>0.3142182082451585</v>
      </c>
      <c r="DF112" s="202">
        <v>0</v>
      </c>
      <c r="DG112" s="202">
        <v>0</v>
      </c>
      <c r="DH112" s="205">
        <v>0</v>
      </c>
    </row>
    <row r="113" spans="2:112" ht="15.5" customHeight="1">
      <c r="B113" s="88" t="s">
        <v>307</v>
      </c>
      <c r="C113" s="87" t="s">
        <v>308</v>
      </c>
      <c r="D113" s="200">
        <v>0</v>
      </c>
      <c r="E113" s="202">
        <v>0</v>
      </c>
      <c r="F113" s="202">
        <v>0</v>
      </c>
      <c r="G113" s="202">
        <v>0</v>
      </c>
      <c r="H113" s="202">
        <v>0</v>
      </c>
      <c r="I113" s="202">
        <v>0</v>
      </c>
      <c r="J113" s="202">
        <v>0</v>
      </c>
      <c r="K113" s="202">
        <v>0</v>
      </c>
      <c r="L113" s="202">
        <v>0</v>
      </c>
      <c r="M113" s="202">
        <v>0</v>
      </c>
      <c r="N113" s="202">
        <v>0</v>
      </c>
      <c r="O113" s="202">
        <v>0</v>
      </c>
      <c r="P113" s="202">
        <v>0</v>
      </c>
      <c r="Q113" s="202">
        <v>0</v>
      </c>
      <c r="R113" s="202">
        <v>0</v>
      </c>
      <c r="S113" s="202">
        <v>0</v>
      </c>
      <c r="T113" s="202">
        <v>0</v>
      </c>
      <c r="U113" s="202">
        <v>0</v>
      </c>
      <c r="V113" s="202">
        <v>0</v>
      </c>
      <c r="W113" s="202">
        <v>0</v>
      </c>
      <c r="X113" s="202">
        <v>0</v>
      </c>
      <c r="Y113" s="202">
        <v>0</v>
      </c>
      <c r="Z113" s="202">
        <v>0</v>
      </c>
      <c r="AA113" s="202">
        <v>0</v>
      </c>
      <c r="AB113" s="202">
        <v>0</v>
      </c>
      <c r="AC113" s="202">
        <v>0</v>
      </c>
      <c r="AD113" s="202">
        <v>0</v>
      </c>
      <c r="AE113" s="202">
        <v>0</v>
      </c>
      <c r="AF113" s="202">
        <v>0</v>
      </c>
      <c r="AG113" s="202">
        <v>0</v>
      </c>
      <c r="AH113" s="202">
        <v>0</v>
      </c>
      <c r="AI113" s="202">
        <v>0</v>
      </c>
      <c r="AJ113" s="202">
        <v>0</v>
      </c>
      <c r="AK113" s="202">
        <v>0</v>
      </c>
      <c r="AL113" s="202">
        <v>0</v>
      </c>
      <c r="AM113" s="202">
        <v>0</v>
      </c>
      <c r="AN113" s="202">
        <v>0</v>
      </c>
      <c r="AO113" s="202">
        <v>0</v>
      </c>
      <c r="AP113" s="202">
        <v>0</v>
      </c>
      <c r="AQ113" s="202">
        <v>0</v>
      </c>
      <c r="AR113" s="202">
        <v>0</v>
      </c>
      <c r="AS113" s="202">
        <v>0</v>
      </c>
      <c r="AT113" s="202">
        <v>0</v>
      </c>
      <c r="AU113" s="202">
        <v>0</v>
      </c>
      <c r="AV113" s="202">
        <v>0</v>
      </c>
      <c r="AW113" s="202">
        <v>0</v>
      </c>
      <c r="AX113" s="202">
        <v>0</v>
      </c>
      <c r="AY113" s="202">
        <v>0</v>
      </c>
      <c r="AZ113" s="202">
        <v>0</v>
      </c>
      <c r="BA113" s="202">
        <v>0</v>
      </c>
      <c r="BB113" s="202">
        <v>0</v>
      </c>
      <c r="BC113" s="202">
        <v>0</v>
      </c>
      <c r="BD113" s="202">
        <v>0</v>
      </c>
      <c r="BE113" s="202">
        <v>0</v>
      </c>
      <c r="BF113" s="202">
        <v>0</v>
      </c>
      <c r="BG113" s="202">
        <v>0</v>
      </c>
      <c r="BH113" s="202">
        <v>0</v>
      </c>
      <c r="BI113" s="202">
        <v>0</v>
      </c>
      <c r="BJ113" s="202">
        <v>0</v>
      </c>
      <c r="BK113" s="202">
        <v>0</v>
      </c>
      <c r="BL113" s="202">
        <v>0</v>
      </c>
      <c r="BM113" s="202">
        <v>0</v>
      </c>
      <c r="BN113" s="202">
        <v>0</v>
      </c>
      <c r="BO113" s="202">
        <v>0</v>
      </c>
      <c r="BP113" s="202">
        <v>0</v>
      </c>
      <c r="BQ113" s="202">
        <v>0</v>
      </c>
      <c r="BR113" s="202">
        <v>0</v>
      </c>
      <c r="BS113" s="202">
        <v>0</v>
      </c>
      <c r="BT113" s="202">
        <v>0</v>
      </c>
      <c r="BU113" s="202">
        <v>0</v>
      </c>
      <c r="BV113" s="202">
        <v>0</v>
      </c>
      <c r="BW113" s="202">
        <v>0</v>
      </c>
      <c r="BX113" s="202">
        <v>0</v>
      </c>
      <c r="BY113" s="202">
        <v>0</v>
      </c>
      <c r="BZ113" s="202">
        <v>0</v>
      </c>
      <c r="CA113" s="202">
        <v>0</v>
      </c>
      <c r="CB113" s="202">
        <v>0</v>
      </c>
      <c r="CC113" s="202">
        <v>0</v>
      </c>
      <c r="CD113" s="202">
        <v>0</v>
      </c>
      <c r="CE113" s="202">
        <v>0</v>
      </c>
      <c r="CF113" s="202">
        <v>0</v>
      </c>
      <c r="CG113" s="202">
        <v>0</v>
      </c>
      <c r="CH113" s="202">
        <v>0</v>
      </c>
      <c r="CI113" s="202">
        <v>0</v>
      </c>
      <c r="CJ113" s="202">
        <v>0</v>
      </c>
      <c r="CK113" s="202">
        <v>0</v>
      </c>
      <c r="CL113" s="202">
        <v>0</v>
      </c>
      <c r="CM113" s="202">
        <v>0</v>
      </c>
      <c r="CN113" s="202">
        <v>0</v>
      </c>
      <c r="CO113" s="202">
        <v>0</v>
      </c>
      <c r="CP113" s="202">
        <v>0</v>
      </c>
      <c r="CQ113" s="202">
        <v>0</v>
      </c>
      <c r="CR113" s="202">
        <v>0</v>
      </c>
      <c r="CS113" s="202">
        <v>0</v>
      </c>
      <c r="CT113" s="202">
        <v>0</v>
      </c>
      <c r="CU113" s="202">
        <v>0</v>
      </c>
      <c r="CV113" s="202">
        <v>0</v>
      </c>
      <c r="CW113" s="202">
        <v>0</v>
      </c>
      <c r="CX113" s="202">
        <v>0</v>
      </c>
      <c r="CY113" s="202">
        <v>0</v>
      </c>
      <c r="CZ113" s="202">
        <v>0</v>
      </c>
      <c r="DA113" s="202">
        <v>0</v>
      </c>
      <c r="DB113" s="202">
        <v>0</v>
      </c>
      <c r="DC113" s="202">
        <v>0</v>
      </c>
      <c r="DD113" s="202">
        <v>0</v>
      </c>
      <c r="DE113" s="202">
        <v>0</v>
      </c>
      <c r="DF113" s="201">
        <f t="array" ref="DF113">-'13生産者価格評価表'!$DY113/(MMULT('14投入係数表'!$D113:$DH113,'13生産者価格評価表'!$EA$7:$EA$115)+'13生産者価格評価表'!$DP113)</f>
        <v>0.20802095069886414</v>
      </c>
      <c r="DG113" s="202">
        <v>0</v>
      </c>
      <c r="DH113" s="205">
        <v>0</v>
      </c>
    </row>
    <row r="114" spans="2:112" ht="15.5" customHeight="1">
      <c r="B114" s="88" t="s">
        <v>309</v>
      </c>
      <c r="C114" s="87" t="s">
        <v>631</v>
      </c>
      <c r="D114" s="200">
        <v>0</v>
      </c>
      <c r="E114" s="202">
        <v>0</v>
      </c>
      <c r="F114" s="202">
        <v>0</v>
      </c>
      <c r="G114" s="202">
        <v>0</v>
      </c>
      <c r="H114" s="202">
        <v>0</v>
      </c>
      <c r="I114" s="202">
        <v>0</v>
      </c>
      <c r="J114" s="202">
        <v>0</v>
      </c>
      <c r="K114" s="202">
        <v>0</v>
      </c>
      <c r="L114" s="202">
        <v>0</v>
      </c>
      <c r="M114" s="202">
        <v>0</v>
      </c>
      <c r="N114" s="202">
        <v>0</v>
      </c>
      <c r="O114" s="202">
        <v>0</v>
      </c>
      <c r="P114" s="202">
        <v>0</v>
      </c>
      <c r="Q114" s="202">
        <v>0</v>
      </c>
      <c r="R114" s="202">
        <v>0</v>
      </c>
      <c r="S114" s="202">
        <v>0</v>
      </c>
      <c r="T114" s="202">
        <v>0</v>
      </c>
      <c r="U114" s="202">
        <v>0</v>
      </c>
      <c r="V114" s="202">
        <v>0</v>
      </c>
      <c r="W114" s="202">
        <v>0</v>
      </c>
      <c r="X114" s="202">
        <v>0</v>
      </c>
      <c r="Y114" s="202">
        <v>0</v>
      </c>
      <c r="Z114" s="202">
        <v>0</v>
      </c>
      <c r="AA114" s="202">
        <v>0</v>
      </c>
      <c r="AB114" s="202">
        <v>0</v>
      </c>
      <c r="AC114" s="202">
        <v>0</v>
      </c>
      <c r="AD114" s="202">
        <v>0</v>
      </c>
      <c r="AE114" s="202">
        <v>0</v>
      </c>
      <c r="AF114" s="202">
        <v>0</v>
      </c>
      <c r="AG114" s="202">
        <v>0</v>
      </c>
      <c r="AH114" s="202">
        <v>0</v>
      </c>
      <c r="AI114" s="202">
        <v>0</v>
      </c>
      <c r="AJ114" s="202">
        <v>0</v>
      </c>
      <c r="AK114" s="202">
        <v>0</v>
      </c>
      <c r="AL114" s="202">
        <v>0</v>
      </c>
      <c r="AM114" s="202">
        <v>0</v>
      </c>
      <c r="AN114" s="202">
        <v>0</v>
      </c>
      <c r="AO114" s="202">
        <v>0</v>
      </c>
      <c r="AP114" s="202">
        <v>0</v>
      </c>
      <c r="AQ114" s="202">
        <v>0</v>
      </c>
      <c r="AR114" s="202">
        <v>0</v>
      </c>
      <c r="AS114" s="202">
        <v>0</v>
      </c>
      <c r="AT114" s="202">
        <v>0</v>
      </c>
      <c r="AU114" s="202">
        <v>0</v>
      </c>
      <c r="AV114" s="202">
        <v>0</v>
      </c>
      <c r="AW114" s="202">
        <v>0</v>
      </c>
      <c r="AX114" s="202">
        <v>0</v>
      </c>
      <c r="AY114" s="202">
        <v>0</v>
      </c>
      <c r="AZ114" s="202">
        <v>0</v>
      </c>
      <c r="BA114" s="202">
        <v>0</v>
      </c>
      <c r="BB114" s="202">
        <v>0</v>
      </c>
      <c r="BC114" s="202">
        <v>0</v>
      </c>
      <c r="BD114" s="202">
        <v>0</v>
      </c>
      <c r="BE114" s="202">
        <v>0</v>
      </c>
      <c r="BF114" s="202">
        <v>0</v>
      </c>
      <c r="BG114" s="202">
        <v>0</v>
      </c>
      <c r="BH114" s="202">
        <v>0</v>
      </c>
      <c r="BI114" s="202">
        <v>0</v>
      </c>
      <c r="BJ114" s="202">
        <v>0</v>
      </c>
      <c r="BK114" s="202">
        <v>0</v>
      </c>
      <c r="BL114" s="202">
        <v>0</v>
      </c>
      <c r="BM114" s="202">
        <v>0</v>
      </c>
      <c r="BN114" s="202">
        <v>0</v>
      </c>
      <c r="BO114" s="202">
        <v>0</v>
      </c>
      <c r="BP114" s="202">
        <v>0</v>
      </c>
      <c r="BQ114" s="202">
        <v>0</v>
      </c>
      <c r="BR114" s="202">
        <v>0</v>
      </c>
      <c r="BS114" s="202">
        <v>0</v>
      </c>
      <c r="BT114" s="202">
        <v>0</v>
      </c>
      <c r="BU114" s="202">
        <v>0</v>
      </c>
      <c r="BV114" s="202">
        <v>0</v>
      </c>
      <c r="BW114" s="202">
        <v>0</v>
      </c>
      <c r="BX114" s="202">
        <v>0</v>
      </c>
      <c r="BY114" s="202">
        <v>0</v>
      </c>
      <c r="BZ114" s="202">
        <v>0</v>
      </c>
      <c r="CA114" s="202">
        <v>0</v>
      </c>
      <c r="CB114" s="202">
        <v>0</v>
      </c>
      <c r="CC114" s="202">
        <v>0</v>
      </c>
      <c r="CD114" s="202">
        <v>0</v>
      </c>
      <c r="CE114" s="202">
        <v>0</v>
      </c>
      <c r="CF114" s="202">
        <v>0</v>
      </c>
      <c r="CG114" s="202">
        <v>0</v>
      </c>
      <c r="CH114" s="202">
        <v>0</v>
      </c>
      <c r="CI114" s="202">
        <v>0</v>
      </c>
      <c r="CJ114" s="202">
        <v>0</v>
      </c>
      <c r="CK114" s="202">
        <v>0</v>
      </c>
      <c r="CL114" s="202">
        <v>0</v>
      </c>
      <c r="CM114" s="202">
        <v>0</v>
      </c>
      <c r="CN114" s="202">
        <v>0</v>
      </c>
      <c r="CO114" s="202">
        <v>0</v>
      </c>
      <c r="CP114" s="202">
        <v>0</v>
      </c>
      <c r="CQ114" s="202">
        <v>0</v>
      </c>
      <c r="CR114" s="202">
        <v>0</v>
      </c>
      <c r="CS114" s="202">
        <v>0</v>
      </c>
      <c r="CT114" s="202">
        <v>0</v>
      </c>
      <c r="CU114" s="202">
        <v>0</v>
      </c>
      <c r="CV114" s="202">
        <v>0</v>
      </c>
      <c r="CW114" s="202">
        <v>0</v>
      </c>
      <c r="CX114" s="202">
        <v>0</v>
      </c>
      <c r="CY114" s="202">
        <v>0</v>
      </c>
      <c r="CZ114" s="202">
        <v>0</v>
      </c>
      <c r="DA114" s="202">
        <v>0</v>
      </c>
      <c r="DB114" s="202">
        <v>0</v>
      </c>
      <c r="DC114" s="202">
        <v>0</v>
      </c>
      <c r="DD114" s="202">
        <v>0</v>
      </c>
      <c r="DE114" s="202">
        <v>0</v>
      </c>
      <c r="DF114" s="202">
        <v>0</v>
      </c>
      <c r="DG114" s="201">
        <f t="array" ref="DG114">-'13生産者価格評価表'!$DY114/(MMULT('14投入係数表'!$D114:$DH114,'13生産者価格評価表'!$EA$7:$EA$115)+'13生産者価格評価表'!$DP114)</f>
        <v>0</v>
      </c>
      <c r="DH114" s="205">
        <v>0</v>
      </c>
    </row>
    <row r="115" spans="2:112" ht="15.5" customHeight="1" thickBot="1">
      <c r="B115" s="309" t="s">
        <v>310</v>
      </c>
      <c r="C115" s="310" t="s">
        <v>632</v>
      </c>
      <c r="D115" s="305">
        <v>0</v>
      </c>
      <c r="E115" s="306">
        <v>0</v>
      </c>
      <c r="F115" s="306">
        <v>0</v>
      </c>
      <c r="G115" s="306">
        <v>0</v>
      </c>
      <c r="H115" s="306">
        <v>0</v>
      </c>
      <c r="I115" s="306">
        <v>0</v>
      </c>
      <c r="J115" s="306">
        <v>0</v>
      </c>
      <c r="K115" s="306">
        <v>0</v>
      </c>
      <c r="L115" s="306">
        <v>0</v>
      </c>
      <c r="M115" s="306">
        <v>0</v>
      </c>
      <c r="N115" s="306">
        <v>0</v>
      </c>
      <c r="O115" s="306">
        <v>0</v>
      </c>
      <c r="P115" s="306">
        <v>0</v>
      </c>
      <c r="Q115" s="306">
        <v>0</v>
      </c>
      <c r="R115" s="306">
        <v>0</v>
      </c>
      <c r="S115" s="306">
        <v>0</v>
      </c>
      <c r="T115" s="306">
        <v>0</v>
      </c>
      <c r="U115" s="306">
        <v>0</v>
      </c>
      <c r="V115" s="306">
        <v>0</v>
      </c>
      <c r="W115" s="306">
        <v>0</v>
      </c>
      <c r="X115" s="306">
        <v>0</v>
      </c>
      <c r="Y115" s="306">
        <v>0</v>
      </c>
      <c r="Z115" s="306">
        <v>0</v>
      </c>
      <c r="AA115" s="306">
        <v>0</v>
      </c>
      <c r="AB115" s="306">
        <v>0</v>
      </c>
      <c r="AC115" s="306">
        <v>0</v>
      </c>
      <c r="AD115" s="306">
        <v>0</v>
      </c>
      <c r="AE115" s="306">
        <v>0</v>
      </c>
      <c r="AF115" s="306">
        <v>0</v>
      </c>
      <c r="AG115" s="306">
        <v>0</v>
      </c>
      <c r="AH115" s="306">
        <v>0</v>
      </c>
      <c r="AI115" s="306">
        <v>0</v>
      </c>
      <c r="AJ115" s="306">
        <v>0</v>
      </c>
      <c r="AK115" s="306">
        <v>0</v>
      </c>
      <c r="AL115" s="306">
        <v>0</v>
      </c>
      <c r="AM115" s="306">
        <v>0</v>
      </c>
      <c r="AN115" s="306">
        <v>0</v>
      </c>
      <c r="AO115" s="306">
        <v>0</v>
      </c>
      <c r="AP115" s="306">
        <v>0</v>
      </c>
      <c r="AQ115" s="306">
        <v>0</v>
      </c>
      <c r="AR115" s="306">
        <v>0</v>
      </c>
      <c r="AS115" s="306">
        <v>0</v>
      </c>
      <c r="AT115" s="306">
        <v>0</v>
      </c>
      <c r="AU115" s="306">
        <v>0</v>
      </c>
      <c r="AV115" s="306">
        <v>0</v>
      </c>
      <c r="AW115" s="306">
        <v>0</v>
      </c>
      <c r="AX115" s="306">
        <v>0</v>
      </c>
      <c r="AY115" s="306">
        <v>0</v>
      </c>
      <c r="AZ115" s="306">
        <v>0</v>
      </c>
      <c r="BA115" s="306">
        <v>0</v>
      </c>
      <c r="BB115" s="306">
        <v>0</v>
      </c>
      <c r="BC115" s="306">
        <v>0</v>
      </c>
      <c r="BD115" s="306">
        <v>0</v>
      </c>
      <c r="BE115" s="306">
        <v>0</v>
      </c>
      <c r="BF115" s="306">
        <v>0</v>
      </c>
      <c r="BG115" s="306">
        <v>0</v>
      </c>
      <c r="BH115" s="306">
        <v>0</v>
      </c>
      <c r="BI115" s="306">
        <v>0</v>
      </c>
      <c r="BJ115" s="306">
        <v>0</v>
      </c>
      <c r="BK115" s="306">
        <v>0</v>
      </c>
      <c r="BL115" s="306">
        <v>0</v>
      </c>
      <c r="BM115" s="306">
        <v>0</v>
      </c>
      <c r="BN115" s="306">
        <v>0</v>
      </c>
      <c r="BO115" s="306">
        <v>0</v>
      </c>
      <c r="BP115" s="306">
        <v>0</v>
      </c>
      <c r="BQ115" s="306">
        <v>0</v>
      </c>
      <c r="BR115" s="306">
        <v>0</v>
      </c>
      <c r="BS115" s="306">
        <v>0</v>
      </c>
      <c r="BT115" s="306">
        <v>0</v>
      </c>
      <c r="BU115" s="306">
        <v>0</v>
      </c>
      <c r="BV115" s="306">
        <v>0</v>
      </c>
      <c r="BW115" s="306">
        <v>0</v>
      </c>
      <c r="BX115" s="306">
        <v>0</v>
      </c>
      <c r="BY115" s="306">
        <v>0</v>
      </c>
      <c r="BZ115" s="306">
        <v>0</v>
      </c>
      <c r="CA115" s="306">
        <v>0</v>
      </c>
      <c r="CB115" s="306">
        <v>0</v>
      </c>
      <c r="CC115" s="306">
        <v>0</v>
      </c>
      <c r="CD115" s="306">
        <v>0</v>
      </c>
      <c r="CE115" s="306">
        <v>0</v>
      </c>
      <c r="CF115" s="306">
        <v>0</v>
      </c>
      <c r="CG115" s="306">
        <v>0</v>
      </c>
      <c r="CH115" s="306">
        <v>0</v>
      </c>
      <c r="CI115" s="306">
        <v>0</v>
      </c>
      <c r="CJ115" s="306">
        <v>0</v>
      </c>
      <c r="CK115" s="306">
        <v>0</v>
      </c>
      <c r="CL115" s="306">
        <v>0</v>
      </c>
      <c r="CM115" s="306">
        <v>0</v>
      </c>
      <c r="CN115" s="306">
        <v>0</v>
      </c>
      <c r="CO115" s="306">
        <v>0</v>
      </c>
      <c r="CP115" s="306">
        <v>0</v>
      </c>
      <c r="CQ115" s="306">
        <v>0</v>
      </c>
      <c r="CR115" s="306">
        <v>0</v>
      </c>
      <c r="CS115" s="306">
        <v>0</v>
      </c>
      <c r="CT115" s="306">
        <v>0</v>
      </c>
      <c r="CU115" s="306">
        <v>0</v>
      </c>
      <c r="CV115" s="306">
        <v>0</v>
      </c>
      <c r="CW115" s="306">
        <v>0</v>
      </c>
      <c r="CX115" s="306">
        <v>0</v>
      </c>
      <c r="CY115" s="306">
        <v>0</v>
      </c>
      <c r="CZ115" s="306">
        <v>0</v>
      </c>
      <c r="DA115" s="306">
        <v>0</v>
      </c>
      <c r="DB115" s="306">
        <v>0</v>
      </c>
      <c r="DC115" s="306">
        <v>0</v>
      </c>
      <c r="DD115" s="306">
        <v>0</v>
      </c>
      <c r="DE115" s="306">
        <v>0</v>
      </c>
      <c r="DF115" s="306">
        <v>0</v>
      </c>
      <c r="DG115" s="306">
        <v>0</v>
      </c>
      <c r="DH115" s="207">
        <f t="array" ref="DH115">-'13生産者価格評価表'!$DY115/(MMULT('14投入係数表'!$D115:$DH115,'13生産者価格評価表'!$EA$7:$EA$115)+'13生産者価格評価表'!$DP115)</f>
        <v>0.5465114745014743</v>
      </c>
    </row>
    <row r="116" spans="2:112" ht="29" customHeight="1">
      <c r="D116" s="231">
        <f>SUM(D7:D115)</f>
        <v>0.64383828387374631</v>
      </c>
      <c r="E116" s="231">
        <f t="shared" ref="E116:BP116" si="0">SUM(E7:E115)</f>
        <v>0.57277171562186291</v>
      </c>
      <c r="F116" s="231">
        <f t="shared" si="0"/>
        <v>5.3021650912448669E-2</v>
      </c>
      <c r="G116" s="231">
        <f t="shared" si="0"/>
        <v>0.89689468105007175</v>
      </c>
      <c r="H116" s="231">
        <f t="shared" si="0"/>
        <v>0.69917131474103589</v>
      </c>
      <c r="I116" s="231">
        <f t="shared" si="0"/>
        <v>1</v>
      </c>
      <c r="J116" s="231">
        <f t="shared" si="0"/>
        <v>0.92789287318658664</v>
      </c>
      <c r="K116" s="231">
        <f t="shared" si="0"/>
        <v>0.66998694708103324</v>
      </c>
      <c r="L116" s="231">
        <f t="shared" si="0"/>
        <v>0.6235180924276974</v>
      </c>
      <c r="M116" s="231">
        <f t="shared" si="0"/>
        <v>0.37797476788481871</v>
      </c>
      <c r="N116" s="231">
        <f t="shared" si="0"/>
        <v>1</v>
      </c>
      <c r="O116" s="231">
        <f t="shared" si="0"/>
        <v>0.81575269023091945</v>
      </c>
      <c r="P116" s="231">
        <f t="shared" si="0"/>
        <v>0.90404870668334836</v>
      </c>
      <c r="Q116" s="231">
        <f t="shared" si="0"/>
        <v>0.72091104483030322</v>
      </c>
      <c r="R116" s="231">
        <f t="shared" si="0"/>
        <v>0.79188299677258867</v>
      </c>
      <c r="S116" s="231">
        <f t="shared" si="0"/>
        <v>0.86301834205867956</v>
      </c>
      <c r="T116" s="231">
        <f t="shared" si="0"/>
        <v>0.53011779763456657</v>
      </c>
      <c r="U116" s="231">
        <f t="shared" si="0"/>
        <v>0.62114227319177928</v>
      </c>
      <c r="V116" s="231">
        <f t="shared" si="0"/>
        <v>0.5325945241199479</v>
      </c>
      <c r="W116" s="231">
        <f t="shared" si="0"/>
        <v>0.75523489427532908</v>
      </c>
      <c r="X116" s="231">
        <f t="shared" si="0"/>
        <v>0.97659382337005596</v>
      </c>
      <c r="Y116" s="231">
        <f t="shared" si="0"/>
        <v>0.89221772474936667</v>
      </c>
      <c r="Z116" s="231">
        <f t="shared" si="0"/>
        <v>0.86541942000925964</v>
      </c>
      <c r="AA116" s="231">
        <f t="shared" si="0"/>
        <v>0.78442728442728438</v>
      </c>
      <c r="AB116" s="231">
        <f t="shared" si="0"/>
        <v>0.8922052313256017</v>
      </c>
      <c r="AC116" s="231">
        <f t="shared" si="0"/>
        <v>0.85021254016919434</v>
      </c>
      <c r="AD116" s="231">
        <f t="shared" si="0"/>
        <v>0.60875867263403338</v>
      </c>
      <c r="AE116" s="231">
        <f t="shared" si="0"/>
        <v>0.74441583109601306</v>
      </c>
      <c r="AF116" s="231">
        <f t="shared" si="0"/>
        <v>0.53799642244827039</v>
      </c>
      <c r="AG116" s="231">
        <f t="shared" si="0"/>
        <v>0.55611908731303217</v>
      </c>
      <c r="AH116" s="231">
        <f t="shared" si="0"/>
        <v>0.87163436601122268</v>
      </c>
      <c r="AI116" s="231">
        <f t="shared" si="0"/>
        <v>0.62367279554577237</v>
      </c>
      <c r="AJ116" s="231">
        <f t="shared" si="0"/>
        <v>0.82729534233992885</v>
      </c>
      <c r="AK116" s="231">
        <f t="shared" si="0"/>
        <v>0.91380056240536445</v>
      </c>
      <c r="AL116" s="231">
        <f t="shared" si="0"/>
        <v>0.6827300451661884</v>
      </c>
      <c r="AM116" s="231">
        <f t="shared" si="0"/>
        <v>0.10904618056535829</v>
      </c>
      <c r="AN116" s="231">
        <f t="shared" si="0"/>
        <v>0.74249476179571283</v>
      </c>
      <c r="AO116" s="231">
        <f t="shared" si="0"/>
        <v>0.49023257402411119</v>
      </c>
      <c r="AP116" s="231">
        <f t="shared" si="0"/>
        <v>0.30253917841618144</v>
      </c>
      <c r="AQ116" s="231">
        <f t="shared" si="0"/>
        <v>0.85000579042740165</v>
      </c>
      <c r="AR116" s="231">
        <f t="shared" si="0"/>
        <v>0.74577781318674019</v>
      </c>
      <c r="AS116" s="231">
        <f t="shared" si="0"/>
        <v>0.41165554855392106</v>
      </c>
      <c r="AT116" s="231">
        <f t="shared" si="0"/>
        <v>0.4055479677859935</v>
      </c>
      <c r="AU116" s="231">
        <f t="shared" si="0"/>
        <v>0.75580879055248795</v>
      </c>
      <c r="AV116" s="231">
        <f t="shared" si="0"/>
        <v>0.66536096609466022</v>
      </c>
      <c r="AW116" s="231">
        <f t="shared" si="0"/>
        <v>0.68162108709864822</v>
      </c>
      <c r="AX116" s="231">
        <f t="shared" si="0"/>
        <v>0.80415010826529221</v>
      </c>
      <c r="AY116" s="231">
        <f t="shared" si="0"/>
        <v>0.73821633083613192</v>
      </c>
      <c r="AZ116" s="231">
        <f t="shared" si="0"/>
        <v>0.61335711384313019</v>
      </c>
      <c r="BA116" s="231">
        <f t="shared" si="0"/>
        <v>0.90599255912835508</v>
      </c>
      <c r="BB116" s="231">
        <f t="shared" si="0"/>
        <v>0.90010072476390268</v>
      </c>
      <c r="BC116" s="231">
        <f t="shared" si="0"/>
        <v>0.77230745820349456</v>
      </c>
      <c r="BD116" s="231">
        <f t="shared" si="0"/>
        <v>0.92055370439712014</v>
      </c>
      <c r="BE116" s="231">
        <f t="shared" si="0"/>
        <v>0.95925994930076841</v>
      </c>
      <c r="BF116" s="231">
        <f t="shared" si="0"/>
        <v>0.93518164943866489</v>
      </c>
      <c r="BG116" s="231">
        <f t="shared" si="0"/>
        <v>0.23275874239408184</v>
      </c>
      <c r="BH116" s="231">
        <f t="shared" si="0"/>
        <v>0.3372889452967176</v>
      </c>
      <c r="BI116" s="231">
        <f t="shared" si="0"/>
        <v>0.90378619153674833</v>
      </c>
      <c r="BJ116" s="231">
        <f t="shared" si="0"/>
        <v>0.78359133567837769</v>
      </c>
      <c r="BK116" s="231">
        <f t="shared" si="0"/>
        <v>0.39914283232139924</v>
      </c>
      <c r="BL116" s="231">
        <f t="shared" si="0"/>
        <v>0.91215609531483821</v>
      </c>
      <c r="BM116" s="231">
        <f t="shared" si="0"/>
        <v>0</v>
      </c>
      <c r="BN116" s="231">
        <f t="shared" si="0"/>
        <v>0</v>
      </c>
      <c r="BO116" s="231">
        <f t="shared" si="0"/>
        <v>0</v>
      </c>
      <c r="BP116" s="231">
        <f t="shared" si="0"/>
        <v>0</v>
      </c>
      <c r="BQ116" s="231">
        <f t="shared" ref="BQ116:DH116" si="1">SUM(BQ7:BQ115)</f>
        <v>0</v>
      </c>
      <c r="BR116" s="231">
        <f t="shared" si="1"/>
        <v>0</v>
      </c>
      <c r="BS116" s="231">
        <f t="shared" si="1"/>
        <v>0.68743958165598096</v>
      </c>
      <c r="BT116" s="231">
        <f t="shared" si="1"/>
        <v>8.5382053404693611E-3</v>
      </c>
      <c r="BU116" s="231">
        <f t="shared" si="1"/>
        <v>1.0543739774805119E-2</v>
      </c>
      <c r="BV116" s="231">
        <f t="shared" si="1"/>
        <v>6.1752219220378234E-5</v>
      </c>
      <c r="BW116" s="231">
        <f t="shared" si="1"/>
        <v>0.30708430896977823</v>
      </c>
      <c r="BX116" s="231">
        <f t="shared" si="1"/>
        <v>0.21016247630081</v>
      </c>
      <c r="BY116" s="231">
        <f t="shared" si="1"/>
        <v>0.23299227394194599</v>
      </c>
      <c r="BZ116" s="231">
        <f t="shared" si="1"/>
        <v>0.11406690352028116</v>
      </c>
      <c r="CA116" s="231">
        <f t="shared" si="1"/>
        <v>3.1412086185492612E-3</v>
      </c>
      <c r="CB116" s="231">
        <f t="shared" si="1"/>
        <v>0</v>
      </c>
      <c r="CC116" s="231">
        <f t="shared" si="1"/>
        <v>1.2369082480984245E-2</v>
      </c>
      <c r="CD116" s="231">
        <f t="shared" si="1"/>
        <v>0.57465214301358347</v>
      </c>
      <c r="CE116" s="231">
        <f t="shared" si="1"/>
        <v>0</v>
      </c>
      <c r="CF116" s="231">
        <f t="shared" si="1"/>
        <v>0.67398488850666505</v>
      </c>
      <c r="CG116" s="231">
        <f t="shared" si="1"/>
        <v>0.57069898409893993</v>
      </c>
      <c r="CH116" s="231">
        <f t="shared" si="1"/>
        <v>0.3407133642481085</v>
      </c>
      <c r="CI116" s="231">
        <f t="shared" si="1"/>
        <v>5.158583798132773E-2</v>
      </c>
      <c r="CJ116" s="231">
        <f t="shared" si="1"/>
        <v>2.8192411990325655E-2</v>
      </c>
      <c r="CK116" s="231">
        <f t="shared" si="1"/>
        <v>7.5205345482399391E-2</v>
      </c>
      <c r="CL116" s="231">
        <f t="shared" si="1"/>
        <v>0.2153231939163498</v>
      </c>
      <c r="CM116" s="231">
        <f t="shared" si="1"/>
        <v>0.33344509231220015</v>
      </c>
      <c r="CN116" s="231">
        <f t="shared" si="1"/>
        <v>0.5436124249009332</v>
      </c>
      <c r="CO116" s="231">
        <f t="shared" si="1"/>
        <v>0.3964132557716587</v>
      </c>
      <c r="CP116" s="231">
        <f t="shared" si="1"/>
        <v>0</v>
      </c>
      <c r="CQ116" s="231">
        <f t="shared" si="1"/>
        <v>3.6154815079247601E-2</v>
      </c>
      <c r="CR116" s="231">
        <f t="shared" si="1"/>
        <v>0.28315520605111716</v>
      </c>
      <c r="CS116" s="231">
        <f t="shared" si="1"/>
        <v>2.0547906818851439E-2</v>
      </c>
      <c r="CT116" s="231">
        <f t="shared" si="1"/>
        <v>0.12323817980795181</v>
      </c>
      <c r="CU116" s="231">
        <f t="shared" si="1"/>
        <v>7.1982202771140438E-2</v>
      </c>
      <c r="CV116" s="231">
        <f t="shared" si="1"/>
        <v>2.6122543135303242E-3</v>
      </c>
      <c r="CW116" s="231">
        <f t="shared" si="1"/>
        <v>0.23334362710262641</v>
      </c>
      <c r="CX116" s="231">
        <f t="shared" si="1"/>
        <v>0.25815262760707108</v>
      </c>
      <c r="CY116" s="231">
        <f t="shared" si="1"/>
        <v>0.30006654282307926</v>
      </c>
      <c r="CZ116" s="231">
        <f t="shared" si="1"/>
        <v>4.9994825074910192E-3</v>
      </c>
      <c r="DA116" s="231">
        <f t="shared" si="1"/>
        <v>0.1716105355145062</v>
      </c>
      <c r="DB116" s="231">
        <f t="shared" si="1"/>
        <v>0.89741627491709486</v>
      </c>
      <c r="DC116" s="231">
        <f t="shared" si="1"/>
        <v>0.46414992124162358</v>
      </c>
      <c r="DD116" s="231">
        <f t="shared" si="1"/>
        <v>1.3537788330650224E-2</v>
      </c>
      <c r="DE116" s="231">
        <f t="shared" si="1"/>
        <v>0.3142182082451585</v>
      </c>
      <c r="DF116" s="231">
        <f t="shared" si="1"/>
        <v>0.20802095069886414</v>
      </c>
      <c r="DG116" s="231">
        <f t="shared" si="1"/>
        <v>0</v>
      </c>
      <c r="DH116" s="231">
        <f t="shared" si="1"/>
        <v>0.5465114745014743</v>
      </c>
    </row>
  </sheetData>
  <mergeCells count="1">
    <mergeCell ref="B5:C6"/>
  </mergeCells>
  <phoneticPr fontId="9"/>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E329F-012C-4F5A-AB5C-CECEECE5F4E3}">
  <dimension ref="B1:M580"/>
  <sheetViews>
    <sheetView workbookViewId="0"/>
  </sheetViews>
  <sheetFormatPr defaultColWidth="10" defaultRowHeight="12"/>
  <cols>
    <col min="1" max="1" width="1.36328125" style="323" customWidth="1"/>
    <col min="2" max="2" width="6.54296875" style="324" customWidth="1"/>
    <col min="3" max="3" width="5.08984375" style="324" customWidth="1"/>
    <col min="4" max="4" width="6.08984375" style="324" customWidth="1"/>
    <col min="5" max="5" width="6" style="324" customWidth="1"/>
    <col min="6" max="6" width="42.90625" style="323" customWidth="1"/>
    <col min="7" max="7" width="6.1796875" style="324" customWidth="1"/>
    <col min="8" max="8" width="23.1796875" style="323" customWidth="1"/>
    <col min="9" max="9" width="6.1796875" style="324" customWidth="1"/>
    <col min="10" max="10" width="23.1796875" style="323" customWidth="1"/>
    <col min="11" max="11" width="6.1796875" style="324" customWidth="1"/>
    <col min="12" max="12" width="23.1796875" style="323" customWidth="1"/>
    <col min="13" max="13" width="1.54296875" style="323" customWidth="1"/>
    <col min="14" max="16384" width="10" style="323"/>
  </cols>
  <sheetData>
    <row r="1" spans="2:12" ht="23.4" customHeight="1">
      <c r="B1" s="1034" t="s">
        <v>702</v>
      </c>
      <c r="C1" s="1034"/>
      <c r="D1" s="1034"/>
      <c r="E1" s="1034"/>
      <c r="F1" s="1034"/>
      <c r="G1" s="1034"/>
      <c r="H1" s="1034"/>
      <c r="I1" s="1034"/>
      <c r="J1" s="1034"/>
      <c r="K1" s="1034"/>
      <c r="L1" s="1034"/>
    </row>
    <row r="2" spans="2:12" ht="28.5" customHeight="1">
      <c r="F2" s="324"/>
      <c r="H2" s="324"/>
      <c r="J2" s="324"/>
      <c r="L2" s="324"/>
    </row>
    <row r="3" spans="2:12" ht="25.5" customHeight="1">
      <c r="B3" s="323" t="s">
        <v>703</v>
      </c>
      <c r="C3" s="325"/>
      <c r="D3" s="323"/>
      <c r="E3" s="323"/>
      <c r="F3" s="324"/>
      <c r="H3" s="324"/>
      <c r="J3" s="324"/>
      <c r="L3" s="324"/>
    </row>
    <row r="4" spans="2:12" ht="9" customHeight="1">
      <c r="B4" s="323"/>
      <c r="C4" s="325"/>
      <c r="D4" s="323"/>
      <c r="E4" s="323"/>
      <c r="L4" s="325"/>
    </row>
    <row r="5" spans="2:12" ht="17.25" customHeight="1">
      <c r="B5" s="1035" t="s">
        <v>704</v>
      </c>
      <c r="C5" s="1036"/>
      <c r="D5" s="1036"/>
      <c r="E5" s="1036"/>
      <c r="F5" s="1037"/>
      <c r="G5" s="1035" t="s">
        <v>705</v>
      </c>
      <c r="H5" s="1037"/>
      <c r="I5" s="1035" t="s">
        <v>706</v>
      </c>
      <c r="J5" s="1037"/>
      <c r="K5" s="1035" t="s">
        <v>707</v>
      </c>
      <c r="L5" s="1037"/>
    </row>
    <row r="6" spans="2:12">
      <c r="B6" s="1038" t="s">
        <v>708</v>
      </c>
      <c r="C6" s="1039"/>
      <c r="D6" s="1039"/>
      <c r="E6" s="1040"/>
      <c r="F6" s="1041" t="s">
        <v>709</v>
      </c>
      <c r="G6" s="1029" t="s">
        <v>710</v>
      </c>
      <c r="H6" s="1027" t="s">
        <v>709</v>
      </c>
      <c r="I6" s="1029" t="s">
        <v>710</v>
      </c>
      <c r="J6" s="1027" t="s">
        <v>709</v>
      </c>
      <c r="K6" s="1029" t="s">
        <v>710</v>
      </c>
      <c r="L6" s="1027" t="s">
        <v>709</v>
      </c>
    </row>
    <row r="7" spans="2:12" ht="14.25" customHeight="1">
      <c r="B7" s="1043" t="s">
        <v>711</v>
      </c>
      <c r="C7" s="1044"/>
      <c r="D7" s="1043" t="s">
        <v>712</v>
      </c>
      <c r="E7" s="1044"/>
      <c r="F7" s="1042"/>
      <c r="G7" s="1030"/>
      <c r="H7" s="1028"/>
      <c r="I7" s="1030"/>
      <c r="J7" s="1028"/>
      <c r="K7" s="1030"/>
      <c r="L7" s="1028"/>
    </row>
    <row r="8" spans="2:12" ht="15" customHeight="1">
      <c r="B8" s="326" t="s">
        <v>333</v>
      </c>
      <c r="C8" s="327" t="s">
        <v>713</v>
      </c>
      <c r="D8" s="326"/>
      <c r="E8" s="327"/>
      <c r="F8" s="328" t="s">
        <v>714</v>
      </c>
      <c r="G8" s="329" t="s">
        <v>333</v>
      </c>
      <c r="H8" s="330" t="s">
        <v>334</v>
      </c>
      <c r="I8" s="329" t="s">
        <v>120</v>
      </c>
      <c r="J8" s="323" t="s">
        <v>121</v>
      </c>
      <c r="K8" s="331" t="s">
        <v>713</v>
      </c>
      <c r="L8" s="332" t="s">
        <v>715</v>
      </c>
    </row>
    <row r="9" spans="2:12" ht="15" customHeight="1">
      <c r="B9" s="333"/>
      <c r="C9" s="334"/>
      <c r="D9" s="333" t="s">
        <v>716</v>
      </c>
      <c r="E9" s="334" t="s">
        <v>717</v>
      </c>
      <c r="F9" s="328" t="s">
        <v>718</v>
      </c>
      <c r="G9" s="335"/>
      <c r="H9" s="336"/>
      <c r="I9" s="335"/>
      <c r="K9" s="335"/>
      <c r="L9" s="337"/>
    </row>
    <row r="10" spans="2:12" ht="15" customHeight="1">
      <c r="B10" s="333"/>
      <c r="C10" s="334"/>
      <c r="D10" s="333" t="s">
        <v>333</v>
      </c>
      <c r="E10" s="334" t="s">
        <v>122</v>
      </c>
      <c r="F10" s="338" t="s">
        <v>719</v>
      </c>
      <c r="G10" s="335"/>
      <c r="H10" s="336"/>
      <c r="I10" s="335"/>
      <c r="K10" s="335"/>
      <c r="L10" s="337"/>
    </row>
    <row r="11" spans="2:12" ht="15" customHeight="1">
      <c r="B11" s="339" t="s">
        <v>720</v>
      </c>
      <c r="C11" s="340" t="s">
        <v>721</v>
      </c>
      <c r="D11" s="339"/>
      <c r="E11" s="340"/>
      <c r="F11" s="341" t="s">
        <v>722</v>
      </c>
      <c r="G11" s="335"/>
      <c r="H11" s="336"/>
      <c r="I11" s="335"/>
      <c r="K11" s="335"/>
      <c r="L11" s="337"/>
    </row>
    <row r="12" spans="2:12" ht="15" customHeight="1">
      <c r="B12" s="333"/>
      <c r="C12" s="334"/>
      <c r="D12" s="333" t="s">
        <v>333</v>
      </c>
      <c r="E12" s="334" t="s">
        <v>723</v>
      </c>
      <c r="F12" s="328" t="s">
        <v>724</v>
      </c>
      <c r="G12" s="335"/>
      <c r="H12" s="336"/>
      <c r="I12" s="335"/>
      <c r="K12" s="335"/>
      <c r="L12" s="337"/>
    </row>
    <row r="13" spans="2:12" ht="15" customHeight="1">
      <c r="B13" s="333"/>
      <c r="C13" s="334"/>
      <c r="D13" s="333" t="s">
        <v>333</v>
      </c>
      <c r="E13" s="334" t="s">
        <v>725</v>
      </c>
      <c r="F13" s="328" t="s">
        <v>726</v>
      </c>
      <c r="G13" s="342"/>
      <c r="H13" s="343"/>
      <c r="I13" s="335"/>
      <c r="K13" s="335"/>
      <c r="L13" s="337"/>
    </row>
    <row r="14" spans="2:12" ht="15" customHeight="1">
      <c r="B14" s="326" t="s">
        <v>335</v>
      </c>
      <c r="C14" s="327" t="s">
        <v>713</v>
      </c>
      <c r="D14" s="326"/>
      <c r="E14" s="327"/>
      <c r="F14" s="344" t="s">
        <v>727</v>
      </c>
      <c r="G14" s="329" t="s">
        <v>335</v>
      </c>
      <c r="H14" s="330" t="s">
        <v>336</v>
      </c>
      <c r="I14" s="335"/>
      <c r="K14" s="335"/>
      <c r="L14" s="337"/>
    </row>
    <row r="15" spans="2:12" ht="15" customHeight="1">
      <c r="B15" s="333"/>
      <c r="C15" s="334"/>
      <c r="D15" s="333" t="s">
        <v>335</v>
      </c>
      <c r="E15" s="334" t="s">
        <v>120</v>
      </c>
      <c r="F15" s="328" t="s">
        <v>728</v>
      </c>
      <c r="G15" s="335"/>
      <c r="H15" s="336"/>
      <c r="I15" s="335"/>
      <c r="K15" s="335"/>
      <c r="L15" s="337"/>
    </row>
    <row r="16" spans="2:12" ht="15" customHeight="1">
      <c r="B16" s="345"/>
      <c r="C16" s="346"/>
      <c r="D16" s="345" t="s">
        <v>335</v>
      </c>
      <c r="E16" s="346" t="s">
        <v>122</v>
      </c>
      <c r="F16" s="338" t="s">
        <v>729</v>
      </c>
      <c r="G16" s="335"/>
      <c r="H16" s="336"/>
      <c r="I16" s="335"/>
      <c r="K16" s="335"/>
      <c r="L16" s="337"/>
    </row>
    <row r="17" spans="2:12" ht="15" customHeight="1">
      <c r="B17" s="333" t="s">
        <v>335</v>
      </c>
      <c r="C17" s="334" t="s">
        <v>721</v>
      </c>
      <c r="D17" s="333"/>
      <c r="E17" s="334"/>
      <c r="F17" s="341" t="s">
        <v>730</v>
      </c>
      <c r="G17" s="335"/>
      <c r="H17" s="336"/>
      <c r="I17" s="335"/>
      <c r="K17" s="335"/>
      <c r="L17" s="337"/>
    </row>
    <row r="18" spans="2:12" ht="15" customHeight="1">
      <c r="B18" s="333"/>
      <c r="C18" s="334"/>
      <c r="D18" s="333" t="s">
        <v>335</v>
      </c>
      <c r="E18" s="334" t="s">
        <v>723</v>
      </c>
      <c r="F18" s="328" t="s">
        <v>731</v>
      </c>
      <c r="G18" s="335"/>
      <c r="H18" s="336"/>
      <c r="I18" s="335"/>
      <c r="K18" s="335"/>
      <c r="L18" s="337"/>
    </row>
    <row r="19" spans="2:12" ht="15" customHeight="1">
      <c r="B19" s="333"/>
      <c r="C19" s="334"/>
      <c r="D19" s="333" t="s">
        <v>335</v>
      </c>
      <c r="E19" s="334" t="s">
        <v>732</v>
      </c>
      <c r="F19" s="328" t="s">
        <v>733</v>
      </c>
      <c r="G19" s="335"/>
      <c r="H19" s="336"/>
      <c r="I19" s="335"/>
      <c r="K19" s="335"/>
      <c r="L19" s="337"/>
    </row>
    <row r="20" spans="2:12" ht="15" customHeight="1">
      <c r="B20" s="326"/>
      <c r="C20" s="327"/>
      <c r="D20" s="326" t="s">
        <v>337</v>
      </c>
      <c r="E20" s="327" t="s">
        <v>734</v>
      </c>
      <c r="F20" s="344" t="s">
        <v>338</v>
      </c>
      <c r="G20" s="329" t="s">
        <v>337</v>
      </c>
      <c r="H20" s="330" t="s">
        <v>338</v>
      </c>
      <c r="I20" s="335"/>
      <c r="K20" s="335"/>
      <c r="L20" s="337"/>
    </row>
    <row r="21" spans="2:12" ht="15" customHeight="1">
      <c r="B21" s="333" t="s">
        <v>337</v>
      </c>
      <c r="C21" s="334" t="s">
        <v>713</v>
      </c>
      <c r="D21" s="333"/>
      <c r="E21" s="334"/>
      <c r="F21" s="328" t="s">
        <v>735</v>
      </c>
      <c r="G21" s="335"/>
      <c r="H21" s="336"/>
      <c r="I21" s="335"/>
      <c r="K21" s="335"/>
      <c r="L21" s="337"/>
    </row>
    <row r="22" spans="2:12" ht="15" customHeight="1">
      <c r="B22" s="333" t="s">
        <v>337</v>
      </c>
      <c r="C22" s="334" t="s">
        <v>721</v>
      </c>
      <c r="D22" s="333"/>
      <c r="E22" s="334"/>
      <c r="F22" s="347" t="s">
        <v>736</v>
      </c>
      <c r="G22" s="342"/>
      <c r="H22" s="343"/>
      <c r="I22" s="335"/>
      <c r="K22" s="335"/>
      <c r="L22" s="337"/>
    </row>
    <row r="23" spans="2:12" ht="15" customHeight="1">
      <c r="B23" s="326" t="s">
        <v>339</v>
      </c>
      <c r="C23" s="327" t="s">
        <v>713</v>
      </c>
      <c r="D23" s="326" t="s">
        <v>339</v>
      </c>
      <c r="E23" s="348" t="s">
        <v>737</v>
      </c>
      <c r="F23" s="344" t="s">
        <v>340</v>
      </c>
      <c r="G23" s="349" t="s">
        <v>339</v>
      </c>
      <c r="H23" s="350" t="s">
        <v>340</v>
      </c>
      <c r="I23" s="335"/>
      <c r="K23" s="335"/>
      <c r="L23" s="337"/>
    </row>
    <row r="24" spans="2:12" ht="15" customHeight="1">
      <c r="B24" s="351" t="s">
        <v>341</v>
      </c>
      <c r="C24" s="352" t="s">
        <v>713</v>
      </c>
      <c r="D24" s="351" t="s">
        <v>341</v>
      </c>
      <c r="E24" s="352" t="s">
        <v>120</v>
      </c>
      <c r="F24" s="353" t="s">
        <v>738</v>
      </c>
      <c r="G24" s="335" t="s">
        <v>341</v>
      </c>
      <c r="H24" s="323" t="s">
        <v>342</v>
      </c>
      <c r="I24" s="335"/>
      <c r="K24" s="335"/>
      <c r="L24" s="337"/>
    </row>
    <row r="25" spans="2:12" ht="15" customHeight="1">
      <c r="B25" s="333" t="s">
        <v>341</v>
      </c>
      <c r="C25" s="334" t="s">
        <v>721</v>
      </c>
      <c r="D25" s="333"/>
      <c r="E25" s="334"/>
      <c r="F25" s="341" t="s">
        <v>739</v>
      </c>
      <c r="G25" s="335"/>
      <c r="I25" s="335"/>
      <c r="K25" s="335"/>
      <c r="L25" s="337"/>
    </row>
    <row r="26" spans="2:12" ht="15" customHeight="1">
      <c r="B26" s="333"/>
      <c r="C26" s="334"/>
      <c r="D26" s="333" t="s">
        <v>341</v>
      </c>
      <c r="E26" s="334" t="s">
        <v>723</v>
      </c>
      <c r="F26" s="328" t="s">
        <v>740</v>
      </c>
      <c r="G26" s="335"/>
      <c r="I26" s="335"/>
      <c r="K26" s="335"/>
      <c r="L26" s="337"/>
    </row>
    <row r="27" spans="2:12" ht="15" customHeight="1">
      <c r="B27" s="345"/>
      <c r="C27" s="346"/>
      <c r="D27" s="345" t="s">
        <v>341</v>
      </c>
      <c r="E27" s="346" t="s">
        <v>732</v>
      </c>
      <c r="F27" s="338" t="s">
        <v>741</v>
      </c>
      <c r="G27" s="335"/>
      <c r="I27" s="335"/>
      <c r="K27" s="335"/>
      <c r="L27" s="337"/>
    </row>
    <row r="28" spans="2:12" ht="15" customHeight="1">
      <c r="B28" s="333" t="s">
        <v>341</v>
      </c>
      <c r="C28" s="334" t="s">
        <v>742</v>
      </c>
      <c r="D28" s="333"/>
      <c r="E28" s="334"/>
      <c r="F28" s="341" t="s">
        <v>743</v>
      </c>
      <c r="G28" s="335"/>
      <c r="I28" s="335"/>
      <c r="K28" s="335"/>
      <c r="L28" s="337"/>
    </row>
    <row r="29" spans="2:12" ht="15" customHeight="1">
      <c r="B29" s="333"/>
      <c r="C29" s="334"/>
      <c r="D29" s="333" t="s">
        <v>341</v>
      </c>
      <c r="E29" s="334" t="s">
        <v>744</v>
      </c>
      <c r="F29" s="328" t="s">
        <v>745</v>
      </c>
      <c r="G29" s="335"/>
      <c r="I29" s="335"/>
      <c r="K29" s="335"/>
      <c r="L29" s="337"/>
    </row>
    <row r="30" spans="2:12" ht="15" customHeight="1">
      <c r="B30" s="354"/>
      <c r="C30" s="355"/>
      <c r="D30" s="354" t="s">
        <v>341</v>
      </c>
      <c r="E30" s="355" t="s">
        <v>746</v>
      </c>
      <c r="F30" s="347" t="s">
        <v>747</v>
      </c>
      <c r="G30" s="335"/>
      <c r="I30" s="335"/>
      <c r="K30" s="335"/>
      <c r="L30" s="337"/>
    </row>
    <row r="31" spans="2:12" ht="15" customHeight="1">
      <c r="B31" s="351" t="s">
        <v>343</v>
      </c>
      <c r="C31" s="352" t="s">
        <v>713</v>
      </c>
      <c r="D31" s="351" t="s">
        <v>343</v>
      </c>
      <c r="E31" s="352" t="s">
        <v>120</v>
      </c>
      <c r="F31" s="338" t="s">
        <v>748</v>
      </c>
      <c r="G31" s="329" t="s">
        <v>343</v>
      </c>
      <c r="H31" s="330" t="s">
        <v>344</v>
      </c>
      <c r="I31" s="335"/>
      <c r="K31" s="335"/>
      <c r="L31" s="337"/>
    </row>
    <row r="32" spans="2:12" ht="15" customHeight="1">
      <c r="B32" s="356" t="s">
        <v>343</v>
      </c>
      <c r="C32" s="357" t="s">
        <v>721</v>
      </c>
      <c r="D32" s="356" t="s">
        <v>343</v>
      </c>
      <c r="E32" s="357" t="s">
        <v>723</v>
      </c>
      <c r="F32" s="358" t="s">
        <v>749</v>
      </c>
      <c r="G32" s="335"/>
      <c r="H32" s="336"/>
      <c r="I32" s="335"/>
      <c r="K32" s="335"/>
      <c r="L32" s="337"/>
    </row>
    <row r="33" spans="2:12" ht="15" customHeight="1">
      <c r="B33" s="356" t="s">
        <v>343</v>
      </c>
      <c r="C33" s="357" t="s">
        <v>750</v>
      </c>
      <c r="D33" s="356" t="s">
        <v>343</v>
      </c>
      <c r="E33" s="357" t="s">
        <v>751</v>
      </c>
      <c r="F33" s="358" t="s">
        <v>752</v>
      </c>
      <c r="G33" s="335"/>
      <c r="H33" s="336"/>
      <c r="I33" s="335"/>
      <c r="K33" s="335"/>
      <c r="L33" s="337"/>
    </row>
    <row r="34" spans="2:12" ht="15" customHeight="1">
      <c r="B34" s="333" t="s">
        <v>343</v>
      </c>
      <c r="C34" s="334" t="s">
        <v>742</v>
      </c>
      <c r="D34" s="333"/>
      <c r="E34" s="334"/>
      <c r="F34" s="341" t="s">
        <v>753</v>
      </c>
      <c r="G34" s="335"/>
      <c r="H34" s="336"/>
      <c r="I34" s="335"/>
      <c r="K34" s="335"/>
      <c r="L34" s="337"/>
    </row>
    <row r="35" spans="2:12" ht="15" customHeight="1">
      <c r="B35" s="333"/>
      <c r="C35" s="334"/>
      <c r="D35" s="333" t="s">
        <v>343</v>
      </c>
      <c r="E35" s="334" t="s">
        <v>744</v>
      </c>
      <c r="F35" s="328" t="s">
        <v>754</v>
      </c>
      <c r="G35" s="335"/>
      <c r="H35" s="336"/>
      <c r="I35" s="335"/>
      <c r="K35" s="335"/>
      <c r="L35" s="337"/>
    </row>
    <row r="36" spans="2:12" ht="15" customHeight="1">
      <c r="B36" s="333"/>
      <c r="C36" s="334"/>
      <c r="D36" s="333" t="s">
        <v>343</v>
      </c>
      <c r="E36" s="334" t="s">
        <v>755</v>
      </c>
      <c r="F36" s="328" t="s">
        <v>756</v>
      </c>
      <c r="G36" s="335"/>
      <c r="H36" s="336"/>
      <c r="I36" s="335"/>
      <c r="K36" s="335"/>
      <c r="L36" s="337"/>
    </row>
    <row r="37" spans="2:12" ht="15" customHeight="1">
      <c r="B37" s="333"/>
      <c r="C37" s="334"/>
      <c r="D37" s="333" t="s">
        <v>343</v>
      </c>
      <c r="E37" s="334" t="s">
        <v>757</v>
      </c>
      <c r="F37" s="328" t="s">
        <v>758</v>
      </c>
      <c r="G37" s="335"/>
      <c r="H37" s="336"/>
      <c r="I37" s="335"/>
      <c r="K37" s="335"/>
      <c r="L37" s="337"/>
    </row>
    <row r="38" spans="2:12" ht="15" customHeight="1">
      <c r="B38" s="354"/>
      <c r="C38" s="355"/>
      <c r="D38" s="354" t="s">
        <v>343</v>
      </c>
      <c r="E38" s="355" t="s">
        <v>746</v>
      </c>
      <c r="F38" s="347" t="s">
        <v>759</v>
      </c>
      <c r="G38" s="342"/>
      <c r="H38" s="343"/>
      <c r="I38" s="335"/>
      <c r="K38" s="335"/>
      <c r="L38" s="337"/>
    </row>
    <row r="39" spans="2:12" ht="15" customHeight="1">
      <c r="B39" s="326" t="s">
        <v>345</v>
      </c>
      <c r="C39" s="327" t="s">
        <v>713</v>
      </c>
      <c r="D39" s="326"/>
      <c r="E39" s="327"/>
      <c r="F39" s="344" t="s">
        <v>760</v>
      </c>
      <c r="G39" s="329" t="s">
        <v>345</v>
      </c>
      <c r="H39" s="330" t="s">
        <v>123</v>
      </c>
      <c r="I39" s="329" t="s">
        <v>122</v>
      </c>
      <c r="J39" s="330" t="s">
        <v>123</v>
      </c>
      <c r="K39" s="335"/>
      <c r="L39" s="337"/>
    </row>
    <row r="40" spans="2:12" ht="15" customHeight="1">
      <c r="B40" s="333"/>
      <c r="C40" s="334"/>
      <c r="D40" s="333" t="s">
        <v>345</v>
      </c>
      <c r="E40" s="334" t="s">
        <v>120</v>
      </c>
      <c r="F40" s="328" t="s">
        <v>761</v>
      </c>
      <c r="G40" s="335"/>
      <c r="H40" s="336"/>
      <c r="I40" s="335"/>
      <c r="J40" s="336"/>
      <c r="K40" s="335"/>
      <c r="L40" s="337"/>
    </row>
    <row r="41" spans="2:12" ht="15" customHeight="1">
      <c r="B41" s="345"/>
      <c r="C41" s="346"/>
      <c r="D41" s="345" t="s">
        <v>345</v>
      </c>
      <c r="E41" s="346" t="s">
        <v>762</v>
      </c>
      <c r="F41" s="338" t="s">
        <v>763</v>
      </c>
      <c r="G41" s="335"/>
      <c r="H41" s="336"/>
      <c r="I41" s="335"/>
      <c r="J41" s="336"/>
      <c r="K41" s="335"/>
      <c r="L41" s="337"/>
    </row>
    <row r="42" spans="2:12" ht="15" customHeight="1">
      <c r="B42" s="356" t="s">
        <v>345</v>
      </c>
      <c r="C42" s="357" t="s">
        <v>764</v>
      </c>
      <c r="D42" s="356" t="s">
        <v>345</v>
      </c>
      <c r="E42" s="357" t="s">
        <v>765</v>
      </c>
      <c r="F42" s="358" t="s">
        <v>766</v>
      </c>
      <c r="G42" s="335"/>
      <c r="H42" s="336"/>
      <c r="I42" s="335"/>
      <c r="J42" s="336"/>
      <c r="K42" s="335"/>
      <c r="L42" s="337"/>
    </row>
    <row r="43" spans="2:12" ht="15" customHeight="1">
      <c r="B43" s="356" t="s">
        <v>345</v>
      </c>
      <c r="C43" s="357" t="s">
        <v>767</v>
      </c>
      <c r="D43" s="356" t="s">
        <v>345</v>
      </c>
      <c r="E43" s="357" t="s">
        <v>768</v>
      </c>
      <c r="F43" s="358" t="s">
        <v>769</v>
      </c>
      <c r="G43" s="335"/>
      <c r="H43" s="336"/>
      <c r="I43" s="335"/>
      <c r="J43" s="336"/>
      <c r="K43" s="335"/>
      <c r="L43" s="337"/>
    </row>
    <row r="44" spans="2:12" ht="15" customHeight="1">
      <c r="B44" s="356" t="s">
        <v>345</v>
      </c>
      <c r="C44" s="357" t="s">
        <v>770</v>
      </c>
      <c r="D44" s="356" t="s">
        <v>345</v>
      </c>
      <c r="E44" s="357" t="s">
        <v>771</v>
      </c>
      <c r="F44" s="358" t="s">
        <v>772</v>
      </c>
      <c r="G44" s="335"/>
      <c r="H44" s="336"/>
      <c r="I44" s="335"/>
      <c r="J44" s="336"/>
      <c r="K44" s="335"/>
      <c r="L44" s="337"/>
    </row>
    <row r="45" spans="2:12" ht="15" customHeight="1">
      <c r="B45" s="356" t="s">
        <v>345</v>
      </c>
      <c r="C45" s="357" t="s">
        <v>773</v>
      </c>
      <c r="D45" s="356" t="s">
        <v>345</v>
      </c>
      <c r="E45" s="357" t="s">
        <v>774</v>
      </c>
      <c r="F45" s="358" t="s">
        <v>775</v>
      </c>
      <c r="G45" s="335"/>
      <c r="H45" s="336"/>
      <c r="I45" s="335"/>
      <c r="J45" s="336"/>
      <c r="K45" s="335"/>
      <c r="L45" s="337"/>
    </row>
    <row r="46" spans="2:12" ht="15" customHeight="1">
      <c r="B46" s="333" t="s">
        <v>345</v>
      </c>
      <c r="C46" s="334" t="s">
        <v>742</v>
      </c>
      <c r="D46" s="333" t="s">
        <v>345</v>
      </c>
      <c r="E46" s="334" t="s">
        <v>776</v>
      </c>
      <c r="F46" s="341" t="s">
        <v>777</v>
      </c>
      <c r="G46" s="342"/>
      <c r="H46" s="343"/>
      <c r="I46" s="342"/>
      <c r="J46" s="343"/>
      <c r="K46" s="335"/>
      <c r="L46" s="337"/>
    </row>
    <row r="47" spans="2:12" ht="15" customHeight="1">
      <c r="B47" s="351" t="s">
        <v>346</v>
      </c>
      <c r="C47" s="352" t="s">
        <v>713</v>
      </c>
      <c r="D47" s="351" t="s">
        <v>346</v>
      </c>
      <c r="E47" s="352" t="s">
        <v>120</v>
      </c>
      <c r="F47" s="353" t="s">
        <v>778</v>
      </c>
      <c r="G47" s="329" t="s">
        <v>346</v>
      </c>
      <c r="H47" s="330" t="s">
        <v>125</v>
      </c>
      <c r="I47" s="329" t="s">
        <v>124</v>
      </c>
      <c r="J47" s="330" t="s">
        <v>125</v>
      </c>
      <c r="K47" s="335"/>
      <c r="L47" s="337"/>
    </row>
    <row r="48" spans="2:12" ht="15" customHeight="1">
      <c r="B48" s="354" t="s">
        <v>346</v>
      </c>
      <c r="C48" s="355" t="s">
        <v>721</v>
      </c>
      <c r="D48" s="354" t="s">
        <v>346</v>
      </c>
      <c r="E48" s="355" t="s">
        <v>723</v>
      </c>
      <c r="F48" s="359" t="s">
        <v>779</v>
      </c>
      <c r="G48" s="342"/>
      <c r="H48" s="343"/>
      <c r="I48" s="342"/>
      <c r="J48" s="343"/>
      <c r="K48" s="342"/>
      <c r="L48" s="360"/>
    </row>
    <row r="49" spans="2:12" ht="15" customHeight="1">
      <c r="B49" s="361" t="s">
        <v>780</v>
      </c>
      <c r="C49" s="362" t="s">
        <v>713</v>
      </c>
      <c r="D49" s="361" t="s">
        <v>780</v>
      </c>
      <c r="E49" s="362" t="s">
        <v>120</v>
      </c>
      <c r="F49" s="363" t="s">
        <v>348</v>
      </c>
      <c r="G49" s="349" t="s">
        <v>347</v>
      </c>
      <c r="H49" s="350" t="s">
        <v>348</v>
      </c>
      <c r="I49" s="329" t="s">
        <v>126</v>
      </c>
      <c r="J49" s="330" t="s">
        <v>127</v>
      </c>
      <c r="K49" s="364">
        <v>2</v>
      </c>
      <c r="L49" s="332" t="s">
        <v>781</v>
      </c>
    </row>
    <row r="50" spans="2:12" ht="15" customHeight="1">
      <c r="B50" s="326" t="s">
        <v>782</v>
      </c>
      <c r="C50" s="327" t="s">
        <v>713</v>
      </c>
      <c r="D50" s="326" t="s">
        <v>349</v>
      </c>
      <c r="E50" s="327" t="s">
        <v>737</v>
      </c>
      <c r="F50" s="344" t="s">
        <v>350</v>
      </c>
      <c r="G50" s="335" t="s">
        <v>349</v>
      </c>
      <c r="H50" s="323" t="s">
        <v>350</v>
      </c>
      <c r="I50" s="335"/>
      <c r="J50" s="336"/>
      <c r="K50" s="335"/>
      <c r="L50" s="337"/>
    </row>
    <row r="51" spans="2:12" ht="15" customHeight="1">
      <c r="B51" s="361" t="s">
        <v>783</v>
      </c>
      <c r="C51" s="362" t="s">
        <v>713</v>
      </c>
      <c r="D51" s="361" t="s">
        <v>783</v>
      </c>
      <c r="E51" s="362" t="s">
        <v>120</v>
      </c>
      <c r="F51" s="363" t="s">
        <v>784</v>
      </c>
      <c r="G51" s="349" t="s">
        <v>351</v>
      </c>
      <c r="H51" s="350" t="s">
        <v>352</v>
      </c>
      <c r="I51" s="342"/>
      <c r="J51" s="343"/>
      <c r="K51" s="342"/>
      <c r="L51" s="360"/>
    </row>
    <row r="52" spans="2:12" ht="15" customHeight="1">
      <c r="B52" s="333" t="s">
        <v>785</v>
      </c>
      <c r="C52" s="334" t="s">
        <v>713</v>
      </c>
      <c r="D52" s="333" t="s">
        <v>785</v>
      </c>
      <c r="E52" s="334" t="s">
        <v>737</v>
      </c>
      <c r="F52" s="328" t="s">
        <v>786</v>
      </c>
      <c r="G52" s="329" t="s">
        <v>353</v>
      </c>
      <c r="H52" s="330" t="s">
        <v>354</v>
      </c>
      <c r="I52" s="329" t="s">
        <v>128</v>
      </c>
      <c r="J52" s="330" t="s">
        <v>129</v>
      </c>
      <c r="K52" s="364">
        <v>3</v>
      </c>
      <c r="L52" s="332" t="s">
        <v>787</v>
      </c>
    </row>
    <row r="53" spans="2:12" ht="15" customHeight="1">
      <c r="B53" s="354" t="s">
        <v>785</v>
      </c>
      <c r="C53" s="355" t="s">
        <v>764</v>
      </c>
      <c r="D53" s="354" t="s">
        <v>785</v>
      </c>
      <c r="E53" s="355" t="s">
        <v>765</v>
      </c>
      <c r="F53" s="347" t="s">
        <v>788</v>
      </c>
      <c r="G53" s="342"/>
      <c r="H53" s="343"/>
      <c r="I53" s="335"/>
      <c r="J53" s="336"/>
      <c r="K53" s="335"/>
      <c r="L53" s="337"/>
    </row>
    <row r="54" spans="2:12" ht="15" customHeight="1">
      <c r="B54" s="326"/>
      <c r="C54" s="327"/>
      <c r="D54" s="326" t="s">
        <v>789</v>
      </c>
      <c r="E54" s="327" t="s">
        <v>734</v>
      </c>
      <c r="F54" s="344" t="s">
        <v>790</v>
      </c>
      <c r="G54" s="329" t="s">
        <v>355</v>
      </c>
      <c r="H54" s="330" t="s">
        <v>356</v>
      </c>
      <c r="I54" s="335"/>
      <c r="J54" s="336"/>
      <c r="K54" s="335"/>
      <c r="L54" s="337"/>
    </row>
    <row r="55" spans="2:12" ht="15" customHeight="1">
      <c r="B55" s="333" t="s">
        <v>789</v>
      </c>
      <c r="C55" s="334" t="s">
        <v>713</v>
      </c>
      <c r="D55" s="333"/>
      <c r="E55" s="334"/>
      <c r="F55" s="328" t="s">
        <v>356</v>
      </c>
      <c r="G55" s="335"/>
      <c r="H55" s="336"/>
      <c r="I55" s="335"/>
      <c r="J55" s="336"/>
      <c r="K55" s="335"/>
      <c r="L55" s="337"/>
    </row>
    <row r="56" spans="2:12" ht="15" customHeight="1">
      <c r="B56" s="354" t="s">
        <v>789</v>
      </c>
      <c r="C56" s="355" t="s">
        <v>721</v>
      </c>
      <c r="D56" s="354"/>
      <c r="E56" s="355"/>
      <c r="F56" s="347" t="s">
        <v>791</v>
      </c>
      <c r="G56" s="342"/>
      <c r="H56" s="343"/>
      <c r="I56" s="342"/>
      <c r="J56" s="343"/>
      <c r="K56" s="335"/>
      <c r="L56" s="337"/>
    </row>
    <row r="57" spans="2:12" ht="14.4" customHeight="1">
      <c r="B57" s="326" t="s">
        <v>792</v>
      </c>
      <c r="C57" s="327" t="s">
        <v>713</v>
      </c>
      <c r="D57" s="326"/>
      <c r="E57" s="327"/>
      <c r="F57" s="344" t="s">
        <v>793</v>
      </c>
      <c r="G57" s="335" t="s">
        <v>357</v>
      </c>
      <c r="H57" s="323" t="s">
        <v>131</v>
      </c>
      <c r="I57" s="335" t="s">
        <v>130</v>
      </c>
      <c r="J57" s="323" t="s">
        <v>131</v>
      </c>
      <c r="K57" s="329" t="s">
        <v>794</v>
      </c>
      <c r="L57" s="332" t="s">
        <v>795</v>
      </c>
    </row>
    <row r="58" spans="2:12" ht="14.4" customHeight="1">
      <c r="B58" s="333"/>
      <c r="C58" s="334"/>
      <c r="D58" s="333" t="s">
        <v>792</v>
      </c>
      <c r="E58" s="334" t="s">
        <v>717</v>
      </c>
      <c r="F58" s="328" t="s">
        <v>796</v>
      </c>
      <c r="G58" s="335"/>
      <c r="I58" s="335"/>
      <c r="K58" s="335"/>
      <c r="L58" s="337"/>
    </row>
    <row r="59" spans="2:12" ht="14.4" customHeight="1">
      <c r="B59" s="333"/>
      <c r="C59" s="334"/>
      <c r="D59" s="333" t="s">
        <v>792</v>
      </c>
      <c r="E59" s="334" t="s">
        <v>797</v>
      </c>
      <c r="F59" s="328" t="s">
        <v>798</v>
      </c>
      <c r="G59" s="335"/>
      <c r="I59" s="335"/>
      <c r="K59" s="335"/>
      <c r="L59" s="337"/>
    </row>
    <row r="60" spans="2:12" ht="14.4" customHeight="1">
      <c r="B60" s="354"/>
      <c r="C60" s="355"/>
      <c r="D60" s="354" t="s">
        <v>357</v>
      </c>
      <c r="E60" s="355" t="s">
        <v>799</v>
      </c>
      <c r="F60" s="347" t="s">
        <v>800</v>
      </c>
      <c r="G60" s="335"/>
      <c r="I60" s="335"/>
      <c r="K60" s="335"/>
      <c r="L60" s="337"/>
    </row>
    <row r="61" spans="2:12" ht="14.4" customHeight="1">
      <c r="B61" s="326" t="s">
        <v>801</v>
      </c>
      <c r="C61" s="327" t="s">
        <v>713</v>
      </c>
      <c r="D61" s="326" t="s">
        <v>801</v>
      </c>
      <c r="E61" s="348" t="s">
        <v>120</v>
      </c>
      <c r="F61" s="344" t="s">
        <v>802</v>
      </c>
      <c r="G61" s="329" t="s">
        <v>358</v>
      </c>
      <c r="H61" s="330" t="s">
        <v>673</v>
      </c>
      <c r="I61" s="329" t="s">
        <v>132</v>
      </c>
      <c r="J61" s="330" t="s">
        <v>133</v>
      </c>
      <c r="K61" s="335"/>
      <c r="L61" s="337"/>
    </row>
    <row r="62" spans="2:12" ht="14.4" customHeight="1">
      <c r="B62" s="365" t="s">
        <v>803</v>
      </c>
      <c r="C62" s="366" t="s">
        <v>764</v>
      </c>
      <c r="D62" s="365" t="s">
        <v>803</v>
      </c>
      <c r="E62" s="366" t="s">
        <v>765</v>
      </c>
      <c r="F62" s="359" t="s">
        <v>804</v>
      </c>
      <c r="G62" s="342"/>
      <c r="H62" s="343"/>
      <c r="I62" s="335"/>
      <c r="J62" s="336"/>
      <c r="K62" s="335"/>
      <c r="L62" s="337"/>
    </row>
    <row r="63" spans="2:12" ht="14.4" customHeight="1">
      <c r="B63" s="333" t="s">
        <v>805</v>
      </c>
      <c r="C63" s="334" t="s">
        <v>806</v>
      </c>
      <c r="D63" s="333"/>
      <c r="E63" s="367"/>
      <c r="F63" s="328" t="s">
        <v>807</v>
      </c>
      <c r="G63" s="329" t="s">
        <v>359</v>
      </c>
      <c r="H63" s="330" t="s">
        <v>360</v>
      </c>
      <c r="I63" s="335"/>
      <c r="J63" s="336"/>
      <c r="K63" s="335"/>
      <c r="L63" s="337"/>
    </row>
    <row r="64" spans="2:12" ht="14.4" customHeight="1">
      <c r="B64" s="333"/>
      <c r="C64" s="334"/>
      <c r="D64" s="333" t="s">
        <v>359</v>
      </c>
      <c r="E64" s="367" t="s">
        <v>744</v>
      </c>
      <c r="F64" s="328" t="s">
        <v>808</v>
      </c>
      <c r="G64" s="335"/>
      <c r="H64" s="336"/>
      <c r="I64" s="335"/>
      <c r="J64" s="336"/>
      <c r="K64" s="335"/>
      <c r="L64" s="337"/>
    </row>
    <row r="65" spans="2:12" ht="14.4" customHeight="1">
      <c r="B65" s="333"/>
      <c r="C65" s="334"/>
      <c r="D65" s="333" t="s">
        <v>359</v>
      </c>
      <c r="E65" s="367" t="s">
        <v>755</v>
      </c>
      <c r="F65" s="328" t="s">
        <v>809</v>
      </c>
      <c r="G65" s="335"/>
      <c r="H65" s="336"/>
      <c r="I65" s="335"/>
      <c r="J65" s="336"/>
      <c r="K65" s="335"/>
      <c r="L65" s="337"/>
    </row>
    <row r="66" spans="2:12" ht="14.4" customHeight="1">
      <c r="B66" s="333"/>
      <c r="C66" s="334"/>
      <c r="D66" s="333" t="s">
        <v>359</v>
      </c>
      <c r="E66" s="367" t="s">
        <v>757</v>
      </c>
      <c r="F66" s="328" t="s">
        <v>810</v>
      </c>
      <c r="G66" s="335"/>
      <c r="H66" s="336"/>
      <c r="I66" s="335"/>
      <c r="J66" s="336"/>
      <c r="K66" s="335"/>
      <c r="L66" s="337"/>
    </row>
    <row r="67" spans="2:12" ht="14.4" customHeight="1">
      <c r="B67" s="333"/>
      <c r="C67" s="334"/>
      <c r="D67" s="333" t="s">
        <v>359</v>
      </c>
      <c r="E67" s="367" t="s">
        <v>811</v>
      </c>
      <c r="F67" s="328" t="s">
        <v>812</v>
      </c>
      <c r="G67" s="335"/>
      <c r="H67" s="336"/>
      <c r="I67" s="335"/>
      <c r="J67" s="336"/>
      <c r="K67" s="335"/>
      <c r="L67" s="337"/>
    </row>
    <row r="68" spans="2:12" ht="14.4" customHeight="1">
      <c r="B68" s="354"/>
      <c r="C68" s="368"/>
      <c r="D68" s="333" t="s">
        <v>359</v>
      </c>
      <c r="E68" s="368" t="s">
        <v>746</v>
      </c>
      <c r="F68" s="347" t="s">
        <v>813</v>
      </c>
      <c r="G68" s="342"/>
      <c r="H68" s="343"/>
      <c r="I68" s="342"/>
      <c r="J68" s="343"/>
      <c r="K68" s="342"/>
      <c r="L68" s="360"/>
    </row>
    <row r="69" spans="2:12" ht="14.4" customHeight="1">
      <c r="B69" s="326" t="s">
        <v>361</v>
      </c>
      <c r="C69" s="327" t="s">
        <v>713</v>
      </c>
      <c r="D69" s="326"/>
      <c r="E69" s="327"/>
      <c r="F69" s="344" t="s">
        <v>814</v>
      </c>
      <c r="G69" s="329" t="s">
        <v>361</v>
      </c>
      <c r="H69" s="330" t="s">
        <v>362</v>
      </c>
      <c r="I69" s="335" t="s">
        <v>134</v>
      </c>
      <c r="J69" s="323" t="s">
        <v>135</v>
      </c>
      <c r="K69" s="335" t="s">
        <v>815</v>
      </c>
      <c r="L69" s="337" t="s">
        <v>816</v>
      </c>
    </row>
    <row r="70" spans="2:12" ht="14.4" customHeight="1">
      <c r="B70" s="333"/>
      <c r="C70" s="334"/>
      <c r="D70" s="333" t="s">
        <v>361</v>
      </c>
      <c r="E70" s="334" t="s">
        <v>120</v>
      </c>
      <c r="F70" s="328" t="s">
        <v>817</v>
      </c>
      <c r="G70" s="335"/>
      <c r="H70" s="336"/>
      <c r="I70" s="335"/>
      <c r="K70" s="335"/>
      <c r="L70" s="337"/>
    </row>
    <row r="71" spans="2:12" ht="14.4" customHeight="1">
      <c r="B71" s="333"/>
      <c r="C71" s="334"/>
      <c r="D71" s="333" t="s">
        <v>361</v>
      </c>
      <c r="E71" s="334" t="s">
        <v>122</v>
      </c>
      <c r="F71" s="328" t="s">
        <v>818</v>
      </c>
      <c r="G71" s="335"/>
      <c r="H71" s="336"/>
      <c r="I71" s="335"/>
      <c r="K71" s="335"/>
      <c r="L71" s="337"/>
    </row>
    <row r="72" spans="2:12" ht="14.4" customHeight="1">
      <c r="B72" s="333"/>
      <c r="C72" s="334"/>
      <c r="D72" s="333" t="s">
        <v>361</v>
      </c>
      <c r="E72" s="334" t="s">
        <v>124</v>
      </c>
      <c r="F72" s="328" t="s">
        <v>819</v>
      </c>
      <c r="G72" s="335"/>
      <c r="H72" s="336"/>
      <c r="I72" s="335"/>
      <c r="K72" s="335"/>
      <c r="L72" s="337"/>
    </row>
    <row r="73" spans="2:12" ht="14.4" customHeight="1">
      <c r="B73" s="333"/>
      <c r="C73" s="334"/>
      <c r="D73" s="333" t="s">
        <v>361</v>
      </c>
      <c r="E73" s="334" t="s">
        <v>820</v>
      </c>
      <c r="F73" s="328" t="s">
        <v>821</v>
      </c>
      <c r="G73" s="335"/>
      <c r="H73" s="336"/>
      <c r="I73" s="335"/>
      <c r="K73" s="335"/>
      <c r="L73" s="337"/>
    </row>
    <row r="74" spans="2:12" ht="14.4" customHeight="1">
      <c r="B74" s="333"/>
      <c r="C74" s="334"/>
      <c r="D74" s="333" t="s">
        <v>361</v>
      </c>
      <c r="E74" s="334" t="s">
        <v>126</v>
      </c>
      <c r="F74" s="328" t="s">
        <v>822</v>
      </c>
      <c r="G74" s="335"/>
      <c r="H74" s="336"/>
      <c r="I74" s="335"/>
      <c r="K74" s="335"/>
      <c r="L74" s="337"/>
    </row>
    <row r="75" spans="2:12" ht="14.4" customHeight="1">
      <c r="B75" s="339" t="s">
        <v>823</v>
      </c>
      <c r="C75" s="340" t="s">
        <v>824</v>
      </c>
      <c r="D75" s="339"/>
      <c r="E75" s="340"/>
      <c r="F75" s="341" t="s">
        <v>825</v>
      </c>
      <c r="G75" s="335"/>
      <c r="H75" s="336"/>
      <c r="I75" s="335"/>
      <c r="K75" s="335"/>
      <c r="L75" s="337"/>
    </row>
    <row r="76" spans="2:12" ht="14.4" customHeight="1">
      <c r="B76" s="333"/>
      <c r="C76" s="334"/>
      <c r="D76" s="333" t="s">
        <v>823</v>
      </c>
      <c r="E76" s="334" t="s">
        <v>826</v>
      </c>
      <c r="F76" s="328" t="s">
        <v>827</v>
      </c>
      <c r="G76" s="335"/>
      <c r="H76" s="336"/>
      <c r="I76" s="335"/>
      <c r="K76" s="335"/>
      <c r="L76" s="337"/>
    </row>
    <row r="77" spans="2:12" ht="14.4" customHeight="1">
      <c r="B77" s="333"/>
      <c r="C77" s="334"/>
      <c r="D77" s="333" t="s">
        <v>823</v>
      </c>
      <c r="E77" s="334" t="s">
        <v>828</v>
      </c>
      <c r="F77" s="328" t="s">
        <v>829</v>
      </c>
      <c r="G77" s="335"/>
      <c r="H77" s="336"/>
      <c r="I77" s="335"/>
      <c r="K77" s="335"/>
      <c r="L77" s="337"/>
    </row>
    <row r="78" spans="2:12" ht="14.4" customHeight="1">
      <c r="B78" s="339" t="s">
        <v>361</v>
      </c>
      <c r="C78" s="340" t="s">
        <v>830</v>
      </c>
      <c r="D78" s="339" t="s">
        <v>361</v>
      </c>
      <c r="E78" s="340" t="s">
        <v>776</v>
      </c>
      <c r="F78" s="341" t="s">
        <v>831</v>
      </c>
      <c r="G78" s="342"/>
      <c r="H78" s="343"/>
      <c r="I78" s="335"/>
      <c r="K78" s="335"/>
      <c r="L78" s="337"/>
    </row>
    <row r="79" spans="2:12" ht="14.4" customHeight="1">
      <c r="B79" s="351" t="s">
        <v>832</v>
      </c>
      <c r="C79" s="352" t="s">
        <v>713</v>
      </c>
      <c r="D79" s="351" t="s">
        <v>363</v>
      </c>
      <c r="E79" s="352" t="s">
        <v>120</v>
      </c>
      <c r="F79" s="353" t="s">
        <v>833</v>
      </c>
      <c r="G79" s="329" t="s">
        <v>363</v>
      </c>
      <c r="H79" s="330" t="s">
        <v>364</v>
      </c>
      <c r="I79" s="335"/>
      <c r="K79" s="335"/>
      <c r="L79" s="337"/>
    </row>
    <row r="80" spans="2:12" ht="14.4" customHeight="1">
      <c r="B80" s="356" t="s">
        <v>832</v>
      </c>
      <c r="C80" s="357" t="s">
        <v>721</v>
      </c>
      <c r="D80" s="356" t="s">
        <v>363</v>
      </c>
      <c r="E80" s="357" t="s">
        <v>723</v>
      </c>
      <c r="F80" s="358" t="s">
        <v>834</v>
      </c>
      <c r="G80" s="335"/>
      <c r="H80" s="336"/>
      <c r="I80" s="335"/>
      <c r="K80" s="335"/>
      <c r="L80" s="337"/>
    </row>
    <row r="81" spans="2:12" ht="14.4" customHeight="1">
      <c r="B81" s="356" t="s">
        <v>363</v>
      </c>
      <c r="C81" s="357" t="s">
        <v>750</v>
      </c>
      <c r="D81" s="356" t="s">
        <v>363</v>
      </c>
      <c r="E81" s="357" t="s">
        <v>751</v>
      </c>
      <c r="F81" s="358" t="s">
        <v>835</v>
      </c>
      <c r="G81" s="335"/>
      <c r="H81" s="336"/>
      <c r="I81" s="335"/>
      <c r="K81" s="335"/>
      <c r="L81" s="337"/>
    </row>
    <row r="82" spans="2:12" ht="15" customHeight="1">
      <c r="B82" s="333" t="s">
        <v>363</v>
      </c>
      <c r="C82" s="334" t="s">
        <v>836</v>
      </c>
      <c r="D82" s="333" t="s">
        <v>363</v>
      </c>
      <c r="E82" s="334" t="s">
        <v>837</v>
      </c>
      <c r="F82" s="358" t="s">
        <v>838</v>
      </c>
      <c r="G82" s="335"/>
      <c r="H82" s="336"/>
      <c r="I82" s="335"/>
      <c r="K82" s="335"/>
      <c r="L82" s="337"/>
    </row>
    <row r="83" spans="2:12" ht="15" customHeight="1">
      <c r="B83" s="365" t="s">
        <v>363</v>
      </c>
      <c r="C83" s="366" t="s">
        <v>742</v>
      </c>
      <c r="D83" s="365" t="s">
        <v>363</v>
      </c>
      <c r="E83" s="366" t="s">
        <v>746</v>
      </c>
      <c r="F83" s="359" t="s">
        <v>839</v>
      </c>
      <c r="G83" s="342"/>
      <c r="H83" s="343"/>
      <c r="I83" s="342"/>
      <c r="J83" s="369"/>
      <c r="K83" s="342"/>
      <c r="L83" s="360"/>
    </row>
    <row r="84" spans="2:12" ht="15" customHeight="1">
      <c r="B84" s="333" t="s">
        <v>840</v>
      </c>
      <c r="C84" s="334" t="s">
        <v>713</v>
      </c>
      <c r="D84" s="333"/>
      <c r="E84" s="334"/>
      <c r="F84" s="328" t="s">
        <v>841</v>
      </c>
      <c r="G84" s="335" t="s">
        <v>365</v>
      </c>
      <c r="H84" s="336" t="s">
        <v>366</v>
      </c>
      <c r="I84" s="335">
        <v>111</v>
      </c>
      <c r="J84" s="323" t="s">
        <v>842</v>
      </c>
      <c r="K84" s="335">
        <v>11</v>
      </c>
      <c r="L84" s="337" t="s">
        <v>843</v>
      </c>
    </row>
    <row r="85" spans="2:12" ht="15" customHeight="1">
      <c r="B85" s="333"/>
      <c r="C85" s="334"/>
      <c r="D85" s="333" t="s">
        <v>365</v>
      </c>
      <c r="E85" s="334" t="s">
        <v>120</v>
      </c>
      <c r="F85" s="328" t="s">
        <v>844</v>
      </c>
      <c r="G85" s="335"/>
      <c r="H85" s="336"/>
      <c r="I85" s="335"/>
      <c r="K85" s="335"/>
      <c r="L85" s="337"/>
    </row>
    <row r="86" spans="2:12" ht="15" customHeight="1">
      <c r="B86" s="345"/>
      <c r="C86" s="346"/>
      <c r="D86" s="345" t="s">
        <v>365</v>
      </c>
      <c r="E86" s="346" t="s">
        <v>762</v>
      </c>
      <c r="F86" s="338" t="s">
        <v>845</v>
      </c>
      <c r="G86" s="335"/>
      <c r="H86" s="336"/>
      <c r="I86" s="335"/>
      <c r="K86" s="335"/>
      <c r="L86" s="337"/>
    </row>
    <row r="87" spans="2:12" ht="15" customHeight="1">
      <c r="B87" s="333" t="s">
        <v>365</v>
      </c>
      <c r="C87" s="334" t="s">
        <v>721</v>
      </c>
      <c r="D87" s="333"/>
      <c r="E87" s="334"/>
      <c r="F87" s="341" t="s">
        <v>846</v>
      </c>
      <c r="G87" s="335"/>
      <c r="H87" s="336"/>
      <c r="I87" s="335"/>
      <c r="K87" s="335"/>
      <c r="L87" s="337"/>
    </row>
    <row r="88" spans="2:12" ht="15" customHeight="1">
      <c r="B88" s="333"/>
      <c r="C88" s="334"/>
      <c r="D88" s="333" t="s">
        <v>365</v>
      </c>
      <c r="E88" s="334" t="s">
        <v>723</v>
      </c>
      <c r="F88" s="328" t="s">
        <v>847</v>
      </c>
      <c r="G88" s="335"/>
      <c r="H88" s="336"/>
      <c r="I88" s="335"/>
      <c r="K88" s="335"/>
      <c r="L88" s="337"/>
    </row>
    <row r="89" spans="2:12" ht="15" customHeight="1">
      <c r="B89" s="354"/>
      <c r="C89" s="355"/>
      <c r="D89" s="354" t="s">
        <v>365</v>
      </c>
      <c r="E89" s="355" t="s">
        <v>732</v>
      </c>
      <c r="F89" s="347" t="s">
        <v>848</v>
      </c>
      <c r="G89" s="342"/>
      <c r="H89" s="343"/>
      <c r="I89" s="335"/>
      <c r="K89" s="335"/>
      <c r="L89" s="337"/>
    </row>
    <row r="90" spans="2:12" ht="15" customHeight="1">
      <c r="B90" s="351" t="s">
        <v>849</v>
      </c>
      <c r="C90" s="352" t="s">
        <v>713</v>
      </c>
      <c r="D90" s="351" t="s">
        <v>367</v>
      </c>
      <c r="E90" s="352" t="s">
        <v>120</v>
      </c>
      <c r="F90" s="353" t="s">
        <v>850</v>
      </c>
      <c r="G90" s="329" t="s">
        <v>367</v>
      </c>
      <c r="H90" s="330" t="s">
        <v>368</v>
      </c>
      <c r="I90" s="335"/>
      <c r="K90" s="335"/>
      <c r="L90" s="337"/>
    </row>
    <row r="91" spans="2:12" ht="15" customHeight="1">
      <c r="B91" s="356" t="s">
        <v>367</v>
      </c>
      <c r="C91" s="357" t="s">
        <v>721</v>
      </c>
      <c r="D91" s="356" t="s">
        <v>367</v>
      </c>
      <c r="E91" s="357" t="s">
        <v>723</v>
      </c>
      <c r="F91" s="358" t="s">
        <v>851</v>
      </c>
      <c r="G91" s="335"/>
      <c r="H91" s="336"/>
      <c r="I91" s="335"/>
      <c r="K91" s="335"/>
      <c r="L91" s="337"/>
    </row>
    <row r="92" spans="2:12" ht="15" customHeight="1">
      <c r="B92" s="354" t="s">
        <v>367</v>
      </c>
      <c r="C92" s="355" t="s">
        <v>750</v>
      </c>
      <c r="D92" s="354" t="s">
        <v>367</v>
      </c>
      <c r="E92" s="355" t="s">
        <v>751</v>
      </c>
      <c r="F92" s="359" t="s">
        <v>852</v>
      </c>
      <c r="G92" s="342"/>
      <c r="H92" s="343"/>
      <c r="I92" s="335"/>
      <c r="K92" s="335"/>
      <c r="L92" s="337"/>
    </row>
    <row r="93" spans="2:12">
      <c r="B93" s="354" t="s">
        <v>853</v>
      </c>
      <c r="C93" s="355" t="s">
        <v>713</v>
      </c>
      <c r="D93" s="354" t="s">
        <v>853</v>
      </c>
      <c r="E93" s="355" t="s">
        <v>120</v>
      </c>
      <c r="F93" s="360" t="s">
        <v>854</v>
      </c>
      <c r="G93" s="349" t="s">
        <v>369</v>
      </c>
      <c r="H93" s="350" t="s">
        <v>370</v>
      </c>
      <c r="I93" s="335"/>
      <c r="K93" s="335"/>
      <c r="L93" s="337"/>
    </row>
    <row r="94" spans="2:12" ht="15" customHeight="1">
      <c r="B94" s="333" t="s">
        <v>855</v>
      </c>
      <c r="C94" s="334" t="s">
        <v>713</v>
      </c>
      <c r="D94" s="333"/>
      <c r="E94" s="334"/>
      <c r="F94" s="328" t="s">
        <v>856</v>
      </c>
      <c r="G94" s="329" t="s">
        <v>371</v>
      </c>
      <c r="H94" s="330" t="s">
        <v>372</v>
      </c>
      <c r="I94" s="335"/>
      <c r="K94" s="335"/>
      <c r="L94" s="337"/>
    </row>
    <row r="95" spans="2:12" ht="15" customHeight="1">
      <c r="B95" s="333"/>
      <c r="C95" s="334"/>
      <c r="D95" s="333" t="s">
        <v>855</v>
      </c>
      <c r="E95" s="334" t="s">
        <v>120</v>
      </c>
      <c r="F95" s="328" t="s">
        <v>857</v>
      </c>
      <c r="G95" s="335"/>
      <c r="H95" s="336"/>
      <c r="I95" s="335"/>
      <c r="K95" s="335"/>
      <c r="L95" s="337"/>
    </row>
    <row r="96" spans="2:12" ht="15" customHeight="1">
      <c r="B96" s="345"/>
      <c r="C96" s="346"/>
      <c r="D96" s="345" t="s">
        <v>855</v>
      </c>
      <c r="E96" s="346" t="s">
        <v>762</v>
      </c>
      <c r="F96" s="338" t="s">
        <v>858</v>
      </c>
      <c r="G96" s="335"/>
      <c r="H96" s="336"/>
      <c r="I96" s="335"/>
      <c r="K96" s="335"/>
      <c r="L96" s="337"/>
    </row>
    <row r="97" spans="2:12" ht="15" customHeight="1">
      <c r="B97" s="356" t="s">
        <v>371</v>
      </c>
      <c r="C97" s="357" t="s">
        <v>721</v>
      </c>
      <c r="D97" s="356" t="s">
        <v>855</v>
      </c>
      <c r="E97" s="357" t="s">
        <v>723</v>
      </c>
      <c r="F97" s="358" t="s">
        <v>859</v>
      </c>
      <c r="G97" s="335"/>
      <c r="H97" s="336"/>
      <c r="I97" s="335"/>
      <c r="K97" s="335"/>
      <c r="L97" s="337"/>
    </row>
    <row r="98" spans="2:12" ht="15" customHeight="1">
      <c r="B98" s="356" t="s">
        <v>371</v>
      </c>
      <c r="C98" s="357" t="s">
        <v>750</v>
      </c>
      <c r="D98" s="356" t="s">
        <v>855</v>
      </c>
      <c r="E98" s="357" t="s">
        <v>751</v>
      </c>
      <c r="F98" s="358" t="s">
        <v>860</v>
      </c>
      <c r="G98" s="335"/>
      <c r="H98" s="336"/>
      <c r="I98" s="335"/>
      <c r="K98" s="335"/>
      <c r="L98" s="337"/>
    </row>
    <row r="99" spans="2:12" ht="15" customHeight="1">
      <c r="B99" s="333" t="s">
        <v>371</v>
      </c>
      <c r="C99" s="334" t="s">
        <v>836</v>
      </c>
      <c r="D99" s="333"/>
      <c r="E99" s="334"/>
      <c r="F99" s="341" t="s">
        <v>861</v>
      </c>
      <c r="G99" s="335"/>
      <c r="H99" s="336"/>
      <c r="I99" s="335"/>
      <c r="K99" s="335"/>
      <c r="L99" s="337"/>
    </row>
    <row r="100" spans="2:12" ht="15" customHeight="1">
      <c r="B100" s="333"/>
      <c r="C100" s="334"/>
      <c r="D100" s="333" t="s">
        <v>371</v>
      </c>
      <c r="E100" s="334" t="s">
        <v>837</v>
      </c>
      <c r="F100" s="328" t="s">
        <v>862</v>
      </c>
      <c r="G100" s="335"/>
      <c r="H100" s="336"/>
      <c r="I100" s="335"/>
      <c r="K100" s="335"/>
      <c r="L100" s="337"/>
    </row>
    <row r="101" spans="2:12" ht="15" customHeight="1">
      <c r="B101" s="333"/>
      <c r="C101" s="334"/>
      <c r="D101" s="333" t="s">
        <v>371</v>
      </c>
      <c r="E101" s="334" t="s">
        <v>863</v>
      </c>
      <c r="F101" s="328" t="s">
        <v>864</v>
      </c>
      <c r="G101" s="335"/>
      <c r="H101" s="336"/>
      <c r="I101" s="335"/>
      <c r="K101" s="335"/>
      <c r="L101" s="337"/>
    </row>
    <row r="102" spans="2:12" ht="15" customHeight="1">
      <c r="B102" s="333"/>
      <c r="C102" s="334"/>
      <c r="D102" s="333" t="s">
        <v>371</v>
      </c>
      <c r="E102" s="334" t="s">
        <v>865</v>
      </c>
      <c r="F102" s="328" t="s">
        <v>866</v>
      </c>
      <c r="G102" s="335"/>
      <c r="H102" s="336"/>
      <c r="I102" s="335"/>
      <c r="K102" s="335"/>
      <c r="L102" s="337"/>
    </row>
    <row r="103" spans="2:12" ht="15" customHeight="1">
      <c r="B103" s="345"/>
      <c r="C103" s="346"/>
      <c r="D103" s="345" t="s">
        <v>371</v>
      </c>
      <c r="E103" s="346" t="s">
        <v>867</v>
      </c>
      <c r="F103" s="328" t="s">
        <v>868</v>
      </c>
      <c r="G103" s="335"/>
      <c r="H103" s="336"/>
      <c r="I103" s="335"/>
      <c r="K103" s="335"/>
      <c r="L103" s="337"/>
    </row>
    <row r="104" spans="2:12" ht="15" customHeight="1">
      <c r="B104" s="354" t="s">
        <v>371</v>
      </c>
      <c r="C104" s="355" t="s">
        <v>869</v>
      </c>
      <c r="D104" s="354" t="s">
        <v>371</v>
      </c>
      <c r="E104" s="355" t="s">
        <v>870</v>
      </c>
      <c r="F104" s="359" t="s">
        <v>871</v>
      </c>
      <c r="G104" s="342"/>
      <c r="H104" s="343"/>
      <c r="I104" s="335"/>
      <c r="K104" s="335"/>
      <c r="L104" s="337"/>
    </row>
    <row r="105" spans="2:12" ht="15" customHeight="1">
      <c r="B105" s="351" t="s">
        <v>373</v>
      </c>
      <c r="C105" s="352" t="s">
        <v>713</v>
      </c>
      <c r="D105" s="351" t="s">
        <v>373</v>
      </c>
      <c r="E105" s="352" t="s">
        <v>120</v>
      </c>
      <c r="F105" s="353" t="s">
        <v>872</v>
      </c>
      <c r="G105" s="335" t="s">
        <v>373</v>
      </c>
      <c r="H105" s="323" t="s">
        <v>374</v>
      </c>
      <c r="I105" s="335"/>
      <c r="K105" s="335"/>
      <c r="L105" s="337"/>
    </row>
    <row r="106" spans="2:12" ht="15" customHeight="1">
      <c r="B106" s="356" t="s">
        <v>373</v>
      </c>
      <c r="C106" s="357" t="s">
        <v>721</v>
      </c>
      <c r="D106" s="356" t="s">
        <v>373</v>
      </c>
      <c r="E106" s="357" t="s">
        <v>723</v>
      </c>
      <c r="F106" s="358" t="s">
        <v>873</v>
      </c>
      <c r="G106" s="335"/>
      <c r="I106" s="335"/>
      <c r="K106" s="335"/>
      <c r="L106" s="337"/>
    </row>
    <row r="107" spans="2:12" ht="15" customHeight="1">
      <c r="B107" s="356" t="s">
        <v>373</v>
      </c>
      <c r="C107" s="357" t="s">
        <v>750</v>
      </c>
      <c r="D107" s="356" t="s">
        <v>373</v>
      </c>
      <c r="E107" s="357" t="s">
        <v>751</v>
      </c>
      <c r="F107" s="358" t="s">
        <v>874</v>
      </c>
      <c r="G107" s="335"/>
      <c r="I107" s="335"/>
      <c r="K107" s="335"/>
      <c r="L107" s="337"/>
    </row>
    <row r="108" spans="2:12">
      <c r="B108" s="354" t="s">
        <v>373</v>
      </c>
      <c r="C108" s="355" t="s">
        <v>742</v>
      </c>
      <c r="D108" s="354" t="s">
        <v>373</v>
      </c>
      <c r="E108" s="355" t="s">
        <v>746</v>
      </c>
      <c r="F108" s="359" t="s">
        <v>374</v>
      </c>
      <c r="G108" s="335"/>
      <c r="I108" s="335"/>
      <c r="K108" s="335"/>
      <c r="L108" s="337"/>
    </row>
    <row r="109" spans="2:12" ht="15" customHeight="1">
      <c r="B109" s="351" t="s">
        <v>375</v>
      </c>
      <c r="C109" s="352" t="s">
        <v>713</v>
      </c>
      <c r="D109" s="351" t="s">
        <v>375</v>
      </c>
      <c r="E109" s="352" t="s">
        <v>120</v>
      </c>
      <c r="F109" s="353" t="s">
        <v>875</v>
      </c>
      <c r="G109" s="329" t="s">
        <v>375</v>
      </c>
      <c r="H109" s="330" t="s">
        <v>376</v>
      </c>
      <c r="I109" s="329" t="s">
        <v>136</v>
      </c>
      <c r="J109" s="330" t="s">
        <v>137</v>
      </c>
      <c r="K109" s="335"/>
      <c r="L109" s="337"/>
    </row>
    <row r="110" spans="2:12" ht="15" customHeight="1">
      <c r="B110" s="333" t="s">
        <v>375</v>
      </c>
      <c r="C110" s="334" t="s">
        <v>721</v>
      </c>
      <c r="D110" s="333" t="s">
        <v>375</v>
      </c>
      <c r="E110" s="334" t="s">
        <v>723</v>
      </c>
      <c r="F110" s="358" t="s">
        <v>876</v>
      </c>
      <c r="G110" s="335"/>
      <c r="H110" s="336"/>
      <c r="I110" s="335"/>
      <c r="J110" s="336"/>
      <c r="K110" s="335"/>
      <c r="L110" s="337"/>
    </row>
    <row r="111" spans="2:12" ht="15" customHeight="1">
      <c r="B111" s="356" t="s">
        <v>375</v>
      </c>
      <c r="C111" s="357" t="s">
        <v>877</v>
      </c>
      <c r="D111" s="356" t="s">
        <v>375</v>
      </c>
      <c r="E111" s="357" t="s">
        <v>878</v>
      </c>
      <c r="F111" s="358" t="s">
        <v>879</v>
      </c>
      <c r="G111" s="335"/>
      <c r="H111" s="336"/>
      <c r="I111" s="335"/>
      <c r="J111" s="336"/>
      <c r="K111" s="335"/>
      <c r="L111" s="337"/>
    </row>
    <row r="112" spans="2:12" ht="15" customHeight="1">
      <c r="B112" s="354" t="s">
        <v>375</v>
      </c>
      <c r="C112" s="355" t="s">
        <v>742</v>
      </c>
      <c r="D112" s="354" t="s">
        <v>375</v>
      </c>
      <c r="E112" s="355" t="s">
        <v>746</v>
      </c>
      <c r="F112" s="359" t="s">
        <v>880</v>
      </c>
      <c r="G112" s="342"/>
      <c r="H112" s="343"/>
      <c r="I112" s="335"/>
      <c r="J112" s="336"/>
      <c r="K112" s="335"/>
      <c r="L112" s="337"/>
    </row>
    <row r="113" spans="2:12" ht="15" customHeight="1">
      <c r="B113" s="351" t="s">
        <v>377</v>
      </c>
      <c r="C113" s="352" t="s">
        <v>713</v>
      </c>
      <c r="D113" s="351" t="s">
        <v>377</v>
      </c>
      <c r="E113" s="352" t="s">
        <v>120</v>
      </c>
      <c r="F113" s="353" t="s">
        <v>881</v>
      </c>
      <c r="G113" s="329" t="s">
        <v>377</v>
      </c>
      <c r="H113" s="330" t="s">
        <v>378</v>
      </c>
      <c r="I113" s="335"/>
      <c r="J113" s="336"/>
      <c r="K113" s="335"/>
      <c r="L113" s="337"/>
    </row>
    <row r="114" spans="2:12" ht="15" customHeight="1">
      <c r="B114" s="356" t="s">
        <v>377</v>
      </c>
      <c r="C114" s="357" t="s">
        <v>721</v>
      </c>
      <c r="D114" s="356" t="s">
        <v>377</v>
      </c>
      <c r="E114" s="357" t="s">
        <v>765</v>
      </c>
      <c r="F114" s="358" t="s">
        <v>882</v>
      </c>
      <c r="G114" s="335"/>
      <c r="H114" s="336"/>
      <c r="I114" s="335"/>
      <c r="J114" s="336"/>
      <c r="K114" s="335"/>
      <c r="L114" s="337"/>
    </row>
    <row r="115" spans="2:12" ht="15" customHeight="1">
      <c r="B115" s="354" t="s">
        <v>377</v>
      </c>
      <c r="C115" s="355" t="s">
        <v>750</v>
      </c>
      <c r="D115" s="354" t="s">
        <v>377</v>
      </c>
      <c r="E115" s="355" t="s">
        <v>751</v>
      </c>
      <c r="F115" s="359" t="s">
        <v>883</v>
      </c>
      <c r="G115" s="342"/>
      <c r="H115" s="343"/>
      <c r="I115" s="342"/>
      <c r="J115" s="343"/>
      <c r="K115" s="335"/>
      <c r="L115" s="337"/>
    </row>
    <row r="116" spans="2:12" ht="15" customHeight="1">
      <c r="B116" s="351" t="s">
        <v>379</v>
      </c>
      <c r="C116" s="352" t="s">
        <v>713</v>
      </c>
      <c r="D116" s="351" t="s">
        <v>379</v>
      </c>
      <c r="E116" s="352" t="s">
        <v>120</v>
      </c>
      <c r="F116" s="353" t="s">
        <v>884</v>
      </c>
      <c r="G116" s="329" t="s">
        <v>379</v>
      </c>
      <c r="H116" s="1024" t="s">
        <v>139</v>
      </c>
      <c r="I116" s="335" t="s">
        <v>138</v>
      </c>
      <c r="J116" s="1024" t="s">
        <v>139</v>
      </c>
      <c r="K116" s="335"/>
      <c r="L116" s="337"/>
    </row>
    <row r="117" spans="2:12" ht="15" customHeight="1">
      <c r="B117" s="354" t="s">
        <v>379</v>
      </c>
      <c r="C117" s="355" t="s">
        <v>721</v>
      </c>
      <c r="D117" s="354" t="s">
        <v>379</v>
      </c>
      <c r="E117" s="355" t="s">
        <v>723</v>
      </c>
      <c r="F117" s="359" t="s">
        <v>885</v>
      </c>
      <c r="G117" s="342"/>
      <c r="H117" s="1025"/>
      <c r="I117" s="335"/>
      <c r="J117" s="1026"/>
      <c r="K117" s="335"/>
      <c r="L117" s="337"/>
    </row>
    <row r="118" spans="2:12" ht="15" customHeight="1">
      <c r="B118" s="361" t="s">
        <v>380</v>
      </c>
      <c r="C118" s="362" t="s">
        <v>713</v>
      </c>
      <c r="D118" s="361" t="s">
        <v>380</v>
      </c>
      <c r="E118" s="362" t="s">
        <v>120</v>
      </c>
      <c r="F118" s="328" t="s">
        <v>141</v>
      </c>
      <c r="G118" s="349" t="s">
        <v>380</v>
      </c>
      <c r="H118" s="350" t="s">
        <v>141</v>
      </c>
      <c r="I118" s="349" t="s">
        <v>140</v>
      </c>
      <c r="J118" s="350" t="s">
        <v>141</v>
      </c>
      <c r="K118" s="335"/>
      <c r="L118" s="337"/>
    </row>
    <row r="119" spans="2:12" ht="15" customHeight="1">
      <c r="B119" s="354" t="s">
        <v>886</v>
      </c>
      <c r="C119" s="355" t="s">
        <v>713</v>
      </c>
      <c r="D119" s="354" t="s">
        <v>381</v>
      </c>
      <c r="E119" s="355" t="s">
        <v>120</v>
      </c>
      <c r="F119" s="363" t="s">
        <v>887</v>
      </c>
      <c r="G119" s="349" t="s">
        <v>381</v>
      </c>
      <c r="H119" s="350" t="s">
        <v>888</v>
      </c>
      <c r="I119" s="329" t="s">
        <v>142</v>
      </c>
      <c r="J119" s="330" t="s">
        <v>143</v>
      </c>
      <c r="K119" s="329" t="s">
        <v>889</v>
      </c>
      <c r="L119" s="332" t="s">
        <v>890</v>
      </c>
    </row>
    <row r="120" spans="2:12" ht="15" customHeight="1">
      <c r="B120" s="351" t="s">
        <v>382</v>
      </c>
      <c r="C120" s="352" t="s">
        <v>713</v>
      </c>
      <c r="D120" s="351" t="s">
        <v>382</v>
      </c>
      <c r="E120" s="352" t="s">
        <v>120</v>
      </c>
      <c r="F120" s="353" t="s">
        <v>891</v>
      </c>
      <c r="G120" s="329" t="s">
        <v>382</v>
      </c>
      <c r="H120" s="330" t="s">
        <v>383</v>
      </c>
      <c r="I120" s="335"/>
      <c r="J120" s="336"/>
      <c r="K120" s="335"/>
      <c r="L120" s="337"/>
    </row>
    <row r="121" spans="2:12" ht="15" customHeight="1">
      <c r="B121" s="356" t="s">
        <v>382</v>
      </c>
      <c r="C121" s="357" t="s">
        <v>721</v>
      </c>
      <c r="D121" s="356" t="s">
        <v>382</v>
      </c>
      <c r="E121" s="357" t="s">
        <v>723</v>
      </c>
      <c r="F121" s="358" t="s">
        <v>892</v>
      </c>
      <c r="G121" s="335"/>
      <c r="H121" s="370"/>
      <c r="I121" s="335"/>
      <c r="J121" s="336"/>
      <c r="K121" s="335"/>
      <c r="L121" s="337"/>
    </row>
    <row r="122" spans="2:12" ht="15" customHeight="1">
      <c r="B122" s="354" t="s">
        <v>382</v>
      </c>
      <c r="C122" s="355" t="s">
        <v>830</v>
      </c>
      <c r="D122" s="354" t="s">
        <v>382</v>
      </c>
      <c r="E122" s="355" t="s">
        <v>776</v>
      </c>
      <c r="F122" s="359" t="s">
        <v>893</v>
      </c>
      <c r="G122" s="342"/>
      <c r="H122" s="371"/>
      <c r="I122" s="335"/>
      <c r="J122" s="336"/>
      <c r="K122" s="335"/>
      <c r="L122" s="337"/>
    </row>
    <row r="123" spans="2:12" ht="15" customHeight="1">
      <c r="B123" s="361" t="s">
        <v>384</v>
      </c>
      <c r="C123" s="362" t="s">
        <v>713</v>
      </c>
      <c r="D123" s="361" t="s">
        <v>384</v>
      </c>
      <c r="E123" s="362" t="s">
        <v>120</v>
      </c>
      <c r="F123" s="363" t="s">
        <v>385</v>
      </c>
      <c r="G123" s="349" t="s">
        <v>384</v>
      </c>
      <c r="H123" s="372" t="s">
        <v>385</v>
      </c>
      <c r="I123" s="335"/>
      <c r="J123" s="370"/>
      <c r="K123" s="335"/>
      <c r="L123" s="337"/>
    </row>
    <row r="124" spans="2:12" ht="15" customHeight="1">
      <c r="B124" s="361" t="s">
        <v>386</v>
      </c>
      <c r="C124" s="362" t="s">
        <v>713</v>
      </c>
      <c r="D124" s="361" t="s">
        <v>386</v>
      </c>
      <c r="E124" s="362" t="s">
        <v>120</v>
      </c>
      <c r="F124" s="363" t="s">
        <v>387</v>
      </c>
      <c r="G124" s="349" t="s">
        <v>386</v>
      </c>
      <c r="H124" s="372" t="s">
        <v>387</v>
      </c>
      <c r="I124" s="335"/>
      <c r="J124" s="370"/>
      <c r="K124" s="335"/>
      <c r="L124" s="337"/>
    </row>
    <row r="125" spans="2:12" ht="15" customHeight="1">
      <c r="B125" s="326" t="s">
        <v>894</v>
      </c>
      <c r="C125" s="327" t="s">
        <v>806</v>
      </c>
      <c r="D125" s="326"/>
      <c r="E125" s="348"/>
      <c r="F125" s="328" t="s">
        <v>389</v>
      </c>
      <c r="G125" s="329" t="s">
        <v>388</v>
      </c>
      <c r="H125" s="373" t="s">
        <v>389</v>
      </c>
      <c r="I125" s="335"/>
      <c r="J125" s="370"/>
      <c r="K125" s="335"/>
      <c r="L125" s="337"/>
    </row>
    <row r="126" spans="2:12" ht="15" customHeight="1">
      <c r="B126" s="333"/>
      <c r="C126" s="334"/>
      <c r="D126" s="333" t="s">
        <v>388</v>
      </c>
      <c r="E126" s="367" t="s">
        <v>895</v>
      </c>
      <c r="F126" s="328" t="s">
        <v>896</v>
      </c>
      <c r="G126" s="335"/>
      <c r="H126" s="370"/>
      <c r="I126" s="335"/>
      <c r="J126" s="370"/>
      <c r="K126" s="335"/>
      <c r="L126" s="337"/>
    </row>
    <row r="127" spans="2:12" ht="15" customHeight="1">
      <c r="B127" s="354"/>
      <c r="C127" s="355"/>
      <c r="D127" s="354" t="s">
        <v>388</v>
      </c>
      <c r="E127" s="355" t="s">
        <v>746</v>
      </c>
      <c r="F127" s="328" t="s">
        <v>897</v>
      </c>
      <c r="G127" s="342"/>
      <c r="H127" s="371"/>
      <c r="I127" s="342"/>
      <c r="J127" s="371"/>
      <c r="K127" s="335"/>
      <c r="L127" s="337"/>
    </row>
    <row r="128" spans="2:12" ht="15" customHeight="1">
      <c r="B128" s="351" t="s">
        <v>390</v>
      </c>
      <c r="C128" s="352" t="s">
        <v>713</v>
      </c>
      <c r="D128" s="351" t="s">
        <v>390</v>
      </c>
      <c r="E128" s="352" t="s">
        <v>120</v>
      </c>
      <c r="F128" s="353" t="s">
        <v>898</v>
      </c>
      <c r="G128" s="329" t="s">
        <v>390</v>
      </c>
      <c r="H128" s="373" t="s">
        <v>391</v>
      </c>
      <c r="I128" s="329" t="s">
        <v>144</v>
      </c>
      <c r="J128" s="373" t="s">
        <v>145</v>
      </c>
      <c r="K128" s="335"/>
      <c r="L128" s="337"/>
    </row>
    <row r="129" spans="2:12" ht="15" customHeight="1">
      <c r="B129" s="354" t="s">
        <v>390</v>
      </c>
      <c r="C129" s="355" t="s">
        <v>721</v>
      </c>
      <c r="D129" s="354" t="s">
        <v>390</v>
      </c>
      <c r="E129" s="355" t="s">
        <v>826</v>
      </c>
      <c r="F129" s="341" t="s">
        <v>899</v>
      </c>
      <c r="G129" s="342"/>
      <c r="H129" s="371"/>
      <c r="I129" s="335"/>
      <c r="J129" s="370"/>
      <c r="K129" s="335"/>
      <c r="L129" s="337"/>
    </row>
    <row r="130" spans="2:12" ht="15" customHeight="1">
      <c r="B130" s="361" t="s">
        <v>392</v>
      </c>
      <c r="C130" s="362" t="s">
        <v>806</v>
      </c>
      <c r="D130" s="361" t="s">
        <v>392</v>
      </c>
      <c r="E130" s="362" t="s">
        <v>900</v>
      </c>
      <c r="F130" s="363" t="s">
        <v>393</v>
      </c>
      <c r="G130" s="349" t="s">
        <v>392</v>
      </c>
      <c r="H130" s="372" t="s">
        <v>393</v>
      </c>
      <c r="I130" s="335"/>
      <c r="J130" s="370"/>
      <c r="K130" s="335"/>
      <c r="L130" s="337"/>
    </row>
    <row r="131" spans="2:12" ht="15" customHeight="1">
      <c r="B131" s="351" t="s">
        <v>394</v>
      </c>
      <c r="C131" s="352" t="s">
        <v>713</v>
      </c>
      <c r="D131" s="351" t="s">
        <v>394</v>
      </c>
      <c r="E131" s="352" t="s">
        <v>120</v>
      </c>
      <c r="F131" s="338" t="s">
        <v>901</v>
      </c>
      <c r="G131" s="329" t="s">
        <v>394</v>
      </c>
      <c r="H131" s="373" t="s">
        <v>395</v>
      </c>
      <c r="I131" s="335"/>
      <c r="J131" s="336"/>
      <c r="K131" s="335"/>
      <c r="L131" s="337"/>
    </row>
    <row r="132" spans="2:12" ht="15" customHeight="1">
      <c r="B132" s="356" t="s">
        <v>902</v>
      </c>
      <c r="C132" s="357" t="s">
        <v>721</v>
      </c>
      <c r="D132" s="356" t="s">
        <v>902</v>
      </c>
      <c r="E132" s="357" t="s">
        <v>723</v>
      </c>
      <c r="F132" s="358" t="s">
        <v>903</v>
      </c>
      <c r="G132" s="335"/>
      <c r="H132" s="370"/>
      <c r="I132" s="335"/>
      <c r="J132" s="336"/>
      <c r="K132" s="335"/>
      <c r="L132" s="337"/>
    </row>
    <row r="133" spans="2:12" ht="15" customHeight="1">
      <c r="B133" s="339" t="s">
        <v>902</v>
      </c>
      <c r="C133" s="340" t="s">
        <v>806</v>
      </c>
      <c r="D133" s="339"/>
      <c r="E133" s="340"/>
      <c r="F133" s="341" t="s">
        <v>395</v>
      </c>
      <c r="G133" s="335"/>
      <c r="H133" s="370"/>
      <c r="I133" s="335"/>
      <c r="J133" s="336"/>
      <c r="K133" s="335"/>
      <c r="L133" s="337"/>
    </row>
    <row r="134" spans="2:12" ht="15" customHeight="1">
      <c r="B134" s="333"/>
      <c r="C134" s="334"/>
      <c r="D134" s="333" t="s">
        <v>902</v>
      </c>
      <c r="E134" s="334" t="s">
        <v>895</v>
      </c>
      <c r="F134" s="328" t="s">
        <v>904</v>
      </c>
      <c r="G134" s="335"/>
      <c r="H134" s="370"/>
      <c r="I134" s="335"/>
      <c r="J134" s="336"/>
      <c r="K134" s="335"/>
      <c r="L134" s="337"/>
    </row>
    <row r="135" spans="2:12" ht="15" customHeight="1">
      <c r="B135" s="354"/>
      <c r="C135" s="355"/>
      <c r="D135" s="354" t="s">
        <v>394</v>
      </c>
      <c r="E135" s="355" t="s">
        <v>746</v>
      </c>
      <c r="F135" s="347" t="s">
        <v>905</v>
      </c>
      <c r="G135" s="342"/>
      <c r="H135" s="343"/>
      <c r="I135" s="342"/>
      <c r="J135" s="343"/>
      <c r="K135" s="342"/>
      <c r="L135" s="360"/>
    </row>
    <row r="136" spans="2:12" ht="15" customHeight="1">
      <c r="B136" s="351" t="s">
        <v>396</v>
      </c>
      <c r="C136" s="352" t="s">
        <v>713</v>
      </c>
      <c r="D136" s="351" t="s">
        <v>396</v>
      </c>
      <c r="E136" s="352" t="s">
        <v>120</v>
      </c>
      <c r="F136" s="353" t="s">
        <v>906</v>
      </c>
      <c r="G136" s="329" t="s">
        <v>396</v>
      </c>
      <c r="H136" s="330" t="s">
        <v>397</v>
      </c>
      <c r="I136" s="329" t="s">
        <v>146</v>
      </c>
      <c r="J136" s="330" t="s">
        <v>147</v>
      </c>
      <c r="K136" s="329" t="s">
        <v>907</v>
      </c>
      <c r="L136" s="332" t="s">
        <v>908</v>
      </c>
    </row>
    <row r="137" spans="2:12" ht="15" customHeight="1">
      <c r="B137" s="356" t="s">
        <v>396</v>
      </c>
      <c r="C137" s="357" t="s">
        <v>721</v>
      </c>
      <c r="D137" s="356" t="s">
        <v>396</v>
      </c>
      <c r="E137" s="357" t="s">
        <v>723</v>
      </c>
      <c r="F137" s="358" t="s">
        <v>909</v>
      </c>
      <c r="G137" s="335"/>
      <c r="H137" s="336"/>
      <c r="I137" s="335"/>
      <c r="J137" s="336"/>
      <c r="K137" s="335"/>
      <c r="L137" s="337"/>
    </row>
    <row r="138" spans="2:12" ht="15" customHeight="1">
      <c r="B138" s="354" t="s">
        <v>396</v>
      </c>
      <c r="C138" s="355" t="s">
        <v>750</v>
      </c>
      <c r="D138" s="354" t="s">
        <v>396</v>
      </c>
      <c r="E138" s="355" t="s">
        <v>751</v>
      </c>
      <c r="F138" s="359" t="s">
        <v>910</v>
      </c>
      <c r="G138" s="342"/>
      <c r="H138" s="343"/>
      <c r="I138" s="335"/>
      <c r="J138" s="336"/>
      <c r="K138" s="335"/>
      <c r="L138" s="337"/>
    </row>
    <row r="139" spans="2:12" ht="15" customHeight="1">
      <c r="B139" s="333" t="s">
        <v>398</v>
      </c>
      <c r="C139" s="334" t="s">
        <v>742</v>
      </c>
      <c r="D139" s="333"/>
      <c r="E139" s="334"/>
      <c r="F139" s="328" t="s">
        <v>399</v>
      </c>
      <c r="G139" s="335" t="s">
        <v>398</v>
      </c>
      <c r="H139" s="323" t="s">
        <v>399</v>
      </c>
      <c r="I139" s="335"/>
      <c r="J139" s="336"/>
      <c r="K139" s="335"/>
      <c r="L139" s="337"/>
    </row>
    <row r="140" spans="2:12" ht="15" customHeight="1">
      <c r="B140" s="333"/>
      <c r="C140" s="334"/>
      <c r="D140" s="333" t="s">
        <v>398</v>
      </c>
      <c r="E140" s="367" t="s">
        <v>744</v>
      </c>
      <c r="F140" s="370" t="s">
        <v>911</v>
      </c>
      <c r="G140" s="335"/>
      <c r="I140" s="335"/>
      <c r="J140" s="336"/>
      <c r="K140" s="335"/>
      <c r="L140" s="337"/>
    </row>
    <row r="141" spans="2:12" ht="15" customHeight="1">
      <c r="B141" s="354"/>
      <c r="C141" s="355"/>
      <c r="D141" s="354" t="s">
        <v>398</v>
      </c>
      <c r="E141" s="355" t="s">
        <v>746</v>
      </c>
      <c r="F141" s="347" t="s">
        <v>912</v>
      </c>
      <c r="G141" s="335"/>
      <c r="I141" s="342"/>
      <c r="J141" s="343"/>
      <c r="K141" s="335"/>
      <c r="L141" s="337"/>
    </row>
    <row r="142" spans="2:12" ht="15" customHeight="1">
      <c r="B142" s="351" t="s">
        <v>913</v>
      </c>
      <c r="C142" s="352" t="s">
        <v>713</v>
      </c>
      <c r="D142" s="351" t="s">
        <v>913</v>
      </c>
      <c r="E142" s="352" t="s">
        <v>717</v>
      </c>
      <c r="F142" s="353" t="s">
        <v>914</v>
      </c>
      <c r="G142" s="329" t="s">
        <v>400</v>
      </c>
      <c r="H142" s="330" t="s">
        <v>149</v>
      </c>
      <c r="I142" s="335" t="s">
        <v>148</v>
      </c>
      <c r="J142" s="323" t="s">
        <v>149</v>
      </c>
      <c r="K142" s="335"/>
      <c r="L142" s="337"/>
    </row>
    <row r="143" spans="2:12" ht="15" customHeight="1">
      <c r="B143" s="356" t="s">
        <v>913</v>
      </c>
      <c r="C143" s="357" t="s">
        <v>824</v>
      </c>
      <c r="D143" s="356" t="s">
        <v>913</v>
      </c>
      <c r="E143" s="357" t="s">
        <v>826</v>
      </c>
      <c r="F143" s="358" t="s">
        <v>915</v>
      </c>
      <c r="G143" s="335"/>
      <c r="H143" s="336"/>
      <c r="I143" s="335"/>
      <c r="K143" s="335"/>
      <c r="L143" s="337"/>
    </row>
    <row r="144" spans="2:12" ht="15" customHeight="1">
      <c r="B144" s="345" t="s">
        <v>913</v>
      </c>
      <c r="C144" s="346" t="s">
        <v>877</v>
      </c>
      <c r="D144" s="345" t="s">
        <v>913</v>
      </c>
      <c r="E144" s="346" t="s">
        <v>878</v>
      </c>
      <c r="F144" s="358" t="s">
        <v>916</v>
      </c>
      <c r="G144" s="335"/>
      <c r="H144" s="336"/>
      <c r="I144" s="335"/>
      <c r="K144" s="335"/>
      <c r="L144" s="337"/>
    </row>
    <row r="145" spans="2:13" ht="15" customHeight="1">
      <c r="B145" s="354" t="s">
        <v>913</v>
      </c>
      <c r="C145" s="355" t="s">
        <v>806</v>
      </c>
      <c r="D145" s="354" t="s">
        <v>913</v>
      </c>
      <c r="E145" s="355" t="s">
        <v>900</v>
      </c>
      <c r="F145" s="359" t="s">
        <v>917</v>
      </c>
      <c r="G145" s="342"/>
      <c r="H145" s="343"/>
      <c r="I145" s="335"/>
      <c r="K145" s="335"/>
      <c r="L145" s="337"/>
    </row>
    <row r="146" spans="2:13" ht="15" customHeight="1">
      <c r="B146" s="351" t="s">
        <v>918</v>
      </c>
      <c r="C146" s="352" t="s">
        <v>713</v>
      </c>
      <c r="D146" s="351" t="s">
        <v>918</v>
      </c>
      <c r="E146" s="352" t="s">
        <v>120</v>
      </c>
      <c r="F146" s="353" t="s">
        <v>402</v>
      </c>
      <c r="G146" s="329" t="s">
        <v>401</v>
      </c>
      <c r="H146" s="330" t="s">
        <v>402</v>
      </c>
      <c r="I146" s="329" t="s">
        <v>150</v>
      </c>
      <c r="J146" s="330" t="s">
        <v>151</v>
      </c>
      <c r="K146" s="335"/>
      <c r="L146" s="337"/>
    </row>
    <row r="147" spans="2:13" ht="15" customHeight="1">
      <c r="B147" s="354"/>
      <c r="C147" s="355"/>
      <c r="D147" s="354" t="s">
        <v>918</v>
      </c>
      <c r="E147" s="355" t="s">
        <v>919</v>
      </c>
      <c r="F147" s="347" t="s">
        <v>920</v>
      </c>
      <c r="G147" s="342"/>
      <c r="H147" s="343"/>
      <c r="I147" s="335"/>
      <c r="J147" s="336"/>
      <c r="K147" s="335"/>
      <c r="L147" s="337"/>
    </row>
    <row r="148" spans="2:13" ht="15" customHeight="1">
      <c r="B148" s="351" t="s">
        <v>921</v>
      </c>
      <c r="C148" s="352" t="s">
        <v>713</v>
      </c>
      <c r="D148" s="351" t="s">
        <v>921</v>
      </c>
      <c r="E148" s="352" t="s">
        <v>120</v>
      </c>
      <c r="F148" s="353" t="s">
        <v>922</v>
      </c>
      <c r="G148" s="329" t="s">
        <v>403</v>
      </c>
      <c r="H148" s="330" t="s">
        <v>404</v>
      </c>
      <c r="I148" s="335"/>
      <c r="J148" s="336"/>
      <c r="K148" s="335"/>
      <c r="L148" s="337"/>
    </row>
    <row r="149" spans="2:13" ht="15" customHeight="1">
      <c r="B149" s="354" t="s">
        <v>921</v>
      </c>
      <c r="C149" s="355" t="s">
        <v>721</v>
      </c>
      <c r="D149" s="354" t="s">
        <v>921</v>
      </c>
      <c r="E149" s="355" t="s">
        <v>723</v>
      </c>
      <c r="F149" s="359" t="s">
        <v>923</v>
      </c>
      <c r="G149" s="335"/>
      <c r="H149" s="336"/>
      <c r="I149" s="335"/>
      <c r="J149" s="336"/>
      <c r="K149" s="335"/>
      <c r="L149" s="337"/>
    </row>
    <row r="150" spans="2:13" ht="15" customHeight="1">
      <c r="B150" s="351" t="s">
        <v>924</v>
      </c>
      <c r="C150" s="352" t="s">
        <v>713</v>
      </c>
      <c r="D150" s="351" t="s">
        <v>924</v>
      </c>
      <c r="E150" s="352" t="s">
        <v>120</v>
      </c>
      <c r="F150" s="353" t="s">
        <v>925</v>
      </c>
      <c r="G150" s="329">
        <v>1633</v>
      </c>
      <c r="H150" s="330" t="s">
        <v>926</v>
      </c>
      <c r="I150" s="335"/>
      <c r="J150" s="336"/>
      <c r="K150" s="335"/>
      <c r="L150" s="337"/>
    </row>
    <row r="151" spans="2:13" ht="15" customHeight="1">
      <c r="B151" s="354" t="s">
        <v>924</v>
      </c>
      <c r="C151" s="355" t="s">
        <v>721</v>
      </c>
      <c r="D151" s="354" t="s">
        <v>924</v>
      </c>
      <c r="E151" s="355" t="s">
        <v>723</v>
      </c>
      <c r="F151" s="359" t="s">
        <v>927</v>
      </c>
      <c r="G151" s="342"/>
      <c r="H151" s="343"/>
      <c r="I151" s="342"/>
      <c r="J151" s="343"/>
      <c r="K151" s="335"/>
      <c r="L151" s="337"/>
    </row>
    <row r="152" spans="2:13" ht="15" customHeight="1">
      <c r="B152" s="351" t="s">
        <v>928</v>
      </c>
      <c r="C152" s="352" t="s">
        <v>713</v>
      </c>
      <c r="D152" s="351" t="s">
        <v>928</v>
      </c>
      <c r="E152" s="352" t="s">
        <v>120</v>
      </c>
      <c r="F152" s="353" t="s">
        <v>929</v>
      </c>
      <c r="G152" s="329" t="s">
        <v>405</v>
      </c>
      <c r="H152" s="330" t="s">
        <v>406</v>
      </c>
      <c r="I152" s="329" t="s">
        <v>152</v>
      </c>
      <c r="J152" s="330" t="s">
        <v>153</v>
      </c>
      <c r="K152" s="335"/>
      <c r="L152" s="337"/>
    </row>
    <row r="153" spans="2:13" ht="15" customHeight="1">
      <c r="B153" s="354" t="s">
        <v>928</v>
      </c>
      <c r="C153" s="355" t="s">
        <v>742</v>
      </c>
      <c r="D153" s="354" t="s">
        <v>928</v>
      </c>
      <c r="E153" s="355" t="s">
        <v>746</v>
      </c>
      <c r="F153" s="359" t="s">
        <v>930</v>
      </c>
      <c r="G153" s="342"/>
      <c r="H153" s="343"/>
      <c r="I153" s="335"/>
      <c r="J153" s="336"/>
      <c r="K153" s="335"/>
      <c r="L153" s="337"/>
    </row>
    <row r="154" spans="2:13" ht="15" customHeight="1">
      <c r="B154" s="351" t="s">
        <v>931</v>
      </c>
      <c r="C154" s="352" t="s">
        <v>932</v>
      </c>
      <c r="D154" s="351" t="s">
        <v>933</v>
      </c>
      <c r="E154" s="352" t="s">
        <v>717</v>
      </c>
      <c r="F154" s="353" t="s">
        <v>934</v>
      </c>
      <c r="G154" s="329" t="s">
        <v>407</v>
      </c>
      <c r="H154" s="330" t="s">
        <v>408</v>
      </c>
      <c r="I154" s="335"/>
      <c r="J154" s="336"/>
      <c r="K154" s="335"/>
      <c r="L154" s="337"/>
    </row>
    <row r="155" spans="2:13" ht="15" customHeight="1">
      <c r="B155" s="354" t="s">
        <v>931</v>
      </c>
      <c r="C155" s="355" t="s">
        <v>830</v>
      </c>
      <c r="D155" s="354" t="s">
        <v>933</v>
      </c>
      <c r="E155" s="355" t="s">
        <v>746</v>
      </c>
      <c r="F155" s="347" t="s">
        <v>935</v>
      </c>
      <c r="G155" s="342"/>
      <c r="H155" s="343"/>
      <c r="I155" s="342"/>
      <c r="J155" s="343"/>
      <c r="K155" s="335"/>
      <c r="L155" s="337"/>
    </row>
    <row r="156" spans="2:13" ht="15" customHeight="1">
      <c r="B156" s="326" t="s">
        <v>409</v>
      </c>
      <c r="C156" s="327" t="s">
        <v>713</v>
      </c>
      <c r="D156" s="326" t="s">
        <v>409</v>
      </c>
      <c r="E156" s="327" t="s">
        <v>120</v>
      </c>
      <c r="F156" s="363" t="s">
        <v>155</v>
      </c>
      <c r="G156" s="349" t="s">
        <v>409</v>
      </c>
      <c r="H156" s="350" t="s">
        <v>155</v>
      </c>
      <c r="I156" s="374" t="s">
        <v>154</v>
      </c>
      <c r="J156" s="350" t="s">
        <v>155</v>
      </c>
      <c r="K156" s="375" t="s">
        <v>936</v>
      </c>
      <c r="L156" s="363" t="s">
        <v>937</v>
      </c>
      <c r="M156" s="376"/>
    </row>
    <row r="157" spans="2:13" ht="15" customHeight="1">
      <c r="B157" s="361" t="s">
        <v>410</v>
      </c>
      <c r="C157" s="362" t="s">
        <v>713</v>
      </c>
      <c r="D157" s="361" t="s">
        <v>410</v>
      </c>
      <c r="E157" s="362" t="s">
        <v>120</v>
      </c>
      <c r="F157" s="363" t="s">
        <v>157</v>
      </c>
      <c r="G157" s="349" t="s">
        <v>410</v>
      </c>
      <c r="H157" s="350" t="s">
        <v>157</v>
      </c>
      <c r="I157" s="349" t="s">
        <v>156</v>
      </c>
      <c r="J157" s="350" t="s">
        <v>157</v>
      </c>
      <c r="K157" s="335" t="s">
        <v>938</v>
      </c>
      <c r="L157" s="337" t="s">
        <v>939</v>
      </c>
    </row>
    <row r="158" spans="2:13" ht="15" customHeight="1">
      <c r="B158" s="326" t="s">
        <v>411</v>
      </c>
      <c r="C158" s="327" t="s">
        <v>713</v>
      </c>
      <c r="D158" s="326"/>
      <c r="E158" s="327"/>
      <c r="F158" s="344" t="s">
        <v>412</v>
      </c>
      <c r="G158" s="329" t="s">
        <v>411</v>
      </c>
      <c r="H158" s="330" t="s">
        <v>412</v>
      </c>
      <c r="I158" s="329" t="s">
        <v>158</v>
      </c>
      <c r="J158" s="330" t="s">
        <v>159</v>
      </c>
      <c r="K158" s="335"/>
      <c r="L158" s="337"/>
    </row>
    <row r="159" spans="2:13" ht="15" customHeight="1">
      <c r="B159" s="333"/>
      <c r="C159" s="334"/>
      <c r="D159" s="333" t="s">
        <v>411</v>
      </c>
      <c r="E159" s="334" t="s">
        <v>120</v>
      </c>
      <c r="F159" s="328" t="s">
        <v>940</v>
      </c>
      <c r="G159" s="335"/>
      <c r="H159" s="336"/>
      <c r="I159" s="335"/>
      <c r="J159" s="336"/>
      <c r="K159" s="335"/>
      <c r="L159" s="337"/>
    </row>
    <row r="160" spans="2:13" ht="15" customHeight="1">
      <c r="B160" s="333"/>
      <c r="C160" s="334"/>
      <c r="D160" s="333" t="s">
        <v>411</v>
      </c>
      <c r="E160" s="334" t="s">
        <v>122</v>
      </c>
      <c r="F160" s="328" t="s">
        <v>941</v>
      </c>
      <c r="G160" s="335"/>
      <c r="H160" s="336"/>
      <c r="I160" s="335"/>
      <c r="J160" s="336"/>
      <c r="K160" s="335"/>
      <c r="L160" s="337"/>
    </row>
    <row r="161" spans="2:12" ht="15" customHeight="1">
      <c r="B161" s="333"/>
      <c r="C161" s="334"/>
      <c r="D161" s="333" t="s">
        <v>411</v>
      </c>
      <c r="E161" s="334" t="s">
        <v>124</v>
      </c>
      <c r="F161" s="328" t="s">
        <v>942</v>
      </c>
      <c r="G161" s="335"/>
      <c r="H161" s="336"/>
      <c r="I161" s="335"/>
      <c r="J161" s="336"/>
      <c r="K161" s="335"/>
      <c r="L161" s="337"/>
    </row>
    <row r="162" spans="2:12" ht="15" customHeight="1">
      <c r="B162" s="354"/>
      <c r="C162" s="355"/>
      <c r="D162" s="354" t="s">
        <v>411</v>
      </c>
      <c r="E162" s="355" t="s">
        <v>762</v>
      </c>
      <c r="F162" s="347" t="s">
        <v>943</v>
      </c>
      <c r="G162" s="342"/>
      <c r="H162" s="343"/>
      <c r="I162" s="342"/>
      <c r="J162" s="343"/>
      <c r="K162" s="342"/>
      <c r="L162" s="360"/>
    </row>
    <row r="163" spans="2:12" ht="15" customHeight="1">
      <c r="B163" s="333" t="s">
        <v>413</v>
      </c>
      <c r="C163" s="334" t="s">
        <v>713</v>
      </c>
      <c r="D163" s="333"/>
      <c r="E163" s="334"/>
      <c r="F163" s="328" t="s">
        <v>944</v>
      </c>
      <c r="G163" s="335" t="s">
        <v>413</v>
      </c>
      <c r="H163" s="370" t="s">
        <v>414</v>
      </c>
      <c r="I163" s="335" t="s">
        <v>158</v>
      </c>
      <c r="J163" s="370" t="s">
        <v>945</v>
      </c>
      <c r="K163" s="335" t="s">
        <v>938</v>
      </c>
      <c r="L163" s="337" t="s">
        <v>946</v>
      </c>
    </row>
    <row r="164" spans="2:12" ht="15" customHeight="1">
      <c r="B164" s="333"/>
      <c r="C164" s="334"/>
      <c r="D164" s="333" t="s">
        <v>413</v>
      </c>
      <c r="E164" s="334" t="s">
        <v>120</v>
      </c>
      <c r="F164" s="328" t="s">
        <v>947</v>
      </c>
      <c r="G164" s="335"/>
      <c r="H164" s="336"/>
      <c r="I164" s="335"/>
      <c r="J164" s="336"/>
      <c r="K164" s="335"/>
      <c r="L164" s="337"/>
    </row>
    <row r="165" spans="2:12" ht="15" customHeight="1">
      <c r="B165" s="333"/>
      <c r="C165" s="334"/>
      <c r="D165" s="333" t="s">
        <v>413</v>
      </c>
      <c r="E165" s="334" t="s">
        <v>122</v>
      </c>
      <c r="F165" s="328" t="s">
        <v>948</v>
      </c>
      <c r="G165" s="335"/>
      <c r="H165" s="336"/>
      <c r="I165" s="335"/>
      <c r="J165" s="336"/>
      <c r="K165" s="335"/>
      <c r="L165" s="337"/>
    </row>
    <row r="166" spans="2:12" ht="15" customHeight="1">
      <c r="B166" s="345"/>
      <c r="C166" s="346"/>
      <c r="D166" s="345" t="s">
        <v>413</v>
      </c>
      <c r="E166" s="346" t="s">
        <v>762</v>
      </c>
      <c r="F166" s="338" t="s">
        <v>949</v>
      </c>
      <c r="G166" s="335"/>
      <c r="H166" s="336"/>
      <c r="I166" s="335"/>
      <c r="J166" s="336"/>
      <c r="K166" s="335"/>
      <c r="L166" s="337"/>
    </row>
    <row r="167" spans="2:12" ht="15" customHeight="1">
      <c r="B167" s="356" t="s">
        <v>413</v>
      </c>
      <c r="C167" s="357" t="s">
        <v>721</v>
      </c>
      <c r="D167" s="356" t="s">
        <v>413</v>
      </c>
      <c r="E167" s="357" t="s">
        <v>723</v>
      </c>
      <c r="F167" s="358" t="s">
        <v>950</v>
      </c>
      <c r="G167" s="335"/>
      <c r="H167" s="336"/>
      <c r="I167" s="335"/>
      <c r="J167" s="336"/>
      <c r="K167" s="335"/>
      <c r="L167" s="337"/>
    </row>
    <row r="168" spans="2:12" ht="15" customHeight="1">
      <c r="B168" s="333" t="s">
        <v>413</v>
      </c>
      <c r="C168" s="334" t="s">
        <v>750</v>
      </c>
      <c r="D168" s="333"/>
      <c r="E168" s="334"/>
      <c r="F168" s="328" t="s">
        <v>951</v>
      </c>
      <c r="G168" s="335"/>
      <c r="H168" s="336"/>
      <c r="I168" s="335"/>
      <c r="J168" s="336"/>
      <c r="K168" s="335"/>
      <c r="L168" s="337"/>
    </row>
    <row r="169" spans="2:12" ht="15" customHeight="1">
      <c r="B169" s="333"/>
      <c r="C169" s="334"/>
      <c r="D169" s="333" t="s">
        <v>413</v>
      </c>
      <c r="E169" s="334" t="s">
        <v>751</v>
      </c>
      <c r="F169" s="328" t="s">
        <v>952</v>
      </c>
      <c r="G169" s="335"/>
      <c r="H169" s="336"/>
      <c r="I169" s="335"/>
      <c r="J169" s="336"/>
      <c r="K169" s="335"/>
      <c r="L169" s="337"/>
    </row>
    <row r="170" spans="2:12" ht="15" customHeight="1">
      <c r="B170" s="345"/>
      <c r="C170" s="346"/>
      <c r="D170" s="345" t="s">
        <v>413</v>
      </c>
      <c r="E170" s="346" t="s">
        <v>953</v>
      </c>
      <c r="F170" s="338" t="s">
        <v>951</v>
      </c>
      <c r="G170" s="335"/>
      <c r="H170" s="336"/>
      <c r="I170" s="335"/>
      <c r="J170" s="336"/>
      <c r="K170" s="335"/>
      <c r="L170" s="337"/>
    </row>
    <row r="171" spans="2:12" ht="15" customHeight="1">
      <c r="B171" s="354" t="s">
        <v>413</v>
      </c>
      <c r="C171" s="355" t="s">
        <v>742</v>
      </c>
      <c r="D171" s="354" t="s">
        <v>413</v>
      </c>
      <c r="E171" s="355" t="s">
        <v>746</v>
      </c>
      <c r="F171" s="347" t="s">
        <v>414</v>
      </c>
      <c r="G171" s="342"/>
      <c r="H171" s="343"/>
      <c r="I171" s="342"/>
      <c r="J171" s="343"/>
      <c r="K171" s="335"/>
      <c r="L171" s="337"/>
    </row>
    <row r="172" spans="2:12" ht="15" customHeight="1">
      <c r="B172" s="326" t="s">
        <v>415</v>
      </c>
      <c r="C172" s="327" t="s">
        <v>713</v>
      </c>
      <c r="D172" s="326"/>
      <c r="E172" s="327"/>
      <c r="F172" s="344" t="s">
        <v>954</v>
      </c>
      <c r="G172" s="329" t="s">
        <v>415</v>
      </c>
      <c r="H172" s="330" t="s">
        <v>955</v>
      </c>
      <c r="I172" s="329" t="s">
        <v>160</v>
      </c>
      <c r="J172" s="330" t="s">
        <v>955</v>
      </c>
      <c r="K172" s="335"/>
      <c r="L172" s="337"/>
    </row>
    <row r="173" spans="2:12" ht="15" customHeight="1">
      <c r="B173" s="333"/>
      <c r="C173" s="334"/>
      <c r="D173" s="333" t="s">
        <v>415</v>
      </c>
      <c r="E173" s="334" t="s">
        <v>120</v>
      </c>
      <c r="F173" s="328" t="s">
        <v>956</v>
      </c>
      <c r="G173" s="335"/>
      <c r="H173" s="336"/>
      <c r="I173" s="335"/>
      <c r="J173" s="336"/>
      <c r="K173" s="335"/>
      <c r="L173" s="337"/>
    </row>
    <row r="174" spans="2:12" ht="15" customHeight="1">
      <c r="B174" s="333"/>
      <c r="C174" s="334"/>
      <c r="D174" s="333" t="s">
        <v>415</v>
      </c>
      <c r="E174" s="334" t="s">
        <v>122</v>
      </c>
      <c r="F174" s="328" t="s">
        <v>957</v>
      </c>
      <c r="G174" s="335"/>
      <c r="H174" s="336"/>
      <c r="I174" s="335"/>
      <c r="J174" s="336"/>
      <c r="K174" s="335"/>
      <c r="L174" s="337"/>
    </row>
    <row r="175" spans="2:12" ht="15" customHeight="1">
      <c r="B175" s="345"/>
      <c r="C175" s="346"/>
      <c r="D175" s="345" t="s">
        <v>415</v>
      </c>
      <c r="E175" s="346" t="s">
        <v>762</v>
      </c>
      <c r="F175" s="338" t="s">
        <v>958</v>
      </c>
      <c r="G175" s="335"/>
      <c r="H175" s="336"/>
      <c r="I175" s="335"/>
      <c r="J175" s="336"/>
      <c r="K175" s="335"/>
      <c r="L175" s="337"/>
    </row>
    <row r="176" spans="2:12" ht="15" customHeight="1">
      <c r="B176" s="333" t="s">
        <v>415</v>
      </c>
      <c r="C176" s="334" t="s">
        <v>721</v>
      </c>
      <c r="D176" s="333"/>
      <c r="E176" s="334"/>
      <c r="F176" s="328" t="s">
        <v>959</v>
      </c>
      <c r="G176" s="335"/>
      <c r="H176" s="336"/>
      <c r="I176" s="335"/>
      <c r="J176" s="336"/>
      <c r="K176" s="335"/>
      <c r="L176" s="337"/>
    </row>
    <row r="177" spans="2:12" ht="15" customHeight="1">
      <c r="B177" s="333"/>
      <c r="C177" s="334"/>
      <c r="D177" s="333" t="s">
        <v>415</v>
      </c>
      <c r="E177" s="334" t="s">
        <v>723</v>
      </c>
      <c r="F177" s="328" t="s">
        <v>960</v>
      </c>
      <c r="G177" s="335"/>
      <c r="H177" s="336"/>
      <c r="I177" s="335"/>
      <c r="J177" s="336"/>
      <c r="K177" s="335"/>
      <c r="L177" s="337"/>
    </row>
    <row r="178" spans="2:12" ht="15" customHeight="1">
      <c r="B178" s="333"/>
      <c r="C178" s="334"/>
      <c r="D178" s="333" t="s">
        <v>415</v>
      </c>
      <c r="E178" s="334" t="s">
        <v>725</v>
      </c>
      <c r="F178" s="328" t="s">
        <v>961</v>
      </c>
      <c r="G178" s="335"/>
      <c r="H178" s="336"/>
      <c r="I178" s="335"/>
      <c r="J178" s="336"/>
      <c r="K178" s="335"/>
      <c r="L178" s="337"/>
    </row>
    <row r="179" spans="2:12" ht="15" customHeight="1">
      <c r="B179" s="333"/>
      <c r="C179" s="334"/>
      <c r="D179" s="333" t="s">
        <v>415</v>
      </c>
      <c r="E179" s="334" t="s">
        <v>962</v>
      </c>
      <c r="F179" s="328" t="s">
        <v>963</v>
      </c>
      <c r="G179" s="335"/>
      <c r="H179" s="336"/>
      <c r="I179" s="335"/>
      <c r="J179" s="336"/>
      <c r="K179" s="335"/>
      <c r="L179" s="337"/>
    </row>
    <row r="180" spans="2:12" ht="15" customHeight="1">
      <c r="B180" s="354"/>
      <c r="C180" s="355"/>
      <c r="D180" s="354" t="s">
        <v>415</v>
      </c>
      <c r="E180" s="355" t="s">
        <v>732</v>
      </c>
      <c r="F180" s="347" t="s">
        <v>964</v>
      </c>
      <c r="G180" s="342"/>
      <c r="H180" s="343"/>
      <c r="I180" s="342"/>
      <c r="J180" s="343"/>
      <c r="K180" s="335"/>
      <c r="L180" s="337"/>
    </row>
    <row r="181" spans="2:12" ht="15" customHeight="1">
      <c r="B181" s="326" t="s">
        <v>416</v>
      </c>
      <c r="C181" s="327" t="s">
        <v>713</v>
      </c>
      <c r="D181" s="326"/>
      <c r="E181" s="348"/>
      <c r="F181" s="344" t="s">
        <v>965</v>
      </c>
      <c r="G181" s="329" t="s">
        <v>416</v>
      </c>
      <c r="H181" s="1032" t="s">
        <v>966</v>
      </c>
      <c r="I181" s="329" t="s">
        <v>162</v>
      </c>
      <c r="J181" s="1024" t="s">
        <v>967</v>
      </c>
      <c r="K181" s="335"/>
      <c r="L181" s="337"/>
    </row>
    <row r="182" spans="2:12" ht="15" customHeight="1">
      <c r="B182" s="333"/>
      <c r="C182" s="334"/>
      <c r="D182" s="333" t="s">
        <v>416</v>
      </c>
      <c r="E182" s="367" t="s">
        <v>120</v>
      </c>
      <c r="F182" s="328" t="s">
        <v>968</v>
      </c>
      <c r="G182" s="335"/>
      <c r="H182" s="1033"/>
      <c r="I182" s="335"/>
      <c r="J182" s="1031"/>
      <c r="K182" s="335"/>
      <c r="L182" s="337"/>
    </row>
    <row r="183" spans="2:12" ht="15" customHeight="1">
      <c r="B183" s="333"/>
      <c r="C183" s="334"/>
      <c r="D183" s="333" t="s">
        <v>416</v>
      </c>
      <c r="E183" s="367" t="s">
        <v>122</v>
      </c>
      <c r="F183" s="328" t="s">
        <v>969</v>
      </c>
      <c r="G183" s="335"/>
      <c r="H183" s="336"/>
      <c r="I183" s="335"/>
      <c r="J183" s="1031"/>
      <c r="K183" s="335"/>
      <c r="L183" s="337"/>
    </row>
    <row r="184" spans="2:12" ht="15" customHeight="1">
      <c r="B184" s="333"/>
      <c r="C184" s="334"/>
      <c r="D184" s="333" t="s">
        <v>416</v>
      </c>
      <c r="E184" s="367" t="s">
        <v>124</v>
      </c>
      <c r="F184" s="328" t="s">
        <v>970</v>
      </c>
      <c r="G184" s="335"/>
      <c r="H184" s="336"/>
      <c r="I184" s="335"/>
      <c r="J184" s="377"/>
      <c r="K184" s="335"/>
      <c r="L184" s="337"/>
    </row>
    <row r="185" spans="2:12" ht="15" customHeight="1">
      <c r="B185" s="333"/>
      <c r="C185" s="334"/>
      <c r="D185" s="333" t="s">
        <v>416</v>
      </c>
      <c r="E185" s="367" t="s">
        <v>820</v>
      </c>
      <c r="F185" s="328" t="s">
        <v>971</v>
      </c>
      <c r="G185" s="335"/>
      <c r="H185" s="336"/>
      <c r="I185" s="335"/>
      <c r="J185" s="377"/>
      <c r="K185" s="335"/>
      <c r="L185" s="337"/>
    </row>
    <row r="186" spans="2:12" ht="15" customHeight="1">
      <c r="B186" s="333"/>
      <c r="C186" s="334"/>
      <c r="D186" s="333" t="s">
        <v>416</v>
      </c>
      <c r="E186" s="367" t="s">
        <v>126</v>
      </c>
      <c r="F186" s="328" t="s">
        <v>972</v>
      </c>
      <c r="G186" s="335"/>
      <c r="H186" s="336"/>
      <c r="I186" s="335"/>
      <c r="J186" s="377"/>
      <c r="K186" s="335"/>
      <c r="L186" s="337"/>
    </row>
    <row r="187" spans="2:12" ht="15" customHeight="1">
      <c r="B187" s="333"/>
      <c r="C187" s="334"/>
      <c r="D187" s="333" t="s">
        <v>416</v>
      </c>
      <c r="E187" s="367" t="s">
        <v>973</v>
      </c>
      <c r="F187" s="328" t="s">
        <v>974</v>
      </c>
      <c r="G187" s="335"/>
      <c r="H187" s="336"/>
      <c r="I187" s="335"/>
      <c r="J187" s="336"/>
      <c r="K187" s="335"/>
      <c r="L187" s="337"/>
    </row>
    <row r="188" spans="2:12" ht="15" customHeight="1">
      <c r="B188" s="345"/>
      <c r="C188" s="346"/>
      <c r="D188" s="345" t="s">
        <v>416</v>
      </c>
      <c r="E188" s="378" t="s">
        <v>762</v>
      </c>
      <c r="F188" s="338" t="s">
        <v>975</v>
      </c>
      <c r="G188" s="335"/>
      <c r="H188" s="336"/>
      <c r="I188" s="335"/>
      <c r="J188" s="336"/>
      <c r="K188" s="335"/>
      <c r="L188" s="337"/>
    </row>
    <row r="189" spans="2:12" ht="15" customHeight="1">
      <c r="B189" s="333" t="s">
        <v>976</v>
      </c>
      <c r="C189" s="334" t="s">
        <v>721</v>
      </c>
      <c r="D189" s="333"/>
      <c r="E189" s="334"/>
      <c r="F189" s="341" t="s">
        <v>977</v>
      </c>
      <c r="G189" s="335"/>
      <c r="H189" s="336"/>
      <c r="I189" s="335"/>
      <c r="J189" s="336"/>
      <c r="K189" s="335"/>
      <c r="L189" s="337"/>
    </row>
    <row r="190" spans="2:12" ht="15" customHeight="1">
      <c r="B190" s="333"/>
      <c r="C190" s="334"/>
      <c r="D190" s="333" t="s">
        <v>416</v>
      </c>
      <c r="E190" s="334" t="s">
        <v>723</v>
      </c>
      <c r="F190" s="328" t="s">
        <v>978</v>
      </c>
      <c r="G190" s="335"/>
      <c r="H190" s="336"/>
      <c r="I190" s="335"/>
      <c r="J190" s="336"/>
      <c r="K190" s="335"/>
      <c r="L190" s="337"/>
    </row>
    <row r="191" spans="2:12" ht="15" customHeight="1">
      <c r="B191" s="333"/>
      <c r="C191" s="334"/>
      <c r="D191" s="333" t="s">
        <v>416</v>
      </c>
      <c r="E191" s="334" t="s">
        <v>725</v>
      </c>
      <c r="F191" s="328" t="s">
        <v>979</v>
      </c>
      <c r="G191" s="335"/>
      <c r="H191" s="336"/>
      <c r="I191" s="335"/>
      <c r="J191" s="336"/>
      <c r="K191" s="335"/>
      <c r="L191" s="337"/>
    </row>
    <row r="192" spans="2:12" ht="15" customHeight="1">
      <c r="B192" s="333"/>
      <c r="C192" s="334"/>
      <c r="D192" s="333" t="s">
        <v>416</v>
      </c>
      <c r="E192" s="334" t="s">
        <v>962</v>
      </c>
      <c r="F192" s="328" t="s">
        <v>980</v>
      </c>
      <c r="G192" s="335"/>
      <c r="H192" s="336"/>
      <c r="I192" s="335"/>
      <c r="J192" s="336"/>
      <c r="K192" s="335"/>
      <c r="L192" s="337"/>
    </row>
    <row r="193" spans="2:12" ht="15" customHeight="1">
      <c r="B193" s="333"/>
      <c r="C193" s="334"/>
      <c r="D193" s="333" t="s">
        <v>416</v>
      </c>
      <c r="E193" s="334" t="s">
        <v>981</v>
      </c>
      <c r="F193" s="328" t="s">
        <v>982</v>
      </c>
      <c r="G193" s="335"/>
      <c r="H193" s="336"/>
      <c r="I193" s="335"/>
      <c r="J193" s="336"/>
      <c r="K193" s="335"/>
      <c r="L193" s="337"/>
    </row>
    <row r="194" spans="2:12" ht="15" customHeight="1">
      <c r="B194" s="333"/>
      <c r="C194" s="334"/>
      <c r="D194" s="333" t="s">
        <v>416</v>
      </c>
      <c r="E194" s="334" t="s">
        <v>983</v>
      </c>
      <c r="F194" s="328" t="s">
        <v>984</v>
      </c>
      <c r="G194" s="335"/>
      <c r="H194" s="336"/>
      <c r="I194" s="335"/>
      <c r="J194" s="336"/>
      <c r="K194" s="335"/>
      <c r="L194" s="337"/>
    </row>
    <row r="195" spans="2:12" ht="15" customHeight="1">
      <c r="B195" s="333"/>
      <c r="C195" s="334"/>
      <c r="D195" s="333" t="s">
        <v>416</v>
      </c>
      <c r="E195" s="334" t="s">
        <v>732</v>
      </c>
      <c r="F195" s="328" t="s">
        <v>985</v>
      </c>
      <c r="G195" s="342"/>
      <c r="H195" s="343"/>
      <c r="I195" s="335"/>
      <c r="J195" s="336"/>
      <c r="K195" s="335"/>
      <c r="L195" s="337"/>
    </row>
    <row r="196" spans="2:12" ht="15" customHeight="1">
      <c r="B196" s="361" t="s">
        <v>986</v>
      </c>
      <c r="C196" s="362" t="s">
        <v>713</v>
      </c>
      <c r="D196" s="361" t="s">
        <v>986</v>
      </c>
      <c r="E196" s="362" t="s">
        <v>120</v>
      </c>
      <c r="F196" s="363" t="s">
        <v>419</v>
      </c>
      <c r="G196" s="349" t="s">
        <v>418</v>
      </c>
      <c r="H196" s="350" t="s">
        <v>419</v>
      </c>
      <c r="I196" s="335"/>
      <c r="J196" s="336"/>
      <c r="K196" s="335"/>
      <c r="L196" s="337"/>
    </row>
    <row r="197" spans="2:12" ht="15" customHeight="1">
      <c r="B197" s="351" t="s">
        <v>987</v>
      </c>
      <c r="C197" s="352" t="s">
        <v>713</v>
      </c>
      <c r="D197" s="351" t="s">
        <v>987</v>
      </c>
      <c r="E197" s="352" t="s">
        <v>120</v>
      </c>
      <c r="F197" s="353" t="s">
        <v>988</v>
      </c>
      <c r="G197" s="329" t="s">
        <v>420</v>
      </c>
      <c r="H197" s="373" t="s">
        <v>421</v>
      </c>
      <c r="I197" s="335"/>
      <c r="J197" s="336"/>
      <c r="K197" s="335"/>
      <c r="L197" s="337"/>
    </row>
    <row r="198" spans="2:12" ht="15" customHeight="1">
      <c r="B198" s="356" t="s">
        <v>987</v>
      </c>
      <c r="C198" s="357" t="s">
        <v>824</v>
      </c>
      <c r="D198" s="356" t="s">
        <v>987</v>
      </c>
      <c r="E198" s="357" t="s">
        <v>826</v>
      </c>
      <c r="F198" s="358" t="s">
        <v>989</v>
      </c>
      <c r="G198" s="335"/>
      <c r="H198" s="370"/>
      <c r="I198" s="335"/>
      <c r="J198" s="336"/>
      <c r="K198" s="335"/>
      <c r="L198" s="337"/>
    </row>
    <row r="199" spans="2:12">
      <c r="B199" s="365" t="s">
        <v>987</v>
      </c>
      <c r="C199" s="366" t="s">
        <v>742</v>
      </c>
      <c r="D199" s="365" t="s">
        <v>987</v>
      </c>
      <c r="E199" s="366" t="s">
        <v>746</v>
      </c>
      <c r="F199" s="359" t="s">
        <v>421</v>
      </c>
      <c r="G199" s="342"/>
      <c r="H199" s="343"/>
      <c r="I199" s="342"/>
      <c r="J199" s="343"/>
      <c r="K199" s="335"/>
      <c r="L199" s="337"/>
    </row>
    <row r="200" spans="2:12" ht="15" customHeight="1">
      <c r="B200" s="351" t="s">
        <v>990</v>
      </c>
      <c r="C200" s="352" t="s">
        <v>713</v>
      </c>
      <c r="D200" s="351" t="s">
        <v>990</v>
      </c>
      <c r="E200" s="352" t="s">
        <v>120</v>
      </c>
      <c r="F200" s="353" t="s">
        <v>991</v>
      </c>
      <c r="G200" s="329" t="s">
        <v>422</v>
      </c>
      <c r="H200" s="330" t="s">
        <v>165</v>
      </c>
      <c r="I200" s="329" t="s">
        <v>164</v>
      </c>
      <c r="J200" s="330" t="s">
        <v>165</v>
      </c>
      <c r="K200" s="335"/>
      <c r="L200" s="337"/>
    </row>
    <row r="201" spans="2:12" ht="15" customHeight="1">
      <c r="B201" s="333" t="s">
        <v>990</v>
      </c>
      <c r="C201" s="334" t="s">
        <v>721</v>
      </c>
      <c r="D201" s="333"/>
      <c r="E201" s="334"/>
      <c r="F201" s="328" t="s">
        <v>992</v>
      </c>
      <c r="G201" s="335"/>
      <c r="H201" s="336"/>
      <c r="I201" s="335"/>
      <c r="J201" s="336"/>
      <c r="K201" s="335"/>
      <c r="L201" s="337"/>
    </row>
    <row r="202" spans="2:12" ht="15" customHeight="1">
      <c r="B202" s="333"/>
      <c r="C202" s="334"/>
      <c r="D202" s="333" t="s">
        <v>990</v>
      </c>
      <c r="E202" s="334" t="s">
        <v>723</v>
      </c>
      <c r="F202" s="328" t="s">
        <v>993</v>
      </c>
      <c r="G202" s="335"/>
      <c r="H202" s="336"/>
      <c r="I202" s="335"/>
      <c r="J202" s="336"/>
      <c r="K202" s="335"/>
      <c r="L202" s="337"/>
    </row>
    <row r="203" spans="2:12" ht="15" customHeight="1">
      <c r="B203" s="333"/>
      <c r="C203" s="334"/>
      <c r="D203" s="333" t="s">
        <v>422</v>
      </c>
      <c r="E203" s="334" t="s">
        <v>725</v>
      </c>
      <c r="F203" s="328" t="s">
        <v>994</v>
      </c>
      <c r="G203" s="335"/>
      <c r="H203" s="336"/>
      <c r="I203" s="335"/>
      <c r="J203" s="336"/>
      <c r="K203" s="335"/>
      <c r="L203" s="337"/>
    </row>
    <row r="204" spans="2:12" ht="15" customHeight="1">
      <c r="B204" s="333"/>
      <c r="C204" s="334"/>
      <c r="D204" s="333" t="s">
        <v>422</v>
      </c>
      <c r="E204" s="334" t="s">
        <v>962</v>
      </c>
      <c r="F204" s="328" t="s">
        <v>995</v>
      </c>
      <c r="G204" s="335"/>
      <c r="H204" s="336"/>
      <c r="I204" s="335"/>
      <c r="J204" s="336"/>
      <c r="K204" s="335"/>
      <c r="L204" s="337"/>
    </row>
    <row r="205" spans="2:12" ht="15" customHeight="1">
      <c r="B205" s="333"/>
      <c r="C205" s="334"/>
      <c r="D205" s="333" t="s">
        <v>422</v>
      </c>
      <c r="E205" s="334" t="s">
        <v>981</v>
      </c>
      <c r="F205" s="328" t="s">
        <v>996</v>
      </c>
      <c r="G205" s="335"/>
      <c r="H205" s="336"/>
      <c r="I205" s="335"/>
      <c r="J205" s="336"/>
      <c r="K205" s="335"/>
      <c r="L205" s="337"/>
    </row>
    <row r="206" spans="2:12" ht="15" customHeight="1">
      <c r="B206" s="345"/>
      <c r="C206" s="346"/>
      <c r="D206" s="345" t="s">
        <v>422</v>
      </c>
      <c r="E206" s="346" t="s">
        <v>997</v>
      </c>
      <c r="F206" s="338" t="s">
        <v>998</v>
      </c>
      <c r="G206" s="335"/>
      <c r="H206" s="336"/>
      <c r="I206" s="335"/>
      <c r="J206" s="336"/>
      <c r="K206" s="335"/>
      <c r="L206" s="337"/>
    </row>
    <row r="207" spans="2:12">
      <c r="B207" s="356" t="s">
        <v>422</v>
      </c>
      <c r="C207" s="357" t="s">
        <v>750</v>
      </c>
      <c r="D207" s="356" t="s">
        <v>422</v>
      </c>
      <c r="E207" s="357" t="s">
        <v>751</v>
      </c>
      <c r="F207" s="358" t="s">
        <v>999</v>
      </c>
      <c r="G207" s="335"/>
      <c r="H207" s="336"/>
      <c r="I207" s="335"/>
      <c r="J207" s="336"/>
      <c r="K207" s="335"/>
      <c r="L207" s="337"/>
    </row>
    <row r="208" spans="2:12">
      <c r="B208" s="354" t="s">
        <v>422</v>
      </c>
      <c r="C208" s="355" t="s">
        <v>742</v>
      </c>
      <c r="D208" s="354" t="s">
        <v>422</v>
      </c>
      <c r="E208" s="355" t="s">
        <v>746</v>
      </c>
      <c r="F208" s="359" t="s">
        <v>1000</v>
      </c>
      <c r="G208" s="342"/>
      <c r="H208" s="343"/>
      <c r="I208" s="342"/>
      <c r="J208" s="343"/>
      <c r="K208" s="335"/>
      <c r="L208" s="337"/>
    </row>
    <row r="209" spans="2:12" ht="15" customHeight="1">
      <c r="B209" s="351" t="s">
        <v>1001</v>
      </c>
      <c r="C209" s="352" t="s">
        <v>713</v>
      </c>
      <c r="D209" s="351"/>
      <c r="E209" s="379"/>
      <c r="F209" s="353" t="s">
        <v>1002</v>
      </c>
      <c r="G209" s="329" t="s">
        <v>423</v>
      </c>
      <c r="H209" s="330" t="s">
        <v>167</v>
      </c>
      <c r="I209" s="329" t="s">
        <v>166</v>
      </c>
      <c r="J209" s="330" t="s">
        <v>167</v>
      </c>
      <c r="K209" s="335"/>
      <c r="L209" s="337"/>
    </row>
    <row r="210" spans="2:12" ht="15" customHeight="1">
      <c r="B210" s="333"/>
      <c r="C210" s="334"/>
      <c r="D210" s="333" t="s">
        <v>423</v>
      </c>
      <c r="E210" s="367" t="s">
        <v>120</v>
      </c>
      <c r="F210" s="328" t="s">
        <v>1003</v>
      </c>
      <c r="G210" s="335"/>
      <c r="H210" s="336"/>
      <c r="I210" s="335"/>
      <c r="J210" s="336"/>
      <c r="K210" s="335"/>
      <c r="L210" s="337"/>
    </row>
    <row r="211" spans="2:12">
      <c r="B211" s="354"/>
      <c r="C211" s="355"/>
      <c r="D211" s="354" t="s">
        <v>1001</v>
      </c>
      <c r="E211" s="367" t="s">
        <v>122</v>
      </c>
      <c r="F211" s="328" t="s">
        <v>1004</v>
      </c>
      <c r="G211" s="342"/>
      <c r="H211" s="343"/>
      <c r="I211" s="342"/>
      <c r="J211" s="343"/>
      <c r="K211" s="335"/>
      <c r="L211" s="337"/>
    </row>
    <row r="212" spans="2:12" ht="15" customHeight="1">
      <c r="B212" s="361" t="s">
        <v>1005</v>
      </c>
      <c r="C212" s="362" t="s">
        <v>713</v>
      </c>
      <c r="D212" s="361" t="s">
        <v>1005</v>
      </c>
      <c r="E212" s="362" t="s">
        <v>120</v>
      </c>
      <c r="F212" s="363" t="s">
        <v>169</v>
      </c>
      <c r="G212" s="349" t="s">
        <v>424</v>
      </c>
      <c r="H212" s="350" t="s">
        <v>169</v>
      </c>
      <c r="I212" s="349" t="s">
        <v>168</v>
      </c>
      <c r="J212" s="350" t="s">
        <v>169</v>
      </c>
      <c r="K212" s="335"/>
      <c r="L212" s="337"/>
    </row>
    <row r="213" spans="2:12" ht="15" customHeight="1">
      <c r="B213" s="326" t="s">
        <v>1006</v>
      </c>
      <c r="C213" s="327" t="s">
        <v>713</v>
      </c>
      <c r="D213" s="326"/>
      <c r="E213" s="327"/>
      <c r="F213" s="344" t="s">
        <v>1007</v>
      </c>
      <c r="G213" s="329" t="s">
        <v>425</v>
      </c>
      <c r="H213" s="373" t="s">
        <v>426</v>
      </c>
      <c r="I213" s="329" t="s">
        <v>170</v>
      </c>
      <c r="J213" s="1032" t="s">
        <v>171</v>
      </c>
      <c r="K213" s="335"/>
      <c r="L213" s="337"/>
    </row>
    <row r="214" spans="2:12" ht="15" customHeight="1">
      <c r="B214" s="333"/>
      <c r="C214" s="334"/>
      <c r="D214" s="333" t="s">
        <v>1006</v>
      </c>
      <c r="E214" s="334" t="s">
        <v>717</v>
      </c>
      <c r="F214" s="328" t="s">
        <v>1008</v>
      </c>
      <c r="G214" s="335"/>
      <c r="H214" s="336"/>
      <c r="I214" s="335"/>
      <c r="J214" s="1033"/>
      <c r="K214" s="335"/>
      <c r="L214" s="337"/>
    </row>
    <row r="215" spans="2:12" ht="15" customHeight="1">
      <c r="B215" s="333"/>
      <c r="C215" s="334"/>
      <c r="D215" s="333" t="s">
        <v>425</v>
      </c>
      <c r="E215" s="334" t="s">
        <v>797</v>
      </c>
      <c r="F215" s="328" t="s">
        <v>1009</v>
      </c>
      <c r="G215" s="335"/>
      <c r="H215" s="336"/>
      <c r="I215" s="335"/>
      <c r="J215" s="336"/>
      <c r="K215" s="335"/>
      <c r="L215" s="337"/>
    </row>
    <row r="216" spans="2:12" ht="15" customHeight="1">
      <c r="B216" s="333"/>
      <c r="C216" s="334"/>
      <c r="D216" s="333" t="s">
        <v>425</v>
      </c>
      <c r="E216" s="334" t="s">
        <v>799</v>
      </c>
      <c r="F216" s="328" t="s">
        <v>1010</v>
      </c>
      <c r="G216" s="342"/>
      <c r="H216" s="343"/>
      <c r="I216" s="335"/>
      <c r="J216" s="336"/>
      <c r="K216" s="335"/>
      <c r="L216" s="337"/>
    </row>
    <row r="217" spans="2:12" ht="15" customHeight="1">
      <c r="B217" s="361" t="s">
        <v>1011</v>
      </c>
      <c r="C217" s="362" t="s">
        <v>932</v>
      </c>
      <c r="D217" s="361" t="s">
        <v>1011</v>
      </c>
      <c r="E217" s="362" t="s">
        <v>737</v>
      </c>
      <c r="F217" s="363" t="s">
        <v>428</v>
      </c>
      <c r="G217" s="349" t="s">
        <v>427</v>
      </c>
      <c r="H217" s="350" t="s">
        <v>428</v>
      </c>
      <c r="I217" s="335"/>
      <c r="J217" s="336"/>
      <c r="K217" s="335"/>
      <c r="L217" s="337"/>
    </row>
    <row r="218" spans="2:12" ht="15" customHeight="1">
      <c r="B218" s="345" t="s">
        <v>1012</v>
      </c>
      <c r="C218" s="346" t="s">
        <v>713</v>
      </c>
      <c r="D218" s="345" t="s">
        <v>1012</v>
      </c>
      <c r="E218" s="346" t="s">
        <v>120</v>
      </c>
      <c r="F218" s="338" t="s">
        <v>1013</v>
      </c>
      <c r="G218" s="329" t="s">
        <v>429</v>
      </c>
      <c r="H218" s="330" t="s">
        <v>430</v>
      </c>
      <c r="I218" s="335"/>
      <c r="J218" s="336"/>
      <c r="K218" s="335"/>
      <c r="L218" s="337"/>
    </row>
    <row r="219" spans="2:12" ht="15" customHeight="1">
      <c r="B219" s="365" t="s">
        <v>1012</v>
      </c>
      <c r="C219" s="366" t="s">
        <v>721</v>
      </c>
      <c r="D219" s="365" t="s">
        <v>1012</v>
      </c>
      <c r="E219" s="366" t="s">
        <v>723</v>
      </c>
      <c r="F219" s="359" t="s">
        <v>1014</v>
      </c>
      <c r="G219" s="342"/>
      <c r="H219" s="343"/>
      <c r="I219" s="335"/>
      <c r="J219" s="336"/>
      <c r="K219" s="335"/>
      <c r="L219" s="337"/>
    </row>
    <row r="220" spans="2:12" ht="15" customHeight="1">
      <c r="B220" s="361" t="s">
        <v>1015</v>
      </c>
      <c r="C220" s="362" t="s">
        <v>713</v>
      </c>
      <c r="D220" s="361" t="s">
        <v>1015</v>
      </c>
      <c r="E220" s="362" t="s">
        <v>120</v>
      </c>
      <c r="F220" s="363" t="s">
        <v>432</v>
      </c>
      <c r="G220" s="349" t="s">
        <v>431</v>
      </c>
      <c r="H220" s="350" t="s">
        <v>432</v>
      </c>
      <c r="I220" s="335"/>
      <c r="J220" s="336"/>
      <c r="K220" s="335"/>
      <c r="L220" s="337"/>
    </row>
    <row r="221" spans="2:12" ht="15" customHeight="1">
      <c r="B221" s="351" t="s">
        <v>1016</v>
      </c>
      <c r="C221" s="352" t="s">
        <v>713</v>
      </c>
      <c r="D221" s="351" t="s">
        <v>1016</v>
      </c>
      <c r="E221" s="352" t="s">
        <v>120</v>
      </c>
      <c r="F221" s="338" t="s">
        <v>1017</v>
      </c>
      <c r="G221" s="329" t="s">
        <v>433</v>
      </c>
      <c r="H221" s="330" t="s">
        <v>434</v>
      </c>
      <c r="I221" s="335"/>
      <c r="J221" s="336"/>
      <c r="K221" s="335"/>
      <c r="L221" s="337"/>
    </row>
    <row r="222" spans="2:12" ht="15" customHeight="1">
      <c r="B222" s="356" t="s">
        <v>433</v>
      </c>
      <c r="C222" s="357" t="s">
        <v>764</v>
      </c>
      <c r="D222" s="356" t="s">
        <v>1016</v>
      </c>
      <c r="E222" s="357" t="s">
        <v>765</v>
      </c>
      <c r="F222" s="358" t="s">
        <v>1018</v>
      </c>
      <c r="G222" s="335"/>
      <c r="H222" s="336"/>
      <c r="I222" s="335"/>
      <c r="J222" s="336"/>
      <c r="K222" s="335"/>
      <c r="L222" s="337"/>
    </row>
    <row r="223" spans="2:12" ht="15" customHeight="1">
      <c r="B223" s="333" t="s">
        <v>1016</v>
      </c>
      <c r="C223" s="334" t="s">
        <v>830</v>
      </c>
      <c r="D223" s="333"/>
      <c r="E223" s="334"/>
      <c r="F223" s="328" t="s">
        <v>434</v>
      </c>
      <c r="G223" s="335"/>
      <c r="H223" s="336"/>
      <c r="I223" s="335"/>
      <c r="J223" s="336"/>
      <c r="K223" s="335"/>
      <c r="L223" s="337"/>
    </row>
    <row r="224" spans="2:12" ht="15" customHeight="1">
      <c r="B224" s="333"/>
      <c r="C224" s="334"/>
      <c r="D224" s="333" t="s">
        <v>1016</v>
      </c>
      <c r="E224" s="334" t="s">
        <v>744</v>
      </c>
      <c r="F224" s="328" t="s">
        <v>1019</v>
      </c>
      <c r="G224" s="335"/>
      <c r="H224" s="336"/>
      <c r="I224" s="335"/>
      <c r="J224" s="336"/>
      <c r="K224" s="335"/>
      <c r="L224" s="337"/>
    </row>
    <row r="225" spans="2:12" ht="15" customHeight="1">
      <c r="B225" s="354"/>
      <c r="C225" s="355"/>
      <c r="D225" s="354" t="s">
        <v>1016</v>
      </c>
      <c r="E225" s="355" t="s">
        <v>746</v>
      </c>
      <c r="F225" s="347" t="s">
        <v>1020</v>
      </c>
      <c r="G225" s="342"/>
      <c r="H225" s="343"/>
      <c r="I225" s="342"/>
      <c r="J225" s="343"/>
      <c r="K225" s="335"/>
      <c r="L225" s="337"/>
    </row>
    <row r="226" spans="2:12" ht="15" customHeight="1">
      <c r="B226" s="326" t="s">
        <v>435</v>
      </c>
      <c r="C226" s="327" t="s">
        <v>713</v>
      </c>
      <c r="D226" s="326"/>
      <c r="E226" s="327"/>
      <c r="F226" s="344" t="s">
        <v>173</v>
      </c>
      <c r="G226" s="335" t="s">
        <v>435</v>
      </c>
      <c r="H226" s="323" t="s">
        <v>173</v>
      </c>
      <c r="I226" s="335" t="s">
        <v>172</v>
      </c>
      <c r="J226" s="323" t="s">
        <v>173</v>
      </c>
      <c r="K226" s="329" t="s">
        <v>1021</v>
      </c>
      <c r="L226" s="332" t="s">
        <v>1022</v>
      </c>
    </row>
    <row r="227" spans="2:12" ht="15" customHeight="1">
      <c r="B227" s="333"/>
      <c r="C227" s="334"/>
      <c r="D227" s="333" t="s">
        <v>435</v>
      </c>
      <c r="E227" s="334" t="s">
        <v>120</v>
      </c>
      <c r="F227" s="328" t="s">
        <v>1023</v>
      </c>
      <c r="G227" s="335"/>
      <c r="I227" s="335"/>
      <c r="K227" s="335"/>
      <c r="L227" s="337"/>
    </row>
    <row r="228" spans="2:12" ht="15" customHeight="1">
      <c r="B228" s="333"/>
      <c r="C228" s="334"/>
      <c r="D228" s="333" t="s">
        <v>435</v>
      </c>
      <c r="E228" s="334" t="s">
        <v>122</v>
      </c>
      <c r="F228" s="328" t="s">
        <v>1024</v>
      </c>
      <c r="G228" s="335"/>
      <c r="I228" s="335"/>
      <c r="K228" s="335"/>
      <c r="L228" s="337"/>
    </row>
    <row r="229" spans="2:12" ht="15" customHeight="1">
      <c r="B229" s="333"/>
      <c r="C229" s="334"/>
      <c r="D229" s="333" t="s">
        <v>435</v>
      </c>
      <c r="E229" s="334" t="s">
        <v>124</v>
      </c>
      <c r="F229" s="328" t="s">
        <v>1025</v>
      </c>
      <c r="G229" s="335"/>
      <c r="I229" s="335"/>
      <c r="K229" s="335"/>
      <c r="L229" s="337"/>
    </row>
    <row r="230" spans="2:12" ht="15" customHeight="1">
      <c r="B230" s="333"/>
      <c r="C230" s="334"/>
      <c r="D230" s="333" t="s">
        <v>435</v>
      </c>
      <c r="E230" s="334" t="s">
        <v>820</v>
      </c>
      <c r="F230" s="328" t="s">
        <v>1026</v>
      </c>
      <c r="G230" s="335"/>
      <c r="I230" s="335"/>
      <c r="K230" s="335"/>
      <c r="L230" s="337"/>
    </row>
    <row r="231" spans="2:12" ht="15" customHeight="1">
      <c r="B231" s="333"/>
      <c r="C231" s="334"/>
      <c r="D231" s="333" t="s">
        <v>435</v>
      </c>
      <c r="E231" s="334" t="s">
        <v>126</v>
      </c>
      <c r="F231" s="328" t="s">
        <v>1027</v>
      </c>
      <c r="G231" s="335"/>
      <c r="I231" s="335"/>
      <c r="K231" s="335"/>
      <c r="L231" s="337"/>
    </row>
    <row r="232" spans="2:12" ht="15" customHeight="1">
      <c r="B232" s="333"/>
      <c r="C232" s="334"/>
      <c r="D232" s="333" t="s">
        <v>435</v>
      </c>
      <c r="E232" s="334" t="s">
        <v>973</v>
      </c>
      <c r="F232" s="328" t="s">
        <v>1028</v>
      </c>
      <c r="G232" s="335"/>
      <c r="I232" s="335"/>
      <c r="K232" s="335"/>
      <c r="L232" s="337"/>
    </row>
    <row r="233" spans="2:12" ht="15" customHeight="1">
      <c r="B233" s="333"/>
      <c r="C233" s="334"/>
      <c r="D233" s="333" t="s">
        <v>435</v>
      </c>
      <c r="E233" s="334" t="s">
        <v>128</v>
      </c>
      <c r="F233" s="328" t="s">
        <v>1029</v>
      </c>
      <c r="G233" s="335"/>
      <c r="I233" s="335"/>
      <c r="K233" s="335"/>
      <c r="L233" s="337"/>
    </row>
    <row r="234" spans="2:12" ht="15" customHeight="1">
      <c r="B234" s="333"/>
      <c r="C234" s="334"/>
      <c r="D234" s="333" t="s">
        <v>435</v>
      </c>
      <c r="E234" s="334" t="s">
        <v>1030</v>
      </c>
      <c r="F234" s="328" t="s">
        <v>1031</v>
      </c>
      <c r="G234" s="335"/>
      <c r="I234" s="335"/>
      <c r="K234" s="335"/>
      <c r="L234" s="337"/>
    </row>
    <row r="235" spans="2:12" ht="15" customHeight="1">
      <c r="B235" s="354"/>
      <c r="C235" s="355"/>
      <c r="D235" s="354" t="s">
        <v>435</v>
      </c>
      <c r="E235" s="355" t="s">
        <v>762</v>
      </c>
      <c r="F235" s="347" t="s">
        <v>1032</v>
      </c>
      <c r="G235" s="335"/>
      <c r="I235" s="335"/>
      <c r="K235" s="335"/>
      <c r="L235" s="337"/>
    </row>
    <row r="236" spans="2:12" ht="15" customHeight="1">
      <c r="B236" s="326" t="s">
        <v>436</v>
      </c>
      <c r="C236" s="327" t="s">
        <v>713</v>
      </c>
      <c r="D236" s="326"/>
      <c r="E236" s="327"/>
      <c r="F236" s="328" t="s">
        <v>175</v>
      </c>
      <c r="G236" s="329" t="s">
        <v>436</v>
      </c>
      <c r="H236" s="330" t="s">
        <v>175</v>
      </c>
      <c r="I236" s="329" t="s">
        <v>174</v>
      </c>
      <c r="J236" s="330" t="s">
        <v>175</v>
      </c>
      <c r="K236" s="335"/>
      <c r="L236" s="337"/>
    </row>
    <row r="237" spans="2:12" ht="15" customHeight="1">
      <c r="B237" s="333"/>
      <c r="C237" s="334"/>
      <c r="D237" s="333" t="s">
        <v>436</v>
      </c>
      <c r="E237" s="334" t="s">
        <v>120</v>
      </c>
      <c r="F237" s="328" t="s">
        <v>1033</v>
      </c>
      <c r="G237" s="335"/>
      <c r="H237" s="336"/>
      <c r="I237" s="335"/>
      <c r="J237" s="336"/>
      <c r="K237" s="335"/>
      <c r="L237" s="337"/>
    </row>
    <row r="238" spans="2:12" ht="15" customHeight="1">
      <c r="B238" s="345"/>
      <c r="C238" s="346"/>
      <c r="D238" s="345" t="s">
        <v>436</v>
      </c>
      <c r="E238" s="346" t="s">
        <v>762</v>
      </c>
      <c r="F238" s="338" t="s">
        <v>1034</v>
      </c>
      <c r="G238" s="335"/>
      <c r="H238" s="336"/>
      <c r="I238" s="335"/>
      <c r="J238" s="336"/>
      <c r="K238" s="335"/>
      <c r="L238" s="337"/>
    </row>
    <row r="239" spans="2:12" ht="15" customHeight="1">
      <c r="B239" s="354" t="s">
        <v>436</v>
      </c>
      <c r="C239" s="355" t="s">
        <v>721</v>
      </c>
      <c r="D239" s="354" t="s">
        <v>436</v>
      </c>
      <c r="E239" s="355" t="s">
        <v>723</v>
      </c>
      <c r="F239" s="359" t="s">
        <v>1035</v>
      </c>
      <c r="G239" s="342"/>
      <c r="H239" s="343"/>
      <c r="I239" s="342"/>
      <c r="J239" s="343"/>
      <c r="K239" s="342"/>
      <c r="L239" s="360"/>
    </row>
    <row r="240" spans="2:12" ht="15" customHeight="1">
      <c r="B240" s="326" t="s">
        <v>437</v>
      </c>
      <c r="C240" s="327" t="s">
        <v>713</v>
      </c>
      <c r="D240" s="326"/>
      <c r="E240" s="327"/>
      <c r="F240" s="344" t="s">
        <v>80</v>
      </c>
      <c r="G240" s="329" t="s">
        <v>437</v>
      </c>
      <c r="H240" s="330" t="s">
        <v>80</v>
      </c>
      <c r="I240" s="329" t="s">
        <v>176</v>
      </c>
      <c r="J240" s="330" t="s">
        <v>80</v>
      </c>
      <c r="K240" s="329" t="s">
        <v>1036</v>
      </c>
      <c r="L240" s="332" t="s">
        <v>1037</v>
      </c>
    </row>
    <row r="241" spans="2:12" ht="15" customHeight="1">
      <c r="B241" s="333"/>
      <c r="C241" s="334"/>
      <c r="D241" s="333" t="s">
        <v>437</v>
      </c>
      <c r="E241" s="334" t="s">
        <v>120</v>
      </c>
      <c r="F241" s="328" t="s">
        <v>1038</v>
      </c>
      <c r="G241" s="335"/>
      <c r="H241" s="336"/>
      <c r="I241" s="335"/>
      <c r="J241" s="336"/>
      <c r="K241" s="335"/>
      <c r="L241" s="337"/>
    </row>
    <row r="242" spans="2:12" ht="15" customHeight="1">
      <c r="B242" s="333"/>
      <c r="C242" s="334"/>
      <c r="D242" s="333" t="s">
        <v>437</v>
      </c>
      <c r="E242" s="334" t="s">
        <v>122</v>
      </c>
      <c r="F242" s="328" t="s">
        <v>1039</v>
      </c>
      <c r="G242" s="335"/>
      <c r="H242" s="336"/>
      <c r="I242" s="335"/>
      <c r="J242" s="336"/>
      <c r="K242" s="335"/>
      <c r="L242" s="337"/>
    </row>
    <row r="243" spans="2:12" ht="15" customHeight="1">
      <c r="B243" s="333"/>
      <c r="C243" s="334"/>
      <c r="D243" s="333" t="s">
        <v>437</v>
      </c>
      <c r="E243" s="334" t="s">
        <v>124</v>
      </c>
      <c r="F243" s="328" t="s">
        <v>1040</v>
      </c>
      <c r="G243" s="335"/>
      <c r="H243" s="336"/>
      <c r="I243" s="335"/>
      <c r="J243" s="336"/>
      <c r="K243" s="335"/>
      <c r="L243" s="337"/>
    </row>
    <row r="244" spans="2:12" ht="15" customHeight="1">
      <c r="B244" s="333"/>
      <c r="C244" s="334"/>
      <c r="D244" s="333" t="s">
        <v>437</v>
      </c>
      <c r="E244" s="334" t="s">
        <v>820</v>
      </c>
      <c r="F244" s="328" t="s">
        <v>1041</v>
      </c>
      <c r="G244" s="335"/>
      <c r="H244" s="336"/>
      <c r="I244" s="335"/>
      <c r="J244" s="336"/>
      <c r="K244" s="335"/>
      <c r="L244" s="337"/>
    </row>
    <row r="245" spans="2:12" ht="15" customHeight="1">
      <c r="B245" s="333"/>
      <c r="C245" s="334"/>
      <c r="D245" s="333" t="s">
        <v>437</v>
      </c>
      <c r="E245" s="334" t="s">
        <v>126</v>
      </c>
      <c r="F245" s="328" t="s">
        <v>1042</v>
      </c>
      <c r="G245" s="335"/>
      <c r="H245" s="336"/>
      <c r="I245" s="335"/>
      <c r="J245" s="336"/>
      <c r="K245" s="335"/>
      <c r="L245" s="337"/>
    </row>
    <row r="246" spans="2:12" ht="15" customHeight="1">
      <c r="B246" s="333"/>
      <c r="C246" s="334"/>
      <c r="D246" s="333" t="s">
        <v>437</v>
      </c>
      <c r="E246" s="334" t="s">
        <v>973</v>
      </c>
      <c r="F246" s="328" t="s">
        <v>1043</v>
      </c>
      <c r="G246" s="335"/>
      <c r="H246" s="336"/>
      <c r="I246" s="335"/>
      <c r="J246" s="336"/>
      <c r="K246" s="335"/>
      <c r="L246" s="337"/>
    </row>
    <row r="247" spans="2:12" ht="15" customHeight="1">
      <c r="B247" s="333"/>
      <c r="C247" s="334"/>
      <c r="D247" s="333" t="s">
        <v>437</v>
      </c>
      <c r="E247" s="334" t="s">
        <v>128</v>
      </c>
      <c r="F247" s="328" t="s">
        <v>1044</v>
      </c>
      <c r="G247" s="335"/>
      <c r="H247" s="336"/>
      <c r="I247" s="335"/>
      <c r="J247" s="336"/>
      <c r="K247" s="335"/>
      <c r="L247" s="337"/>
    </row>
    <row r="248" spans="2:12" ht="15" customHeight="1">
      <c r="B248" s="354"/>
      <c r="C248" s="355"/>
      <c r="D248" s="354" t="s">
        <v>437</v>
      </c>
      <c r="E248" s="355" t="s">
        <v>762</v>
      </c>
      <c r="F248" s="347" t="s">
        <v>1045</v>
      </c>
      <c r="G248" s="342"/>
      <c r="H248" s="343"/>
      <c r="I248" s="342"/>
      <c r="J248" s="343"/>
      <c r="K248" s="335"/>
      <c r="L248" s="337"/>
    </row>
    <row r="249" spans="2:12" ht="15" customHeight="1">
      <c r="B249" s="361" t="s">
        <v>1046</v>
      </c>
      <c r="C249" s="362" t="s">
        <v>713</v>
      </c>
      <c r="D249" s="361" t="s">
        <v>1046</v>
      </c>
      <c r="E249" s="362" t="s">
        <v>120</v>
      </c>
      <c r="F249" s="363" t="s">
        <v>439</v>
      </c>
      <c r="G249" s="329" t="s">
        <v>438</v>
      </c>
      <c r="H249" s="330" t="s">
        <v>439</v>
      </c>
      <c r="I249" s="329" t="s">
        <v>177</v>
      </c>
      <c r="J249" s="330" t="s">
        <v>81</v>
      </c>
      <c r="K249" s="329">
        <v>23</v>
      </c>
      <c r="L249" s="332" t="s">
        <v>1047</v>
      </c>
    </row>
    <row r="250" spans="2:12">
      <c r="B250" s="333" t="s">
        <v>1048</v>
      </c>
      <c r="C250" s="334" t="s">
        <v>742</v>
      </c>
      <c r="D250" s="333"/>
      <c r="E250" s="334"/>
      <c r="F250" s="328" t="s">
        <v>441</v>
      </c>
      <c r="G250" s="329" t="s">
        <v>440</v>
      </c>
      <c r="H250" s="330" t="s">
        <v>441</v>
      </c>
      <c r="I250" s="335"/>
      <c r="J250" s="336"/>
      <c r="K250" s="335"/>
      <c r="L250" s="337"/>
    </row>
    <row r="251" spans="2:12" ht="15" customHeight="1">
      <c r="B251" s="333"/>
      <c r="C251" s="334"/>
      <c r="D251" s="333" t="s">
        <v>1049</v>
      </c>
      <c r="E251" s="334" t="s">
        <v>1050</v>
      </c>
      <c r="F251" s="328" t="s">
        <v>1051</v>
      </c>
      <c r="G251" s="335"/>
      <c r="H251" s="336"/>
      <c r="I251" s="335"/>
      <c r="J251" s="336"/>
      <c r="K251" s="335"/>
      <c r="L251" s="337"/>
    </row>
    <row r="252" spans="2:12" ht="15" customHeight="1">
      <c r="B252" s="354"/>
      <c r="C252" s="355"/>
      <c r="D252" s="354" t="s">
        <v>1049</v>
      </c>
      <c r="E252" s="355" t="s">
        <v>776</v>
      </c>
      <c r="F252" s="347" t="s">
        <v>1052</v>
      </c>
      <c r="G252" s="342"/>
      <c r="H252" s="343"/>
      <c r="I252" s="342"/>
      <c r="J252" s="343"/>
      <c r="K252" s="335"/>
      <c r="L252" s="337"/>
    </row>
    <row r="253" spans="2:12" ht="15" customHeight="1">
      <c r="B253" s="361" t="s">
        <v>1053</v>
      </c>
      <c r="C253" s="362" t="s">
        <v>713</v>
      </c>
      <c r="D253" s="361" t="s">
        <v>1053</v>
      </c>
      <c r="E253" s="362" t="s">
        <v>120</v>
      </c>
      <c r="F253" s="363" t="s">
        <v>443</v>
      </c>
      <c r="G253" s="349" t="s">
        <v>442</v>
      </c>
      <c r="H253" s="350" t="s">
        <v>443</v>
      </c>
      <c r="I253" s="331" t="s">
        <v>178</v>
      </c>
      <c r="J253" s="330" t="s">
        <v>1054</v>
      </c>
      <c r="K253" s="380" t="s">
        <v>936</v>
      </c>
      <c r="L253" s="373" t="s">
        <v>1055</v>
      </c>
    </row>
    <row r="254" spans="2:12" ht="15" customHeight="1">
      <c r="B254" s="326" t="s">
        <v>1056</v>
      </c>
      <c r="C254" s="327" t="s">
        <v>932</v>
      </c>
      <c r="D254" s="326"/>
      <c r="E254" s="327"/>
      <c r="F254" s="344" t="s">
        <v>1057</v>
      </c>
      <c r="G254" s="329" t="s">
        <v>444</v>
      </c>
      <c r="H254" s="1024" t="s">
        <v>1057</v>
      </c>
      <c r="I254" s="335"/>
      <c r="J254" s="336"/>
      <c r="K254" s="335"/>
      <c r="L254" s="337"/>
    </row>
    <row r="255" spans="2:12" ht="15" customHeight="1">
      <c r="B255" s="333"/>
      <c r="C255" s="334"/>
      <c r="D255" s="333" t="s">
        <v>444</v>
      </c>
      <c r="E255" s="334" t="s">
        <v>120</v>
      </c>
      <c r="F255" s="328" t="s">
        <v>1058</v>
      </c>
      <c r="G255" s="335"/>
      <c r="H255" s="1031"/>
      <c r="I255" s="335"/>
      <c r="J255" s="336"/>
      <c r="K255" s="335"/>
      <c r="L255" s="337"/>
    </row>
    <row r="256" spans="2:12">
      <c r="B256" s="354"/>
      <c r="C256" s="355"/>
      <c r="D256" s="354" t="s">
        <v>444</v>
      </c>
      <c r="E256" s="355" t="s">
        <v>1059</v>
      </c>
      <c r="F256" s="347" t="s">
        <v>1060</v>
      </c>
      <c r="G256" s="342"/>
      <c r="H256" s="343"/>
      <c r="I256" s="342"/>
      <c r="J256" s="343"/>
      <c r="K256" s="335"/>
      <c r="L256" s="337"/>
    </row>
    <row r="257" spans="2:12" ht="15" customHeight="1">
      <c r="B257" s="326" t="s">
        <v>446</v>
      </c>
      <c r="C257" s="327" t="s">
        <v>713</v>
      </c>
      <c r="D257" s="326"/>
      <c r="E257" s="327"/>
      <c r="F257" s="344" t="s">
        <v>1061</v>
      </c>
      <c r="G257" s="329" t="s">
        <v>446</v>
      </c>
      <c r="H257" s="330" t="s">
        <v>181</v>
      </c>
      <c r="I257" s="335" t="s">
        <v>180</v>
      </c>
      <c r="J257" s="323" t="s">
        <v>181</v>
      </c>
      <c r="K257" s="329" t="s">
        <v>1062</v>
      </c>
      <c r="L257" s="373" t="s">
        <v>1063</v>
      </c>
    </row>
    <row r="258" spans="2:12" ht="15" customHeight="1">
      <c r="B258" s="333"/>
      <c r="C258" s="334"/>
      <c r="D258" s="333" t="s">
        <v>446</v>
      </c>
      <c r="E258" s="334" t="s">
        <v>120</v>
      </c>
      <c r="F258" s="328" t="s">
        <v>1064</v>
      </c>
      <c r="G258" s="335"/>
      <c r="H258" s="336"/>
      <c r="I258" s="335"/>
      <c r="K258" s="335"/>
      <c r="L258" s="337"/>
    </row>
    <row r="259" spans="2:12" ht="15" customHeight="1">
      <c r="B259" s="333"/>
      <c r="C259" s="334"/>
      <c r="D259" s="333" t="s">
        <v>446</v>
      </c>
      <c r="E259" s="334" t="s">
        <v>122</v>
      </c>
      <c r="F259" s="338" t="s">
        <v>1065</v>
      </c>
      <c r="G259" s="335"/>
      <c r="H259" s="336"/>
      <c r="I259" s="335"/>
      <c r="K259" s="335"/>
      <c r="L259" s="337"/>
    </row>
    <row r="260" spans="2:12" ht="15" customHeight="1">
      <c r="B260" s="356" t="s">
        <v>1066</v>
      </c>
      <c r="C260" s="357" t="s">
        <v>824</v>
      </c>
      <c r="D260" s="356" t="s">
        <v>1066</v>
      </c>
      <c r="E260" s="381" t="s">
        <v>826</v>
      </c>
      <c r="F260" s="358" t="s">
        <v>1067</v>
      </c>
      <c r="G260" s="335"/>
      <c r="H260" s="336"/>
      <c r="I260" s="335"/>
      <c r="K260" s="335"/>
      <c r="L260" s="337"/>
    </row>
    <row r="261" spans="2:12" ht="15" customHeight="1">
      <c r="B261" s="333" t="s">
        <v>1066</v>
      </c>
      <c r="C261" s="334" t="s">
        <v>742</v>
      </c>
      <c r="D261" s="333"/>
      <c r="E261" s="334"/>
      <c r="F261" s="341" t="s">
        <v>1068</v>
      </c>
      <c r="G261" s="335"/>
      <c r="H261" s="336"/>
      <c r="I261" s="335"/>
      <c r="K261" s="335"/>
      <c r="L261" s="337"/>
    </row>
    <row r="262" spans="2:12" ht="15" customHeight="1">
      <c r="B262" s="333"/>
      <c r="C262" s="334"/>
      <c r="D262" s="333" t="s">
        <v>1066</v>
      </c>
      <c r="E262" s="334" t="s">
        <v>744</v>
      </c>
      <c r="F262" s="328" t="s">
        <v>1069</v>
      </c>
      <c r="G262" s="335"/>
      <c r="H262" s="336"/>
      <c r="I262" s="335"/>
      <c r="K262" s="335"/>
      <c r="L262" s="337"/>
    </row>
    <row r="263" spans="2:12" ht="15" customHeight="1">
      <c r="B263" s="354"/>
      <c r="C263" s="355"/>
      <c r="D263" s="354" t="s">
        <v>1066</v>
      </c>
      <c r="E263" s="355" t="s">
        <v>746</v>
      </c>
      <c r="F263" s="347" t="s">
        <v>1070</v>
      </c>
      <c r="G263" s="342"/>
      <c r="H263" s="343"/>
      <c r="I263" s="335"/>
      <c r="K263" s="335"/>
      <c r="L263" s="337"/>
    </row>
    <row r="264" spans="2:12" ht="15" customHeight="1">
      <c r="B264" s="326" t="s">
        <v>447</v>
      </c>
      <c r="C264" s="327" t="s">
        <v>713</v>
      </c>
      <c r="D264" s="326" t="s">
        <v>447</v>
      </c>
      <c r="E264" s="327" t="s">
        <v>120</v>
      </c>
      <c r="F264" s="353" t="s">
        <v>1071</v>
      </c>
      <c r="G264" s="329" t="s">
        <v>447</v>
      </c>
      <c r="H264" s="330" t="s">
        <v>183</v>
      </c>
      <c r="I264" s="329" t="s">
        <v>182</v>
      </c>
      <c r="J264" s="330" t="s">
        <v>183</v>
      </c>
      <c r="K264" s="335"/>
      <c r="L264" s="337"/>
    </row>
    <row r="265" spans="2:12" ht="15" customHeight="1">
      <c r="B265" s="356" t="s">
        <v>1072</v>
      </c>
      <c r="C265" s="357" t="s">
        <v>824</v>
      </c>
      <c r="D265" s="356" t="s">
        <v>1072</v>
      </c>
      <c r="E265" s="381" t="s">
        <v>826</v>
      </c>
      <c r="F265" s="358" t="s">
        <v>1073</v>
      </c>
      <c r="G265" s="335"/>
      <c r="H265" s="336"/>
      <c r="I265" s="335"/>
      <c r="J265" s="336"/>
      <c r="K265" s="335"/>
      <c r="L265" s="337"/>
    </row>
    <row r="266" spans="2:12" ht="15" customHeight="1">
      <c r="B266" s="354" t="s">
        <v>1072</v>
      </c>
      <c r="C266" s="355" t="s">
        <v>877</v>
      </c>
      <c r="D266" s="354" t="s">
        <v>1072</v>
      </c>
      <c r="E266" s="355" t="s">
        <v>878</v>
      </c>
      <c r="F266" s="359" t="s">
        <v>1074</v>
      </c>
      <c r="G266" s="342"/>
      <c r="H266" s="343"/>
      <c r="I266" s="342"/>
      <c r="J266" s="343"/>
      <c r="K266" s="335"/>
      <c r="L266" s="337"/>
    </row>
    <row r="267" spans="2:12" ht="15" customHeight="1">
      <c r="B267" s="326" t="s">
        <v>448</v>
      </c>
      <c r="C267" s="327" t="s">
        <v>713</v>
      </c>
      <c r="D267" s="326"/>
      <c r="E267" s="327"/>
      <c r="F267" s="344" t="s">
        <v>82</v>
      </c>
      <c r="G267" s="329" t="s">
        <v>448</v>
      </c>
      <c r="H267" s="330" t="s">
        <v>82</v>
      </c>
      <c r="I267" s="331" t="s">
        <v>184</v>
      </c>
      <c r="J267" s="330" t="s">
        <v>82</v>
      </c>
      <c r="K267" s="331">
        <v>24</v>
      </c>
      <c r="L267" s="330" t="s">
        <v>1075</v>
      </c>
    </row>
    <row r="268" spans="2:12" ht="15" customHeight="1">
      <c r="B268" s="333"/>
      <c r="C268" s="334"/>
      <c r="D268" s="333" t="s">
        <v>448</v>
      </c>
      <c r="E268" s="334" t="s">
        <v>120</v>
      </c>
      <c r="F268" s="328" t="s">
        <v>1076</v>
      </c>
      <c r="G268" s="335"/>
      <c r="H268" s="336"/>
      <c r="I268" s="335"/>
      <c r="J268" s="336"/>
      <c r="K268" s="335"/>
      <c r="L268" s="336"/>
    </row>
    <row r="269" spans="2:12" ht="15" customHeight="1">
      <c r="B269" s="333"/>
      <c r="C269" s="334"/>
      <c r="D269" s="333" t="s">
        <v>448</v>
      </c>
      <c r="E269" s="334" t="s">
        <v>122</v>
      </c>
      <c r="F269" s="328" t="s">
        <v>1077</v>
      </c>
      <c r="G269" s="335"/>
      <c r="H269" s="336"/>
      <c r="I269" s="335"/>
      <c r="J269" s="336"/>
      <c r="K269" s="335"/>
      <c r="L269" s="336"/>
    </row>
    <row r="270" spans="2:12" ht="15" customHeight="1">
      <c r="B270" s="354"/>
      <c r="C270" s="355"/>
      <c r="D270" s="354" t="s">
        <v>448</v>
      </c>
      <c r="E270" s="355" t="s">
        <v>124</v>
      </c>
      <c r="F270" s="347" t="s">
        <v>1078</v>
      </c>
      <c r="G270" s="342"/>
      <c r="H270" s="343"/>
      <c r="I270" s="342"/>
      <c r="J270" s="343"/>
      <c r="K270" s="342"/>
      <c r="L270" s="343"/>
    </row>
    <row r="271" spans="2:12" ht="15" customHeight="1">
      <c r="B271" s="351" t="s">
        <v>1079</v>
      </c>
      <c r="C271" s="352" t="s">
        <v>713</v>
      </c>
      <c r="D271" s="351" t="s">
        <v>1079</v>
      </c>
      <c r="E271" s="352" t="s">
        <v>120</v>
      </c>
      <c r="F271" s="353" t="s">
        <v>1080</v>
      </c>
      <c r="G271" s="329" t="s">
        <v>449</v>
      </c>
      <c r="H271" s="330" t="s">
        <v>450</v>
      </c>
      <c r="I271" s="329" t="s">
        <v>185</v>
      </c>
      <c r="J271" s="330" t="s">
        <v>83</v>
      </c>
      <c r="K271" s="329">
        <v>25</v>
      </c>
      <c r="L271" s="373" t="s">
        <v>1081</v>
      </c>
    </row>
    <row r="272" spans="2:12" ht="15" customHeight="1">
      <c r="B272" s="365" t="s">
        <v>1079</v>
      </c>
      <c r="C272" s="366" t="s">
        <v>806</v>
      </c>
      <c r="D272" s="365" t="s">
        <v>1079</v>
      </c>
      <c r="E272" s="366" t="s">
        <v>900</v>
      </c>
      <c r="F272" s="359" t="s">
        <v>1082</v>
      </c>
      <c r="G272" s="342"/>
      <c r="H272" s="343"/>
      <c r="I272" s="335"/>
      <c r="J272" s="336"/>
      <c r="K272" s="335"/>
      <c r="L272" s="336"/>
    </row>
    <row r="273" spans="2:12" ht="15" customHeight="1">
      <c r="B273" s="345" t="s">
        <v>451</v>
      </c>
      <c r="C273" s="346" t="s">
        <v>1083</v>
      </c>
      <c r="D273" s="345" t="s">
        <v>451</v>
      </c>
      <c r="E273" s="346" t="s">
        <v>717</v>
      </c>
      <c r="F273" s="338" t="s">
        <v>1084</v>
      </c>
      <c r="G273" s="329" t="s">
        <v>451</v>
      </c>
      <c r="H273" s="330" t="s">
        <v>83</v>
      </c>
      <c r="I273" s="335"/>
      <c r="J273" s="336"/>
      <c r="K273" s="335"/>
      <c r="L273" s="336"/>
    </row>
    <row r="274" spans="2:12" ht="15" customHeight="1">
      <c r="B274" s="356" t="s">
        <v>451</v>
      </c>
      <c r="C274" s="357" t="s">
        <v>824</v>
      </c>
      <c r="D274" s="356" t="s">
        <v>451</v>
      </c>
      <c r="E274" s="357" t="s">
        <v>826</v>
      </c>
      <c r="F274" s="358" t="s">
        <v>1085</v>
      </c>
      <c r="G274" s="335"/>
      <c r="H274" s="336"/>
      <c r="I274" s="335"/>
      <c r="J274" s="336"/>
      <c r="K274" s="335"/>
      <c r="L274" s="336"/>
    </row>
    <row r="275" spans="2:12" ht="15" customHeight="1">
      <c r="B275" s="354" t="s">
        <v>451</v>
      </c>
      <c r="C275" s="355" t="s">
        <v>742</v>
      </c>
      <c r="D275" s="354" t="s">
        <v>451</v>
      </c>
      <c r="E275" s="355" t="s">
        <v>746</v>
      </c>
      <c r="F275" s="341" t="s">
        <v>83</v>
      </c>
      <c r="G275" s="342"/>
      <c r="H275" s="343"/>
      <c r="I275" s="342"/>
      <c r="J275" s="343"/>
      <c r="K275" s="342"/>
      <c r="L275" s="343"/>
    </row>
    <row r="276" spans="2:12" ht="15" customHeight="1">
      <c r="B276" s="351" t="s">
        <v>452</v>
      </c>
      <c r="C276" s="352" t="s">
        <v>713</v>
      </c>
      <c r="D276" s="351" t="s">
        <v>452</v>
      </c>
      <c r="E276" s="352" t="s">
        <v>120</v>
      </c>
      <c r="F276" s="353" t="s">
        <v>1086</v>
      </c>
      <c r="G276" s="329" t="s">
        <v>452</v>
      </c>
      <c r="H276" s="330" t="s">
        <v>187</v>
      </c>
      <c r="I276" s="329" t="s">
        <v>186</v>
      </c>
      <c r="J276" s="330" t="s">
        <v>187</v>
      </c>
      <c r="K276" s="329" t="s">
        <v>1087</v>
      </c>
      <c r="L276" s="332" t="s">
        <v>1088</v>
      </c>
    </row>
    <row r="277" spans="2:12" ht="15" customHeight="1">
      <c r="B277" s="356" t="s">
        <v>452</v>
      </c>
      <c r="C277" s="357" t="s">
        <v>721</v>
      </c>
      <c r="D277" s="356" t="s">
        <v>452</v>
      </c>
      <c r="E277" s="357" t="s">
        <v>723</v>
      </c>
      <c r="F277" s="358" t="s">
        <v>1089</v>
      </c>
      <c r="G277" s="335"/>
      <c r="H277" s="336"/>
      <c r="I277" s="335"/>
      <c r="J277" s="336"/>
      <c r="K277" s="335"/>
      <c r="L277" s="337"/>
    </row>
    <row r="278" spans="2:12" ht="15" customHeight="1">
      <c r="B278" s="356" t="s">
        <v>452</v>
      </c>
      <c r="C278" s="357" t="s">
        <v>750</v>
      </c>
      <c r="D278" s="356" t="s">
        <v>452</v>
      </c>
      <c r="E278" s="357" t="s">
        <v>751</v>
      </c>
      <c r="F278" s="358" t="s">
        <v>1090</v>
      </c>
      <c r="G278" s="335"/>
      <c r="H278" s="336"/>
      <c r="I278" s="335"/>
      <c r="J278" s="336"/>
      <c r="K278" s="335"/>
      <c r="L278" s="337"/>
    </row>
    <row r="279" spans="2:12" ht="15" customHeight="1">
      <c r="B279" s="354" t="s">
        <v>452</v>
      </c>
      <c r="C279" s="355" t="s">
        <v>836</v>
      </c>
      <c r="D279" s="354" t="s">
        <v>452</v>
      </c>
      <c r="E279" s="355" t="s">
        <v>837</v>
      </c>
      <c r="F279" s="359" t="s">
        <v>1091</v>
      </c>
      <c r="G279" s="335"/>
      <c r="H279" s="336"/>
      <c r="I279" s="335"/>
      <c r="J279" s="336"/>
      <c r="K279" s="335"/>
      <c r="L279" s="337"/>
    </row>
    <row r="280" spans="2:12" ht="15" customHeight="1">
      <c r="B280" s="361"/>
      <c r="C280" s="362"/>
      <c r="D280" s="361" t="s">
        <v>1092</v>
      </c>
      <c r="E280" s="362" t="s">
        <v>1093</v>
      </c>
      <c r="F280" s="363" t="s">
        <v>1094</v>
      </c>
      <c r="G280" s="349">
        <v>2612</v>
      </c>
      <c r="H280" s="350" t="s">
        <v>1094</v>
      </c>
      <c r="I280" s="342"/>
      <c r="J280" s="343"/>
      <c r="K280" s="335"/>
      <c r="L280" s="337"/>
    </row>
    <row r="281" spans="2:12" ht="15" customHeight="1">
      <c r="B281" s="326" t="s">
        <v>454</v>
      </c>
      <c r="C281" s="327" t="s">
        <v>713</v>
      </c>
      <c r="D281" s="326"/>
      <c r="E281" s="327"/>
      <c r="F281" s="344" t="s">
        <v>455</v>
      </c>
      <c r="G281" s="329" t="s">
        <v>454</v>
      </c>
      <c r="H281" s="330" t="s">
        <v>455</v>
      </c>
      <c r="I281" s="335" t="s">
        <v>188</v>
      </c>
      <c r="J281" s="323" t="s">
        <v>189</v>
      </c>
      <c r="K281" s="335"/>
      <c r="L281" s="337"/>
    </row>
    <row r="282" spans="2:12" ht="15" customHeight="1">
      <c r="B282" s="333"/>
      <c r="C282" s="334"/>
      <c r="D282" s="333" t="s">
        <v>454</v>
      </c>
      <c r="E282" s="334" t="s">
        <v>120</v>
      </c>
      <c r="F282" s="328" t="s">
        <v>1095</v>
      </c>
      <c r="G282" s="335"/>
      <c r="H282" s="336"/>
      <c r="I282" s="335"/>
      <c r="K282" s="335"/>
      <c r="L282" s="337"/>
    </row>
    <row r="283" spans="2:12" ht="15" customHeight="1">
      <c r="B283" s="333"/>
      <c r="C283" s="334"/>
      <c r="D283" s="333" t="s">
        <v>454</v>
      </c>
      <c r="E283" s="334" t="s">
        <v>122</v>
      </c>
      <c r="F283" s="328" t="s">
        <v>1096</v>
      </c>
      <c r="G283" s="335"/>
      <c r="H283" s="336"/>
      <c r="I283" s="335"/>
      <c r="K283" s="335"/>
      <c r="L283" s="337"/>
    </row>
    <row r="284" spans="2:12" ht="15" customHeight="1">
      <c r="B284" s="333"/>
      <c r="C284" s="334"/>
      <c r="D284" s="333" t="s">
        <v>454</v>
      </c>
      <c r="E284" s="334" t="s">
        <v>124</v>
      </c>
      <c r="F284" s="328" t="s">
        <v>1097</v>
      </c>
      <c r="G284" s="335"/>
      <c r="H284" s="336"/>
      <c r="I284" s="335"/>
      <c r="K284" s="335"/>
      <c r="L284" s="337"/>
    </row>
    <row r="285" spans="2:12" ht="15" customHeight="1">
      <c r="B285" s="333"/>
      <c r="C285" s="334"/>
      <c r="D285" s="333" t="s">
        <v>454</v>
      </c>
      <c r="E285" s="334" t="s">
        <v>820</v>
      </c>
      <c r="F285" s="328" t="s">
        <v>1098</v>
      </c>
      <c r="G285" s="335"/>
      <c r="H285" s="336"/>
      <c r="I285" s="335"/>
      <c r="K285" s="335"/>
      <c r="L285" s="337"/>
    </row>
    <row r="286" spans="2:12" ht="15" customHeight="1">
      <c r="B286" s="333"/>
      <c r="C286" s="334"/>
      <c r="D286" s="333" t="s">
        <v>454</v>
      </c>
      <c r="E286" s="334" t="s">
        <v>126</v>
      </c>
      <c r="F286" s="328" t="s">
        <v>1099</v>
      </c>
      <c r="G286" s="335"/>
      <c r="H286" s="336"/>
      <c r="I286" s="335"/>
      <c r="K286" s="335"/>
      <c r="L286" s="337"/>
    </row>
    <row r="287" spans="2:12" ht="15" customHeight="1">
      <c r="B287" s="354"/>
      <c r="C287" s="355"/>
      <c r="D287" s="354" t="s">
        <v>454</v>
      </c>
      <c r="E287" s="355" t="s">
        <v>973</v>
      </c>
      <c r="F287" s="347" t="s">
        <v>1100</v>
      </c>
      <c r="G287" s="342"/>
      <c r="H287" s="343"/>
      <c r="I287" s="335"/>
      <c r="K287" s="335"/>
      <c r="L287" s="337"/>
    </row>
    <row r="288" spans="2:12" ht="15" customHeight="1">
      <c r="B288" s="326" t="s">
        <v>456</v>
      </c>
      <c r="C288" s="327" t="s">
        <v>713</v>
      </c>
      <c r="D288" s="326"/>
      <c r="E288" s="327"/>
      <c r="F288" s="344" t="s">
        <v>457</v>
      </c>
      <c r="G288" s="329" t="s">
        <v>456</v>
      </c>
      <c r="H288" s="330" t="s">
        <v>457</v>
      </c>
      <c r="I288" s="335"/>
      <c r="K288" s="335"/>
      <c r="L288" s="337"/>
    </row>
    <row r="289" spans="2:12" ht="15" customHeight="1">
      <c r="B289" s="333"/>
      <c r="C289" s="334"/>
      <c r="D289" s="333" t="s">
        <v>456</v>
      </c>
      <c r="E289" s="334" t="s">
        <v>120</v>
      </c>
      <c r="F289" s="328" t="s">
        <v>1101</v>
      </c>
      <c r="G289" s="335"/>
      <c r="H289" s="336"/>
      <c r="I289" s="335"/>
      <c r="K289" s="335"/>
      <c r="L289" s="337"/>
    </row>
    <row r="290" spans="2:12" ht="15" customHeight="1">
      <c r="B290" s="354"/>
      <c r="C290" s="355"/>
      <c r="D290" s="354" t="s">
        <v>456</v>
      </c>
      <c r="E290" s="355" t="s">
        <v>122</v>
      </c>
      <c r="F290" s="347" t="s">
        <v>1102</v>
      </c>
      <c r="G290" s="342"/>
      <c r="H290" s="343"/>
      <c r="I290" s="335"/>
      <c r="K290" s="335"/>
      <c r="L290" s="337"/>
    </row>
    <row r="291" spans="2:12" ht="15" customHeight="1">
      <c r="B291" s="326" t="s">
        <v>458</v>
      </c>
      <c r="C291" s="327" t="s">
        <v>713</v>
      </c>
      <c r="D291" s="326"/>
      <c r="E291" s="327"/>
      <c r="F291" s="344" t="s">
        <v>1103</v>
      </c>
      <c r="G291" s="329" t="s">
        <v>458</v>
      </c>
      <c r="H291" s="330" t="s">
        <v>459</v>
      </c>
      <c r="I291" s="335"/>
      <c r="K291" s="335"/>
      <c r="L291" s="337"/>
    </row>
    <row r="292" spans="2:12" ht="15" customHeight="1">
      <c r="B292" s="333"/>
      <c r="C292" s="334"/>
      <c r="D292" s="333" t="s">
        <v>458</v>
      </c>
      <c r="E292" s="334" t="s">
        <v>120</v>
      </c>
      <c r="F292" s="328" t="s">
        <v>1104</v>
      </c>
      <c r="G292" s="335"/>
      <c r="H292" s="336"/>
      <c r="I292" s="335"/>
      <c r="K292" s="335"/>
      <c r="L292" s="337"/>
    </row>
    <row r="293" spans="2:12" ht="15" customHeight="1">
      <c r="B293" s="345"/>
      <c r="C293" s="346"/>
      <c r="D293" s="345" t="s">
        <v>1105</v>
      </c>
      <c r="E293" s="346" t="s">
        <v>797</v>
      </c>
      <c r="F293" s="328" t="s">
        <v>1106</v>
      </c>
      <c r="G293" s="335"/>
      <c r="H293" s="336"/>
      <c r="I293" s="335"/>
      <c r="K293" s="335"/>
      <c r="L293" s="337"/>
    </row>
    <row r="294" spans="2:12" ht="15" customHeight="1">
      <c r="B294" s="354" t="s">
        <v>458</v>
      </c>
      <c r="C294" s="355" t="s">
        <v>721</v>
      </c>
      <c r="D294" s="354" t="s">
        <v>458</v>
      </c>
      <c r="E294" s="355" t="s">
        <v>723</v>
      </c>
      <c r="F294" s="359" t="s">
        <v>1107</v>
      </c>
      <c r="G294" s="342"/>
      <c r="H294" s="343"/>
      <c r="I294" s="335"/>
      <c r="K294" s="335"/>
      <c r="L294" s="337"/>
    </row>
    <row r="295" spans="2:12" ht="15" customHeight="1">
      <c r="B295" s="326" t="s">
        <v>460</v>
      </c>
      <c r="C295" s="327" t="s">
        <v>713</v>
      </c>
      <c r="D295" s="326"/>
      <c r="E295" s="327"/>
      <c r="F295" s="344" t="s">
        <v>1108</v>
      </c>
      <c r="G295" s="329" t="s">
        <v>460</v>
      </c>
      <c r="H295" s="330" t="s">
        <v>1109</v>
      </c>
      <c r="I295" s="329" t="s">
        <v>190</v>
      </c>
      <c r="J295" s="330" t="s">
        <v>1109</v>
      </c>
      <c r="K295" s="335"/>
      <c r="L295" s="337"/>
    </row>
    <row r="296" spans="2:12" ht="15" customHeight="1">
      <c r="B296" s="333"/>
      <c r="C296" s="334"/>
      <c r="D296" s="333" t="s">
        <v>460</v>
      </c>
      <c r="E296" s="334" t="s">
        <v>120</v>
      </c>
      <c r="F296" s="328" t="s">
        <v>1110</v>
      </c>
      <c r="G296" s="335"/>
      <c r="H296" s="336"/>
      <c r="I296" s="335"/>
      <c r="J296" s="336"/>
      <c r="K296" s="335"/>
      <c r="L296" s="337"/>
    </row>
    <row r="297" spans="2:12" ht="15" customHeight="1">
      <c r="B297" s="333"/>
      <c r="C297" s="334"/>
      <c r="D297" s="333" t="s">
        <v>460</v>
      </c>
      <c r="E297" s="334" t="s">
        <v>122</v>
      </c>
      <c r="F297" s="328" t="s">
        <v>1111</v>
      </c>
      <c r="G297" s="335"/>
      <c r="H297" s="336"/>
      <c r="I297" s="335"/>
      <c r="J297" s="336"/>
      <c r="K297" s="335"/>
      <c r="L297" s="337"/>
    </row>
    <row r="298" spans="2:12" ht="15" customHeight="1">
      <c r="B298" s="356" t="s">
        <v>460</v>
      </c>
      <c r="C298" s="357" t="s">
        <v>721</v>
      </c>
      <c r="D298" s="356" t="s">
        <v>460</v>
      </c>
      <c r="E298" s="357" t="s">
        <v>723</v>
      </c>
      <c r="F298" s="358" t="s">
        <v>1112</v>
      </c>
      <c r="G298" s="335"/>
      <c r="H298" s="336"/>
      <c r="I298" s="335"/>
      <c r="J298" s="336"/>
      <c r="K298" s="335"/>
      <c r="L298" s="337"/>
    </row>
    <row r="299" spans="2:12" ht="15" customHeight="1">
      <c r="B299" s="333" t="s">
        <v>460</v>
      </c>
      <c r="C299" s="334" t="s">
        <v>750</v>
      </c>
      <c r="D299" s="333"/>
      <c r="E299" s="334"/>
      <c r="F299" s="341" t="s">
        <v>1113</v>
      </c>
      <c r="G299" s="335"/>
      <c r="H299" s="336"/>
      <c r="I299" s="335"/>
      <c r="J299" s="336"/>
      <c r="K299" s="335"/>
      <c r="L299" s="337"/>
    </row>
    <row r="300" spans="2:12" ht="15" customHeight="1">
      <c r="B300" s="333"/>
      <c r="C300" s="334"/>
      <c r="D300" s="333" t="s">
        <v>460</v>
      </c>
      <c r="E300" s="334" t="s">
        <v>751</v>
      </c>
      <c r="F300" s="328" t="s">
        <v>1114</v>
      </c>
      <c r="G300" s="335"/>
      <c r="H300" s="336"/>
      <c r="I300" s="335"/>
      <c r="J300" s="336"/>
      <c r="K300" s="335"/>
      <c r="L300" s="337"/>
    </row>
    <row r="301" spans="2:12" ht="15" customHeight="1">
      <c r="B301" s="354"/>
      <c r="C301" s="355"/>
      <c r="D301" s="354" t="s">
        <v>460</v>
      </c>
      <c r="E301" s="355" t="s">
        <v>953</v>
      </c>
      <c r="F301" s="347" t="s">
        <v>1115</v>
      </c>
      <c r="G301" s="342"/>
      <c r="H301" s="343"/>
      <c r="I301" s="342"/>
      <c r="J301" s="343"/>
      <c r="K301" s="335"/>
      <c r="L301" s="337"/>
    </row>
    <row r="302" spans="2:12" ht="15" customHeight="1">
      <c r="B302" s="351" t="s">
        <v>1116</v>
      </c>
      <c r="C302" s="352" t="s">
        <v>713</v>
      </c>
      <c r="D302" s="351" t="s">
        <v>1116</v>
      </c>
      <c r="E302" s="352" t="s">
        <v>120</v>
      </c>
      <c r="F302" s="338" t="s">
        <v>1117</v>
      </c>
      <c r="G302" s="329" t="s">
        <v>461</v>
      </c>
      <c r="H302" s="330" t="s">
        <v>193</v>
      </c>
      <c r="I302" s="329" t="s">
        <v>192</v>
      </c>
      <c r="J302" s="330" t="s">
        <v>193</v>
      </c>
      <c r="K302" s="335"/>
      <c r="L302" s="337"/>
    </row>
    <row r="303" spans="2:12" ht="15" customHeight="1">
      <c r="B303" s="354" t="s">
        <v>1116</v>
      </c>
      <c r="C303" s="355" t="s">
        <v>742</v>
      </c>
      <c r="D303" s="354" t="s">
        <v>1116</v>
      </c>
      <c r="E303" s="355" t="s">
        <v>746</v>
      </c>
      <c r="F303" s="359" t="s">
        <v>193</v>
      </c>
      <c r="G303" s="342"/>
      <c r="H303" s="343"/>
      <c r="I303" s="342"/>
      <c r="J303" s="343"/>
      <c r="K303" s="342"/>
      <c r="L303" s="360"/>
    </row>
    <row r="304" spans="2:12" ht="16.25" customHeight="1">
      <c r="B304" s="351" t="s">
        <v>462</v>
      </c>
      <c r="C304" s="352" t="s">
        <v>713</v>
      </c>
      <c r="D304" s="351" t="s">
        <v>462</v>
      </c>
      <c r="E304" s="352" t="s">
        <v>120</v>
      </c>
      <c r="F304" s="353" t="s">
        <v>1118</v>
      </c>
      <c r="G304" s="329" t="s">
        <v>462</v>
      </c>
      <c r="H304" s="330" t="s">
        <v>195</v>
      </c>
      <c r="I304" s="335" t="s">
        <v>194</v>
      </c>
      <c r="J304" s="323" t="s">
        <v>195</v>
      </c>
      <c r="K304" s="329" t="s">
        <v>1119</v>
      </c>
      <c r="L304" s="332" t="s">
        <v>1120</v>
      </c>
    </row>
    <row r="305" spans="2:12" ht="16.25" customHeight="1">
      <c r="B305" s="356" t="s">
        <v>462</v>
      </c>
      <c r="C305" s="357" t="s">
        <v>721</v>
      </c>
      <c r="D305" s="356" t="s">
        <v>462</v>
      </c>
      <c r="E305" s="357" t="s">
        <v>723</v>
      </c>
      <c r="F305" s="358" t="s">
        <v>1121</v>
      </c>
      <c r="G305" s="335"/>
      <c r="H305" s="336"/>
      <c r="I305" s="335"/>
      <c r="K305" s="335"/>
      <c r="L305" s="337"/>
    </row>
    <row r="306" spans="2:12" ht="16.25" customHeight="1">
      <c r="B306" s="356" t="s">
        <v>462</v>
      </c>
      <c r="C306" s="357" t="s">
        <v>750</v>
      </c>
      <c r="D306" s="356" t="s">
        <v>462</v>
      </c>
      <c r="E306" s="357" t="s">
        <v>751</v>
      </c>
      <c r="F306" s="358" t="s">
        <v>1122</v>
      </c>
      <c r="G306" s="335"/>
      <c r="H306" s="336"/>
      <c r="I306" s="335"/>
      <c r="K306" s="335"/>
      <c r="L306" s="337"/>
    </row>
    <row r="307" spans="2:12" ht="16.25" customHeight="1">
      <c r="B307" s="354" t="s">
        <v>462</v>
      </c>
      <c r="C307" s="355" t="s">
        <v>742</v>
      </c>
      <c r="D307" s="354" t="s">
        <v>462</v>
      </c>
      <c r="E307" s="355" t="s">
        <v>746</v>
      </c>
      <c r="F307" s="359" t="s">
        <v>1123</v>
      </c>
      <c r="G307" s="335"/>
      <c r="H307" s="336"/>
      <c r="I307" s="335"/>
      <c r="K307" s="335"/>
      <c r="L307" s="337"/>
    </row>
    <row r="308" spans="2:12" ht="16.25" customHeight="1">
      <c r="B308" s="361"/>
      <c r="C308" s="362"/>
      <c r="D308" s="361" t="s">
        <v>1124</v>
      </c>
      <c r="E308" s="362" t="s">
        <v>1125</v>
      </c>
      <c r="F308" s="363" t="s">
        <v>463</v>
      </c>
      <c r="G308" s="349">
        <v>2712</v>
      </c>
      <c r="H308" s="363" t="s">
        <v>463</v>
      </c>
      <c r="I308" s="335"/>
      <c r="K308" s="335"/>
      <c r="L308" s="337"/>
    </row>
    <row r="309" spans="2:12" ht="16.25" customHeight="1">
      <c r="B309" s="351" t="s">
        <v>464</v>
      </c>
      <c r="C309" s="352" t="s">
        <v>713</v>
      </c>
      <c r="D309" s="351" t="s">
        <v>464</v>
      </c>
      <c r="E309" s="352" t="s">
        <v>120</v>
      </c>
      <c r="F309" s="353" t="s">
        <v>465</v>
      </c>
      <c r="G309" s="329" t="s">
        <v>464</v>
      </c>
      <c r="H309" s="330" t="s">
        <v>465</v>
      </c>
      <c r="I309" s="329" t="s">
        <v>196</v>
      </c>
      <c r="J309" s="330" t="s">
        <v>197</v>
      </c>
      <c r="K309" s="335"/>
      <c r="L309" s="337"/>
    </row>
    <row r="310" spans="2:12" ht="16.25" customHeight="1">
      <c r="B310" s="354" t="s">
        <v>464</v>
      </c>
      <c r="C310" s="355" t="s">
        <v>721</v>
      </c>
      <c r="D310" s="354" t="s">
        <v>464</v>
      </c>
      <c r="E310" s="355" t="s">
        <v>723</v>
      </c>
      <c r="F310" s="359" t="s">
        <v>1126</v>
      </c>
      <c r="G310" s="342"/>
      <c r="H310" s="343"/>
      <c r="I310" s="335"/>
      <c r="J310" s="336"/>
      <c r="K310" s="335"/>
      <c r="L310" s="337"/>
    </row>
    <row r="311" spans="2:12" ht="16.25" customHeight="1">
      <c r="B311" s="351" t="s">
        <v>1127</v>
      </c>
      <c r="C311" s="352" t="s">
        <v>713</v>
      </c>
      <c r="D311" s="351" t="s">
        <v>1127</v>
      </c>
      <c r="E311" s="352" t="s">
        <v>120</v>
      </c>
      <c r="F311" s="338" t="s">
        <v>1128</v>
      </c>
      <c r="G311" s="329" t="s">
        <v>466</v>
      </c>
      <c r="H311" s="330" t="s">
        <v>467</v>
      </c>
      <c r="I311" s="335"/>
      <c r="J311" s="336"/>
      <c r="K311" s="335"/>
      <c r="L311" s="337"/>
    </row>
    <row r="312" spans="2:12" ht="16.25" customHeight="1">
      <c r="B312" s="356" t="s">
        <v>1127</v>
      </c>
      <c r="C312" s="357" t="s">
        <v>721</v>
      </c>
      <c r="D312" s="356" t="s">
        <v>1127</v>
      </c>
      <c r="E312" s="357" t="s">
        <v>723</v>
      </c>
      <c r="F312" s="358" t="s">
        <v>1129</v>
      </c>
      <c r="G312" s="335"/>
      <c r="H312" s="336"/>
      <c r="I312" s="335"/>
      <c r="J312" s="336"/>
      <c r="K312" s="335"/>
      <c r="L312" s="337"/>
    </row>
    <row r="313" spans="2:12" ht="16.25" customHeight="1">
      <c r="B313" s="356" t="s">
        <v>1127</v>
      </c>
      <c r="C313" s="357" t="s">
        <v>750</v>
      </c>
      <c r="D313" s="356" t="s">
        <v>1127</v>
      </c>
      <c r="E313" s="357" t="s">
        <v>751</v>
      </c>
      <c r="F313" s="358" t="s">
        <v>1130</v>
      </c>
      <c r="G313" s="335"/>
      <c r="H313" s="336"/>
      <c r="I313" s="335"/>
      <c r="J313" s="336"/>
      <c r="K313" s="335"/>
      <c r="L313" s="337"/>
    </row>
    <row r="314" spans="2:12" ht="16.25" customHeight="1">
      <c r="B314" s="356" t="s">
        <v>1127</v>
      </c>
      <c r="C314" s="357" t="s">
        <v>836</v>
      </c>
      <c r="D314" s="356" t="s">
        <v>1127</v>
      </c>
      <c r="E314" s="357" t="s">
        <v>837</v>
      </c>
      <c r="F314" s="358" t="s">
        <v>1131</v>
      </c>
      <c r="G314" s="335"/>
      <c r="H314" s="336"/>
      <c r="I314" s="335"/>
      <c r="J314" s="336"/>
      <c r="K314" s="335"/>
      <c r="L314" s="337"/>
    </row>
    <row r="315" spans="2:12" ht="16.25" customHeight="1">
      <c r="B315" s="354" t="s">
        <v>1127</v>
      </c>
      <c r="C315" s="355" t="s">
        <v>742</v>
      </c>
      <c r="D315" s="354" t="s">
        <v>1127</v>
      </c>
      <c r="E315" s="355" t="s">
        <v>746</v>
      </c>
      <c r="F315" s="359" t="s">
        <v>467</v>
      </c>
      <c r="G315" s="342"/>
      <c r="H315" s="343"/>
      <c r="I315" s="342"/>
      <c r="J315" s="343"/>
      <c r="K315" s="342"/>
      <c r="L315" s="360"/>
    </row>
    <row r="316" spans="2:12" ht="15" customHeight="1">
      <c r="B316" s="361" t="s">
        <v>468</v>
      </c>
      <c r="C316" s="362" t="s">
        <v>713</v>
      </c>
      <c r="D316" s="361" t="s">
        <v>468</v>
      </c>
      <c r="E316" s="362" t="s">
        <v>120</v>
      </c>
      <c r="F316" s="363" t="s">
        <v>469</v>
      </c>
      <c r="G316" s="329" t="s">
        <v>468</v>
      </c>
      <c r="H316" s="382" t="s">
        <v>469</v>
      </c>
      <c r="I316" s="329" t="s">
        <v>198</v>
      </c>
      <c r="J316" s="330" t="s">
        <v>1132</v>
      </c>
      <c r="K316" s="329" t="s">
        <v>1133</v>
      </c>
      <c r="L316" s="332" t="s">
        <v>1134</v>
      </c>
    </row>
    <row r="317" spans="2:12" ht="15" customHeight="1">
      <c r="B317" s="361" t="s">
        <v>470</v>
      </c>
      <c r="C317" s="362" t="s">
        <v>713</v>
      </c>
      <c r="D317" s="361" t="s">
        <v>470</v>
      </c>
      <c r="E317" s="362" t="s">
        <v>120</v>
      </c>
      <c r="F317" s="363" t="s">
        <v>471</v>
      </c>
      <c r="G317" s="349" t="s">
        <v>470</v>
      </c>
      <c r="H317" s="350" t="s">
        <v>471</v>
      </c>
      <c r="I317" s="342"/>
      <c r="J317" s="343"/>
      <c r="K317" s="335"/>
      <c r="L317" s="337"/>
    </row>
    <row r="318" spans="2:12">
      <c r="B318" s="361" t="s">
        <v>472</v>
      </c>
      <c r="C318" s="362" t="s">
        <v>713</v>
      </c>
      <c r="D318" s="361" t="s">
        <v>472</v>
      </c>
      <c r="E318" s="362" t="s">
        <v>120</v>
      </c>
      <c r="F318" s="363" t="s">
        <v>1135</v>
      </c>
      <c r="G318" s="349" t="s">
        <v>472</v>
      </c>
      <c r="H318" s="383" t="s">
        <v>1136</v>
      </c>
      <c r="I318" s="329" t="s">
        <v>200</v>
      </c>
      <c r="J318" s="330" t="s">
        <v>201</v>
      </c>
      <c r="K318" s="335"/>
      <c r="L318" s="337"/>
    </row>
    <row r="319" spans="2:12" ht="15" customHeight="1">
      <c r="B319" s="351" t="s">
        <v>474</v>
      </c>
      <c r="C319" s="352" t="s">
        <v>713</v>
      </c>
      <c r="D319" s="351" t="s">
        <v>474</v>
      </c>
      <c r="E319" s="352" t="s">
        <v>120</v>
      </c>
      <c r="F319" s="338" t="s">
        <v>1137</v>
      </c>
      <c r="G319" s="329" t="s">
        <v>474</v>
      </c>
      <c r="H319" s="330" t="s">
        <v>201</v>
      </c>
      <c r="I319" s="335"/>
      <c r="J319" s="336"/>
      <c r="K319" s="335"/>
      <c r="L319" s="337"/>
    </row>
    <row r="320" spans="2:12" ht="15" customHeight="1">
      <c r="B320" s="356" t="s">
        <v>474</v>
      </c>
      <c r="C320" s="357" t="s">
        <v>721</v>
      </c>
      <c r="D320" s="356" t="s">
        <v>474</v>
      </c>
      <c r="E320" s="357" t="s">
        <v>723</v>
      </c>
      <c r="F320" s="358" t="s">
        <v>1138</v>
      </c>
      <c r="G320" s="335"/>
      <c r="H320" s="336"/>
      <c r="I320" s="335"/>
      <c r="J320" s="336"/>
      <c r="K320" s="335"/>
      <c r="L320" s="337"/>
    </row>
    <row r="321" spans="2:12" ht="15" customHeight="1">
      <c r="B321" s="339" t="s">
        <v>474</v>
      </c>
      <c r="C321" s="340" t="s">
        <v>750</v>
      </c>
      <c r="D321" s="339"/>
      <c r="E321" s="340"/>
      <c r="F321" s="341" t="s">
        <v>1139</v>
      </c>
      <c r="G321" s="335"/>
      <c r="H321" s="336"/>
      <c r="I321" s="335"/>
      <c r="J321" s="336"/>
      <c r="K321" s="335"/>
      <c r="L321" s="337"/>
    </row>
    <row r="322" spans="2:12" ht="15" customHeight="1">
      <c r="B322" s="333"/>
      <c r="C322" s="334"/>
      <c r="D322" s="333" t="s">
        <v>474</v>
      </c>
      <c r="E322" s="334" t="s">
        <v>751</v>
      </c>
      <c r="F322" s="328" t="s">
        <v>1140</v>
      </c>
      <c r="G322" s="335"/>
      <c r="H322" s="336"/>
      <c r="I322" s="335"/>
      <c r="J322" s="336"/>
      <c r="K322" s="335"/>
      <c r="L322" s="337"/>
    </row>
    <row r="323" spans="2:12" ht="15" customHeight="1">
      <c r="B323" s="333"/>
      <c r="C323" s="334"/>
      <c r="D323" s="333" t="s">
        <v>474</v>
      </c>
      <c r="E323" s="334" t="s">
        <v>953</v>
      </c>
      <c r="F323" s="328" t="s">
        <v>1141</v>
      </c>
      <c r="G323" s="335"/>
      <c r="H323" s="336"/>
      <c r="I323" s="335"/>
      <c r="J323" s="336"/>
      <c r="K323" s="335"/>
      <c r="L323" s="337"/>
    </row>
    <row r="324" spans="2:12" ht="15" customHeight="1">
      <c r="B324" s="345"/>
      <c r="C324" s="346"/>
      <c r="D324" s="345" t="s">
        <v>474</v>
      </c>
      <c r="E324" s="346" t="s">
        <v>1142</v>
      </c>
      <c r="F324" s="338" t="s">
        <v>1143</v>
      </c>
      <c r="G324" s="335"/>
      <c r="H324" s="336"/>
      <c r="I324" s="335"/>
      <c r="J324" s="336"/>
      <c r="K324" s="335"/>
      <c r="L324" s="337"/>
    </row>
    <row r="325" spans="2:12" ht="15" customHeight="1">
      <c r="B325" s="333" t="s">
        <v>474</v>
      </c>
      <c r="C325" s="334" t="s">
        <v>742</v>
      </c>
      <c r="D325" s="333"/>
      <c r="E325" s="334"/>
      <c r="F325" s="328" t="s">
        <v>201</v>
      </c>
      <c r="G325" s="335"/>
      <c r="H325" s="336"/>
      <c r="I325" s="335"/>
      <c r="J325" s="336"/>
      <c r="K325" s="335"/>
      <c r="L325" s="337"/>
    </row>
    <row r="326" spans="2:12" ht="15" customHeight="1">
      <c r="B326" s="333"/>
      <c r="C326" s="334"/>
      <c r="D326" s="333" t="s">
        <v>474</v>
      </c>
      <c r="E326" s="334" t="s">
        <v>744</v>
      </c>
      <c r="F326" s="328" t="s">
        <v>1144</v>
      </c>
      <c r="G326" s="335"/>
      <c r="H326" s="336"/>
      <c r="I326" s="335"/>
      <c r="J326" s="336"/>
      <c r="K326" s="335"/>
      <c r="L326" s="337"/>
    </row>
    <row r="327" spans="2:12" ht="15" customHeight="1">
      <c r="B327" s="333"/>
      <c r="C327" s="334"/>
      <c r="D327" s="333" t="s">
        <v>474</v>
      </c>
      <c r="E327" s="334" t="s">
        <v>755</v>
      </c>
      <c r="F327" s="328" t="s">
        <v>1145</v>
      </c>
      <c r="G327" s="335"/>
      <c r="H327" s="336"/>
      <c r="I327" s="335"/>
      <c r="J327" s="336"/>
      <c r="K327" s="335"/>
      <c r="L327" s="337"/>
    </row>
    <row r="328" spans="2:12" ht="15" customHeight="1">
      <c r="B328" s="354"/>
      <c r="C328" s="355"/>
      <c r="D328" s="354" t="s">
        <v>474</v>
      </c>
      <c r="E328" s="355" t="s">
        <v>746</v>
      </c>
      <c r="F328" s="347" t="s">
        <v>1146</v>
      </c>
      <c r="G328" s="342"/>
      <c r="H328" s="343"/>
      <c r="I328" s="342"/>
      <c r="J328" s="343"/>
      <c r="K328" s="342"/>
      <c r="L328" s="360"/>
    </row>
    <row r="329" spans="2:12" ht="15" customHeight="1">
      <c r="B329" s="351" t="s">
        <v>1147</v>
      </c>
      <c r="C329" s="352" t="s">
        <v>713</v>
      </c>
      <c r="D329" s="351" t="s">
        <v>1147</v>
      </c>
      <c r="E329" s="352" t="s">
        <v>120</v>
      </c>
      <c r="F329" s="353" t="s">
        <v>1148</v>
      </c>
      <c r="G329" s="329" t="s">
        <v>475</v>
      </c>
      <c r="H329" s="330" t="s">
        <v>476</v>
      </c>
      <c r="I329" s="329" t="s">
        <v>202</v>
      </c>
      <c r="J329" s="330" t="s">
        <v>0</v>
      </c>
      <c r="K329" s="329" t="s">
        <v>1149</v>
      </c>
      <c r="L329" s="332" t="s">
        <v>1150</v>
      </c>
    </row>
    <row r="330" spans="2:12" ht="15" customHeight="1">
      <c r="B330" s="356" t="s">
        <v>1147</v>
      </c>
      <c r="C330" s="357" t="s">
        <v>721</v>
      </c>
      <c r="D330" s="356" t="s">
        <v>1147</v>
      </c>
      <c r="E330" s="357" t="s">
        <v>723</v>
      </c>
      <c r="F330" s="358" t="s">
        <v>1151</v>
      </c>
      <c r="G330" s="335"/>
      <c r="H330" s="336"/>
      <c r="I330" s="335"/>
      <c r="J330" s="336"/>
      <c r="K330" s="335"/>
      <c r="L330" s="337"/>
    </row>
    <row r="331" spans="2:12" ht="15" customHeight="1">
      <c r="B331" s="354" t="s">
        <v>1147</v>
      </c>
      <c r="C331" s="355" t="s">
        <v>750</v>
      </c>
      <c r="D331" s="354" t="s">
        <v>1147</v>
      </c>
      <c r="E331" s="355" t="s">
        <v>751</v>
      </c>
      <c r="F331" s="359" t="s">
        <v>1152</v>
      </c>
      <c r="G331" s="342"/>
      <c r="H331" s="343"/>
      <c r="I331" s="335"/>
      <c r="J331" s="336"/>
      <c r="K331" s="335"/>
      <c r="L331" s="337"/>
    </row>
    <row r="332" spans="2:12" ht="15" customHeight="1">
      <c r="B332" s="351" t="s">
        <v>1153</v>
      </c>
      <c r="C332" s="352" t="s">
        <v>713</v>
      </c>
      <c r="D332" s="351" t="s">
        <v>1153</v>
      </c>
      <c r="E332" s="352" t="s">
        <v>120</v>
      </c>
      <c r="F332" s="328" t="s">
        <v>1154</v>
      </c>
      <c r="G332" s="349" t="s">
        <v>477</v>
      </c>
      <c r="H332" s="350" t="s">
        <v>478</v>
      </c>
      <c r="I332" s="335"/>
      <c r="J332" s="336"/>
      <c r="K332" s="335"/>
      <c r="L332" s="337"/>
    </row>
    <row r="333" spans="2:12" ht="15" customHeight="1">
      <c r="B333" s="361" t="s">
        <v>1155</v>
      </c>
      <c r="C333" s="362" t="s">
        <v>713</v>
      </c>
      <c r="D333" s="361" t="s">
        <v>1155</v>
      </c>
      <c r="E333" s="362" t="s">
        <v>120</v>
      </c>
      <c r="F333" s="363" t="s">
        <v>480</v>
      </c>
      <c r="G333" s="349" t="s">
        <v>479</v>
      </c>
      <c r="H333" s="350" t="s">
        <v>480</v>
      </c>
      <c r="I333" s="335"/>
      <c r="J333" s="336"/>
      <c r="K333" s="335"/>
      <c r="L333" s="337"/>
    </row>
    <row r="334" spans="2:12" ht="15" customHeight="1">
      <c r="B334" s="361" t="s">
        <v>1156</v>
      </c>
      <c r="C334" s="362" t="s">
        <v>713</v>
      </c>
      <c r="D334" s="361" t="s">
        <v>1156</v>
      </c>
      <c r="E334" s="362" t="s">
        <v>120</v>
      </c>
      <c r="F334" s="363" t="s">
        <v>482</v>
      </c>
      <c r="G334" s="349" t="s">
        <v>481</v>
      </c>
      <c r="H334" s="350" t="s">
        <v>482</v>
      </c>
      <c r="I334" s="335"/>
      <c r="J334" s="336"/>
      <c r="K334" s="335"/>
      <c r="L334" s="337"/>
    </row>
    <row r="335" spans="2:12" ht="15" customHeight="1">
      <c r="B335" s="356" t="s">
        <v>1157</v>
      </c>
      <c r="C335" s="357" t="s">
        <v>1083</v>
      </c>
      <c r="D335" s="356" t="s">
        <v>1157</v>
      </c>
      <c r="E335" s="357" t="s">
        <v>717</v>
      </c>
      <c r="F335" s="353" t="s">
        <v>1158</v>
      </c>
      <c r="G335" s="329" t="s">
        <v>483</v>
      </c>
      <c r="H335" s="330" t="s">
        <v>484</v>
      </c>
      <c r="I335" s="335"/>
      <c r="J335" s="336"/>
      <c r="K335" s="335"/>
      <c r="L335" s="337"/>
    </row>
    <row r="336" spans="2:12" ht="15" customHeight="1">
      <c r="B336" s="333" t="s">
        <v>1157</v>
      </c>
      <c r="C336" s="334" t="s">
        <v>806</v>
      </c>
      <c r="D336" s="333"/>
      <c r="E336" s="334"/>
      <c r="F336" s="341" t="s">
        <v>1159</v>
      </c>
      <c r="G336" s="335"/>
      <c r="H336" s="336"/>
      <c r="I336" s="335"/>
      <c r="J336" s="336"/>
      <c r="K336" s="335"/>
      <c r="L336" s="337"/>
    </row>
    <row r="337" spans="2:12" ht="15" customHeight="1">
      <c r="B337" s="333"/>
      <c r="C337" s="334"/>
      <c r="D337" s="333" t="s">
        <v>1157</v>
      </c>
      <c r="E337" s="367" t="s">
        <v>895</v>
      </c>
      <c r="F337" s="328" t="s">
        <v>1160</v>
      </c>
      <c r="G337" s="335"/>
      <c r="H337" s="336"/>
      <c r="I337" s="335"/>
      <c r="J337" s="336"/>
      <c r="K337" s="335"/>
      <c r="L337" s="337"/>
    </row>
    <row r="338" spans="2:12" ht="15" customHeight="1">
      <c r="B338" s="354"/>
      <c r="C338" s="355"/>
      <c r="D338" s="354" t="s">
        <v>1157</v>
      </c>
      <c r="E338" s="355" t="s">
        <v>746</v>
      </c>
      <c r="F338" s="347" t="s">
        <v>1161</v>
      </c>
      <c r="G338" s="342"/>
      <c r="H338" s="343"/>
      <c r="I338" s="342"/>
      <c r="J338" s="343"/>
      <c r="K338" s="342"/>
      <c r="L338" s="360"/>
    </row>
    <row r="339" spans="2:12" ht="15" customHeight="1">
      <c r="B339" s="351" t="s">
        <v>1162</v>
      </c>
      <c r="C339" s="352" t="s">
        <v>713</v>
      </c>
      <c r="D339" s="351" t="s">
        <v>1162</v>
      </c>
      <c r="E339" s="379" t="s">
        <v>120</v>
      </c>
      <c r="F339" s="363" t="s">
        <v>1163</v>
      </c>
      <c r="G339" s="349" t="s">
        <v>485</v>
      </c>
      <c r="H339" s="350" t="s">
        <v>486</v>
      </c>
      <c r="I339" s="329" t="s">
        <v>203</v>
      </c>
      <c r="J339" s="330" t="s">
        <v>1</v>
      </c>
      <c r="K339" s="329" t="s">
        <v>1164</v>
      </c>
      <c r="L339" s="332" t="s">
        <v>1165</v>
      </c>
    </row>
    <row r="340" spans="2:12" ht="15" customHeight="1">
      <c r="B340" s="361" t="s">
        <v>1166</v>
      </c>
      <c r="C340" s="362" t="s">
        <v>713</v>
      </c>
      <c r="D340" s="361" t="s">
        <v>1166</v>
      </c>
      <c r="E340" s="384" t="s">
        <v>120</v>
      </c>
      <c r="F340" s="363" t="s">
        <v>1167</v>
      </c>
      <c r="G340" s="349" t="s">
        <v>487</v>
      </c>
      <c r="H340" s="350" t="s">
        <v>488</v>
      </c>
      <c r="I340" s="335"/>
      <c r="J340" s="336"/>
      <c r="K340" s="335"/>
      <c r="L340" s="337"/>
    </row>
    <row r="341" spans="2:12" ht="15" customHeight="1">
      <c r="B341" s="365" t="s">
        <v>1168</v>
      </c>
      <c r="C341" s="366" t="s">
        <v>1083</v>
      </c>
      <c r="D341" s="365" t="s">
        <v>1168</v>
      </c>
      <c r="E341" s="385" t="s">
        <v>717</v>
      </c>
      <c r="F341" s="363" t="s">
        <v>490</v>
      </c>
      <c r="G341" s="349" t="s">
        <v>489</v>
      </c>
      <c r="H341" s="350" t="s">
        <v>490</v>
      </c>
      <c r="I341" s="335"/>
      <c r="J341" s="336"/>
      <c r="K341" s="335"/>
      <c r="L341" s="337"/>
    </row>
    <row r="342" spans="2:12" ht="15" customHeight="1">
      <c r="B342" s="326" t="s">
        <v>1169</v>
      </c>
      <c r="C342" s="327" t="s">
        <v>1083</v>
      </c>
      <c r="D342" s="326"/>
      <c r="E342" s="327"/>
      <c r="F342" s="344" t="s">
        <v>1170</v>
      </c>
      <c r="G342" s="329" t="s">
        <v>491</v>
      </c>
      <c r="H342" s="330" t="s">
        <v>492</v>
      </c>
      <c r="I342" s="335"/>
      <c r="J342" s="336"/>
      <c r="K342" s="335"/>
      <c r="L342" s="337"/>
    </row>
    <row r="343" spans="2:12" ht="15" customHeight="1">
      <c r="B343" s="333"/>
      <c r="C343" s="334"/>
      <c r="D343" s="333" t="s">
        <v>1169</v>
      </c>
      <c r="E343" s="334" t="s">
        <v>717</v>
      </c>
      <c r="F343" s="328" t="s">
        <v>1171</v>
      </c>
      <c r="G343" s="335"/>
      <c r="H343" s="336"/>
      <c r="I343" s="335"/>
      <c r="J343" s="336"/>
      <c r="K343" s="335"/>
      <c r="L343" s="337"/>
    </row>
    <row r="344" spans="2:12" ht="15" customHeight="1">
      <c r="B344" s="333"/>
      <c r="C344" s="334"/>
      <c r="D344" s="333" t="s">
        <v>1169</v>
      </c>
      <c r="E344" s="334" t="s">
        <v>797</v>
      </c>
      <c r="F344" s="328" t="s">
        <v>1172</v>
      </c>
      <c r="G344" s="335"/>
      <c r="H344" s="336"/>
      <c r="I344" s="335"/>
      <c r="J344" s="336"/>
      <c r="K344" s="335"/>
      <c r="L344" s="337"/>
    </row>
    <row r="345" spans="2:12" ht="15" customHeight="1">
      <c r="B345" s="333"/>
      <c r="C345" s="334"/>
      <c r="D345" s="333" t="s">
        <v>1169</v>
      </c>
      <c r="E345" s="334" t="s">
        <v>799</v>
      </c>
      <c r="F345" s="328" t="s">
        <v>1173</v>
      </c>
      <c r="G345" s="335"/>
      <c r="H345" s="336"/>
      <c r="I345" s="335"/>
      <c r="J345" s="336"/>
      <c r="K345" s="335"/>
      <c r="L345" s="337"/>
    </row>
    <row r="346" spans="2:12" ht="15" customHeight="1">
      <c r="B346" s="333"/>
      <c r="C346" s="334"/>
      <c r="D346" s="333" t="s">
        <v>1169</v>
      </c>
      <c r="E346" s="334" t="s">
        <v>1174</v>
      </c>
      <c r="F346" s="328" t="s">
        <v>1175</v>
      </c>
      <c r="G346" s="335"/>
      <c r="H346" s="336"/>
      <c r="I346" s="335"/>
      <c r="J346" s="336"/>
      <c r="K346" s="335"/>
      <c r="L346" s="337"/>
    </row>
    <row r="347" spans="2:12" ht="15" customHeight="1">
      <c r="B347" s="333"/>
      <c r="C347" s="334"/>
      <c r="D347" s="333" t="s">
        <v>1169</v>
      </c>
      <c r="E347" s="334" t="s">
        <v>1176</v>
      </c>
      <c r="F347" s="328" t="s">
        <v>1177</v>
      </c>
      <c r="G347" s="342"/>
      <c r="H347" s="343"/>
      <c r="I347" s="335"/>
      <c r="J347" s="336"/>
      <c r="K347" s="335"/>
      <c r="L347" s="337"/>
    </row>
    <row r="348" spans="2:12" ht="15" customHeight="1">
      <c r="B348" s="351" t="s">
        <v>1178</v>
      </c>
      <c r="C348" s="352" t="s">
        <v>713</v>
      </c>
      <c r="D348" s="351" t="s">
        <v>1178</v>
      </c>
      <c r="E348" s="352" t="s">
        <v>120</v>
      </c>
      <c r="F348" s="353" t="s">
        <v>1179</v>
      </c>
      <c r="G348" s="329" t="s">
        <v>493</v>
      </c>
      <c r="H348" s="330" t="s">
        <v>494</v>
      </c>
      <c r="I348" s="335"/>
      <c r="J348" s="336"/>
      <c r="K348" s="335"/>
      <c r="L348" s="337"/>
    </row>
    <row r="349" spans="2:12" ht="15" customHeight="1">
      <c r="B349" s="339" t="s">
        <v>1178</v>
      </c>
      <c r="C349" s="340" t="s">
        <v>824</v>
      </c>
      <c r="D349" s="339"/>
      <c r="E349" s="340"/>
      <c r="F349" s="341" t="s">
        <v>1180</v>
      </c>
      <c r="G349" s="335"/>
      <c r="H349" s="336"/>
      <c r="I349" s="335"/>
      <c r="J349" s="336"/>
      <c r="K349" s="335"/>
      <c r="L349" s="337"/>
    </row>
    <row r="350" spans="2:12" ht="15" customHeight="1">
      <c r="B350" s="333"/>
      <c r="C350" s="334"/>
      <c r="D350" s="333" t="s">
        <v>1178</v>
      </c>
      <c r="E350" s="334" t="s">
        <v>826</v>
      </c>
      <c r="F350" s="328" t="s">
        <v>1181</v>
      </c>
      <c r="G350" s="335"/>
      <c r="H350" s="336"/>
      <c r="I350" s="335"/>
      <c r="J350" s="336"/>
      <c r="K350" s="335"/>
      <c r="L350" s="337"/>
    </row>
    <row r="351" spans="2:12" ht="15" customHeight="1">
      <c r="B351" s="354"/>
      <c r="C351" s="355"/>
      <c r="D351" s="354" t="s">
        <v>1178</v>
      </c>
      <c r="E351" s="355" t="s">
        <v>828</v>
      </c>
      <c r="F351" s="347" t="s">
        <v>1182</v>
      </c>
      <c r="G351" s="342"/>
      <c r="H351" s="343"/>
      <c r="I351" s="335"/>
      <c r="J351" s="336"/>
      <c r="K351" s="335"/>
      <c r="L351" s="337"/>
    </row>
    <row r="352" spans="2:12" ht="15" customHeight="1">
      <c r="B352" s="351" t="s">
        <v>1183</v>
      </c>
      <c r="C352" s="352" t="s">
        <v>713</v>
      </c>
      <c r="D352" s="351" t="s">
        <v>1183</v>
      </c>
      <c r="E352" s="352" t="s">
        <v>120</v>
      </c>
      <c r="F352" s="353" t="s">
        <v>1184</v>
      </c>
      <c r="G352" s="329" t="s">
        <v>495</v>
      </c>
      <c r="H352" s="330" t="s">
        <v>496</v>
      </c>
      <c r="I352" s="335"/>
      <c r="J352" s="336"/>
      <c r="K352" s="335"/>
      <c r="L352" s="337"/>
    </row>
    <row r="353" spans="2:12" ht="15" customHeight="1">
      <c r="B353" s="356" t="s">
        <v>1183</v>
      </c>
      <c r="C353" s="357" t="s">
        <v>824</v>
      </c>
      <c r="D353" s="356" t="s">
        <v>1183</v>
      </c>
      <c r="E353" s="357" t="s">
        <v>826</v>
      </c>
      <c r="F353" s="358" t="s">
        <v>496</v>
      </c>
      <c r="G353" s="335"/>
      <c r="H353" s="336"/>
      <c r="I353" s="335"/>
      <c r="J353" s="336"/>
      <c r="K353" s="335"/>
      <c r="L353" s="337"/>
    </row>
    <row r="354" spans="2:12" ht="15" customHeight="1">
      <c r="B354" s="365" t="s">
        <v>1183</v>
      </c>
      <c r="C354" s="366" t="s">
        <v>877</v>
      </c>
      <c r="D354" s="365" t="s">
        <v>1183</v>
      </c>
      <c r="E354" s="366" t="s">
        <v>878</v>
      </c>
      <c r="F354" s="359" t="s">
        <v>1185</v>
      </c>
      <c r="G354" s="342"/>
      <c r="H354" s="343"/>
      <c r="I354" s="335"/>
      <c r="J354" s="336"/>
      <c r="K354" s="335"/>
      <c r="L354" s="337"/>
    </row>
    <row r="355" spans="2:12" ht="15" customHeight="1">
      <c r="B355" s="345" t="s">
        <v>1186</v>
      </c>
      <c r="C355" s="346" t="s">
        <v>1083</v>
      </c>
      <c r="D355" s="345" t="s">
        <v>1186</v>
      </c>
      <c r="E355" s="346" t="s">
        <v>717</v>
      </c>
      <c r="F355" s="347" t="s">
        <v>498</v>
      </c>
      <c r="G355" s="349" t="s">
        <v>497</v>
      </c>
      <c r="H355" s="350" t="s">
        <v>498</v>
      </c>
      <c r="I355" s="335"/>
      <c r="J355" s="336"/>
      <c r="K355" s="335"/>
      <c r="L355" s="337"/>
    </row>
    <row r="356" spans="2:12" ht="15" customHeight="1">
      <c r="B356" s="351" t="s">
        <v>1187</v>
      </c>
      <c r="C356" s="352" t="s">
        <v>1083</v>
      </c>
      <c r="D356" s="351" t="s">
        <v>1187</v>
      </c>
      <c r="E356" s="352" t="s">
        <v>120</v>
      </c>
      <c r="F356" s="353" t="s">
        <v>1188</v>
      </c>
      <c r="G356" s="329" t="s">
        <v>499</v>
      </c>
      <c r="H356" s="330" t="s">
        <v>500</v>
      </c>
      <c r="I356" s="335"/>
      <c r="J356" s="336"/>
      <c r="K356" s="335"/>
      <c r="L356" s="337"/>
    </row>
    <row r="357" spans="2:12" ht="15" customHeight="1">
      <c r="B357" s="356" t="s">
        <v>1187</v>
      </c>
      <c r="C357" s="357" t="s">
        <v>824</v>
      </c>
      <c r="D357" s="356" t="s">
        <v>1187</v>
      </c>
      <c r="E357" s="357" t="s">
        <v>826</v>
      </c>
      <c r="F357" s="358" t="s">
        <v>1189</v>
      </c>
      <c r="G357" s="335"/>
      <c r="H357" s="336"/>
      <c r="I357" s="335"/>
      <c r="J357" s="336"/>
      <c r="K357" s="335"/>
      <c r="L357" s="337"/>
    </row>
    <row r="358" spans="2:12" ht="15" customHeight="1">
      <c r="B358" s="356" t="s">
        <v>1187</v>
      </c>
      <c r="C358" s="357" t="s">
        <v>877</v>
      </c>
      <c r="D358" s="356" t="s">
        <v>1187</v>
      </c>
      <c r="E358" s="357" t="s">
        <v>878</v>
      </c>
      <c r="F358" s="358" t="s">
        <v>1190</v>
      </c>
      <c r="G358" s="335"/>
      <c r="H358" s="336"/>
      <c r="I358" s="335"/>
      <c r="J358" s="336"/>
      <c r="K358" s="335"/>
      <c r="L358" s="337"/>
    </row>
    <row r="359" spans="2:12" ht="15" customHeight="1">
      <c r="B359" s="365" t="s">
        <v>1187</v>
      </c>
      <c r="C359" s="366" t="s">
        <v>806</v>
      </c>
      <c r="D359" s="365" t="s">
        <v>1187</v>
      </c>
      <c r="E359" s="366" t="s">
        <v>746</v>
      </c>
      <c r="F359" s="359" t="s">
        <v>1191</v>
      </c>
      <c r="G359" s="342"/>
      <c r="H359" s="343"/>
      <c r="I359" s="342"/>
      <c r="J359" s="343"/>
      <c r="K359" s="342"/>
      <c r="L359" s="360"/>
    </row>
    <row r="360" spans="2:12" ht="15" customHeight="1">
      <c r="B360" s="351" t="s">
        <v>501</v>
      </c>
      <c r="C360" s="352" t="s">
        <v>713</v>
      </c>
      <c r="D360" s="351" t="s">
        <v>501</v>
      </c>
      <c r="E360" s="352" t="s">
        <v>120</v>
      </c>
      <c r="F360" s="353" t="s">
        <v>1192</v>
      </c>
      <c r="G360" s="329" t="s">
        <v>501</v>
      </c>
      <c r="H360" s="330" t="s">
        <v>502</v>
      </c>
      <c r="I360" s="335" t="s">
        <v>204</v>
      </c>
      <c r="J360" s="323" t="s">
        <v>2</v>
      </c>
      <c r="K360" s="335" t="s">
        <v>1193</v>
      </c>
      <c r="L360" s="337" t="s">
        <v>1194</v>
      </c>
    </row>
    <row r="361" spans="2:12" ht="15" customHeight="1">
      <c r="B361" s="354" t="s">
        <v>501</v>
      </c>
      <c r="C361" s="355" t="s">
        <v>742</v>
      </c>
      <c r="D361" s="354" t="s">
        <v>1195</v>
      </c>
      <c r="E361" s="355" t="s">
        <v>900</v>
      </c>
      <c r="F361" s="359" t="s">
        <v>1196</v>
      </c>
      <c r="G361" s="342"/>
      <c r="H361" s="343"/>
      <c r="I361" s="335"/>
      <c r="K361" s="335"/>
      <c r="L361" s="337"/>
    </row>
    <row r="362" spans="2:12" ht="15" customHeight="1">
      <c r="B362" s="333" t="s">
        <v>503</v>
      </c>
      <c r="C362" s="334" t="s">
        <v>713</v>
      </c>
      <c r="D362" s="333"/>
      <c r="E362" s="334"/>
      <c r="F362" s="328" t="s">
        <v>1197</v>
      </c>
      <c r="G362" s="329" t="s">
        <v>503</v>
      </c>
      <c r="H362" s="330" t="s">
        <v>504</v>
      </c>
      <c r="I362" s="335"/>
      <c r="K362" s="335"/>
      <c r="L362" s="337"/>
    </row>
    <row r="363" spans="2:12" ht="15" customHeight="1">
      <c r="B363" s="333"/>
      <c r="C363" s="334"/>
      <c r="D363" s="333" t="s">
        <v>503</v>
      </c>
      <c r="E363" s="334" t="s">
        <v>120</v>
      </c>
      <c r="F363" s="328" t="s">
        <v>1198</v>
      </c>
      <c r="G363" s="335"/>
      <c r="H363" s="336"/>
      <c r="I363" s="335"/>
      <c r="K363" s="335"/>
      <c r="L363" s="337"/>
    </row>
    <row r="364" spans="2:12" ht="15" customHeight="1">
      <c r="B364" s="333"/>
      <c r="C364" s="334"/>
      <c r="D364" s="333" t="s">
        <v>503</v>
      </c>
      <c r="E364" s="334" t="s">
        <v>122</v>
      </c>
      <c r="F364" s="328" t="s">
        <v>1199</v>
      </c>
      <c r="G364" s="335"/>
      <c r="H364" s="336"/>
      <c r="I364" s="335"/>
      <c r="K364" s="335"/>
      <c r="L364" s="337"/>
    </row>
    <row r="365" spans="2:12" ht="15" customHeight="1">
      <c r="B365" s="354"/>
      <c r="C365" s="355"/>
      <c r="D365" s="354" t="s">
        <v>503</v>
      </c>
      <c r="E365" s="355" t="s">
        <v>762</v>
      </c>
      <c r="F365" s="347" t="s">
        <v>1200</v>
      </c>
      <c r="G365" s="342"/>
      <c r="H365" s="343"/>
      <c r="I365" s="335"/>
      <c r="K365" s="335"/>
      <c r="L365" s="337"/>
    </row>
    <row r="366" spans="2:12" ht="15" customHeight="1">
      <c r="B366" s="326" t="s">
        <v>1201</v>
      </c>
      <c r="C366" s="327" t="s">
        <v>713</v>
      </c>
      <c r="D366" s="326" t="s">
        <v>1201</v>
      </c>
      <c r="E366" s="348" t="s">
        <v>120</v>
      </c>
      <c r="F366" s="344" t="s">
        <v>1202</v>
      </c>
      <c r="G366" s="349" t="s">
        <v>505</v>
      </c>
      <c r="H366" s="350" t="s">
        <v>506</v>
      </c>
      <c r="I366" s="335"/>
      <c r="K366" s="335"/>
      <c r="L366" s="337"/>
    </row>
    <row r="367" spans="2:12" ht="15" customHeight="1">
      <c r="B367" s="361" t="s">
        <v>1203</v>
      </c>
      <c r="C367" s="362" t="s">
        <v>1083</v>
      </c>
      <c r="D367" s="361" t="s">
        <v>1203</v>
      </c>
      <c r="E367" s="384" t="s">
        <v>717</v>
      </c>
      <c r="F367" s="363" t="s">
        <v>508</v>
      </c>
      <c r="G367" s="349" t="s">
        <v>507</v>
      </c>
      <c r="H367" s="350" t="s">
        <v>508</v>
      </c>
      <c r="I367" s="335"/>
      <c r="K367" s="335"/>
      <c r="L367" s="337"/>
    </row>
    <row r="368" spans="2:12" ht="15" customHeight="1">
      <c r="B368" s="361" t="s">
        <v>1204</v>
      </c>
      <c r="C368" s="362" t="s">
        <v>713</v>
      </c>
      <c r="D368" s="361" t="s">
        <v>1204</v>
      </c>
      <c r="E368" s="384" t="s">
        <v>120</v>
      </c>
      <c r="F368" s="363" t="s">
        <v>1205</v>
      </c>
      <c r="G368" s="349" t="s">
        <v>509</v>
      </c>
      <c r="H368" s="350" t="s">
        <v>510</v>
      </c>
      <c r="I368" s="335"/>
      <c r="K368" s="335"/>
      <c r="L368" s="337"/>
    </row>
    <row r="369" spans="2:12" ht="15" customHeight="1">
      <c r="B369" s="345" t="s">
        <v>1206</v>
      </c>
      <c r="C369" s="346" t="s">
        <v>1083</v>
      </c>
      <c r="D369" s="345" t="s">
        <v>1206</v>
      </c>
      <c r="E369" s="346" t="s">
        <v>717</v>
      </c>
      <c r="F369" s="347" t="s">
        <v>512</v>
      </c>
      <c r="G369" s="349" t="s">
        <v>511</v>
      </c>
      <c r="H369" s="350" t="s">
        <v>512</v>
      </c>
      <c r="I369" s="335"/>
      <c r="K369" s="335"/>
      <c r="L369" s="337"/>
    </row>
    <row r="370" spans="2:12" ht="15" customHeight="1">
      <c r="B370" s="351" t="s">
        <v>1207</v>
      </c>
      <c r="C370" s="346" t="s">
        <v>1083</v>
      </c>
      <c r="D370" s="345" t="s">
        <v>1207</v>
      </c>
      <c r="E370" s="346" t="s">
        <v>717</v>
      </c>
      <c r="F370" s="338" t="s">
        <v>1208</v>
      </c>
      <c r="G370" s="329" t="s">
        <v>513</v>
      </c>
      <c r="H370" s="330" t="s">
        <v>206</v>
      </c>
      <c r="I370" s="329" t="s">
        <v>205</v>
      </c>
      <c r="J370" s="330" t="s">
        <v>206</v>
      </c>
      <c r="K370" s="329" t="s">
        <v>1209</v>
      </c>
      <c r="L370" s="332" t="s">
        <v>1210</v>
      </c>
    </row>
    <row r="371" spans="2:12" ht="15" customHeight="1">
      <c r="B371" s="356" t="s">
        <v>513</v>
      </c>
      <c r="C371" s="357" t="s">
        <v>824</v>
      </c>
      <c r="D371" s="356" t="s">
        <v>513</v>
      </c>
      <c r="E371" s="357" t="s">
        <v>826</v>
      </c>
      <c r="F371" s="358" t="s">
        <v>1211</v>
      </c>
      <c r="G371" s="335"/>
      <c r="H371" s="336"/>
      <c r="I371" s="335"/>
      <c r="J371" s="336"/>
      <c r="K371" s="335"/>
      <c r="L371" s="337"/>
    </row>
    <row r="372" spans="2:12" ht="15" customHeight="1">
      <c r="B372" s="339" t="s">
        <v>513</v>
      </c>
      <c r="C372" s="340" t="s">
        <v>877</v>
      </c>
      <c r="D372" s="339" t="s">
        <v>513</v>
      </c>
      <c r="E372" s="340" t="s">
        <v>878</v>
      </c>
      <c r="F372" s="341" t="s">
        <v>1212</v>
      </c>
      <c r="G372" s="335"/>
      <c r="H372" s="336"/>
      <c r="I372" s="335"/>
      <c r="J372" s="336"/>
      <c r="K372" s="335"/>
      <c r="L372" s="337"/>
    </row>
    <row r="373" spans="2:12" ht="15" customHeight="1">
      <c r="B373" s="365" t="s">
        <v>1213</v>
      </c>
      <c r="C373" s="366" t="s">
        <v>770</v>
      </c>
      <c r="D373" s="365" t="s">
        <v>1213</v>
      </c>
      <c r="E373" s="366" t="s">
        <v>771</v>
      </c>
      <c r="F373" s="359" t="s">
        <v>1214</v>
      </c>
      <c r="G373" s="342"/>
      <c r="H373" s="343"/>
      <c r="I373" s="342"/>
      <c r="J373" s="343"/>
      <c r="K373" s="335"/>
      <c r="L373" s="337"/>
    </row>
    <row r="374" spans="2:12" ht="15" customHeight="1">
      <c r="B374" s="351" t="s">
        <v>1215</v>
      </c>
      <c r="C374" s="352" t="s">
        <v>932</v>
      </c>
      <c r="D374" s="351" t="s">
        <v>1215</v>
      </c>
      <c r="E374" s="379" t="s">
        <v>737</v>
      </c>
      <c r="F374" s="353" t="s">
        <v>1216</v>
      </c>
      <c r="G374" s="329" t="s">
        <v>514</v>
      </c>
      <c r="H374" s="330" t="s">
        <v>208</v>
      </c>
      <c r="I374" s="335" t="s">
        <v>207</v>
      </c>
      <c r="J374" s="323" t="s">
        <v>208</v>
      </c>
      <c r="K374" s="335"/>
      <c r="L374" s="337"/>
    </row>
    <row r="375" spans="2:12" ht="15" customHeight="1">
      <c r="B375" s="365" t="s">
        <v>1217</v>
      </c>
      <c r="C375" s="366" t="s">
        <v>824</v>
      </c>
      <c r="D375" s="365" t="s">
        <v>1217</v>
      </c>
      <c r="E375" s="366" t="s">
        <v>826</v>
      </c>
      <c r="F375" s="359" t="s">
        <v>1218</v>
      </c>
      <c r="G375" s="335"/>
      <c r="H375" s="336"/>
      <c r="I375" s="335"/>
      <c r="K375" s="335"/>
      <c r="L375" s="337"/>
    </row>
    <row r="376" spans="2:12">
      <c r="B376" s="333" t="s">
        <v>1217</v>
      </c>
      <c r="C376" s="334" t="s">
        <v>806</v>
      </c>
      <c r="D376" s="333" t="s">
        <v>1217</v>
      </c>
      <c r="E376" s="334" t="s">
        <v>900</v>
      </c>
      <c r="F376" s="328" t="s">
        <v>1219</v>
      </c>
      <c r="G376" s="342"/>
      <c r="H376" s="343"/>
      <c r="I376" s="335"/>
      <c r="K376" s="342"/>
      <c r="L376" s="360"/>
    </row>
    <row r="377" spans="2:12" ht="15" customHeight="1">
      <c r="B377" s="326" t="s">
        <v>1220</v>
      </c>
      <c r="C377" s="327" t="s">
        <v>713</v>
      </c>
      <c r="D377" s="326"/>
      <c r="E377" s="348"/>
      <c r="F377" s="344" t="s">
        <v>1221</v>
      </c>
      <c r="G377" s="335" t="s">
        <v>515</v>
      </c>
      <c r="H377" s="323" t="s">
        <v>210</v>
      </c>
      <c r="I377" s="329" t="s">
        <v>209</v>
      </c>
      <c r="J377" s="330" t="s">
        <v>210</v>
      </c>
      <c r="K377" s="329" t="s">
        <v>1222</v>
      </c>
      <c r="L377" s="332" t="s">
        <v>1223</v>
      </c>
    </row>
    <row r="378" spans="2:12" ht="15" customHeight="1">
      <c r="B378" s="333"/>
      <c r="C378" s="334"/>
      <c r="D378" s="333" t="s">
        <v>1220</v>
      </c>
      <c r="E378" s="367" t="s">
        <v>120</v>
      </c>
      <c r="F378" s="328" t="s">
        <v>1224</v>
      </c>
      <c r="G378" s="335"/>
      <c r="I378" s="335"/>
      <c r="J378" s="336"/>
      <c r="K378" s="335"/>
      <c r="L378" s="337"/>
    </row>
    <row r="379" spans="2:12" ht="15" customHeight="1">
      <c r="B379" s="386"/>
      <c r="D379" s="345" t="s">
        <v>1220</v>
      </c>
      <c r="E379" s="378" t="s">
        <v>797</v>
      </c>
      <c r="F379" s="338" t="s">
        <v>1225</v>
      </c>
      <c r="G379" s="335"/>
      <c r="I379" s="335"/>
      <c r="J379" s="336"/>
      <c r="K379" s="335"/>
      <c r="L379" s="337"/>
    </row>
    <row r="380" spans="2:12" ht="15" customHeight="1">
      <c r="B380" s="356" t="s">
        <v>515</v>
      </c>
      <c r="C380" s="357" t="s">
        <v>721</v>
      </c>
      <c r="D380" s="356" t="s">
        <v>515</v>
      </c>
      <c r="E380" s="357" t="s">
        <v>723</v>
      </c>
      <c r="F380" s="358" t="s">
        <v>1226</v>
      </c>
      <c r="G380" s="335"/>
      <c r="I380" s="335"/>
      <c r="J380" s="336"/>
      <c r="K380" s="335"/>
      <c r="L380" s="337"/>
    </row>
    <row r="381" spans="2:12" ht="15" customHeight="1">
      <c r="B381" s="356" t="s">
        <v>515</v>
      </c>
      <c r="C381" s="357" t="s">
        <v>750</v>
      </c>
      <c r="D381" s="356" t="s">
        <v>515</v>
      </c>
      <c r="E381" s="381" t="s">
        <v>751</v>
      </c>
      <c r="F381" s="358" t="s">
        <v>1227</v>
      </c>
      <c r="G381" s="335"/>
      <c r="I381" s="335"/>
      <c r="J381" s="336"/>
      <c r="K381" s="335"/>
      <c r="L381" s="337"/>
    </row>
    <row r="382" spans="2:12" ht="15" customHeight="1">
      <c r="B382" s="345" t="s">
        <v>1220</v>
      </c>
      <c r="C382" s="346" t="s">
        <v>1228</v>
      </c>
      <c r="D382" s="345" t="s">
        <v>1220</v>
      </c>
      <c r="E382" s="346" t="s">
        <v>1229</v>
      </c>
      <c r="F382" s="387" t="s">
        <v>1230</v>
      </c>
      <c r="G382" s="335"/>
      <c r="I382" s="335"/>
      <c r="J382" s="336"/>
      <c r="K382" s="335"/>
      <c r="L382" s="337"/>
    </row>
    <row r="383" spans="2:12" ht="15" customHeight="1">
      <c r="B383" s="356" t="s">
        <v>515</v>
      </c>
      <c r="C383" s="357" t="s">
        <v>869</v>
      </c>
      <c r="D383" s="356" t="s">
        <v>515</v>
      </c>
      <c r="E383" s="381" t="s">
        <v>870</v>
      </c>
      <c r="F383" s="387" t="s">
        <v>1231</v>
      </c>
      <c r="G383" s="335"/>
      <c r="I383" s="335"/>
      <c r="J383" s="336"/>
      <c r="K383" s="335"/>
      <c r="L383" s="337"/>
    </row>
    <row r="384" spans="2:12" ht="15" customHeight="1">
      <c r="B384" s="354" t="s">
        <v>1220</v>
      </c>
      <c r="C384" s="355" t="s">
        <v>806</v>
      </c>
      <c r="D384" s="354" t="s">
        <v>515</v>
      </c>
      <c r="E384" s="368" t="s">
        <v>900</v>
      </c>
      <c r="F384" s="359" t="s">
        <v>1232</v>
      </c>
      <c r="G384" s="335"/>
      <c r="I384" s="342"/>
      <c r="J384" s="343"/>
      <c r="K384" s="335"/>
      <c r="L384" s="337"/>
    </row>
    <row r="385" spans="2:12" ht="15" customHeight="1">
      <c r="B385" s="333" t="s">
        <v>1233</v>
      </c>
      <c r="C385" s="334" t="s">
        <v>1083</v>
      </c>
      <c r="D385" s="333" t="s">
        <v>1233</v>
      </c>
      <c r="E385" s="334" t="s">
        <v>717</v>
      </c>
      <c r="F385" s="353" t="s">
        <v>1234</v>
      </c>
      <c r="G385" s="329" t="s">
        <v>516</v>
      </c>
      <c r="H385" s="330" t="s">
        <v>212</v>
      </c>
      <c r="I385" s="335" t="s">
        <v>211</v>
      </c>
      <c r="J385" s="323" t="s">
        <v>212</v>
      </c>
      <c r="K385" s="335"/>
      <c r="L385" s="337"/>
    </row>
    <row r="386" spans="2:12" ht="15" customHeight="1">
      <c r="B386" s="339" t="s">
        <v>1233</v>
      </c>
      <c r="C386" s="340" t="s">
        <v>824</v>
      </c>
      <c r="D386" s="339" t="s">
        <v>1233</v>
      </c>
      <c r="E386" s="388" t="s">
        <v>826</v>
      </c>
      <c r="F386" s="359" t="s">
        <v>1235</v>
      </c>
      <c r="G386" s="342"/>
      <c r="H386" s="343"/>
      <c r="I386" s="335"/>
      <c r="K386" s="335"/>
      <c r="L386" s="337"/>
    </row>
    <row r="387" spans="2:12" ht="15" customHeight="1">
      <c r="B387" s="361" t="s">
        <v>1236</v>
      </c>
      <c r="C387" s="362" t="s">
        <v>713</v>
      </c>
      <c r="D387" s="361" t="s">
        <v>1236</v>
      </c>
      <c r="E387" s="362" t="s">
        <v>120</v>
      </c>
      <c r="F387" s="363" t="s">
        <v>518</v>
      </c>
      <c r="G387" s="335" t="s">
        <v>517</v>
      </c>
      <c r="H387" s="323" t="s">
        <v>518</v>
      </c>
      <c r="I387" s="329" t="s">
        <v>213</v>
      </c>
      <c r="J387" s="373" t="s">
        <v>214</v>
      </c>
      <c r="K387" s="335"/>
      <c r="L387" s="337"/>
    </row>
    <row r="388" spans="2:12" ht="15" customHeight="1">
      <c r="B388" s="361" t="s">
        <v>1237</v>
      </c>
      <c r="C388" s="362" t="s">
        <v>1083</v>
      </c>
      <c r="D388" s="361" t="s">
        <v>1237</v>
      </c>
      <c r="E388" s="384" t="s">
        <v>120</v>
      </c>
      <c r="F388" s="363" t="s">
        <v>520</v>
      </c>
      <c r="G388" s="349" t="s">
        <v>519</v>
      </c>
      <c r="H388" s="350" t="s">
        <v>520</v>
      </c>
      <c r="I388" s="342"/>
      <c r="J388" s="343"/>
      <c r="K388" s="335"/>
      <c r="L388" s="337"/>
    </row>
    <row r="389" spans="2:12" ht="15" customHeight="1">
      <c r="B389" s="345" t="s">
        <v>1238</v>
      </c>
      <c r="C389" s="346" t="s">
        <v>1083</v>
      </c>
      <c r="D389" s="345" t="s">
        <v>1238</v>
      </c>
      <c r="E389" s="346" t="s">
        <v>717</v>
      </c>
      <c r="F389" s="353" t="s">
        <v>1239</v>
      </c>
      <c r="G389" s="329" t="s">
        <v>521</v>
      </c>
      <c r="H389" s="330" t="s">
        <v>216</v>
      </c>
      <c r="I389" s="329" t="s">
        <v>215</v>
      </c>
      <c r="J389" s="330" t="s">
        <v>216</v>
      </c>
      <c r="K389" s="335"/>
      <c r="L389" s="337"/>
    </row>
    <row r="390" spans="2:12" ht="15" customHeight="1">
      <c r="B390" s="356" t="s">
        <v>1238</v>
      </c>
      <c r="C390" s="357" t="s">
        <v>721</v>
      </c>
      <c r="D390" s="356" t="s">
        <v>1238</v>
      </c>
      <c r="E390" s="357" t="s">
        <v>826</v>
      </c>
      <c r="F390" s="358" t="s">
        <v>1240</v>
      </c>
      <c r="G390" s="335"/>
      <c r="H390" s="336"/>
      <c r="I390" s="335"/>
      <c r="J390" s="336"/>
      <c r="K390" s="335"/>
      <c r="L390" s="337"/>
    </row>
    <row r="391" spans="2:12" ht="15" customHeight="1">
      <c r="B391" s="356" t="s">
        <v>1238</v>
      </c>
      <c r="C391" s="357" t="s">
        <v>750</v>
      </c>
      <c r="D391" s="356" t="s">
        <v>1238</v>
      </c>
      <c r="E391" s="357" t="s">
        <v>878</v>
      </c>
      <c r="F391" s="358" t="s">
        <v>1241</v>
      </c>
      <c r="G391" s="335"/>
      <c r="H391" s="336"/>
      <c r="I391" s="335"/>
      <c r="J391" s="336"/>
      <c r="K391" s="335"/>
      <c r="L391" s="337"/>
    </row>
    <row r="392" spans="2:12" ht="15" customHeight="1">
      <c r="B392" s="365" t="s">
        <v>1238</v>
      </c>
      <c r="C392" s="366" t="s">
        <v>806</v>
      </c>
      <c r="D392" s="365" t="s">
        <v>1238</v>
      </c>
      <c r="E392" s="385" t="s">
        <v>900</v>
      </c>
      <c r="F392" s="359" t="s">
        <v>1242</v>
      </c>
      <c r="G392" s="342"/>
      <c r="H392" s="343"/>
      <c r="I392" s="342"/>
      <c r="J392" s="343"/>
      <c r="K392" s="342"/>
      <c r="L392" s="360"/>
    </row>
    <row r="393" spans="2:12" ht="15" customHeight="1">
      <c r="B393" s="351" t="s">
        <v>1243</v>
      </c>
      <c r="C393" s="352" t="s">
        <v>713</v>
      </c>
      <c r="D393" s="351" t="s">
        <v>522</v>
      </c>
      <c r="E393" s="352" t="s">
        <v>120</v>
      </c>
      <c r="F393" s="353" t="s">
        <v>1244</v>
      </c>
      <c r="G393" s="329" t="s">
        <v>522</v>
      </c>
      <c r="H393" s="330" t="s">
        <v>523</v>
      </c>
      <c r="I393" s="329" t="s">
        <v>217</v>
      </c>
      <c r="J393" s="330" t="s">
        <v>218</v>
      </c>
      <c r="K393" s="329" t="s">
        <v>1245</v>
      </c>
      <c r="L393" s="332" t="s">
        <v>1246</v>
      </c>
    </row>
    <row r="394" spans="2:12" ht="15" customHeight="1">
      <c r="B394" s="356" t="s">
        <v>522</v>
      </c>
      <c r="C394" s="357" t="s">
        <v>721</v>
      </c>
      <c r="D394" s="356" t="s">
        <v>522</v>
      </c>
      <c r="E394" s="357" t="s">
        <v>723</v>
      </c>
      <c r="F394" s="358" t="s">
        <v>1247</v>
      </c>
      <c r="G394" s="335"/>
      <c r="H394" s="336"/>
      <c r="I394" s="335"/>
      <c r="J394" s="336"/>
      <c r="K394" s="335"/>
      <c r="L394" s="337"/>
    </row>
    <row r="395" spans="2:12" ht="15" customHeight="1">
      <c r="B395" s="356" t="s">
        <v>522</v>
      </c>
      <c r="C395" s="357" t="s">
        <v>877</v>
      </c>
      <c r="D395" s="356" t="s">
        <v>522</v>
      </c>
      <c r="E395" s="357" t="s">
        <v>878</v>
      </c>
      <c r="F395" s="358" t="s">
        <v>1248</v>
      </c>
      <c r="G395" s="335"/>
      <c r="H395" s="336"/>
      <c r="I395" s="335"/>
      <c r="J395" s="336"/>
      <c r="K395" s="335"/>
      <c r="L395" s="337"/>
    </row>
    <row r="396" spans="2:12" ht="15" customHeight="1">
      <c r="B396" s="356" t="s">
        <v>1249</v>
      </c>
      <c r="C396" s="357" t="s">
        <v>770</v>
      </c>
      <c r="D396" s="356" t="s">
        <v>522</v>
      </c>
      <c r="E396" s="357" t="s">
        <v>771</v>
      </c>
      <c r="F396" s="358" t="s">
        <v>1250</v>
      </c>
      <c r="G396" s="335"/>
      <c r="H396" s="336"/>
      <c r="I396" s="335"/>
      <c r="J396" s="336"/>
      <c r="K396" s="335"/>
      <c r="L396" s="337"/>
    </row>
    <row r="397" spans="2:12" ht="15" customHeight="1">
      <c r="B397" s="354" t="s">
        <v>522</v>
      </c>
      <c r="C397" s="355" t="s">
        <v>742</v>
      </c>
      <c r="D397" s="354" t="s">
        <v>1249</v>
      </c>
      <c r="E397" s="355" t="s">
        <v>746</v>
      </c>
      <c r="F397" s="347" t="s">
        <v>1251</v>
      </c>
      <c r="G397" s="342"/>
      <c r="H397" s="343"/>
      <c r="I397" s="335"/>
      <c r="J397" s="336"/>
      <c r="K397" s="335"/>
      <c r="L397" s="337"/>
    </row>
    <row r="398" spans="2:12" ht="15" customHeight="1">
      <c r="B398" s="356" t="s">
        <v>1252</v>
      </c>
      <c r="C398" s="357" t="s">
        <v>713</v>
      </c>
      <c r="D398" s="356" t="s">
        <v>524</v>
      </c>
      <c r="E398" s="357" t="s">
        <v>120</v>
      </c>
      <c r="F398" s="358" t="s">
        <v>1253</v>
      </c>
      <c r="G398" s="329" t="s">
        <v>524</v>
      </c>
      <c r="H398" s="330" t="s">
        <v>525</v>
      </c>
      <c r="I398" s="335"/>
      <c r="J398" s="336"/>
      <c r="K398" s="335"/>
      <c r="L398" s="337"/>
    </row>
    <row r="399" spans="2:12" ht="15" customHeight="1">
      <c r="B399" s="354" t="s">
        <v>524</v>
      </c>
      <c r="C399" s="355" t="s">
        <v>721</v>
      </c>
      <c r="D399" s="354" t="s">
        <v>524</v>
      </c>
      <c r="E399" s="355" t="s">
        <v>723</v>
      </c>
      <c r="F399" s="359" t="s">
        <v>1254</v>
      </c>
      <c r="G399" s="342"/>
      <c r="H399" s="343"/>
      <c r="I399" s="342"/>
      <c r="J399" s="343"/>
      <c r="K399" s="335"/>
      <c r="L399" s="337"/>
    </row>
    <row r="400" spans="2:12" ht="15" customHeight="1">
      <c r="B400" s="351" t="s">
        <v>1255</v>
      </c>
      <c r="C400" s="352" t="s">
        <v>1083</v>
      </c>
      <c r="D400" s="351" t="s">
        <v>1255</v>
      </c>
      <c r="E400" s="352" t="s">
        <v>120</v>
      </c>
      <c r="F400" s="338" t="s">
        <v>1256</v>
      </c>
      <c r="G400" s="329" t="s">
        <v>526</v>
      </c>
      <c r="H400" s="330" t="s">
        <v>220</v>
      </c>
      <c r="I400" s="329" t="s">
        <v>219</v>
      </c>
      <c r="J400" s="330" t="s">
        <v>220</v>
      </c>
      <c r="K400" s="335"/>
      <c r="L400" s="337"/>
    </row>
    <row r="401" spans="2:12" ht="15" customHeight="1">
      <c r="B401" s="356" t="s">
        <v>1255</v>
      </c>
      <c r="C401" s="357" t="s">
        <v>824</v>
      </c>
      <c r="D401" s="356" t="s">
        <v>1255</v>
      </c>
      <c r="E401" s="357" t="s">
        <v>826</v>
      </c>
      <c r="F401" s="358" t="s">
        <v>1257</v>
      </c>
      <c r="G401" s="335"/>
      <c r="H401" s="336"/>
      <c r="I401" s="335"/>
      <c r="J401" s="336"/>
      <c r="K401" s="335"/>
      <c r="L401" s="337"/>
    </row>
    <row r="402" spans="2:12" ht="15" customHeight="1">
      <c r="B402" s="333" t="s">
        <v>1255</v>
      </c>
      <c r="C402" s="334" t="s">
        <v>877</v>
      </c>
      <c r="D402" s="333" t="s">
        <v>1255</v>
      </c>
      <c r="E402" s="334" t="s">
        <v>878</v>
      </c>
      <c r="F402" s="341" t="s">
        <v>1258</v>
      </c>
      <c r="G402" s="342"/>
      <c r="H402" s="343"/>
      <c r="I402" s="342"/>
      <c r="J402" s="343"/>
      <c r="K402" s="342"/>
      <c r="L402" s="360"/>
    </row>
    <row r="403" spans="2:12" ht="15" customHeight="1">
      <c r="B403" s="326" t="s">
        <v>1259</v>
      </c>
      <c r="C403" s="327" t="s">
        <v>1083</v>
      </c>
      <c r="D403" s="326" t="s">
        <v>1259</v>
      </c>
      <c r="E403" s="327" t="s">
        <v>717</v>
      </c>
      <c r="F403" s="363" t="s">
        <v>222</v>
      </c>
      <c r="G403" s="349" t="s">
        <v>527</v>
      </c>
      <c r="H403" s="350" t="s">
        <v>222</v>
      </c>
      <c r="I403" s="349" t="s">
        <v>221</v>
      </c>
      <c r="J403" s="350" t="s">
        <v>222</v>
      </c>
      <c r="K403" s="329" t="s">
        <v>1260</v>
      </c>
      <c r="L403" s="332" t="s">
        <v>1261</v>
      </c>
    </row>
    <row r="404" spans="2:12" ht="26" customHeight="1">
      <c r="B404" s="326" t="s">
        <v>1262</v>
      </c>
      <c r="C404" s="327" t="s">
        <v>1083</v>
      </c>
      <c r="D404" s="326" t="s">
        <v>1262</v>
      </c>
      <c r="E404" s="348" t="s">
        <v>717</v>
      </c>
      <c r="F404" s="344" t="s">
        <v>1263</v>
      </c>
      <c r="G404" s="329">
        <v>3521</v>
      </c>
      <c r="H404" s="330" t="s">
        <v>224</v>
      </c>
      <c r="I404" s="335" t="s">
        <v>223</v>
      </c>
      <c r="J404" s="323" t="s">
        <v>224</v>
      </c>
      <c r="K404" s="335"/>
      <c r="L404" s="337"/>
    </row>
    <row r="405" spans="2:12" ht="15" customHeight="1">
      <c r="B405" s="361" t="s">
        <v>1264</v>
      </c>
      <c r="C405" s="362" t="s">
        <v>713</v>
      </c>
      <c r="D405" s="361" t="s">
        <v>1264</v>
      </c>
      <c r="E405" s="362" t="s">
        <v>120</v>
      </c>
      <c r="F405" s="363" t="s">
        <v>1265</v>
      </c>
      <c r="G405" s="342"/>
      <c r="H405" s="343"/>
      <c r="I405" s="335"/>
      <c r="K405" s="335"/>
      <c r="L405" s="337"/>
    </row>
    <row r="406" spans="2:12" ht="15" customHeight="1">
      <c r="B406" s="345" t="s">
        <v>1266</v>
      </c>
      <c r="C406" s="346" t="s">
        <v>1083</v>
      </c>
      <c r="D406" s="345" t="s">
        <v>1266</v>
      </c>
      <c r="E406" s="346" t="s">
        <v>717</v>
      </c>
      <c r="F406" s="338" t="s">
        <v>1267</v>
      </c>
      <c r="G406" s="335" t="s">
        <v>529</v>
      </c>
      <c r="H406" s="323" t="s">
        <v>226</v>
      </c>
      <c r="I406" s="329" t="s">
        <v>225</v>
      </c>
      <c r="J406" s="330" t="s">
        <v>226</v>
      </c>
      <c r="K406" s="335"/>
      <c r="L406" s="337"/>
    </row>
    <row r="407" spans="2:12" ht="15" customHeight="1">
      <c r="B407" s="354" t="s">
        <v>1266</v>
      </c>
      <c r="C407" s="355" t="s">
        <v>824</v>
      </c>
      <c r="D407" s="354" t="s">
        <v>1266</v>
      </c>
      <c r="E407" s="355" t="s">
        <v>826</v>
      </c>
      <c r="F407" s="359" t="s">
        <v>1268</v>
      </c>
      <c r="G407" s="335"/>
      <c r="I407" s="342"/>
      <c r="J407" s="343"/>
      <c r="K407" s="335"/>
      <c r="L407" s="337"/>
    </row>
    <row r="408" spans="2:12" ht="15" customHeight="1">
      <c r="B408" s="351" t="s">
        <v>1269</v>
      </c>
      <c r="C408" s="352" t="s">
        <v>713</v>
      </c>
      <c r="D408" s="351" t="s">
        <v>1269</v>
      </c>
      <c r="E408" s="352" t="s">
        <v>120</v>
      </c>
      <c r="F408" s="353" t="s">
        <v>1270</v>
      </c>
      <c r="G408" s="329" t="s">
        <v>530</v>
      </c>
      <c r="H408" s="330" t="s">
        <v>228</v>
      </c>
      <c r="I408" s="335" t="s">
        <v>227</v>
      </c>
      <c r="J408" s="323" t="s">
        <v>228</v>
      </c>
      <c r="K408" s="329">
        <v>37</v>
      </c>
      <c r="L408" s="373" t="s">
        <v>1271</v>
      </c>
    </row>
    <row r="409" spans="2:12" ht="15" customHeight="1">
      <c r="B409" s="356" t="s">
        <v>1269</v>
      </c>
      <c r="C409" s="357" t="s">
        <v>721</v>
      </c>
      <c r="D409" s="356" t="s">
        <v>1269</v>
      </c>
      <c r="E409" s="357" t="s">
        <v>723</v>
      </c>
      <c r="F409" s="358" t="s">
        <v>1272</v>
      </c>
      <c r="G409" s="335"/>
      <c r="H409" s="336"/>
      <c r="I409" s="335"/>
      <c r="K409" s="335"/>
      <c r="L409" s="337"/>
    </row>
    <row r="410" spans="2:12" ht="15" customHeight="1">
      <c r="B410" s="356" t="s">
        <v>1269</v>
      </c>
      <c r="C410" s="357" t="s">
        <v>750</v>
      </c>
      <c r="D410" s="356" t="s">
        <v>1269</v>
      </c>
      <c r="E410" s="357" t="s">
        <v>751</v>
      </c>
      <c r="F410" s="358" t="s">
        <v>1273</v>
      </c>
      <c r="G410" s="335"/>
      <c r="H410" s="336"/>
      <c r="I410" s="335"/>
      <c r="K410" s="335"/>
      <c r="L410" s="337"/>
    </row>
    <row r="411" spans="2:12" ht="15" customHeight="1">
      <c r="B411" s="354" t="s">
        <v>1269</v>
      </c>
      <c r="C411" s="355" t="s">
        <v>1274</v>
      </c>
      <c r="D411" s="354" t="s">
        <v>1269</v>
      </c>
      <c r="E411" s="355" t="s">
        <v>1275</v>
      </c>
      <c r="F411" s="359" t="s">
        <v>1276</v>
      </c>
      <c r="G411" s="342"/>
      <c r="H411" s="343"/>
      <c r="I411" s="335"/>
      <c r="K411" s="335"/>
      <c r="L411" s="337"/>
    </row>
    <row r="412" spans="2:12" ht="15" customHeight="1">
      <c r="B412" s="345" t="s">
        <v>1277</v>
      </c>
      <c r="C412" s="346" t="s">
        <v>713</v>
      </c>
      <c r="D412" s="345" t="s">
        <v>1277</v>
      </c>
      <c r="E412" s="346" t="s">
        <v>120</v>
      </c>
      <c r="F412" s="338" t="s">
        <v>1278</v>
      </c>
      <c r="G412" s="335" t="s">
        <v>531</v>
      </c>
      <c r="H412" s="323" t="s">
        <v>532</v>
      </c>
      <c r="I412" s="329" t="s">
        <v>229</v>
      </c>
      <c r="J412" s="373" t="s">
        <v>230</v>
      </c>
      <c r="K412" s="335"/>
      <c r="L412" s="337"/>
    </row>
    <row r="413" spans="2:12" ht="15" customHeight="1">
      <c r="B413" s="354" t="s">
        <v>1277</v>
      </c>
      <c r="C413" s="355" t="s">
        <v>1274</v>
      </c>
      <c r="D413" s="354" t="s">
        <v>1277</v>
      </c>
      <c r="E413" s="355" t="s">
        <v>1275</v>
      </c>
      <c r="F413" s="359" t="s">
        <v>1279</v>
      </c>
      <c r="G413" s="335"/>
      <c r="I413" s="335"/>
      <c r="J413" s="336"/>
      <c r="K413" s="335"/>
      <c r="L413" s="337"/>
    </row>
    <row r="414" spans="2:12" ht="15" customHeight="1">
      <c r="B414" s="351" t="s">
        <v>1280</v>
      </c>
      <c r="C414" s="352" t="s">
        <v>713</v>
      </c>
      <c r="D414" s="351" t="s">
        <v>1280</v>
      </c>
      <c r="E414" s="352" t="s">
        <v>120</v>
      </c>
      <c r="F414" s="353" t="s">
        <v>1281</v>
      </c>
      <c r="G414" s="331" t="s">
        <v>533</v>
      </c>
      <c r="H414" s="330" t="s">
        <v>534</v>
      </c>
      <c r="I414" s="331">
        <v>355</v>
      </c>
      <c r="J414" s="330" t="s">
        <v>534</v>
      </c>
      <c r="K414" s="331">
        <v>36</v>
      </c>
      <c r="L414" s="330" t="s">
        <v>1282</v>
      </c>
    </row>
    <row r="415" spans="2:12" ht="15" customHeight="1">
      <c r="B415" s="354" t="s">
        <v>1280</v>
      </c>
      <c r="C415" s="355" t="s">
        <v>1274</v>
      </c>
      <c r="D415" s="354" t="s">
        <v>1280</v>
      </c>
      <c r="E415" s="355" t="s">
        <v>1275</v>
      </c>
      <c r="F415" s="359" t="s">
        <v>1283</v>
      </c>
      <c r="G415" s="342"/>
      <c r="H415" s="343"/>
      <c r="I415" s="342"/>
      <c r="J415" s="343"/>
      <c r="K415" s="342"/>
      <c r="L415" s="343"/>
    </row>
    <row r="416" spans="2:12" ht="15" customHeight="1">
      <c r="B416" s="351" t="s">
        <v>1284</v>
      </c>
      <c r="C416" s="352" t="s">
        <v>713</v>
      </c>
      <c r="D416" s="351" t="s">
        <v>1284</v>
      </c>
      <c r="E416" s="352" t="s">
        <v>120</v>
      </c>
      <c r="F416" s="338" t="s">
        <v>1285</v>
      </c>
      <c r="G416" s="331" t="s">
        <v>535</v>
      </c>
      <c r="H416" s="330" t="s">
        <v>536</v>
      </c>
      <c r="I416" s="389" t="s">
        <v>229</v>
      </c>
      <c r="J416" s="336" t="s">
        <v>230</v>
      </c>
      <c r="K416" s="331">
        <v>37</v>
      </c>
      <c r="L416" s="373" t="s">
        <v>1271</v>
      </c>
    </row>
    <row r="417" spans="2:12" ht="15" customHeight="1">
      <c r="B417" s="333" t="s">
        <v>1284</v>
      </c>
      <c r="C417" s="334" t="s">
        <v>742</v>
      </c>
      <c r="D417" s="333"/>
      <c r="E417" s="334"/>
      <c r="F417" s="341" t="s">
        <v>536</v>
      </c>
      <c r="G417" s="335"/>
      <c r="H417" s="336"/>
      <c r="I417" s="335"/>
      <c r="J417" s="336"/>
      <c r="K417" s="335"/>
      <c r="L417" s="337"/>
    </row>
    <row r="418" spans="2:12" ht="15" customHeight="1">
      <c r="B418" s="333"/>
      <c r="C418" s="334"/>
      <c r="D418" s="333" t="s">
        <v>1284</v>
      </c>
      <c r="E418" s="334" t="s">
        <v>744</v>
      </c>
      <c r="F418" s="328" t="s">
        <v>1286</v>
      </c>
      <c r="G418" s="335"/>
      <c r="H418" s="336"/>
      <c r="I418" s="335"/>
      <c r="J418" s="336"/>
      <c r="K418" s="335"/>
      <c r="L418" s="337"/>
    </row>
    <row r="419" spans="2:12" ht="15" customHeight="1">
      <c r="B419" s="333"/>
      <c r="C419" s="334"/>
      <c r="D419" s="333" t="s">
        <v>1284</v>
      </c>
      <c r="E419" s="334" t="s">
        <v>746</v>
      </c>
      <c r="F419" s="328" t="s">
        <v>1287</v>
      </c>
      <c r="G419" s="342"/>
      <c r="H419" s="343"/>
      <c r="I419" s="342"/>
      <c r="J419" s="343"/>
      <c r="K419" s="342"/>
      <c r="L419" s="360"/>
    </row>
    <row r="420" spans="2:12" ht="15" customHeight="1">
      <c r="B420" s="351" t="s">
        <v>537</v>
      </c>
      <c r="C420" s="352" t="s">
        <v>713</v>
      </c>
      <c r="D420" s="351" t="s">
        <v>537</v>
      </c>
      <c r="E420" s="352" t="s">
        <v>120</v>
      </c>
      <c r="F420" s="353" t="s">
        <v>1288</v>
      </c>
      <c r="G420" s="335" t="s">
        <v>537</v>
      </c>
      <c r="H420" s="323" t="s">
        <v>538</v>
      </c>
      <c r="I420" s="335" t="s">
        <v>231</v>
      </c>
      <c r="J420" s="323" t="s">
        <v>3</v>
      </c>
      <c r="K420" s="329" t="s">
        <v>1289</v>
      </c>
      <c r="L420" s="344" t="s">
        <v>1290</v>
      </c>
    </row>
    <row r="421" spans="2:12" ht="15" customHeight="1">
      <c r="B421" s="333" t="s">
        <v>537</v>
      </c>
      <c r="C421" s="334" t="s">
        <v>721</v>
      </c>
      <c r="D421" s="333" t="s">
        <v>537</v>
      </c>
      <c r="E421" s="334" t="s">
        <v>723</v>
      </c>
      <c r="F421" s="359" t="s">
        <v>1291</v>
      </c>
      <c r="G421" s="335"/>
      <c r="I421" s="335"/>
      <c r="K421" s="335"/>
      <c r="L421" s="337"/>
    </row>
    <row r="422" spans="2:12" ht="15" customHeight="1">
      <c r="B422" s="351" t="s">
        <v>539</v>
      </c>
      <c r="C422" s="352" t="s">
        <v>1083</v>
      </c>
      <c r="D422" s="351" t="s">
        <v>539</v>
      </c>
      <c r="E422" s="379" t="s">
        <v>717</v>
      </c>
      <c r="F422" s="338" t="s">
        <v>1292</v>
      </c>
      <c r="G422" s="329" t="s">
        <v>539</v>
      </c>
      <c r="H422" s="330" t="s">
        <v>3</v>
      </c>
      <c r="I422" s="335"/>
      <c r="K422" s="335"/>
      <c r="L422" s="337"/>
    </row>
    <row r="423" spans="2:12" ht="15" customHeight="1">
      <c r="B423" s="356" t="s">
        <v>1293</v>
      </c>
      <c r="C423" s="357" t="s">
        <v>824</v>
      </c>
      <c r="D423" s="356" t="s">
        <v>1293</v>
      </c>
      <c r="E423" s="381" t="s">
        <v>826</v>
      </c>
      <c r="F423" s="358" t="s">
        <v>1294</v>
      </c>
      <c r="G423" s="335"/>
      <c r="H423" s="336"/>
      <c r="I423" s="335"/>
      <c r="K423" s="335"/>
      <c r="L423" s="337"/>
    </row>
    <row r="424" spans="2:12" ht="15" customHeight="1">
      <c r="B424" s="345" t="s">
        <v>539</v>
      </c>
      <c r="C424" s="346" t="s">
        <v>877</v>
      </c>
      <c r="D424" s="345" t="s">
        <v>539</v>
      </c>
      <c r="E424" s="346" t="s">
        <v>878</v>
      </c>
      <c r="F424" s="358" t="s">
        <v>1295</v>
      </c>
      <c r="G424" s="335"/>
      <c r="H424" s="336"/>
      <c r="I424" s="335"/>
      <c r="K424" s="335"/>
      <c r="L424" s="337"/>
    </row>
    <row r="425" spans="2:12" ht="15" customHeight="1">
      <c r="B425" s="356" t="s">
        <v>539</v>
      </c>
      <c r="C425" s="357" t="s">
        <v>1228</v>
      </c>
      <c r="D425" s="356" t="s">
        <v>539</v>
      </c>
      <c r="E425" s="357" t="s">
        <v>1229</v>
      </c>
      <c r="F425" s="358" t="s">
        <v>1296</v>
      </c>
      <c r="G425" s="335"/>
      <c r="H425" s="336"/>
      <c r="I425" s="335"/>
      <c r="K425" s="335"/>
      <c r="L425" s="337"/>
    </row>
    <row r="426" spans="2:12" ht="15" customHeight="1">
      <c r="B426" s="356" t="s">
        <v>539</v>
      </c>
      <c r="C426" s="357" t="s">
        <v>869</v>
      </c>
      <c r="D426" s="356" t="s">
        <v>539</v>
      </c>
      <c r="E426" s="357" t="s">
        <v>1297</v>
      </c>
      <c r="F426" s="358" t="s">
        <v>1298</v>
      </c>
      <c r="G426" s="335"/>
      <c r="H426" s="336"/>
      <c r="I426" s="335"/>
      <c r="K426" s="335"/>
      <c r="L426" s="337"/>
    </row>
    <row r="427" spans="2:12" ht="15" customHeight="1">
      <c r="B427" s="356" t="s">
        <v>539</v>
      </c>
      <c r="C427" s="357" t="s">
        <v>1299</v>
      </c>
      <c r="D427" s="356" t="s">
        <v>539</v>
      </c>
      <c r="E427" s="357" t="s">
        <v>1300</v>
      </c>
      <c r="F427" s="358" t="s">
        <v>1301</v>
      </c>
      <c r="G427" s="335"/>
      <c r="H427" s="336"/>
      <c r="I427" s="335"/>
      <c r="K427" s="335"/>
      <c r="L427" s="337"/>
    </row>
    <row r="428" spans="2:12" ht="15" customHeight="1">
      <c r="B428" s="333" t="s">
        <v>539</v>
      </c>
      <c r="C428" s="334" t="s">
        <v>742</v>
      </c>
      <c r="D428" s="333" t="s">
        <v>539</v>
      </c>
      <c r="E428" s="334" t="s">
        <v>746</v>
      </c>
      <c r="F428" s="341" t="s">
        <v>3</v>
      </c>
      <c r="G428" s="342"/>
      <c r="H428" s="343"/>
      <c r="I428" s="335"/>
      <c r="K428" s="335"/>
      <c r="L428" s="337"/>
    </row>
    <row r="429" spans="2:12" ht="15" customHeight="1">
      <c r="B429" s="361" t="s">
        <v>1302</v>
      </c>
      <c r="C429" s="362" t="s">
        <v>1083</v>
      </c>
      <c r="D429" s="361" t="s">
        <v>1302</v>
      </c>
      <c r="E429" s="362" t="s">
        <v>717</v>
      </c>
      <c r="F429" s="363" t="s">
        <v>1303</v>
      </c>
      <c r="G429" s="349" t="s">
        <v>540</v>
      </c>
      <c r="H429" s="350" t="s">
        <v>233</v>
      </c>
      <c r="I429" s="349" t="s">
        <v>232</v>
      </c>
      <c r="J429" s="350" t="s">
        <v>233</v>
      </c>
      <c r="K429" s="342"/>
      <c r="L429" s="360"/>
    </row>
    <row r="430" spans="2:12" ht="15" customHeight="1">
      <c r="B430" s="351" t="s">
        <v>541</v>
      </c>
      <c r="C430" s="352" t="s">
        <v>713</v>
      </c>
      <c r="D430" s="351" t="s">
        <v>541</v>
      </c>
      <c r="E430" s="352" t="s">
        <v>120</v>
      </c>
      <c r="F430" s="353" t="s">
        <v>1304</v>
      </c>
      <c r="G430" s="331" t="s">
        <v>541</v>
      </c>
      <c r="H430" s="330" t="s">
        <v>542</v>
      </c>
      <c r="I430" s="331">
        <v>410</v>
      </c>
      <c r="J430" s="330" t="s">
        <v>542</v>
      </c>
      <c r="K430" s="335" t="s">
        <v>1305</v>
      </c>
      <c r="L430" s="337" t="s">
        <v>1306</v>
      </c>
    </row>
    <row r="431" spans="2:12" ht="15" customHeight="1">
      <c r="B431" s="354" t="s">
        <v>541</v>
      </c>
      <c r="C431" s="355" t="s">
        <v>721</v>
      </c>
      <c r="D431" s="354" t="s">
        <v>541</v>
      </c>
      <c r="E431" s="355" t="s">
        <v>723</v>
      </c>
      <c r="F431" s="347" t="s">
        <v>1307</v>
      </c>
      <c r="G431" s="342"/>
      <c r="H431" s="343"/>
      <c r="I431" s="342"/>
      <c r="J431" s="343"/>
      <c r="K431" s="335"/>
      <c r="L431" s="337"/>
    </row>
    <row r="432" spans="2:12" ht="15" customHeight="1">
      <c r="B432" s="351" t="s">
        <v>543</v>
      </c>
      <c r="C432" s="352" t="s">
        <v>713</v>
      </c>
      <c r="D432" s="351" t="s">
        <v>543</v>
      </c>
      <c r="E432" s="352" t="s">
        <v>120</v>
      </c>
      <c r="F432" s="353" t="s">
        <v>1308</v>
      </c>
      <c r="G432" s="335" t="s">
        <v>543</v>
      </c>
      <c r="H432" s="323" t="s">
        <v>544</v>
      </c>
      <c r="I432" s="335">
        <v>411</v>
      </c>
      <c r="J432" s="323" t="s">
        <v>544</v>
      </c>
      <c r="K432" s="335"/>
      <c r="L432" s="337"/>
    </row>
    <row r="433" spans="2:12" ht="15" customHeight="1">
      <c r="B433" s="354" t="s">
        <v>543</v>
      </c>
      <c r="C433" s="355" t="s">
        <v>721</v>
      </c>
      <c r="D433" s="354" t="s">
        <v>543</v>
      </c>
      <c r="E433" s="355" t="s">
        <v>723</v>
      </c>
      <c r="F433" s="347" t="s">
        <v>1309</v>
      </c>
      <c r="G433" s="335"/>
      <c r="I433" s="335"/>
      <c r="K433" s="335"/>
      <c r="L433" s="337"/>
    </row>
    <row r="434" spans="2:12" ht="15" customHeight="1">
      <c r="B434" s="361" t="s">
        <v>545</v>
      </c>
      <c r="C434" s="362" t="s">
        <v>713</v>
      </c>
      <c r="D434" s="361" t="s">
        <v>545</v>
      </c>
      <c r="E434" s="362" t="s">
        <v>120</v>
      </c>
      <c r="F434" s="363" t="s">
        <v>235</v>
      </c>
      <c r="G434" s="349" t="s">
        <v>545</v>
      </c>
      <c r="H434" s="350" t="s">
        <v>235</v>
      </c>
      <c r="I434" s="349" t="s">
        <v>234</v>
      </c>
      <c r="J434" s="350" t="s">
        <v>235</v>
      </c>
      <c r="K434" s="335"/>
      <c r="L434" s="337"/>
    </row>
    <row r="435" spans="2:12" ht="15" customHeight="1">
      <c r="B435" s="351" t="s">
        <v>546</v>
      </c>
      <c r="C435" s="352" t="s">
        <v>713</v>
      </c>
      <c r="D435" s="351" t="s">
        <v>546</v>
      </c>
      <c r="E435" s="352" t="s">
        <v>120</v>
      </c>
      <c r="F435" s="353" t="s">
        <v>1310</v>
      </c>
      <c r="G435" s="335" t="s">
        <v>546</v>
      </c>
      <c r="H435" s="323" t="s">
        <v>237</v>
      </c>
      <c r="I435" s="329" t="s">
        <v>236</v>
      </c>
      <c r="J435" s="330" t="s">
        <v>237</v>
      </c>
      <c r="K435" s="335"/>
      <c r="L435" s="337"/>
    </row>
    <row r="436" spans="2:12" ht="15" customHeight="1">
      <c r="B436" s="356" t="s">
        <v>546</v>
      </c>
      <c r="C436" s="357" t="s">
        <v>721</v>
      </c>
      <c r="D436" s="356" t="s">
        <v>546</v>
      </c>
      <c r="E436" s="357" t="s">
        <v>723</v>
      </c>
      <c r="F436" s="358" t="s">
        <v>1311</v>
      </c>
      <c r="G436" s="335"/>
      <c r="I436" s="335"/>
      <c r="J436" s="336"/>
      <c r="K436" s="335"/>
      <c r="L436" s="337"/>
    </row>
    <row r="437" spans="2:12" ht="15" customHeight="1">
      <c r="B437" s="354" t="s">
        <v>546</v>
      </c>
      <c r="C437" s="355" t="s">
        <v>750</v>
      </c>
      <c r="D437" s="354" t="s">
        <v>546</v>
      </c>
      <c r="E437" s="355" t="s">
        <v>751</v>
      </c>
      <c r="F437" s="347" t="s">
        <v>1312</v>
      </c>
      <c r="G437" s="335"/>
      <c r="I437" s="342"/>
      <c r="J437" s="343"/>
      <c r="K437" s="335"/>
      <c r="L437" s="337"/>
    </row>
    <row r="438" spans="2:12" ht="15" customHeight="1">
      <c r="B438" s="351" t="s">
        <v>1313</v>
      </c>
      <c r="C438" s="352" t="s">
        <v>713</v>
      </c>
      <c r="D438" s="351" t="s">
        <v>1313</v>
      </c>
      <c r="E438" s="352" t="s">
        <v>120</v>
      </c>
      <c r="F438" s="353" t="s">
        <v>1314</v>
      </c>
      <c r="G438" s="329" t="s">
        <v>547</v>
      </c>
      <c r="H438" s="330" t="s">
        <v>239</v>
      </c>
      <c r="I438" s="335" t="s">
        <v>238</v>
      </c>
      <c r="J438" s="323" t="s">
        <v>239</v>
      </c>
      <c r="K438" s="335"/>
      <c r="L438" s="337"/>
    </row>
    <row r="439" spans="2:12" ht="15" customHeight="1">
      <c r="B439" s="356" t="s">
        <v>547</v>
      </c>
      <c r="C439" s="357" t="s">
        <v>721</v>
      </c>
      <c r="D439" s="356" t="s">
        <v>547</v>
      </c>
      <c r="E439" s="357" t="s">
        <v>723</v>
      </c>
      <c r="F439" s="358" t="s">
        <v>1315</v>
      </c>
      <c r="G439" s="335"/>
      <c r="H439" s="336"/>
      <c r="I439" s="335"/>
      <c r="K439" s="335"/>
      <c r="L439" s="337"/>
    </row>
    <row r="440" spans="2:12" ht="15" customHeight="1">
      <c r="B440" s="356" t="s">
        <v>547</v>
      </c>
      <c r="C440" s="357" t="s">
        <v>750</v>
      </c>
      <c r="D440" s="356" t="s">
        <v>547</v>
      </c>
      <c r="E440" s="357" t="s">
        <v>751</v>
      </c>
      <c r="F440" s="358" t="s">
        <v>1316</v>
      </c>
      <c r="G440" s="335"/>
      <c r="H440" s="336"/>
      <c r="I440" s="335"/>
      <c r="K440" s="335"/>
      <c r="L440" s="337"/>
    </row>
    <row r="441" spans="2:12" ht="15" customHeight="1">
      <c r="B441" s="354" t="s">
        <v>547</v>
      </c>
      <c r="C441" s="355" t="s">
        <v>742</v>
      </c>
      <c r="D441" s="354" t="s">
        <v>547</v>
      </c>
      <c r="E441" s="355" t="s">
        <v>746</v>
      </c>
      <c r="F441" s="328" t="s">
        <v>239</v>
      </c>
      <c r="G441" s="335"/>
      <c r="H441" s="336"/>
      <c r="I441" s="335"/>
      <c r="K441" s="335"/>
      <c r="L441" s="337"/>
    </row>
    <row r="442" spans="2:12" ht="15" customHeight="1">
      <c r="B442" s="326"/>
      <c r="C442" s="327"/>
      <c r="D442" s="326" t="s">
        <v>1317</v>
      </c>
      <c r="E442" s="327" t="s">
        <v>734</v>
      </c>
      <c r="F442" s="344" t="s">
        <v>1318</v>
      </c>
      <c r="G442" s="329" t="s">
        <v>548</v>
      </c>
      <c r="H442" s="330" t="s">
        <v>629</v>
      </c>
      <c r="I442" s="329" t="s">
        <v>240</v>
      </c>
      <c r="J442" s="330" t="s">
        <v>629</v>
      </c>
      <c r="K442" s="329" t="s">
        <v>1319</v>
      </c>
      <c r="L442" s="332" t="s">
        <v>1320</v>
      </c>
    </row>
    <row r="443" spans="2:12" ht="15" customHeight="1">
      <c r="B443" s="333" t="s">
        <v>1317</v>
      </c>
      <c r="C443" s="334" t="s">
        <v>713</v>
      </c>
      <c r="D443" s="333"/>
      <c r="E443" s="334"/>
      <c r="F443" s="328" t="s">
        <v>1321</v>
      </c>
      <c r="G443" s="335"/>
      <c r="I443" s="335"/>
      <c r="J443" s="336"/>
      <c r="K443" s="335"/>
      <c r="L443" s="337"/>
    </row>
    <row r="444" spans="2:12" ht="15" customHeight="1">
      <c r="B444" s="333" t="s">
        <v>1317</v>
      </c>
      <c r="C444" s="334" t="s">
        <v>721</v>
      </c>
      <c r="D444" s="333"/>
      <c r="E444" s="334"/>
      <c r="F444" s="328" t="s">
        <v>1322</v>
      </c>
      <c r="G444" s="335"/>
      <c r="I444" s="335"/>
      <c r="J444" s="336"/>
      <c r="K444" s="335"/>
      <c r="L444" s="337"/>
    </row>
    <row r="445" spans="2:12" ht="15" customHeight="1">
      <c r="B445" s="365" t="s">
        <v>548</v>
      </c>
      <c r="C445" s="366" t="s">
        <v>750</v>
      </c>
      <c r="D445" s="365" t="s">
        <v>548</v>
      </c>
      <c r="E445" s="366" t="s">
        <v>751</v>
      </c>
      <c r="F445" s="359" t="s">
        <v>1323</v>
      </c>
      <c r="G445" s="335"/>
      <c r="I445" s="342"/>
      <c r="J445" s="343"/>
      <c r="K445" s="335"/>
      <c r="L445" s="337"/>
    </row>
    <row r="446" spans="2:12" ht="15" customHeight="1">
      <c r="B446" s="361" t="s">
        <v>1324</v>
      </c>
      <c r="C446" s="362" t="s">
        <v>713</v>
      </c>
      <c r="D446" s="361" t="s">
        <v>1324</v>
      </c>
      <c r="E446" s="362" t="s">
        <v>120</v>
      </c>
      <c r="F446" s="363" t="s">
        <v>550</v>
      </c>
      <c r="G446" s="349" t="s">
        <v>549</v>
      </c>
      <c r="H446" s="350" t="s">
        <v>550</v>
      </c>
      <c r="I446" s="335" t="s">
        <v>241</v>
      </c>
      <c r="J446" s="323" t="s">
        <v>242</v>
      </c>
      <c r="K446" s="335"/>
      <c r="L446" s="337"/>
    </row>
    <row r="447" spans="2:12" ht="15" customHeight="1">
      <c r="B447" s="326" t="s">
        <v>1325</v>
      </c>
      <c r="C447" s="327" t="s">
        <v>713</v>
      </c>
      <c r="D447" s="326" t="s">
        <v>1325</v>
      </c>
      <c r="E447" s="327" t="s">
        <v>120</v>
      </c>
      <c r="F447" s="344" t="s">
        <v>552</v>
      </c>
      <c r="G447" s="349" t="s">
        <v>551</v>
      </c>
      <c r="H447" s="350" t="s">
        <v>552</v>
      </c>
      <c r="I447" s="335"/>
      <c r="K447" s="342"/>
      <c r="L447" s="360"/>
    </row>
    <row r="448" spans="2:12" ht="15" customHeight="1">
      <c r="B448" s="351" t="s">
        <v>1326</v>
      </c>
      <c r="C448" s="352" t="s">
        <v>713</v>
      </c>
      <c r="D448" s="351" t="s">
        <v>1326</v>
      </c>
      <c r="E448" s="352" t="s">
        <v>120</v>
      </c>
      <c r="F448" s="353" t="s">
        <v>1327</v>
      </c>
      <c r="G448" s="335" t="s">
        <v>553</v>
      </c>
      <c r="H448" s="323" t="s">
        <v>4</v>
      </c>
      <c r="I448" s="329" t="s">
        <v>243</v>
      </c>
      <c r="J448" s="330" t="s">
        <v>4</v>
      </c>
      <c r="K448" s="329" t="s">
        <v>1328</v>
      </c>
      <c r="L448" s="332" t="s">
        <v>1329</v>
      </c>
    </row>
    <row r="449" spans="2:12" ht="15" customHeight="1">
      <c r="B449" s="356" t="s">
        <v>1326</v>
      </c>
      <c r="C449" s="357" t="s">
        <v>721</v>
      </c>
      <c r="D449" s="356" t="s">
        <v>1326</v>
      </c>
      <c r="E449" s="357" t="s">
        <v>723</v>
      </c>
      <c r="F449" s="358" t="s">
        <v>1330</v>
      </c>
      <c r="G449" s="335"/>
      <c r="I449" s="335"/>
      <c r="J449" s="336"/>
      <c r="K449" s="335"/>
      <c r="L449" s="337"/>
    </row>
    <row r="450" spans="2:12" ht="15" customHeight="1">
      <c r="B450" s="354" t="s">
        <v>1326</v>
      </c>
      <c r="C450" s="355" t="s">
        <v>750</v>
      </c>
      <c r="D450" s="354" t="s">
        <v>1326</v>
      </c>
      <c r="E450" s="355" t="s">
        <v>751</v>
      </c>
      <c r="F450" s="358" t="s">
        <v>1331</v>
      </c>
      <c r="G450" s="335"/>
      <c r="I450" s="342"/>
      <c r="J450" s="343"/>
      <c r="K450" s="342"/>
      <c r="L450" s="360"/>
    </row>
    <row r="451" spans="2:12" ht="15" customHeight="1">
      <c r="B451" s="351" t="s">
        <v>1332</v>
      </c>
      <c r="C451" s="352" t="s">
        <v>713</v>
      </c>
      <c r="D451" s="351" t="s">
        <v>1332</v>
      </c>
      <c r="E451" s="352" t="s">
        <v>120</v>
      </c>
      <c r="F451" s="353" t="s">
        <v>1333</v>
      </c>
      <c r="G451" s="329" t="s">
        <v>554</v>
      </c>
      <c r="H451" s="373" t="s">
        <v>5</v>
      </c>
      <c r="I451" s="335" t="s">
        <v>244</v>
      </c>
      <c r="J451" s="325" t="s">
        <v>5</v>
      </c>
      <c r="K451" s="329" t="s">
        <v>1334</v>
      </c>
      <c r="L451" s="344" t="s">
        <v>1335</v>
      </c>
    </row>
    <row r="452" spans="2:12" ht="15" customHeight="1">
      <c r="B452" s="354" t="s">
        <v>1332</v>
      </c>
      <c r="C452" s="355" t="s">
        <v>721</v>
      </c>
      <c r="D452" s="354" t="s">
        <v>1332</v>
      </c>
      <c r="E452" s="355" t="s">
        <v>723</v>
      </c>
      <c r="F452" s="347" t="s">
        <v>5</v>
      </c>
      <c r="G452" s="342"/>
      <c r="H452" s="371"/>
      <c r="I452" s="335"/>
      <c r="J452" s="325"/>
      <c r="K452" s="342"/>
      <c r="L452" s="347"/>
    </row>
    <row r="453" spans="2:12" ht="15" customHeight="1">
      <c r="B453" s="354" t="s">
        <v>555</v>
      </c>
      <c r="C453" s="355" t="s">
        <v>713</v>
      </c>
      <c r="D453" s="354" t="s">
        <v>555</v>
      </c>
      <c r="E453" s="355" t="s">
        <v>120</v>
      </c>
      <c r="F453" s="347" t="s">
        <v>311</v>
      </c>
      <c r="G453" s="389" t="s">
        <v>555</v>
      </c>
      <c r="H453" s="325" t="s">
        <v>311</v>
      </c>
      <c r="I453" s="374">
        <v>510</v>
      </c>
      <c r="J453" s="372" t="s">
        <v>311</v>
      </c>
      <c r="K453" s="329" t="s">
        <v>1336</v>
      </c>
      <c r="L453" s="344" t="s">
        <v>1337</v>
      </c>
    </row>
    <row r="454" spans="2:12" ht="15" customHeight="1">
      <c r="B454" s="361" t="s">
        <v>556</v>
      </c>
      <c r="C454" s="362" t="s">
        <v>713</v>
      </c>
      <c r="D454" s="361" t="s">
        <v>556</v>
      </c>
      <c r="E454" s="362" t="s">
        <v>120</v>
      </c>
      <c r="F454" s="363" t="s">
        <v>312</v>
      </c>
      <c r="G454" s="349" t="s">
        <v>556</v>
      </c>
      <c r="H454" s="372" t="s">
        <v>312</v>
      </c>
      <c r="I454" s="349">
        <v>511</v>
      </c>
      <c r="J454" s="372" t="s">
        <v>312</v>
      </c>
      <c r="K454" s="342"/>
      <c r="L454" s="347"/>
    </row>
    <row r="455" spans="2:12" ht="15" customHeight="1">
      <c r="B455" s="326" t="s">
        <v>1338</v>
      </c>
      <c r="C455" s="327" t="s">
        <v>713</v>
      </c>
      <c r="D455" s="326"/>
      <c r="E455" s="327"/>
      <c r="F455" s="344" t="s">
        <v>558</v>
      </c>
      <c r="G455" s="329" t="s">
        <v>557</v>
      </c>
      <c r="H455" s="373" t="s">
        <v>558</v>
      </c>
      <c r="I455" s="329" t="s">
        <v>245</v>
      </c>
      <c r="J455" s="373" t="s">
        <v>6</v>
      </c>
      <c r="K455" s="329" t="s">
        <v>1339</v>
      </c>
      <c r="L455" s="344" t="s">
        <v>1340</v>
      </c>
    </row>
    <row r="456" spans="2:12" ht="15" customHeight="1">
      <c r="B456" s="333"/>
      <c r="C456" s="334"/>
      <c r="D456" s="333" t="s">
        <v>1338</v>
      </c>
      <c r="E456" s="334" t="s">
        <v>120</v>
      </c>
      <c r="F456" s="328" t="s">
        <v>1341</v>
      </c>
      <c r="G456" s="335"/>
      <c r="H456" s="370"/>
      <c r="I456" s="335"/>
      <c r="J456" s="370"/>
      <c r="K456" s="335"/>
      <c r="L456" s="328"/>
    </row>
    <row r="457" spans="2:12" ht="15" customHeight="1">
      <c r="B457" s="333"/>
      <c r="C457" s="334"/>
      <c r="D457" s="333" t="s">
        <v>1338</v>
      </c>
      <c r="E457" s="334" t="s">
        <v>122</v>
      </c>
      <c r="F457" s="328" t="s">
        <v>1342</v>
      </c>
      <c r="G457" s="335"/>
      <c r="H457" s="370"/>
      <c r="I457" s="335"/>
      <c r="J457" s="370"/>
      <c r="K457" s="335"/>
      <c r="L457" s="328"/>
    </row>
    <row r="458" spans="2:12" ht="15" customHeight="1">
      <c r="B458" s="333"/>
      <c r="C458" s="334"/>
      <c r="D458" s="333" t="s">
        <v>1338</v>
      </c>
      <c r="E458" s="334" t="s">
        <v>124</v>
      </c>
      <c r="F458" s="328" t="s">
        <v>1343</v>
      </c>
      <c r="G458" s="335"/>
      <c r="H458" s="370"/>
      <c r="I458" s="335"/>
      <c r="J458" s="370"/>
      <c r="K458" s="335"/>
      <c r="L458" s="328"/>
    </row>
    <row r="459" spans="2:12" ht="15" customHeight="1">
      <c r="B459" s="354"/>
      <c r="C459" s="355"/>
      <c r="D459" s="354" t="s">
        <v>1338</v>
      </c>
      <c r="E459" s="355" t="s">
        <v>820</v>
      </c>
      <c r="F459" s="347" t="s">
        <v>1344</v>
      </c>
      <c r="G459" s="342"/>
      <c r="H459" s="371"/>
      <c r="I459" s="335"/>
      <c r="J459" s="370"/>
      <c r="K459" s="335"/>
      <c r="L459" s="328"/>
    </row>
    <row r="460" spans="2:12" ht="15" customHeight="1">
      <c r="B460" s="351" t="s">
        <v>1345</v>
      </c>
      <c r="C460" s="352" t="s">
        <v>713</v>
      </c>
      <c r="D460" s="351" t="s">
        <v>1345</v>
      </c>
      <c r="E460" s="352" t="s">
        <v>120</v>
      </c>
      <c r="F460" s="353" t="s">
        <v>1346</v>
      </c>
      <c r="G460" s="329" t="s">
        <v>559</v>
      </c>
      <c r="H460" s="373" t="s">
        <v>560</v>
      </c>
      <c r="I460" s="335"/>
      <c r="J460" s="370"/>
      <c r="K460" s="335"/>
      <c r="L460" s="328"/>
    </row>
    <row r="461" spans="2:12" ht="15" customHeight="1">
      <c r="B461" s="354" t="s">
        <v>1345</v>
      </c>
      <c r="C461" s="355" t="s">
        <v>721</v>
      </c>
      <c r="D461" s="354" t="s">
        <v>1345</v>
      </c>
      <c r="E461" s="355" t="s">
        <v>723</v>
      </c>
      <c r="F461" s="347" t="s">
        <v>1347</v>
      </c>
      <c r="G461" s="342"/>
      <c r="H461" s="343"/>
      <c r="I461" s="342"/>
      <c r="J461" s="371"/>
      <c r="K461" s="342"/>
      <c r="L461" s="347"/>
    </row>
    <row r="462" spans="2:12" ht="15" customHeight="1">
      <c r="B462" s="351" t="s">
        <v>1348</v>
      </c>
      <c r="C462" s="352" t="s">
        <v>713</v>
      </c>
      <c r="D462" s="351" t="s">
        <v>1348</v>
      </c>
      <c r="E462" s="352" t="s">
        <v>120</v>
      </c>
      <c r="F462" s="358" t="s">
        <v>1349</v>
      </c>
      <c r="G462" s="329" t="s">
        <v>561</v>
      </c>
      <c r="H462" s="330" t="s">
        <v>247</v>
      </c>
      <c r="I462" s="335" t="s">
        <v>246</v>
      </c>
      <c r="J462" s="325" t="s">
        <v>247</v>
      </c>
      <c r="K462" s="329" t="s">
        <v>1350</v>
      </c>
      <c r="L462" s="344" t="s">
        <v>1351</v>
      </c>
    </row>
    <row r="463" spans="2:12" ht="15" customHeight="1">
      <c r="B463" s="333" t="s">
        <v>1348</v>
      </c>
      <c r="C463" s="334" t="s">
        <v>721</v>
      </c>
      <c r="D463" s="333" t="s">
        <v>1348</v>
      </c>
      <c r="E463" s="334" t="s">
        <v>723</v>
      </c>
      <c r="F463" s="341" t="s">
        <v>1352</v>
      </c>
      <c r="G463" s="335"/>
      <c r="H463" s="336"/>
      <c r="I463" s="335"/>
      <c r="J463" s="325"/>
      <c r="K463" s="335"/>
      <c r="L463" s="328"/>
    </row>
    <row r="464" spans="2:12" ht="15" customHeight="1">
      <c r="B464" s="361" t="s">
        <v>562</v>
      </c>
      <c r="C464" s="362" t="s">
        <v>713</v>
      </c>
      <c r="D464" s="361" t="s">
        <v>562</v>
      </c>
      <c r="E464" s="362" t="s">
        <v>120</v>
      </c>
      <c r="F464" s="363" t="s">
        <v>1353</v>
      </c>
      <c r="G464" s="361" t="s">
        <v>562</v>
      </c>
      <c r="H464" s="363" t="s">
        <v>1353</v>
      </c>
      <c r="I464" s="349" t="s">
        <v>248</v>
      </c>
      <c r="J464" s="372" t="s">
        <v>249</v>
      </c>
      <c r="K464" s="335"/>
      <c r="L464" s="328"/>
    </row>
    <row r="465" spans="2:12" ht="15" customHeight="1">
      <c r="B465" s="354" t="s">
        <v>563</v>
      </c>
      <c r="C465" s="355" t="s">
        <v>1083</v>
      </c>
      <c r="D465" s="354" t="s">
        <v>563</v>
      </c>
      <c r="E465" s="355" t="s">
        <v>717</v>
      </c>
      <c r="F465" s="347" t="s">
        <v>1354</v>
      </c>
      <c r="G465" s="354" t="s">
        <v>563</v>
      </c>
      <c r="H465" s="347" t="s">
        <v>1354</v>
      </c>
      <c r="I465" s="349" t="s">
        <v>250</v>
      </c>
      <c r="J465" s="372" t="s">
        <v>251</v>
      </c>
      <c r="K465" s="342"/>
      <c r="L465" s="347"/>
    </row>
    <row r="466" spans="2:12" ht="15" customHeight="1">
      <c r="B466" s="326" t="s">
        <v>1355</v>
      </c>
      <c r="C466" s="327" t="s">
        <v>713</v>
      </c>
      <c r="D466" s="326" t="s">
        <v>1355</v>
      </c>
      <c r="E466" s="327" t="s">
        <v>717</v>
      </c>
      <c r="F466" s="363" t="s">
        <v>565</v>
      </c>
      <c r="G466" s="335" t="s">
        <v>564</v>
      </c>
      <c r="H466" s="323" t="s">
        <v>565</v>
      </c>
      <c r="I466" s="335" t="s">
        <v>252</v>
      </c>
      <c r="J466" s="325" t="s">
        <v>253</v>
      </c>
      <c r="K466" s="329" t="s">
        <v>1356</v>
      </c>
      <c r="L466" s="344" t="s">
        <v>1357</v>
      </c>
    </row>
    <row r="467" spans="2:12" ht="15" customHeight="1">
      <c r="B467" s="361" t="s">
        <v>1358</v>
      </c>
      <c r="C467" s="362" t="s">
        <v>713</v>
      </c>
      <c r="D467" s="361" t="s">
        <v>1358</v>
      </c>
      <c r="E467" s="362" t="s">
        <v>120</v>
      </c>
      <c r="F467" s="363" t="s">
        <v>567</v>
      </c>
      <c r="G467" s="349" t="s">
        <v>566</v>
      </c>
      <c r="H467" s="350" t="s">
        <v>567</v>
      </c>
      <c r="I467" s="335"/>
      <c r="K467" s="335"/>
      <c r="L467" s="328"/>
    </row>
    <row r="468" spans="2:12" ht="15" customHeight="1">
      <c r="B468" s="351" t="s">
        <v>1359</v>
      </c>
      <c r="C468" s="352" t="s">
        <v>713</v>
      </c>
      <c r="D468" s="351" t="s">
        <v>1359</v>
      </c>
      <c r="E468" s="352" t="s">
        <v>120</v>
      </c>
      <c r="F468" s="353" t="s">
        <v>1360</v>
      </c>
      <c r="G468" s="335" t="s">
        <v>568</v>
      </c>
      <c r="H468" s="323" t="s">
        <v>569</v>
      </c>
      <c r="I468" s="329" t="s">
        <v>254</v>
      </c>
      <c r="J468" s="1032" t="s">
        <v>1361</v>
      </c>
      <c r="K468" s="335"/>
      <c r="L468" s="337"/>
    </row>
    <row r="469" spans="2:12" ht="15" customHeight="1">
      <c r="B469" s="354" t="s">
        <v>1359</v>
      </c>
      <c r="C469" s="355" t="s">
        <v>721</v>
      </c>
      <c r="D469" s="354" t="s">
        <v>1359</v>
      </c>
      <c r="E469" s="355" t="s">
        <v>723</v>
      </c>
      <c r="F469" s="359" t="s">
        <v>1362</v>
      </c>
      <c r="G469" s="335"/>
      <c r="I469" s="335"/>
      <c r="J469" s="1033"/>
      <c r="K469" s="335"/>
      <c r="L469" s="337"/>
    </row>
    <row r="470" spans="2:12" ht="25.25" customHeight="1">
      <c r="B470" s="361" t="s">
        <v>1363</v>
      </c>
      <c r="C470" s="362" t="s">
        <v>713</v>
      </c>
      <c r="D470" s="361" t="s">
        <v>1363</v>
      </c>
      <c r="E470" s="390" t="s">
        <v>737</v>
      </c>
      <c r="F470" s="363" t="s">
        <v>1364</v>
      </c>
      <c r="G470" s="349" t="s">
        <v>570</v>
      </c>
      <c r="H470" s="391" t="s">
        <v>571</v>
      </c>
      <c r="I470" s="342"/>
      <c r="J470" s="343"/>
      <c r="K470" s="342"/>
      <c r="L470" s="360"/>
    </row>
    <row r="471" spans="2:12" ht="15" customHeight="1">
      <c r="B471" s="361" t="s">
        <v>1365</v>
      </c>
      <c r="C471" s="362" t="s">
        <v>1366</v>
      </c>
      <c r="D471" s="361" t="s">
        <v>1365</v>
      </c>
      <c r="E471" s="390" t="s">
        <v>1093</v>
      </c>
      <c r="F471" s="363" t="s">
        <v>1367</v>
      </c>
      <c r="G471" s="349" t="s">
        <v>572</v>
      </c>
      <c r="H471" s="350" t="s">
        <v>573</v>
      </c>
      <c r="I471" s="329" t="s">
        <v>256</v>
      </c>
      <c r="J471" s="382" t="s">
        <v>257</v>
      </c>
      <c r="K471" s="329" t="s">
        <v>1356</v>
      </c>
      <c r="L471" s="332" t="s">
        <v>1368</v>
      </c>
    </row>
    <row r="472" spans="2:12" ht="15" customHeight="1">
      <c r="B472" s="361" t="s">
        <v>1369</v>
      </c>
      <c r="C472" s="362" t="s">
        <v>1366</v>
      </c>
      <c r="D472" s="361" t="s">
        <v>1369</v>
      </c>
      <c r="E472" s="390" t="s">
        <v>1093</v>
      </c>
      <c r="F472" s="363" t="s">
        <v>1370</v>
      </c>
      <c r="G472" s="335" t="s">
        <v>574</v>
      </c>
      <c r="H472" s="323" t="s">
        <v>575</v>
      </c>
      <c r="I472" s="335"/>
      <c r="K472" s="335"/>
      <c r="L472" s="337"/>
    </row>
    <row r="473" spans="2:12" ht="15" customHeight="1">
      <c r="B473" s="361" t="s">
        <v>1371</v>
      </c>
      <c r="C473" s="362" t="s">
        <v>713</v>
      </c>
      <c r="D473" s="361" t="s">
        <v>1371</v>
      </c>
      <c r="E473" s="390" t="s">
        <v>120</v>
      </c>
      <c r="F473" s="363" t="s">
        <v>577</v>
      </c>
      <c r="G473" s="349" t="s">
        <v>576</v>
      </c>
      <c r="H473" s="350" t="s">
        <v>577</v>
      </c>
      <c r="I473" s="329" t="s">
        <v>258</v>
      </c>
      <c r="J473" s="330" t="s">
        <v>259</v>
      </c>
      <c r="K473" s="335"/>
      <c r="L473" s="337"/>
    </row>
    <row r="474" spans="2:12" ht="15" customHeight="1">
      <c r="B474" s="326" t="s">
        <v>1372</v>
      </c>
      <c r="C474" s="327" t="s">
        <v>713</v>
      </c>
      <c r="D474" s="326"/>
      <c r="E474" s="327"/>
      <c r="F474" s="344" t="s">
        <v>579</v>
      </c>
      <c r="G474" s="335" t="s">
        <v>578</v>
      </c>
      <c r="H474" s="323" t="s">
        <v>579</v>
      </c>
      <c r="I474" s="335"/>
      <c r="J474" s="336"/>
      <c r="K474" s="335"/>
      <c r="L474" s="337"/>
    </row>
    <row r="475" spans="2:12" ht="15" customHeight="1">
      <c r="B475" s="333"/>
      <c r="C475" s="334"/>
      <c r="D475" s="333" t="s">
        <v>1372</v>
      </c>
      <c r="E475" s="334" t="s">
        <v>120</v>
      </c>
      <c r="F475" s="328" t="s">
        <v>1373</v>
      </c>
      <c r="G475" s="335"/>
      <c r="I475" s="335"/>
      <c r="J475" s="336"/>
      <c r="K475" s="335"/>
      <c r="L475" s="337"/>
    </row>
    <row r="476" spans="2:12" ht="15" customHeight="1">
      <c r="B476" s="354"/>
      <c r="C476" s="355"/>
      <c r="D476" s="354" t="s">
        <v>1372</v>
      </c>
      <c r="E476" s="355" t="s">
        <v>122</v>
      </c>
      <c r="F476" s="347" t="s">
        <v>1374</v>
      </c>
      <c r="G476" s="335"/>
      <c r="I476" s="335"/>
      <c r="J476" s="336"/>
      <c r="K476" s="335"/>
      <c r="L476" s="337"/>
    </row>
    <row r="477" spans="2:12" ht="15" customHeight="1">
      <c r="B477" s="361" t="s">
        <v>1375</v>
      </c>
      <c r="C477" s="362" t="s">
        <v>713</v>
      </c>
      <c r="D477" s="361" t="s">
        <v>1375</v>
      </c>
      <c r="E477" s="362" t="s">
        <v>120</v>
      </c>
      <c r="F477" s="363" t="s">
        <v>581</v>
      </c>
      <c r="G477" s="349" t="s">
        <v>580</v>
      </c>
      <c r="H477" s="350" t="s">
        <v>581</v>
      </c>
      <c r="I477" s="342"/>
      <c r="J477" s="343"/>
      <c r="K477" s="335"/>
      <c r="L477" s="337"/>
    </row>
    <row r="478" spans="2:12" ht="15" customHeight="1">
      <c r="B478" s="326" t="s">
        <v>1376</v>
      </c>
      <c r="C478" s="327" t="s">
        <v>713</v>
      </c>
      <c r="D478" s="326"/>
      <c r="E478" s="327"/>
      <c r="F478" s="344" t="s">
        <v>261</v>
      </c>
      <c r="G478" s="335" t="s">
        <v>582</v>
      </c>
      <c r="H478" s="323" t="s">
        <v>261</v>
      </c>
      <c r="I478" s="335" t="s">
        <v>260</v>
      </c>
      <c r="J478" s="323" t="s">
        <v>261</v>
      </c>
      <c r="K478" s="335"/>
      <c r="L478" s="337"/>
    </row>
    <row r="479" spans="2:12" ht="15" customHeight="1">
      <c r="B479" s="333"/>
      <c r="C479" s="334"/>
      <c r="D479" s="333" t="s">
        <v>1376</v>
      </c>
      <c r="E479" s="334" t="s">
        <v>120</v>
      </c>
      <c r="F479" s="328" t="s">
        <v>1377</v>
      </c>
      <c r="G479" s="335"/>
      <c r="I479" s="335"/>
      <c r="K479" s="335"/>
      <c r="L479" s="337"/>
    </row>
    <row r="480" spans="2:12" ht="15" customHeight="1">
      <c r="B480" s="333"/>
      <c r="C480" s="334"/>
      <c r="D480" s="333" t="s">
        <v>582</v>
      </c>
      <c r="E480" s="334" t="s">
        <v>122</v>
      </c>
      <c r="F480" s="328" t="s">
        <v>1378</v>
      </c>
      <c r="G480" s="335"/>
      <c r="I480" s="335"/>
      <c r="K480" s="335"/>
      <c r="L480" s="337"/>
    </row>
    <row r="481" spans="2:12" ht="15" customHeight="1">
      <c r="B481" s="333"/>
      <c r="C481" s="334"/>
      <c r="D481" s="333" t="s">
        <v>582</v>
      </c>
      <c r="E481" s="334" t="s">
        <v>124</v>
      </c>
      <c r="F481" s="328" t="s">
        <v>1379</v>
      </c>
      <c r="G481" s="335"/>
      <c r="I481" s="335"/>
      <c r="K481" s="335"/>
      <c r="L481" s="337"/>
    </row>
    <row r="482" spans="2:12" ht="15" customHeight="1">
      <c r="B482" s="354"/>
      <c r="C482" s="355"/>
      <c r="D482" s="354" t="s">
        <v>582</v>
      </c>
      <c r="E482" s="355" t="s">
        <v>820</v>
      </c>
      <c r="F482" s="347" t="s">
        <v>1380</v>
      </c>
      <c r="G482" s="335"/>
      <c r="I482" s="335"/>
      <c r="K482" s="335"/>
      <c r="L482" s="337"/>
    </row>
    <row r="483" spans="2:12" ht="15" customHeight="1">
      <c r="B483" s="361" t="s">
        <v>1381</v>
      </c>
      <c r="C483" s="362" t="s">
        <v>713</v>
      </c>
      <c r="D483" s="361" t="s">
        <v>1381</v>
      </c>
      <c r="E483" s="362" t="s">
        <v>120</v>
      </c>
      <c r="F483" s="363" t="s">
        <v>1382</v>
      </c>
      <c r="G483" s="374" t="s">
        <v>583</v>
      </c>
      <c r="H483" s="350" t="s">
        <v>262</v>
      </c>
      <c r="I483" s="374">
        <v>572</v>
      </c>
      <c r="J483" s="372" t="s">
        <v>1383</v>
      </c>
      <c r="K483" s="335"/>
      <c r="L483" s="337"/>
    </row>
    <row r="484" spans="2:12" ht="15" customHeight="1">
      <c r="B484" s="361" t="s">
        <v>1384</v>
      </c>
      <c r="C484" s="362" t="s">
        <v>713</v>
      </c>
      <c r="D484" s="361" t="s">
        <v>1384</v>
      </c>
      <c r="E484" s="362" t="s">
        <v>120</v>
      </c>
      <c r="F484" s="363" t="s">
        <v>264</v>
      </c>
      <c r="G484" s="335" t="s">
        <v>584</v>
      </c>
      <c r="H484" s="323" t="s">
        <v>264</v>
      </c>
      <c r="I484" s="349" t="s">
        <v>263</v>
      </c>
      <c r="J484" s="350" t="s">
        <v>264</v>
      </c>
      <c r="K484" s="335"/>
      <c r="L484" s="337"/>
    </row>
    <row r="485" spans="2:12" ht="15" customHeight="1">
      <c r="B485" s="361" t="s">
        <v>1385</v>
      </c>
      <c r="C485" s="362" t="s">
        <v>713</v>
      </c>
      <c r="D485" s="361" t="s">
        <v>1385</v>
      </c>
      <c r="E485" s="362" t="s">
        <v>120</v>
      </c>
      <c r="F485" s="363" t="s">
        <v>586</v>
      </c>
      <c r="G485" s="349" t="s">
        <v>585</v>
      </c>
      <c r="H485" s="350" t="s">
        <v>586</v>
      </c>
      <c r="I485" s="329" t="s">
        <v>265</v>
      </c>
      <c r="J485" s="330" t="s">
        <v>266</v>
      </c>
      <c r="K485" s="335"/>
      <c r="L485" s="337"/>
    </row>
    <row r="486" spans="2:12" ht="15" customHeight="1">
      <c r="B486" s="351" t="s">
        <v>587</v>
      </c>
      <c r="C486" s="352" t="s">
        <v>713</v>
      </c>
      <c r="D486" s="351" t="s">
        <v>587</v>
      </c>
      <c r="E486" s="352" t="s">
        <v>120</v>
      </c>
      <c r="F486" s="353" t="s">
        <v>1386</v>
      </c>
      <c r="G486" s="335" t="s">
        <v>587</v>
      </c>
      <c r="H486" s="325" t="s">
        <v>588</v>
      </c>
      <c r="I486" s="335"/>
      <c r="K486" s="335"/>
      <c r="L486" s="337"/>
    </row>
    <row r="487" spans="2:12" ht="15" customHeight="1">
      <c r="B487" s="356" t="s">
        <v>587</v>
      </c>
      <c r="C487" s="357" t="s">
        <v>721</v>
      </c>
      <c r="D487" s="356" t="s">
        <v>587</v>
      </c>
      <c r="E487" s="357" t="s">
        <v>723</v>
      </c>
      <c r="F487" s="358" t="s">
        <v>1387</v>
      </c>
      <c r="G487" s="335"/>
      <c r="I487" s="335"/>
      <c r="K487" s="335"/>
      <c r="L487" s="337"/>
    </row>
    <row r="488" spans="2:12" ht="15" customHeight="1">
      <c r="B488" s="356" t="s">
        <v>587</v>
      </c>
      <c r="C488" s="357" t="s">
        <v>750</v>
      </c>
      <c r="D488" s="356" t="s">
        <v>587</v>
      </c>
      <c r="E488" s="357" t="s">
        <v>751</v>
      </c>
      <c r="F488" s="358" t="s">
        <v>1388</v>
      </c>
      <c r="G488" s="335"/>
      <c r="I488" s="335"/>
      <c r="K488" s="335"/>
      <c r="L488" s="337"/>
    </row>
    <row r="489" spans="2:12" ht="15" customHeight="1">
      <c r="B489" s="356" t="s">
        <v>587</v>
      </c>
      <c r="C489" s="357" t="s">
        <v>836</v>
      </c>
      <c r="D489" s="356" t="s">
        <v>587</v>
      </c>
      <c r="E489" s="357" t="s">
        <v>837</v>
      </c>
      <c r="F489" s="358" t="s">
        <v>1389</v>
      </c>
      <c r="G489" s="335"/>
      <c r="I489" s="335"/>
      <c r="K489" s="335"/>
      <c r="L489" s="337"/>
    </row>
    <row r="490" spans="2:12" ht="15" customHeight="1">
      <c r="B490" s="356" t="s">
        <v>587</v>
      </c>
      <c r="C490" s="357" t="s">
        <v>1390</v>
      </c>
      <c r="D490" s="356" t="s">
        <v>587</v>
      </c>
      <c r="E490" s="357" t="s">
        <v>1297</v>
      </c>
      <c r="F490" s="358" t="s">
        <v>1391</v>
      </c>
      <c r="G490" s="335"/>
      <c r="I490" s="335"/>
      <c r="K490" s="335"/>
      <c r="L490" s="337"/>
    </row>
    <row r="491" spans="2:12" ht="15" customHeight="1">
      <c r="B491" s="356" t="s">
        <v>587</v>
      </c>
      <c r="C491" s="357" t="s">
        <v>794</v>
      </c>
      <c r="D491" s="356" t="s">
        <v>587</v>
      </c>
      <c r="E491" s="357" t="s">
        <v>130</v>
      </c>
      <c r="F491" s="358" t="s">
        <v>1392</v>
      </c>
      <c r="G491" s="335"/>
      <c r="I491" s="335"/>
      <c r="K491" s="335"/>
      <c r="L491" s="337"/>
    </row>
    <row r="492" spans="2:12" ht="15" customHeight="1">
      <c r="B492" s="356" t="s">
        <v>587</v>
      </c>
      <c r="C492" s="357" t="s">
        <v>1393</v>
      </c>
      <c r="D492" s="356" t="s">
        <v>587</v>
      </c>
      <c r="E492" s="357" t="s">
        <v>1394</v>
      </c>
      <c r="F492" s="358" t="s">
        <v>1395</v>
      </c>
      <c r="G492" s="335"/>
      <c r="I492" s="335"/>
      <c r="K492" s="335"/>
      <c r="L492" s="337"/>
    </row>
    <row r="493" spans="2:12" ht="15" customHeight="1">
      <c r="B493" s="354" t="s">
        <v>1396</v>
      </c>
      <c r="C493" s="355" t="s">
        <v>742</v>
      </c>
      <c r="D493" s="354" t="s">
        <v>1396</v>
      </c>
      <c r="E493" s="355" t="s">
        <v>746</v>
      </c>
      <c r="F493" s="359" t="s">
        <v>1397</v>
      </c>
      <c r="G493" s="335"/>
      <c r="I493" s="335"/>
      <c r="K493" s="335"/>
      <c r="L493" s="337"/>
    </row>
    <row r="494" spans="2:12">
      <c r="B494" s="326" t="s">
        <v>1398</v>
      </c>
      <c r="C494" s="327" t="s">
        <v>713</v>
      </c>
      <c r="D494" s="326" t="s">
        <v>1398</v>
      </c>
      <c r="E494" s="327" t="s">
        <v>120</v>
      </c>
      <c r="F494" s="328" t="s">
        <v>1399</v>
      </c>
      <c r="G494" s="349" t="s">
        <v>589</v>
      </c>
      <c r="H494" s="350" t="s">
        <v>268</v>
      </c>
      <c r="I494" s="349" t="s">
        <v>267</v>
      </c>
      <c r="J494" s="350" t="s">
        <v>268</v>
      </c>
      <c r="K494" s="342"/>
      <c r="L494" s="360"/>
    </row>
    <row r="495" spans="2:12">
      <c r="B495" s="351" t="s">
        <v>1400</v>
      </c>
      <c r="C495" s="352" t="s">
        <v>932</v>
      </c>
      <c r="D495" s="351" t="s">
        <v>1400</v>
      </c>
      <c r="E495" s="352" t="s">
        <v>737</v>
      </c>
      <c r="F495" s="353" t="s">
        <v>1401</v>
      </c>
      <c r="G495" s="335" t="s">
        <v>590</v>
      </c>
      <c r="H495" s="323" t="s">
        <v>1402</v>
      </c>
      <c r="I495" s="335" t="s">
        <v>269</v>
      </c>
      <c r="J495" s="323" t="s">
        <v>270</v>
      </c>
      <c r="K495" s="335" t="s">
        <v>1403</v>
      </c>
      <c r="L495" s="337" t="s">
        <v>1404</v>
      </c>
    </row>
    <row r="496" spans="2:12" ht="15" customHeight="1">
      <c r="B496" s="339" t="s">
        <v>1405</v>
      </c>
      <c r="C496" s="340" t="s">
        <v>721</v>
      </c>
      <c r="D496" s="339" t="s">
        <v>1405</v>
      </c>
      <c r="E496" s="340" t="s">
        <v>723</v>
      </c>
      <c r="F496" s="341" t="s">
        <v>1406</v>
      </c>
      <c r="G496" s="335"/>
      <c r="I496" s="335"/>
      <c r="K496" s="335"/>
      <c r="L496" s="337"/>
    </row>
    <row r="497" spans="2:12">
      <c r="B497" s="354" t="s">
        <v>1400</v>
      </c>
      <c r="C497" s="355" t="s">
        <v>767</v>
      </c>
      <c r="D497" s="354" t="s">
        <v>1400</v>
      </c>
      <c r="E497" s="355" t="s">
        <v>768</v>
      </c>
      <c r="F497" s="347" t="s">
        <v>1407</v>
      </c>
      <c r="G497" s="335"/>
      <c r="I497" s="335"/>
      <c r="K497" s="335"/>
      <c r="L497" s="337"/>
    </row>
    <row r="498" spans="2:12" ht="15" customHeight="1">
      <c r="B498" s="351" t="s">
        <v>1408</v>
      </c>
      <c r="C498" s="352" t="s">
        <v>713</v>
      </c>
      <c r="D498" s="351" t="s">
        <v>1408</v>
      </c>
      <c r="E498" s="352" t="s">
        <v>120</v>
      </c>
      <c r="F498" s="353" t="s">
        <v>1409</v>
      </c>
      <c r="G498" s="329" t="s">
        <v>591</v>
      </c>
      <c r="H498" s="330" t="s">
        <v>272</v>
      </c>
      <c r="I498" s="329" t="s">
        <v>271</v>
      </c>
      <c r="J498" s="330" t="s">
        <v>272</v>
      </c>
      <c r="K498" s="335"/>
      <c r="L498" s="337"/>
    </row>
    <row r="499" spans="2:12" ht="15" customHeight="1">
      <c r="B499" s="356" t="s">
        <v>1408</v>
      </c>
      <c r="C499" s="357" t="s">
        <v>721</v>
      </c>
      <c r="D499" s="356" t="s">
        <v>1408</v>
      </c>
      <c r="E499" s="357" t="s">
        <v>723</v>
      </c>
      <c r="F499" s="358" t="s">
        <v>1410</v>
      </c>
      <c r="G499" s="335"/>
      <c r="H499" s="336"/>
      <c r="I499" s="335"/>
      <c r="J499" s="336"/>
      <c r="K499" s="335"/>
      <c r="L499" s="337"/>
    </row>
    <row r="500" spans="2:12" ht="15" customHeight="1">
      <c r="B500" s="354" t="s">
        <v>1408</v>
      </c>
      <c r="C500" s="355" t="s">
        <v>750</v>
      </c>
      <c r="D500" s="354" t="s">
        <v>1408</v>
      </c>
      <c r="E500" s="355" t="s">
        <v>751</v>
      </c>
      <c r="F500" s="359" t="s">
        <v>1411</v>
      </c>
      <c r="G500" s="342"/>
      <c r="H500" s="343"/>
      <c r="I500" s="342"/>
      <c r="J500" s="343"/>
      <c r="K500" s="335"/>
      <c r="L500" s="337"/>
    </row>
    <row r="501" spans="2:12" ht="15" customHeight="1">
      <c r="B501" s="326" t="s">
        <v>1412</v>
      </c>
      <c r="C501" s="327" t="s">
        <v>1083</v>
      </c>
      <c r="D501" s="326"/>
      <c r="E501" s="348"/>
      <c r="F501" s="341" t="s">
        <v>1413</v>
      </c>
      <c r="G501" s="335" t="s">
        <v>592</v>
      </c>
      <c r="H501" s="323" t="s">
        <v>274</v>
      </c>
      <c r="I501" s="335" t="s">
        <v>273</v>
      </c>
      <c r="J501" s="323" t="s">
        <v>274</v>
      </c>
      <c r="K501" s="335"/>
      <c r="L501" s="337"/>
    </row>
    <row r="502" spans="2:12" ht="14.4" customHeight="1">
      <c r="B502" s="333"/>
      <c r="C502" s="334"/>
      <c r="D502" s="333" t="s">
        <v>1412</v>
      </c>
      <c r="E502" s="367" t="s">
        <v>717</v>
      </c>
      <c r="F502" s="328" t="s">
        <v>1414</v>
      </c>
      <c r="G502" s="335"/>
      <c r="I502" s="335"/>
      <c r="K502" s="335"/>
      <c r="L502" s="337"/>
    </row>
    <row r="503" spans="2:12" ht="14.4" customHeight="1">
      <c r="B503" s="354"/>
      <c r="C503" s="355"/>
      <c r="D503" s="354" t="s">
        <v>1412</v>
      </c>
      <c r="E503" s="368" t="s">
        <v>797</v>
      </c>
      <c r="F503" s="338" t="s">
        <v>1415</v>
      </c>
      <c r="G503" s="335"/>
      <c r="I503" s="335"/>
      <c r="K503" s="335"/>
      <c r="L503" s="337"/>
    </row>
    <row r="504" spans="2:12" ht="14.4" customHeight="1">
      <c r="B504" s="354" t="s">
        <v>1416</v>
      </c>
      <c r="C504" s="355" t="s">
        <v>1083</v>
      </c>
      <c r="D504" s="354" t="s">
        <v>1416</v>
      </c>
      <c r="E504" s="355" t="s">
        <v>717</v>
      </c>
      <c r="F504" s="363" t="s">
        <v>1417</v>
      </c>
      <c r="G504" s="349" t="s">
        <v>593</v>
      </c>
      <c r="H504" s="372" t="s">
        <v>276</v>
      </c>
      <c r="I504" s="349" t="s">
        <v>275</v>
      </c>
      <c r="J504" s="372" t="s">
        <v>276</v>
      </c>
      <c r="K504" s="335"/>
      <c r="L504" s="337"/>
    </row>
    <row r="505" spans="2:12" ht="14.4" customHeight="1">
      <c r="B505" s="351" t="s">
        <v>1418</v>
      </c>
      <c r="C505" s="379" t="s">
        <v>1083</v>
      </c>
      <c r="D505" s="351" t="s">
        <v>1418</v>
      </c>
      <c r="E505" s="379" t="s">
        <v>717</v>
      </c>
      <c r="F505" s="353" t="s">
        <v>1419</v>
      </c>
      <c r="G505" s="335" t="s">
        <v>594</v>
      </c>
      <c r="H505" s="325" t="s">
        <v>278</v>
      </c>
      <c r="I505" s="335" t="s">
        <v>277</v>
      </c>
      <c r="J505" s="325" t="s">
        <v>278</v>
      </c>
      <c r="K505" s="335"/>
      <c r="L505" s="337"/>
    </row>
    <row r="506" spans="2:12" ht="14.4" customHeight="1">
      <c r="B506" s="356" t="s">
        <v>1418</v>
      </c>
      <c r="C506" s="381" t="s">
        <v>824</v>
      </c>
      <c r="D506" s="356" t="s">
        <v>1418</v>
      </c>
      <c r="E506" s="381" t="s">
        <v>826</v>
      </c>
      <c r="F506" s="358" t="s">
        <v>1420</v>
      </c>
      <c r="G506" s="335"/>
      <c r="I506" s="335"/>
      <c r="K506" s="335"/>
      <c r="L506" s="337"/>
    </row>
    <row r="507" spans="2:12" ht="14.4" customHeight="1">
      <c r="B507" s="365" t="s">
        <v>1418</v>
      </c>
      <c r="C507" s="385" t="s">
        <v>877</v>
      </c>
      <c r="D507" s="365" t="s">
        <v>1418</v>
      </c>
      <c r="E507" s="385" t="s">
        <v>878</v>
      </c>
      <c r="F507" s="359" t="s">
        <v>1421</v>
      </c>
      <c r="G507" s="335"/>
      <c r="I507" s="335"/>
      <c r="K507" s="335"/>
      <c r="L507" s="337"/>
    </row>
    <row r="508" spans="2:12" ht="14.4" customHeight="1">
      <c r="B508" s="354" t="s">
        <v>595</v>
      </c>
      <c r="C508" s="355" t="s">
        <v>713</v>
      </c>
      <c r="D508" s="354" t="s">
        <v>595</v>
      </c>
      <c r="E508" s="355" t="s">
        <v>120</v>
      </c>
      <c r="F508" s="347" t="s">
        <v>1422</v>
      </c>
      <c r="G508" s="329" t="s">
        <v>595</v>
      </c>
      <c r="H508" s="330" t="s">
        <v>596</v>
      </c>
      <c r="I508" s="329" t="s">
        <v>279</v>
      </c>
      <c r="J508" s="330" t="s">
        <v>7</v>
      </c>
      <c r="K508" s="329" t="s">
        <v>1423</v>
      </c>
      <c r="L508" s="332" t="s">
        <v>7</v>
      </c>
    </row>
    <row r="509" spans="2:12" ht="14.4" customHeight="1">
      <c r="B509" s="361" t="s">
        <v>597</v>
      </c>
      <c r="C509" s="362" t="s">
        <v>713</v>
      </c>
      <c r="D509" s="361" t="s">
        <v>597</v>
      </c>
      <c r="E509" s="362" t="s">
        <v>120</v>
      </c>
      <c r="F509" s="347" t="s">
        <v>1424</v>
      </c>
      <c r="G509" s="349" t="s">
        <v>597</v>
      </c>
      <c r="H509" s="350" t="s">
        <v>598</v>
      </c>
      <c r="I509" s="342"/>
      <c r="J509" s="343"/>
      <c r="K509" s="342"/>
      <c r="L509" s="360"/>
    </row>
    <row r="510" spans="2:12" ht="14.4" customHeight="1">
      <c r="B510" s="351" t="s">
        <v>1425</v>
      </c>
      <c r="C510" s="352" t="s">
        <v>713</v>
      </c>
      <c r="D510" s="351" t="s">
        <v>1425</v>
      </c>
      <c r="E510" s="352" t="s">
        <v>120</v>
      </c>
      <c r="F510" s="353" t="s">
        <v>1426</v>
      </c>
      <c r="G510" s="329" t="s">
        <v>599</v>
      </c>
      <c r="H510" s="330" t="s">
        <v>600</v>
      </c>
      <c r="I510" s="335" t="s">
        <v>280</v>
      </c>
      <c r="J510" s="323" t="s">
        <v>281</v>
      </c>
      <c r="K510" s="329" t="s">
        <v>1427</v>
      </c>
      <c r="L510" s="332" t="s">
        <v>1428</v>
      </c>
    </row>
    <row r="511" spans="2:12" ht="14.4" customHeight="1">
      <c r="B511" s="333" t="s">
        <v>1425</v>
      </c>
      <c r="C511" s="334" t="s">
        <v>721</v>
      </c>
      <c r="D511" s="333" t="s">
        <v>1425</v>
      </c>
      <c r="E511" s="334" t="s">
        <v>723</v>
      </c>
      <c r="F511" s="341" t="s">
        <v>1429</v>
      </c>
      <c r="G511" s="335"/>
      <c r="H511" s="336"/>
      <c r="I511" s="335"/>
      <c r="K511" s="335"/>
      <c r="L511" s="337"/>
    </row>
    <row r="512" spans="2:12" ht="14.4" customHeight="1">
      <c r="B512" s="356" t="s">
        <v>599</v>
      </c>
      <c r="C512" s="357" t="s">
        <v>767</v>
      </c>
      <c r="D512" s="356" t="s">
        <v>599</v>
      </c>
      <c r="E512" s="357" t="s">
        <v>768</v>
      </c>
      <c r="F512" s="358" t="s">
        <v>1430</v>
      </c>
      <c r="G512" s="335"/>
      <c r="H512" s="336"/>
      <c r="I512" s="335"/>
      <c r="K512" s="335"/>
      <c r="L512" s="337"/>
    </row>
    <row r="513" spans="2:12" ht="14.4" customHeight="1">
      <c r="B513" s="365" t="s">
        <v>599</v>
      </c>
      <c r="C513" s="366" t="s">
        <v>770</v>
      </c>
      <c r="D513" s="365" t="s">
        <v>599</v>
      </c>
      <c r="E513" s="366" t="s">
        <v>771</v>
      </c>
      <c r="F513" s="359" t="s">
        <v>1431</v>
      </c>
      <c r="G513" s="342"/>
      <c r="H513" s="343"/>
      <c r="I513" s="335"/>
      <c r="K513" s="335"/>
      <c r="L513" s="337"/>
    </row>
    <row r="514" spans="2:12" ht="14.4" customHeight="1">
      <c r="B514" s="351" t="s">
        <v>601</v>
      </c>
      <c r="C514" s="352" t="s">
        <v>713</v>
      </c>
      <c r="D514" s="351" t="s">
        <v>601</v>
      </c>
      <c r="E514" s="352" t="s">
        <v>120</v>
      </c>
      <c r="F514" s="353" t="s">
        <v>1432</v>
      </c>
      <c r="G514" s="329" t="s">
        <v>601</v>
      </c>
      <c r="H514" s="330" t="s">
        <v>602</v>
      </c>
      <c r="I514" s="335"/>
      <c r="K514" s="335"/>
      <c r="L514" s="337"/>
    </row>
    <row r="515" spans="2:12" ht="14.4" customHeight="1">
      <c r="B515" s="356" t="s">
        <v>601</v>
      </c>
      <c r="C515" s="357" t="s">
        <v>721</v>
      </c>
      <c r="D515" s="356" t="s">
        <v>601</v>
      </c>
      <c r="E515" s="357" t="s">
        <v>723</v>
      </c>
      <c r="F515" s="358" t="s">
        <v>1433</v>
      </c>
      <c r="G515" s="335"/>
      <c r="H515" s="336"/>
      <c r="I515" s="335"/>
      <c r="K515" s="335"/>
      <c r="L515" s="337"/>
    </row>
    <row r="516" spans="2:12" ht="14.4" customHeight="1">
      <c r="B516" s="356" t="s">
        <v>601</v>
      </c>
      <c r="C516" s="357" t="s">
        <v>750</v>
      </c>
      <c r="D516" s="356" t="s">
        <v>601</v>
      </c>
      <c r="E516" s="357" t="s">
        <v>751</v>
      </c>
      <c r="F516" s="358" t="s">
        <v>1434</v>
      </c>
      <c r="G516" s="335"/>
      <c r="H516" s="336"/>
      <c r="I516" s="335"/>
      <c r="K516" s="335"/>
      <c r="L516" s="337"/>
    </row>
    <row r="517" spans="2:12" ht="14.4" customHeight="1">
      <c r="B517" s="354" t="s">
        <v>601</v>
      </c>
      <c r="C517" s="355" t="s">
        <v>836</v>
      </c>
      <c r="D517" s="354" t="s">
        <v>601</v>
      </c>
      <c r="E517" s="355" t="s">
        <v>837</v>
      </c>
      <c r="F517" s="359" t="s">
        <v>1435</v>
      </c>
      <c r="G517" s="342"/>
      <c r="H517" s="343"/>
      <c r="I517" s="335"/>
      <c r="K517" s="335"/>
      <c r="L517" s="337"/>
    </row>
    <row r="518" spans="2:12" ht="14.4" customHeight="1">
      <c r="B518" s="351" t="s">
        <v>603</v>
      </c>
      <c r="C518" s="352" t="s">
        <v>713</v>
      </c>
      <c r="D518" s="351" t="s">
        <v>603</v>
      </c>
      <c r="E518" s="352" t="s">
        <v>120</v>
      </c>
      <c r="F518" s="353" t="s">
        <v>1436</v>
      </c>
      <c r="G518" s="329" t="s">
        <v>603</v>
      </c>
      <c r="H518" s="330" t="s">
        <v>604</v>
      </c>
      <c r="I518" s="329">
        <v>632</v>
      </c>
      <c r="J518" s="330" t="s">
        <v>1437</v>
      </c>
      <c r="K518" s="335"/>
      <c r="L518" s="337"/>
    </row>
    <row r="519" spans="2:12" ht="14.4" customHeight="1">
      <c r="B519" s="356" t="s">
        <v>603</v>
      </c>
      <c r="C519" s="357" t="s">
        <v>721</v>
      </c>
      <c r="D519" s="356" t="s">
        <v>603</v>
      </c>
      <c r="E519" s="357" t="s">
        <v>723</v>
      </c>
      <c r="F519" s="358" t="s">
        <v>1438</v>
      </c>
      <c r="G519" s="335"/>
      <c r="H519" s="336"/>
      <c r="I519" s="335"/>
      <c r="K519" s="335"/>
      <c r="L519" s="337"/>
    </row>
    <row r="520" spans="2:12" ht="14.4" customHeight="1">
      <c r="B520" s="356" t="s">
        <v>603</v>
      </c>
      <c r="C520" s="357" t="s">
        <v>750</v>
      </c>
      <c r="D520" s="356" t="s">
        <v>603</v>
      </c>
      <c r="E520" s="357" t="s">
        <v>751</v>
      </c>
      <c r="F520" s="358" t="s">
        <v>1439</v>
      </c>
      <c r="G520" s="335"/>
      <c r="H520" s="336"/>
      <c r="I520" s="335"/>
      <c r="K520" s="335"/>
      <c r="L520" s="337"/>
    </row>
    <row r="521" spans="2:12" ht="14.4" customHeight="1">
      <c r="B521" s="356" t="s">
        <v>603</v>
      </c>
      <c r="C521" s="357" t="s">
        <v>836</v>
      </c>
      <c r="D521" s="356" t="s">
        <v>603</v>
      </c>
      <c r="E521" s="357" t="s">
        <v>837</v>
      </c>
      <c r="F521" s="358" t="s">
        <v>1440</v>
      </c>
      <c r="G521" s="335"/>
      <c r="H521" s="336"/>
      <c r="I521" s="335"/>
      <c r="K521" s="335"/>
      <c r="L521" s="337"/>
    </row>
    <row r="522" spans="2:12" ht="14.4" customHeight="1">
      <c r="B522" s="356" t="s">
        <v>603</v>
      </c>
      <c r="C522" s="357" t="s">
        <v>1390</v>
      </c>
      <c r="D522" s="356" t="s">
        <v>603</v>
      </c>
      <c r="E522" s="357" t="s">
        <v>1297</v>
      </c>
      <c r="F522" s="358" t="s">
        <v>1441</v>
      </c>
      <c r="G522" s="335"/>
      <c r="H522" s="336"/>
      <c r="I522" s="335"/>
      <c r="K522" s="335"/>
      <c r="L522" s="337"/>
    </row>
    <row r="523" spans="2:12" ht="14.4" customHeight="1">
      <c r="B523" s="354" t="s">
        <v>603</v>
      </c>
      <c r="C523" s="355" t="s">
        <v>794</v>
      </c>
      <c r="D523" s="354" t="s">
        <v>603</v>
      </c>
      <c r="E523" s="355" t="s">
        <v>130</v>
      </c>
      <c r="F523" s="359" t="s">
        <v>1442</v>
      </c>
      <c r="G523" s="342"/>
      <c r="H523" s="343"/>
      <c r="I523" s="335"/>
      <c r="K523" s="335"/>
      <c r="L523" s="337"/>
    </row>
    <row r="524" spans="2:12" ht="14.4" customHeight="1">
      <c r="B524" s="361" t="s">
        <v>1443</v>
      </c>
      <c r="C524" s="362" t="s">
        <v>713</v>
      </c>
      <c r="D524" s="361" t="s">
        <v>1443</v>
      </c>
      <c r="E524" s="362" t="s">
        <v>120</v>
      </c>
      <c r="F524" s="347" t="s">
        <v>606</v>
      </c>
      <c r="G524" s="335" t="s">
        <v>605</v>
      </c>
      <c r="H524" s="323" t="s">
        <v>606</v>
      </c>
      <c r="I524" s="335"/>
      <c r="K524" s="342"/>
      <c r="L524" s="360"/>
    </row>
    <row r="525" spans="2:12" ht="14.4" customHeight="1">
      <c r="B525" s="351" t="s">
        <v>607</v>
      </c>
      <c r="C525" s="352" t="s">
        <v>713</v>
      </c>
      <c r="D525" s="351" t="s">
        <v>607</v>
      </c>
      <c r="E525" s="352" t="s">
        <v>120</v>
      </c>
      <c r="F525" s="353" t="s">
        <v>1444</v>
      </c>
      <c r="G525" s="329" t="s">
        <v>607</v>
      </c>
      <c r="H525" s="330" t="s">
        <v>283</v>
      </c>
      <c r="I525" s="329" t="s">
        <v>282</v>
      </c>
      <c r="J525" s="330" t="s">
        <v>283</v>
      </c>
      <c r="K525" s="335" t="s">
        <v>1445</v>
      </c>
      <c r="L525" s="337" t="s">
        <v>1446</v>
      </c>
    </row>
    <row r="526" spans="2:12" ht="14.4" customHeight="1">
      <c r="B526" s="356" t="s">
        <v>607</v>
      </c>
      <c r="C526" s="357" t="s">
        <v>721</v>
      </c>
      <c r="D526" s="356" t="s">
        <v>607</v>
      </c>
      <c r="E526" s="357" t="s">
        <v>723</v>
      </c>
      <c r="F526" s="358" t="s">
        <v>1447</v>
      </c>
      <c r="G526" s="335"/>
      <c r="H526" s="336"/>
      <c r="I526" s="335"/>
      <c r="J526" s="336"/>
      <c r="K526" s="335"/>
      <c r="L526" s="337"/>
    </row>
    <row r="527" spans="2:12" ht="14.4" customHeight="1">
      <c r="B527" s="356" t="s">
        <v>607</v>
      </c>
      <c r="C527" s="357" t="s">
        <v>750</v>
      </c>
      <c r="D527" s="356" t="s">
        <v>607</v>
      </c>
      <c r="E527" s="357" t="s">
        <v>751</v>
      </c>
      <c r="F527" s="358" t="s">
        <v>1448</v>
      </c>
      <c r="G527" s="335"/>
      <c r="H527" s="336"/>
      <c r="I527" s="335"/>
      <c r="J527" s="336"/>
      <c r="K527" s="335"/>
      <c r="L527" s="337"/>
    </row>
    <row r="528" spans="2:12" ht="14.4" customHeight="1">
      <c r="B528" s="356" t="s">
        <v>1449</v>
      </c>
      <c r="C528" s="357" t="s">
        <v>770</v>
      </c>
      <c r="D528" s="356" t="s">
        <v>1449</v>
      </c>
      <c r="E528" s="357" t="s">
        <v>771</v>
      </c>
      <c r="F528" s="358" t="s">
        <v>1450</v>
      </c>
      <c r="G528" s="335"/>
      <c r="H528" s="336"/>
      <c r="I528" s="335"/>
      <c r="J528" s="336"/>
      <c r="K528" s="335"/>
      <c r="L528" s="337"/>
    </row>
    <row r="529" spans="2:12" ht="14.4" customHeight="1">
      <c r="B529" s="333" t="s">
        <v>607</v>
      </c>
      <c r="C529" s="334" t="s">
        <v>869</v>
      </c>
      <c r="D529" s="333" t="s">
        <v>607</v>
      </c>
      <c r="E529" s="334" t="s">
        <v>870</v>
      </c>
      <c r="F529" s="328" t="s">
        <v>1451</v>
      </c>
      <c r="G529" s="342"/>
      <c r="H529" s="343"/>
      <c r="I529" s="342"/>
      <c r="J529" s="343"/>
      <c r="K529" s="335"/>
      <c r="L529" s="337"/>
    </row>
    <row r="530" spans="2:12" ht="14.4" customHeight="1">
      <c r="B530" s="351" t="s">
        <v>608</v>
      </c>
      <c r="C530" s="352" t="s">
        <v>713</v>
      </c>
      <c r="D530" s="351" t="s">
        <v>608</v>
      </c>
      <c r="E530" s="352" t="s">
        <v>120</v>
      </c>
      <c r="F530" s="353" t="s">
        <v>1452</v>
      </c>
      <c r="G530" s="335" t="s">
        <v>608</v>
      </c>
      <c r="H530" s="323" t="s">
        <v>285</v>
      </c>
      <c r="I530" s="335" t="s">
        <v>284</v>
      </c>
      <c r="J530" s="323" t="s">
        <v>285</v>
      </c>
      <c r="K530" s="335"/>
      <c r="L530" s="337"/>
    </row>
    <row r="531" spans="2:12" ht="14.4" customHeight="1">
      <c r="B531" s="354" t="s">
        <v>608</v>
      </c>
      <c r="C531" s="355" t="s">
        <v>721</v>
      </c>
      <c r="D531" s="354" t="s">
        <v>608</v>
      </c>
      <c r="E531" s="355" t="s">
        <v>723</v>
      </c>
      <c r="F531" s="341" t="s">
        <v>285</v>
      </c>
      <c r="G531" s="335"/>
      <c r="I531" s="335"/>
      <c r="K531" s="335"/>
      <c r="L531" s="337"/>
    </row>
    <row r="532" spans="2:12" ht="14.4" customHeight="1">
      <c r="B532" s="351" t="s">
        <v>609</v>
      </c>
      <c r="C532" s="352" t="s">
        <v>713</v>
      </c>
      <c r="D532" s="351" t="s">
        <v>609</v>
      </c>
      <c r="E532" s="352" t="s">
        <v>120</v>
      </c>
      <c r="F532" s="353" t="s">
        <v>1453</v>
      </c>
      <c r="G532" s="329" t="s">
        <v>609</v>
      </c>
      <c r="H532" s="330" t="s">
        <v>287</v>
      </c>
      <c r="I532" s="329" t="s">
        <v>286</v>
      </c>
      <c r="J532" s="330" t="s">
        <v>287</v>
      </c>
      <c r="K532" s="335"/>
      <c r="L532" s="337"/>
    </row>
    <row r="533" spans="2:12" ht="14.4" customHeight="1">
      <c r="B533" s="356" t="s">
        <v>609</v>
      </c>
      <c r="C533" s="357" t="s">
        <v>764</v>
      </c>
      <c r="D533" s="356" t="s">
        <v>609</v>
      </c>
      <c r="E533" s="357" t="s">
        <v>765</v>
      </c>
      <c r="F533" s="358" t="s">
        <v>1454</v>
      </c>
      <c r="G533" s="335"/>
      <c r="H533" s="336"/>
      <c r="I533" s="335"/>
      <c r="J533" s="336"/>
      <c r="K533" s="335"/>
      <c r="L533" s="337"/>
    </row>
    <row r="534" spans="2:12" ht="14.4" customHeight="1">
      <c r="B534" s="333" t="s">
        <v>609</v>
      </c>
      <c r="C534" s="334" t="s">
        <v>767</v>
      </c>
      <c r="D534" s="333" t="s">
        <v>609</v>
      </c>
      <c r="E534" s="334" t="s">
        <v>768</v>
      </c>
      <c r="F534" s="358" t="s">
        <v>1455</v>
      </c>
      <c r="G534" s="335"/>
      <c r="H534" s="336"/>
      <c r="I534" s="335"/>
      <c r="J534" s="336"/>
      <c r="K534" s="335"/>
      <c r="L534" s="337"/>
    </row>
    <row r="535" spans="2:12" ht="14.4" customHeight="1">
      <c r="B535" s="339" t="s">
        <v>609</v>
      </c>
      <c r="C535" s="340" t="s">
        <v>1228</v>
      </c>
      <c r="D535" s="339" t="s">
        <v>609</v>
      </c>
      <c r="E535" s="340" t="s">
        <v>1229</v>
      </c>
      <c r="F535" s="341" t="s">
        <v>1456</v>
      </c>
      <c r="G535" s="335"/>
      <c r="H535" s="336"/>
      <c r="I535" s="335"/>
      <c r="J535" s="336"/>
      <c r="K535" s="335"/>
      <c r="L535" s="337"/>
    </row>
    <row r="536" spans="2:12" ht="14.4" customHeight="1">
      <c r="B536" s="365" t="s">
        <v>1457</v>
      </c>
      <c r="C536" s="366" t="s">
        <v>773</v>
      </c>
      <c r="D536" s="365" t="s">
        <v>1457</v>
      </c>
      <c r="E536" s="366" t="s">
        <v>774</v>
      </c>
      <c r="F536" s="359" t="s">
        <v>1458</v>
      </c>
      <c r="G536" s="342"/>
      <c r="H536" s="369"/>
      <c r="I536" s="342"/>
      <c r="J536" s="343"/>
      <c r="K536" s="335"/>
      <c r="L536" s="337"/>
    </row>
    <row r="537" spans="2:12" ht="14.4" customHeight="1">
      <c r="B537" s="345" t="s">
        <v>610</v>
      </c>
      <c r="C537" s="346" t="s">
        <v>1083</v>
      </c>
      <c r="D537" s="345" t="s">
        <v>610</v>
      </c>
      <c r="E537" s="346" t="s">
        <v>717</v>
      </c>
      <c r="F537" s="338" t="s">
        <v>1459</v>
      </c>
      <c r="G537" s="335" t="s">
        <v>610</v>
      </c>
      <c r="H537" s="323" t="s">
        <v>289</v>
      </c>
      <c r="I537" s="335" t="s">
        <v>288</v>
      </c>
      <c r="J537" s="323" t="s">
        <v>289</v>
      </c>
      <c r="K537" s="335"/>
      <c r="L537" s="337"/>
    </row>
    <row r="538" spans="2:12" ht="14.4" customHeight="1">
      <c r="B538" s="345" t="s">
        <v>610</v>
      </c>
      <c r="C538" s="346" t="s">
        <v>824</v>
      </c>
      <c r="D538" s="345" t="s">
        <v>610</v>
      </c>
      <c r="E538" s="346" t="s">
        <v>826</v>
      </c>
      <c r="F538" s="338" t="s">
        <v>1460</v>
      </c>
      <c r="G538" s="335"/>
      <c r="I538" s="335"/>
      <c r="K538" s="335"/>
      <c r="L538" s="337"/>
    </row>
    <row r="539" spans="2:12" ht="14.4" customHeight="1">
      <c r="B539" s="351" t="s">
        <v>611</v>
      </c>
      <c r="C539" s="352" t="s">
        <v>713</v>
      </c>
      <c r="D539" s="351" t="s">
        <v>611</v>
      </c>
      <c r="E539" s="352" t="s">
        <v>120</v>
      </c>
      <c r="F539" s="353" t="s">
        <v>1461</v>
      </c>
      <c r="G539" s="329" t="s">
        <v>611</v>
      </c>
      <c r="H539" s="1024" t="s">
        <v>1462</v>
      </c>
      <c r="I539" s="329" t="s">
        <v>290</v>
      </c>
      <c r="J539" s="1024" t="s">
        <v>1462</v>
      </c>
      <c r="K539" s="329" t="s">
        <v>1463</v>
      </c>
      <c r="L539" s="1024" t="s">
        <v>1462</v>
      </c>
    </row>
    <row r="540" spans="2:12" ht="14.4" customHeight="1">
      <c r="B540" s="354" t="s">
        <v>1464</v>
      </c>
      <c r="C540" s="355" t="s">
        <v>721</v>
      </c>
      <c r="D540" s="354" t="s">
        <v>1464</v>
      </c>
      <c r="E540" s="355" t="s">
        <v>723</v>
      </c>
      <c r="F540" s="359" t="s">
        <v>1465</v>
      </c>
      <c r="G540" s="342"/>
      <c r="H540" s="1025"/>
      <c r="I540" s="342"/>
      <c r="J540" s="1026"/>
      <c r="K540" s="342"/>
      <c r="L540" s="1026"/>
    </row>
    <row r="541" spans="2:12" ht="14.4" customHeight="1">
      <c r="B541" s="326" t="s">
        <v>612</v>
      </c>
      <c r="C541" s="327" t="s">
        <v>713</v>
      </c>
      <c r="D541" s="326"/>
      <c r="E541" s="327"/>
      <c r="F541" s="344" t="s">
        <v>1466</v>
      </c>
      <c r="G541" s="335" t="s">
        <v>612</v>
      </c>
      <c r="H541" s="1024" t="s">
        <v>613</v>
      </c>
      <c r="I541" s="335" t="s">
        <v>291</v>
      </c>
      <c r="J541" s="323" t="s">
        <v>292</v>
      </c>
      <c r="K541" s="335" t="s">
        <v>1467</v>
      </c>
      <c r="L541" s="337" t="s">
        <v>1468</v>
      </c>
    </row>
    <row r="542" spans="2:12" ht="14.4" customHeight="1">
      <c r="B542" s="333"/>
      <c r="C542" s="334"/>
      <c r="D542" s="333" t="s">
        <v>612</v>
      </c>
      <c r="E542" s="334" t="s">
        <v>120</v>
      </c>
      <c r="F542" s="328" t="s">
        <v>1469</v>
      </c>
      <c r="G542" s="335"/>
      <c r="H542" s="1031"/>
      <c r="I542" s="335"/>
      <c r="K542" s="335"/>
      <c r="L542" s="337"/>
    </row>
    <row r="543" spans="2:12" ht="14.4" customHeight="1">
      <c r="B543" s="333"/>
      <c r="C543" s="334"/>
      <c r="D543" s="333" t="s">
        <v>612</v>
      </c>
      <c r="E543" s="334" t="s">
        <v>122</v>
      </c>
      <c r="F543" s="328" t="s">
        <v>1470</v>
      </c>
      <c r="G543" s="335"/>
      <c r="I543" s="335"/>
      <c r="K543" s="335"/>
      <c r="L543" s="337"/>
    </row>
    <row r="544" spans="2:12" ht="14.4" customHeight="1">
      <c r="B544" s="333"/>
      <c r="C544" s="334"/>
      <c r="D544" s="333" t="s">
        <v>612</v>
      </c>
      <c r="E544" s="334" t="s">
        <v>124</v>
      </c>
      <c r="F544" s="328" t="s">
        <v>1471</v>
      </c>
      <c r="G544" s="335"/>
      <c r="I544" s="335"/>
      <c r="K544" s="335"/>
      <c r="L544" s="337"/>
    </row>
    <row r="545" spans="2:12" ht="14.4" customHeight="1">
      <c r="B545" s="333"/>
      <c r="C545" s="334"/>
      <c r="D545" s="333" t="s">
        <v>612</v>
      </c>
      <c r="E545" s="334" t="s">
        <v>820</v>
      </c>
      <c r="F545" s="328" t="s">
        <v>1472</v>
      </c>
      <c r="G545" s="335"/>
      <c r="I545" s="335"/>
      <c r="K545" s="335"/>
      <c r="L545" s="337"/>
    </row>
    <row r="546" spans="2:12" ht="14.4" customHeight="1">
      <c r="B546" s="354"/>
      <c r="C546" s="355"/>
      <c r="D546" s="354" t="s">
        <v>612</v>
      </c>
      <c r="E546" s="355" t="s">
        <v>126</v>
      </c>
      <c r="F546" s="347" t="s">
        <v>1473</v>
      </c>
      <c r="G546" s="335"/>
      <c r="I546" s="335"/>
      <c r="K546" s="335"/>
      <c r="L546" s="337"/>
    </row>
    <row r="547" spans="2:12" ht="14.4" customHeight="1">
      <c r="B547" s="361" t="s">
        <v>614</v>
      </c>
      <c r="C547" s="362" t="s">
        <v>713</v>
      </c>
      <c r="D547" s="361" t="s">
        <v>614</v>
      </c>
      <c r="E547" s="362" t="s">
        <v>120</v>
      </c>
      <c r="F547" s="338" t="s">
        <v>615</v>
      </c>
      <c r="G547" s="349" t="s">
        <v>614</v>
      </c>
      <c r="H547" s="350" t="s">
        <v>615</v>
      </c>
      <c r="I547" s="335"/>
      <c r="K547" s="335"/>
      <c r="L547" s="337"/>
    </row>
    <row r="548" spans="2:12" ht="14.4" customHeight="1">
      <c r="B548" s="326" t="s">
        <v>616</v>
      </c>
      <c r="C548" s="327" t="s">
        <v>713</v>
      </c>
      <c r="D548" s="326"/>
      <c r="E548" s="327"/>
      <c r="F548" s="344" t="s">
        <v>294</v>
      </c>
      <c r="G548" s="329" t="s">
        <v>616</v>
      </c>
      <c r="H548" s="330" t="s">
        <v>294</v>
      </c>
      <c r="I548" s="329" t="s">
        <v>293</v>
      </c>
      <c r="J548" s="330" t="s">
        <v>294</v>
      </c>
      <c r="K548" s="335"/>
      <c r="L548" s="337"/>
    </row>
    <row r="549" spans="2:12" ht="14.4" customHeight="1">
      <c r="B549" s="333"/>
      <c r="C549" s="334"/>
      <c r="D549" s="333" t="s">
        <v>616</v>
      </c>
      <c r="E549" s="334" t="s">
        <v>120</v>
      </c>
      <c r="F549" s="328" t="s">
        <v>1474</v>
      </c>
      <c r="G549" s="335"/>
      <c r="H549" s="336"/>
      <c r="I549" s="335"/>
      <c r="J549" s="336"/>
      <c r="K549" s="335"/>
      <c r="L549" s="337"/>
    </row>
    <row r="550" spans="2:12" ht="14.4" customHeight="1">
      <c r="B550" s="354"/>
      <c r="C550" s="355"/>
      <c r="D550" s="354" t="s">
        <v>616</v>
      </c>
      <c r="E550" s="355" t="s">
        <v>122</v>
      </c>
      <c r="F550" s="347" t="s">
        <v>1475</v>
      </c>
      <c r="G550" s="342"/>
      <c r="H550" s="343"/>
      <c r="I550" s="342"/>
      <c r="J550" s="343"/>
      <c r="K550" s="335"/>
      <c r="L550" s="337"/>
    </row>
    <row r="551" spans="2:12" ht="14.4" customHeight="1">
      <c r="B551" s="361" t="s">
        <v>617</v>
      </c>
      <c r="C551" s="362" t="s">
        <v>1274</v>
      </c>
      <c r="D551" s="361" t="s">
        <v>617</v>
      </c>
      <c r="E551" s="362" t="s">
        <v>1275</v>
      </c>
      <c r="F551" s="363" t="s">
        <v>1476</v>
      </c>
      <c r="G551" s="349" t="s">
        <v>617</v>
      </c>
      <c r="H551" s="350" t="s">
        <v>618</v>
      </c>
      <c r="I551" s="329" t="s">
        <v>295</v>
      </c>
      <c r="J551" s="330" t="s">
        <v>296</v>
      </c>
      <c r="K551" s="335"/>
      <c r="L551" s="337"/>
    </row>
    <row r="552" spans="2:12" ht="14.4" customHeight="1">
      <c r="B552" s="361" t="s">
        <v>619</v>
      </c>
      <c r="C552" s="362" t="s">
        <v>1274</v>
      </c>
      <c r="D552" s="361" t="s">
        <v>619</v>
      </c>
      <c r="E552" s="362" t="s">
        <v>1275</v>
      </c>
      <c r="F552" s="363" t="s">
        <v>620</v>
      </c>
      <c r="G552" s="342" t="s">
        <v>619</v>
      </c>
      <c r="H552" s="369" t="s">
        <v>620</v>
      </c>
      <c r="I552" s="342"/>
      <c r="J552" s="343"/>
      <c r="K552" s="342"/>
      <c r="L552" s="360"/>
    </row>
    <row r="553" spans="2:12" ht="14.4" customHeight="1">
      <c r="B553" s="351" t="s">
        <v>621</v>
      </c>
      <c r="C553" s="352" t="s">
        <v>1083</v>
      </c>
      <c r="D553" s="351" t="s">
        <v>621</v>
      </c>
      <c r="E553" s="352" t="s">
        <v>717</v>
      </c>
      <c r="F553" s="353" t="s">
        <v>1477</v>
      </c>
      <c r="G553" s="329" t="s">
        <v>621</v>
      </c>
      <c r="H553" s="373" t="s">
        <v>298</v>
      </c>
      <c r="I553" s="329" t="s">
        <v>297</v>
      </c>
      <c r="J553" s="373" t="s">
        <v>298</v>
      </c>
      <c r="K553" s="329" t="s">
        <v>1467</v>
      </c>
      <c r="L553" s="332" t="s">
        <v>1478</v>
      </c>
    </row>
    <row r="554" spans="2:12" ht="14.4" customHeight="1">
      <c r="B554" s="356" t="s">
        <v>621</v>
      </c>
      <c r="C554" s="357" t="s">
        <v>824</v>
      </c>
      <c r="D554" s="356" t="s">
        <v>621</v>
      </c>
      <c r="E554" s="357" t="s">
        <v>826</v>
      </c>
      <c r="F554" s="358" t="s">
        <v>1479</v>
      </c>
      <c r="G554" s="335"/>
      <c r="H554" s="336"/>
      <c r="I554" s="335"/>
      <c r="J554" s="336"/>
      <c r="K554" s="335"/>
      <c r="L554" s="337"/>
    </row>
    <row r="555" spans="2:12" ht="14.4" customHeight="1">
      <c r="B555" s="356" t="s">
        <v>621</v>
      </c>
      <c r="C555" s="357" t="s">
        <v>877</v>
      </c>
      <c r="D555" s="356" t="s">
        <v>621</v>
      </c>
      <c r="E555" s="381" t="s">
        <v>878</v>
      </c>
      <c r="F555" s="358" t="s">
        <v>1480</v>
      </c>
      <c r="G555" s="335"/>
      <c r="H555" s="336"/>
      <c r="I555" s="335"/>
      <c r="J555" s="336"/>
      <c r="K555" s="335"/>
      <c r="L555" s="337"/>
    </row>
    <row r="556" spans="2:12" ht="14.4" customHeight="1">
      <c r="B556" s="345" t="s">
        <v>621</v>
      </c>
      <c r="C556" s="346" t="s">
        <v>1228</v>
      </c>
      <c r="D556" s="345" t="s">
        <v>621</v>
      </c>
      <c r="E556" s="346" t="s">
        <v>1229</v>
      </c>
      <c r="F556" s="358" t="s">
        <v>1481</v>
      </c>
      <c r="G556" s="335"/>
      <c r="H556" s="336"/>
      <c r="I556" s="335"/>
      <c r="J556" s="336"/>
      <c r="K556" s="335"/>
      <c r="L556" s="337"/>
    </row>
    <row r="557" spans="2:12" ht="14.4" customHeight="1">
      <c r="B557" s="356" t="s">
        <v>621</v>
      </c>
      <c r="C557" s="357" t="s">
        <v>869</v>
      </c>
      <c r="D557" s="356" t="s">
        <v>621</v>
      </c>
      <c r="E557" s="381" t="s">
        <v>870</v>
      </c>
      <c r="F557" s="358" t="s">
        <v>1482</v>
      </c>
      <c r="G557" s="335"/>
      <c r="H557" s="336"/>
      <c r="I557" s="335"/>
      <c r="J557" s="336"/>
      <c r="K557" s="335"/>
      <c r="L557" s="337"/>
    </row>
    <row r="558" spans="2:12" ht="14.4" customHeight="1">
      <c r="B558" s="354" t="s">
        <v>621</v>
      </c>
      <c r="C558" s="355" t="s">
        <v>742</v>
      </c>
      <c r="D558" s="354" t="s">
        <v>621</v>
      </c>
      <c r="E558" s="355" t="s">
        <v>746</v>
      </c>
      <c r="F558" s="359" t="s">
        <v>298</v>
      </c>
      <c r="G558" s="342"/>
      <c r="H558" s="343"/>
      <c r="I558" s="342"/>
      <c r="J558" s="343"/>
      <c r="K558" s="335"/>
      <c r="L558" s="337"/>
    </row>
    <row r="559" spans="2:12" ht="14.4" customHeight="1">
      <c r="B559" s="361" t="s">
        <v>622</v>
      </c>
      <c r="C559" s="362" t="s">
        <v>713</v>
      </c>
      <c r="D559" s="361" t="s">
        <v>622</v>
      </c>
      <c r="E559" s="362" t="s">
        <v>120</v>
      </c>
      <c r="F559" s="363" t="s">
        <v>1483</v>
      </c>
      <c r="G559" s="335" t="s">
        <v>622</v>
      </c>
      <c r="H559" s="323" t="s">
        <v>300</v>
      </c>
      <c r="I559" s="335" t="s">
        <v>299</v>
      </c>
      <c r="J559" s="323" t="s">
        <v>300</v>
      </c>
      <c r="K559" s="329" t="s">
        <v>1484</v>
      </c>
      <c r="L559" s="332" t="s">
        <v>1485</v>
      </c>
    </row>
    <row r="560" spans="2:12" ht="14.4" customHeight="1">
      <c r="B560" s="326" t="s">
        <v>623</v>
      </c>
      <c r="C560" s="327" t="s">
        <v>932</v>
      </c>
      <c r="D560" s="326" t="s">
        <v>623</v>
      </c>
      <c r="E560" s="327" t="s">
        <v>737</v>
      </c>
      <c r="F560" s="344" t="s">
        <v>1486</v>
      </c>
      <c r="G560" s="329" t="s">
        <v>623</v>
      </c>
      <c r="H560" s="330" t="s">
        <v>302</v>
      </c>
      <c r="I560" s="329" t="s">
        <v>301</v>
      </c>
      <c r="J560" s="330" t="s">
        <v>302</v>
      </c>
      <c r="K560" s="335"/>
      <c r="L560" s="337"/>
    </row>
    <row r="561" spans="2:12" ht="14.4" customHeight="1">
      <c r="B561" s="365" t="s">
        <v>623</v>
      </c>
      <c r="C561" s="366" t="s">
        <v>764</v>
      </c>
      <c r="D561" s="365" t="s">
        <v>623</v>
      </c>
      <c r="E561" s="366" t="s">
        <v>765</v>
      </c>
      <c r="F561" s="359" t="s">
        <v>1487</v>
      </c>
      <c r="G561" s="342"/>
      <c r="H561" s="343"/>
      <c r="I561" s="342"/>
      <c r="J561" s="343"/>
      <c r="K561" s="335"/>
      <c r="L561" s="337"/>
    </row>
    <row r="562" spans="2:12" ht="14.4" customHeight="1">
      <c r="B562" s="351" t="s">
        <v>624</v>
      </c>
      <c r="C562" s="352" t="s">
        <v>713</v>
      </c>
      <c r="D562" s="351" t="s">
        <v>624</v>
      </c>
      <c r="E562" s="352" t="s">
        <v>120</v>
      </c>
      <c r="F562" s="353" t="s">
        <v>1488</v>
      </c>
      <c r="G562" s="335" t="s">
        <v>624</v>
      </c>
      <c r="H562" s="323" t="s">
        <v>304</v>
      </c>
      <c r="I562" s="335" t="s">
        <v>303</v>
      </c>
      <c r="J562" s="323" t="s">
        <v>304</v>
      </c>
      <c r="K562" s="335"/>
      <c r="L562" s="337"/>
    </row>
    <row r="563" spans="2:12" ht="14.4" customHeight="1">
      <c r="B563" s="356" t="s">
        <v>624</v>
      </c>
      <c r="C563" s="357" t="s">
        <v>721</v>
      </c>
      <c r="D563" s="356" t="s">
        <v>624</v>
      </c>
      <c r="E563" s="357" t="s">
        <v>723</v>
      </c>
      <c r="F563" s="358" t="s">
        <v>1489</v>
      </c>
      <c r="G563" s="335"/>
      <c r="I563" s="335"/>
      <c r="K563" s="335"/>
      <c r="L563" s="337"/>
    </row>
    <row r="564" spans="2:12" ht="14.4" customHeight="1">
      <c r="B564" s="356" t="s">
        <v>624</v>
      </c>
      <c r="C564" s="357" t="s">
        <v>750</v>
      </c>
      <c r="D564" s="356" t="s">
        <v>624</v>
      </c>
      <c r="E564" s="357" t="s">
        <v>751</v>
      </c>
      <c r="F564" s="358" t="s">
        <v>1490</v>
      </c>
      <c r="G564" s="335"/>
      <c r="I564" s="335"/>
      <c r="K564" s="335"/>
      <c r="L564" s="337"/>
    </row>
    <row r="565" spans="2:12" ht="14.4" customHeight="1">
      <c r="B565" s="356" t="s">
        <v>624</v>
      </c>
      <c r="C565" s="357" t="s">
        <v>836</v>
      </c>
      <c r="D565" s="356" t="s">
        <v>624</v>
      </c>
      <c r="E565" s="357" t="s">
        <v>837</v>
      </c>
      <c r="F565" s="358" t="s">
        <v>1491</v>
      </c>
      <c r="G565" s="335"/>
      <c r="I565" s="335"/>
      <c r="K565" s="335"/>
      <c r="L565" s="337"/>
    </row>
    <row r="566" spans="2:12" ht="14.4" customHeight="1">
      <c r="B566" s="365" t="s">
        <v>624</v>
      </c>
      <c r="C566" s="366" t="s">
        <v>806</v>
      </c>
      <c r="D566" s="365" t="s">
        <v>624</v>
      </c>
      <c r="E566" s="366" t="s">
        <v>900</v>
      </c>
      <c r="F566" s="359" t="s">
        <v>1492</v>
      </c>
      <c r="G566" s="335"/>
      <c r="I566" s="335"/>
      <c r="K566" s="335"/>
      <c r="L566" s="337"/>
    </row>
    <row r="567" spans="2:12" ht="14.4" customHeight="1">
      <c r="B567" s="351" t="s">
        <v>625</v>
      </c>
      <c r="C567" s="352" t="s">
        <v>713</v>
      </c>
      <c r="D567" s="351" t="s">
        <v>625</v>
      </c>
      <c r="E567" s="352" t="s">
        <v>120</v>
      </c>
      <c r="F567" s="353" t="s">
        <v>1493</v>
      </c>
      <c r="G567" s="329" t="s">
        <v>625</v>
      </c>
      <c r="H567" s="330" t="s">
        <v>306</v>
      </c>
      <c r="I567" s="329" t="s">
        <v>305</v>
      </c>
      <c r="J567" s="330" t="s">
        <v>306</v>
      </c>
      <c r="K567" s="335"/>
      <c r="L567" s="337"/>
    </row>
    <row r="568" spans="2:12" ht="14.4" customHeight="1">
      <c r="B568" s="356" t="s">
        <v>625</v>
      </c>
      <c r="C568" s="357" t="s">
        <v>721</v>
      </c>
      <c r="D568" s="356" t="s">
        <v>625</v>
      </c>
      <c r="E568" s="357" t="s">
        <v>723</v>
      </c>
      <c r="F568" s="358" t="s">
        <v>1494</v>
      </c>
      <c r="G568" s="335"/>
      <c r="H568" s="336"/>
      <c r="I568" s="335"/>
      <c r="J568" s="336"/>
      <c r="K568" s="335"/>
      <c r="L568" s="337"/>
    </row>
    <row r="569" spans="2:12" ht="14.4" customHeight="1">
      <c r="B569" s="356" t="s">
        <v>625</v>
      </c>
      <c r="C569" s="357" t="s">
        <v>877</v>
      </c>
      <c r="D569" s="356" t="s">
        <v>625</v>
      </c>
      <c r="E569" s="357" t="s">
        <v>878</v>
      </c>
      <c r="F569" s="358" t="s">
        <v>1495</v>
      </c>
      <c r="G569" s="335"/>
      <c r="H569" s="336"/>
      <c r="I569" s="335"/>
      <c r="J569" s="336"/>
      <c r="K569" s="335"/>
      <c r="L569" s="337"/>
    </row>
    <row r="570" spans="2:12" ht="14.4" customHeight="1">
      <c r="B570" s="356" t="s">
        <v>625</v>
      </c>
      <c r="C570" s="357" t="s">
        <v>1228</v>
      </c>
      <c r="D570" s="356" t="s">
        <v>625</v>
      </c>
      <c r="E570" s="357" t="s">
        <v>1229</v>
      </c>
      <c r="F570" s="358" t="s">
        <v>1496</v>
      </c>
      <c r="G570" s="335"/>
      <c r="H570" s="336"/>
      <c r="I570" s="335"/>
      <c r="J570" s="336"/>
      <c r="K570" s="335"/>
      <c r="L570" s="337"/>
    </row>
    <row r="571" spans="2:12" ht="14.4" customHeight="1">
      <c r="B571" s="356" t="s">
        <v>625</v>
      </c>
      <c r="C571" s="357" t="s">
        <v>869</v>
      </c>
      <c r="D571" s="356" t="s">
        <v>625</v>
      </c>
      <c r="E571" s="357" t="s">
        <v>870</v>
      </c>
      <c r="F571" s="358" t="s">
        <v>1497</v>
      </c>
      <c r="G571" s="335"/>
      <c r="H571" s="336"/>
      <c r="I571" s="335"/>
      <c r="J571" s="336"/>
      <c r="K571" s="335"/>
      <c r="L571" s="337"/>
    </row>
    <row r="572" spans="2:12" ht="14.4" customHeight="1">
      <c r="B572" s="354" t="s">
        <v>625</v>
      </c>
      <c r="C572" s="355" t="s">
        <v>742</v>
      </c>
      <c r="D572" s="354" t="s">
        <v>625</v>
      </c>
      <c r="E572" s="355" t="s">
        <v>746</v>
      </c>
      <c r="F572" s="359" t="s">
        <v>1498</v>
      </c>
      <c r="G572" s="342"/>
      <c r="H572" s="343"/>
      <c r="I572" s="342"/>
      <c r="J572" s="343"/>
      <c r="K572" s="335"/>
      <c r="L572" s="337"/>
    </row>
    <row r="573" spans="2:12" ht="14.4" customHeight="1">
      <c r="B573" s="351" t="s">
        <v>626</v>
      </c>
      <c r="C573" s="352" t="s">
        <v>1083</v>
      </c>
      <c r="D573" s="351" t="s">
        <v>626</v>
      </c>
      <c r="E573" s="352" t="s">
        <v>717</v>
      </c>
      <c r="F573" s="353" t="s">
        <v>1499</v>
      </c>
      <c r="G573" s="335" t="s">
        <v>626</v>
      </c>
      <c r="H573" s="323" t="s">
        <v>308</v>
      </c>
      <c r="I573" s="335" t="s">
        <v>307</v>
      </c>
      <c r="J573" s="323" t="s">
        <v>308</v>
      </c>
      <c r="K573" s="335"/>
      <c r="L573" s="337"/>
    </row>
    <row r="574" spans="2:12" ht="14.4" customHeight="1">
      <c r="B574" s="356" t="s">
        <v>626</v>
      </c>
      <c r="C574" s="357" t="s">
        <v>824</v>
      </c>
      <c r="D574" s="356" t="s">
        <v>626</v>
      </c>
      <c r="E574" s="357" t="s">
        <v>826</v>
      </c>
      <c r="F574" s="358" t="s">
        <v>1500</v>
      </c>
      <c r="G574" s="335"/>
      <c r="I574" s="335"/>
      <c r="K574" s="335"/>
      <c r="L574" s="337"/>
    </row>
    <row r="575" spans="2:12" ht="14.4" customHeight="1">
      <c r="B575" s="356" t="s">
        <v>626</v>
      </c>
      <c r="C575" s="357" t="s">
        <v>877</v>
      </c>
      <c r="D575" s="356" t="s">
        <v>626</v>
      </c>
      <c r="E575" s="357" t="s">
        <v>878</v>
      </c>
      <c r="F575" s="358" t="s">
        <v>1501</v>
      </c>
      <c r="G575" s="335"/>
      <c r="I575" s="335"/>
      <c r="K575" s="335"/>
      <c r="L575" s="337"/>
    </row>
    <row r="576" spans="2:12" ht="14.4" customHeight="1">
      <c r="B576" s="356" t="s">
        <v>626</v>
      </c>
      <c r="C576" s="357" t="s">
        <v>1228</v>
      </c>
      <c r="D576" s="356" t="s">
        <v>626</v>
      </c>
      <c r="E576" s="357" t="s">
        <v>1229</v>
      </c>
      <c r="F576" s="358" t="s">
        <v>1502</v>
      </c>
      <c r="G576" s="335"/>
      <c r="I576" s="335"/>
      <c r="K576" s="335"/>
      <c r="L576" s="337"/>
    </row>
    <row r="577" spans="2:12" ht="14.4" customHeight="1">
      <c r="B577" s="354" t="s">
        <v>626</v>
      </c>
      <c r="C577" s="355" t="s">
        <v>742</v>
      </c>
      <c r="D577" s="354" t="s">
        <v>626</v>
      </c>
      <c r="E577" s="355" t="s">
        <v>746</v>
      </c>
      <c r="F577" s="359" t="s">
        <v>1503</v>
      </c>
      <c r="G577" s="342"/>
      <c r="I577" s="342"/>
      <c r="K577" s="342"/>
      <c r="L577" s="360"/>
    </row>
    <row r="578" spans="2:12" ht="15" customHeight="1">
      <c r="B578" s="361" t="s">
        <v>1504</v>
      </c>
      <c r="C578" s="362" t="s">
        <v>1505</v>
      </c>
      <c r="D578" s="361" t="s">
        <v>1504</v>
      </c>
      <c r="E578" s="362" t="s">
        <v>1506</v>
      </c>
      <c r="F578" s="347" t="s">
        <v>1507</v>
      </c>
      <c r="G578" s="392" t="s">
        <v>1508</v>
      </c>
      <c r="H578" s="363" t="s">
        <v>1509</v>
      </c>
      <c r="I578" s="392" t="s">
        <v>1510</v>
      </c>
      <c r="J578" s="363" t="s">
        <v>1509</v>
      </c>
      <c r="K578" s="392" t="s">
        <v>1511</v>
      </c>
      <c r="L578" s="344" t="s">
        <v>1509</v>
      </c>
    </row>
    <row r="579" spans="2:12" ht="15" customHeight="1">
      <c r="B579" s="361" t="s">
        <v>1512</v>
      </c>
      <c r="C579" s="362" t="s">
        <v>1513</v>
      </c>
      <c r="D579" s="361" t="s">
        <v>1512</v>
      </c>
      <c r="E579" s="362" t="s">
        <v>1514</v>
      </c>
      <c r="F579" s="363" t="s">
        <v>1515</v>
      </c>
      <c r="G579" s="392" t="s">
        <v>1516</v>
      </c>
      <c r="H579" s="393" t="s">
        <v>1517</v>
      </c>
      <c r="I579" s="392" t="s">
        <v>1518</v>
      </c>
      <c r="J579" s="393" t="s">
        <v>1517</v>
      </c>
      <c r="K579" s="392" t="s">
        <v>1519</v>
      </c>
      <c r="L579" s="363" t="s">
        <v>1517</v>
      </c>
    </row>
    <row r="580" spans="2:12" ht="15" customHeight="1">
      <c r="B580" s="354" t="s">
        <v>1520</v>
      </c>
      <c r="C580" s="355" t="s">
        <v>1513</v>
      </c>
      <c r="D580" s="354" t="s">
        <v>1520</v>
      </c>
      <c r="E580" s="355" t="s">
        <v>1514</v>
      </c>
      <c r="F580" s="347" t="s">
        <v>25</v>
      </c>
      <c r="G580" s="392" t="s">
        <v>1521</v>
      </c>
      <c r="H580" s="394" t="s">
        <v>25</v>
      </c>
      <c r="I580" s="392" t="s">
        <v>1522</v>
      </c>
      <c r="J580" s="363" t="s">
        <v>25</v>
      </c>
      <c r="K580" s="392" t="s">
        <v>1523</v>
      </c>
      <c r="L580" s="363" t="s">
        <v>25</v>
      </c>
    </row>
  </sheetData>
  <mergeCells count="26">
    <mergeCell ref="B6:E6"/>
    <mergeCell ref="F6:F7"/>
    <mergeCell ref="G6:G7"/>
    <mergeCell ref="H6:H7"/>
    <mergeCell ref="I6:I7"/>
    <mergeCell ref="B7:C7"/>
    <mergeCell ref="D7:E7"/>
    <mergeCell ref="B1:L1"/>
    <mergeCell ref="B5:F5"/>
    <mergeCell ref="G5:H5"/>
    <mergeCell ref="I5:J5"/>
    <mergeCell ref="K5:L5"/>
    <mergeCell ref="L539:L540"/>
    <mergeCell ref="H541:H542"/>
    <mergeCell ref="H181:H182"/>
    <mergeCell ref="J181:J183"/>
    <mergeCell ref="J213:J214"/>
    <mergeCell ref="H254:H255"/>
    <mergeCell ref="J468:J469"/>
    <mergeCell ref="H539:H540"/>
    <mergeCell ref="J539:J540"/>
    <mergeCell ref="H116:H117"/>
    <mergeCell ref="J116:J117"/>
    <mergeCell ref="J6:J7"/>
    <mergeCell ref="K6:K7"/>
    <mergeCell ref="L6:L7"/>
  </mergeCells>
  <phoneticPr fontId="10"/>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AFDD8-6404-439E-8CF7-9CD8CA06D7CE}">
  <dimension ref="B1:C50"/>
  <sheetViews>
    <sheetView workbookViewId="0"/>
  </sheetViews>
  <sheetFormatPr defaultColWidth="9" defaultRowHeight="16"/>
  <cols>
    <col min="1" max="1" width="1.453125" style="4" customWidth="1"/>
    <col min="2" max="2" width="92.6328125" style="886" customWidth="1"/>
    <col min="3" max="3" width="2.453125" style="4" customWidth="1"/>
    <col min="4" max="16384" width="9" style="4"/>
  </cols>
  <sheetData>
    <row r="1" spans="2:3" ht="7.5" customHeight="1"/>
    <row r="2" spans="2:3" ht="27.5" customHeight="1">
      <c r="B2" s="887" t="s">
        <v>2080</v>
      </c>
      <c r="C2" s="867"/>
    </row>
    <row r="3" spans="2:3" ht="18.75" customHeight="1">
      <c r="B3" s="888" t="s">
        <v>2081</v>
      </c>
      <c r="C3" s="868"/>
    </row>
    <row r="4" spans="2:3" ht="74" customHeight="1">
      <c r="B4" s="886" t="s">
        <v>2082</v>
      </c>
      <c r="C4" s="868"/>
    </row>
    <row r="5" spans="2:3" ht="20.25" customHeight="1">
      <c r="B5" s="889" t="s">
        <v>2083</v>
      </c>
      <c r="C5" s="868"/>
    </row>
    <row r="6" spans="2:3" ht="58.5" customHeight="1">
      <c r="B6" s="886" t="s">
        <v>2084</v>
      </c>
      <c r="C6" s="868"/>
    </row>
    <row r="7" spans="2:3" ht="34.5" customHeight="1">
      <c r="B7" s="886" t="s">
        <v>2085</v>
      </c>
      <c r="C7" s="868"/>
    </row>
    <row r="8" spans="2:3" ht="42" customHeight="1">
      <c r="B8" s="886" t="s">
        <v>2086</v>
      </c>
      <c r="C8" s="868"/>
    </row>
    <row r="9" spans="2:3" ht="21" customHeight="1">
      <c r="B9" s="890" t="s">
        <v>2087</v>
      </c>
      <c r="C9" s="868"/>
    </row>
    <row r="10" spans="2:3" ht="30" customHeight="1">
      <c r="B10" s="886" t="s">
        <v>2088</v>
      </c>
      <c r="C10" s="868"/>
    </row>
    <row r="11" spans="2:3" ht="24" customHeight="1">
      <c r="B11" s="886" t="s">
        <v>2089</v>
      </c>
      <c r="C11" s="868"/>
    </row>
    <row r="12" spans="2:3" ht="24" customHeight="1">
      <c r="B12" s="886" t="s">
        <v>2090</v>
      </c>
      <c r="C12" s="868"/>
    </row>
    <row r="13" spans="2:3" ht="43.5" customHeight="1">
      <c r="B13" s="886" t="s">
        <v>2091</v>
      </c>
      <c r="C13" s="868"/>
    </row>
    <row r="14" spans="2:3" ht="24" customHeight="1">
      <c r="B14" s="886" t="s">
        <v>2092</v>
      </c>
      <c r="C14" s="868"/>
    </row>
    <row r="15" spans="2:3" ht="45" customHeight="1">
      <c r="B15" s="886" t="s">
        <v>2093</v>
      </c>
      <c r="C15" s="868"/>
    </row>
    <row r="16" spans="2:3" ht="42.75" customHeight="1">
      <c r="B16" s="886" t="s">
        <v>2094</v>
      </c>
      <c r="C16" s="868"/>
    </row>
    <row r="17" spans="2:3" ht="24" customHeight="1">
      <c r="B17" s="886" t="s">
        <v>2095</v>
      </c>
      <c r="C17" s="868"/>
    </row>
    <row r="18" spans="2:3" ht="24" customHeight="1">
      <c r="B18" s="886" t="s">
        <v>2096</v>
      </c>
      <c r="C18" s="868"/>
    </row>
    <row r="19" spans="2:3" ht="39.5" customHeight="1">
      <c r="B19" s="891" t="s">
        <v>2097</v>
      </c>
      <c r="C19" s="868"/>
    </row>
    <row r="20" spans="2:3" ht="42.5" customHeight="1">
      <c r="B20" s="892" t="s">
        <v>2099</v>
      </c>
      <c r="C20" s="868"/>
    </row>
    <row r="21" spans="2:3" ht="21" customHeight="1">
      <c r="B21" s="891"/>
      <c r="C21" s="868"/>
    </row>
    <row r="22" spans="2:3" ht="21" customHeight="1">
      <c r="B22" s="891"/>
      <c r="C22" s="868"/>
    </row>
    <row r="23" spans="2:3" ht="21" customHeight="1">
      <c r="B23" s="891"/>
      <c r="C23" s="868"/>
    </row>
    <row r="24" spans="2:3" ht="21" customHeight="1">
      <c r="B24" s="891"/>
    </row>
    <row r="25" spans="2:3" ht="21" customHeight="1">
      <c r="B25" s="891"/>
      <c r="C25" s="868"/>
    </row>
    <row r="26" spans="2:3" ht="21" customHeight="1">
      <c r="B26" s="891"/>
      <c r="C26" s="868"/>
    </row>
    <row r="27" spans="2:3">
      <c r="B27" s="891"/>
      <c r="C27" s="868"/>
    </row>
    <row r="28" spans="2:3">
      <c r="B28" s="891"/>
      <c r="C28" s="868"/>
    </row>
    <row r="29" spans="2:3">
      <c r="B29" s="891"/>
      <c r="C29" s="868"/>
    </row>
    <row r="30" spans="2:3">
      <c r="B30" s="891"/>
      <c r="C30" s="868"/>
    </row>
    <row r="31" spans="2:3">
      <c r="B31" s="891"/>
      <c r="C31" s="868"/>
    </row>
    <row r="32" spans="2:3">
      <c r="B32" s="891"/>
      <c r="C32" s="868"/>
    </row>
    <row r="33" spans="2:3">
      <c r="B33" s="891"/>
      <c r="C33" s="868"/>
    </row>
    <row r="34" spans="2:3">
      <c r="B34" s="891"/>
      <c r="C34" s="868"/>
    </row>
    <row r="35" spans="2:3">
      <c r="B35" s="891"/>
      <c r="C35" s="868"/>
    </row>
    <row r="36" spans="2:3">
      <c r="B36" s="891"/>
      <c r="C36" s="868"/>
    </row>
    <row r="37" spans="2:3">
      <c r="B37" s="891"/>
      <c r="C37" s="868"/>
    </row>
    <row r="38" spans="2:3">
      <c r="B38" s="891"/>
      <c r="C38" s="868"/>
    </row>
    <row r="39" spans="2:3">
      <c r="B39" s="891"/>
      <c r="C39" s="868"/>
    </row>
    <row r="40" spans="2:3">
      <c r="B40" s="891"/>
      <c r="C40" s="868"/>
    </row>
    <row r="41" spans="2:3">
      <c r="B41" s="891"/>
      <c r="C41" s="868"/>
    </row>
    <row r="42" spans="2:3">
      <c r="B42" s="891"/>
      <c r="C42" s="868"/>
    </row>
    <row r="43" spans="2:3">
      <c r="B43" s="891"/>
      <c r="C43" s="868"/>
    </row>
    <row r="44" spans="2:3">
      <c r="B44" s="891"/>
      <c r="C44" s="868"/>
    </row>
    <row r="45" spans="2:3">
      <c r="B45" s="891"/>
      <c r="C45" s="868"/>
    </row>
    <row r="46" spans="2:3">
      <c r="B46" s="891"/>
      <c r="C46" s="868"/>
    </row>
    <row r="47" spans="2:3">
      <c r="B47" s="891"/>
      <c r="C47" s="868"/>
    </row>
    <row r="48" spans="2:3">
      <c r="B48" s="891"/>
      <c r="C48" s="868"/>
    </row>
    <row r="49" spans="2:3">
      <c r="B49" s="891"/>
      <c r="C49" s="868"/>
    </row>
    <row r="50" spans="2:3">
      <c r="B50" s="891"/>
      <c r="C50" s="868"/>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6F6D3-101C-405A-BF9E-2EB3753D6643}">
  <dimension ref="A1:B33"/>
  <sheetViews>
    <sheetView workbookViewId="0"/>
  </sheetViews>
  <sheetFormatPr defaultColWidth="9" defaultRowHeight="14.5"/>
  <cols>
    <col min="1" max="1" width="1.7265625" style="69" customWidth="1"/>
    <col min="2" max="2" width="148.6328125" style="554" customWidth="1"/>
    <col min="3" max="17" width="9" style="69"/>
    <col min="18" max="18" width="24.7265625" style="69" customWidth="1"/>
    <col min="19" max="16384" width="9" style="69"/>
  </cols>
  <sheetData>
    <row r="1" spans="1:2">
      <c r="A1" s="705" t="s">
        <v>2028</v>
      </c>
    </row>
    <row r="2" spans="1:2" ht="21.65" customHeight="1">
      <c r="B2" s="706" t="s">
        <v>2029</v>
      </c>
    </row>
    <row r="3" spans="1:2" ht="8.5" customHeight="1">
      <c r="B3" s="706"/>
    </row>
    <row r="4" spans="1:2" ht="21.65" customHeight="1">
      <c r="A4" s="705" t="s">
        <v>2030</v>
      </c>
    </row>
    <row r="5" spans="1:2" ht="21.65" customHeight="1">
      <c r="B5" s="706" t="s">
        <v>2031</v>
      </c>
    </row>
    <row r="6" spans="1:2" ht="21.65" customHeight="1">
      <c r="B6" s="706" t="s">
        <v>2032</v>
      </c>
    </row>
    <row r="7" spans="1:2" ht="21.65" customHeight="1">
      <c r="B7" s="706" t="s">
        <v>2033</v>
      </c>
    </row>
    <row r="8" spans="1:2" ht="21.65" customHeight="1">
      <c r="B8" s="706" t="s">
        <v>2034</v>
      </c>
    </row>
    <row r="9" spans="1:2" ht="21.65" customHeight="1">
      <c r="B9" s="706" t="s">
        <v>2035</v>
      </c>
    </row>
    <row r="10" spans="1:2" ht="7.9" customHeight="1">
      <c r="B10" s="706"/>
    </row>
    <row r="11" spans="1:2" ht="21.65" customHeight="1">
      <c r="A11" s="705" t="s">
        <v>2036</v>
      </c>
    </row>
    <row r="12" spans="1:2" ht="21.65" customHeight="1">
      <c r="B12" s="707" t="s">
        <v>2037</v>
      </c>
    </row>
    <row r="13" spans="1:2" ht="21.65" customHeight="1">
      <c r="B13" s="707" t="s">
        <v>2038</v>
      </c>
    </row>
    <row r="14" spans="1:2" ht="21.65" customHeight="1">
      <c r="B14" s="707" t="s">
        <v>2039</v>
      </c>
    </row>
    <row r="15" spans="1:2" ht="21.65" customHeight="1">
      <c r="B15" s="707" t="s">
        <v>2040</v>
      </c>
    </row>
    <row r="16" spans="1:2" ht="21.65" customHeight="1">
      <c r="B16" s="707" t="s">
        <v>2041</v>
      </c>
    </row>
    <row r="17" spans="1:2" ht="21.65" customHeight="1">
      <c r="B17" s="707" t="s">
        <v>2042</v>
      </c>
    </row>
    <row r="18" spans="1:2" ht="21.65" customHeight="1">
      <c r="B18" s="707" t="s">
        <v>2043</v>
      </c>
    </row>
    <row r="19" spans="1:2" ht="21.65" customHeight="1">
      <c r="B19" s="707" t="s">
        <v>2044</v>
      </c>
    </row>
    <row r="20" spans="1:2" ht="7.15" customHeight="1">
      <c r="B20" s="707"/>
    </row>
    <row r="21" spans="1:2" ht="21.65" customHeight="1">
      <c r="A21" s="708" t="s">
        <v>2045</v>
      </c>
    </row>
    <row r="22" spans="1:2" ht="21.65" customHeight="1">
      <c r="B22" s="707" t="s">
        <v>2046</v>
      </c>
    </row>
    <row r="23" spans="1:2" ht="21.65" customHeight="1">
      <c r="B23" s="707" t="s">
        <v>2047</v>
      </c>
    </row>
    <row r="24" spans="1:2" ht="21.65" customHeight="1">
      <c r="B24" s="707" t="s">
        <v>2048</v>
      </c>
    </row>
    <row r="25" spans="1:2" ht="21.65" customHeight="1">
      <c r="B25" s="707" t="s">
        <v>2049</v>
      </c>
    </row>
    <row r="26" spans="1:2" ht="21.65" customHeight="1">
      <c r="B26" s="707" t="s">
        <v>2050</v>
      </c>
    </row>
    <row r="27" spans="1:2" ht="7.9" customHeight="1">
      <c r="B27" s="707"/>
    </row>
    <row r="28" spans="1:2" ht="21.65" customHeight="1">
      <c r="A28" s="708" t="s">
        <v>2051</v>
      </c>
    </row>
    <row r="29" spans="1:2" ht="21.65" customHeight="1">
      <c r="B29" s="707" t="s">
        <v>2052</v>
      </c>
    </row>
    <row r="30" spans="1:2" ht="21.65" customHeight="1">
      <c r="B30" s="707" t="s">
        <v>2053</v>
      </c>
    </row>
    <row r="31" spans="1:2" ht="21.65" customHeight="1">
      <c r="B31" s="707" t="s">
        <v>2054</v>
      </c>
    </row>
    <row r="32" spans="1:2" ht="21.65" customHeight="1">
      <c r="B32" s="707" t="s">
        <v>2055</v>
      </c>
    </row>
    <row r="33" spans="2:2" ht="7.15" customHeight="1">
      <c r="B33" s="706"/>
    </row>
  </sheetData>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844F5-8257-4EC8-AA8A-9806E8C5052A}">
  <dimension ref="B1:Z151"/>
  <sheetViews>
    <sheetView workbookViewId="0"/>
  </sheetViews>
  <sheetFormatPr defaultColWidth="9" defaultRowHeight="13.5"/>
  <cols>
    <col min="1" max="1" width="1.08984375" style="556" customWidth="1"/>
    <col min="2" max="2" width="6.36328125" style="523" customWidth="1"/>
    <col min="3" max="3" width="8.453125" style="523" customWidth="1"/>
    <col min="4" max="4" width="11.36328125" style="523" customWidth="1"/>
    <col min="5" max="5" width="1.453125" style="556" customWidth="1"/>
    <col min="6" max="6" width="1.453125" style="555" customWidth="1"/>
    <col min="7" max="7" width="6.453125" style="555" customWidth="1"/>
    <col min="8" max="8" width="10.36328125" style="556" customWidth="1"/>
    <col min="9" max="9" width="28.08984375" style="575" customWidth="1"/>
    <col min="10" max="10" width="8.6328125" style="557" customWidth="1"/>
    <col min="11" max="11" width="8.36328125" style="557" customWidth="1"/>
    <col min="12" max="12" width="2.08984375" style="557" customWidth="1"/>
    <col min="13" max="13" width="8.453125" style="557" customWidth="1"/>
    <col min="14" max="14" width="15.7265625" style="557" customWidth="1"/>
    <col min="15" max="15" width="2" style="557" customWidth="1"/>
    <col min="16" max="16" width="7.453125" style="592" customWidth="1"/>
    <col min="17" max="17" width="8.453125" style="592" customWidth="1"/>
    <col min="18" max="18" width="1.6328125" style="557" customWidth="1"/>
    <col min="19" max="19" width="8.36328125" style="592" customWidth="1"/>
    <col min="20" max="20" width="15.7265625" style="557" customWidth="1"/>
    <col min="21" max="21" width="1.08984375" style="557" customWidth="1"/>
    <col min="22" max="22" width="7.36328125" style="592" customWidth="1"/>
    <col min="23" max="23" width="28.6328125" style="676" customWidth="1"/>
    <col min="24" max="24" width="33.453125" style="557" customWidth="1"/>
    <col min="25" max="26" width="9" style="557"/>
    <col min="27" max="16384" width="9" style="556"/>
  </cols>
  <sheetData>
    <row r="1" spans="2:26" ht="19.149999999999999" customHeight="1">
      <c r="C1" s="588" t="s">
        <v>1524</v>
      </c>
      <c r="D1" s="589"/>
      <c r="E1" s="590"/>
      <c r="F1" s="591"/>
      <c r="G1" s="591"/>
      <c r="H1" s="590"/>
      <c r="N1" s="714"/>
      <c r="S1" s="557"/>
      <c r="T1" s="714"/>
      <c r="V1" s="557"/>
      <c r="W1" s="557"/>
      <c r="X1" s="556"/>
      <c r="Y1" s="556"/>
      <c r="Z1" s="556"/>
    </row>
    <row r="2" spans="2:26" ht="21.65" customHeight="1">
      <c r="C2" s="559"/>
      <c r="M2" s="593" t="s">
        <v>1525</v>
      </c>
      <c r="N2" s="594">
        <f>SUM(N6:N49,N55:N99,N105:N150)</f>
        <v>13409569000</v>
      </c>
      <c r="O2" s="595"/>
      <c r="P2" s="596"/>
      <c r="Q2" s="596"/>
      <c r="R2" s="595"/>
      <c r="S2" s="593" t="s">
        <v>1525</v>
      </c>
      <c r="T2" s="594">
        <f>SUM(T6:T49,T55:T99,T105:T150)</f>
        <v>10881887583.174501</v>
      </c>
      <c r="V2" s="557"/>
      <c r="W2" s="557"/>
      <c r="X2" s="556"/>
      <c r="Y2" s="556"/>
      <c r="Z2" s="556"/>
    </row>
    <row r="3" spans="2:26" ht="22.15" customHeight="1">
      <c r="C3" s="597" t="s">
        <v>1526</v>
      </c>
      <c r="D3" s="709">
        <f>SUM(D6:D14,D20:D26)</f>
        <v>1000000</v>
      </c>
      <c r="J3" s="596"/>
      <c r="N3" s="557">
        <f>+N2/1000000</f>
        <v>13409.569</v>
      </c>
      <c r="S3" s="557"/>
      <c r="T3" s="557">
        <f>+T2/1000000</f>
        <v>10881.887583174501</v>
      </c>
      <c r="V3" s="557"/>
      <c r="W3" s="557"/>
      <c r="X3" s="556"/>
      <c r="Y3" s="556"/>
      <c r="Z3" s="556"/>
    </row>
    <row r="4" spans="2:26" ht="23.5" customHeight="1" thickBot="1">
      <c r="B4" s="556"/>
      <c r="C4" s="556"/>
      <c r="D4" s="556"/>
      <c r="I4" s="598" t="s">
        <v>1527</v>
      </c>
      <c r="J4" s="561">
        <f>SUM(J6:J49)</f>
        <v>9900</v>
      </c>
      <c r="K4" s="599" t="s">
        <v>1528</v>
      </c>
      <c r="M4" s="561">
        <f>SUM(M6:M49)</f>
        <v>9900</v>
      </c>
      <c r="Q4" s="599" t="s">
        <v>1528</v>
      </c>
      <c r="S4" s="557"/>
      <c r="V4" s="557"/>
      <c r="W4" s="557"/>
      <c r="X4" s="556"/>
      <c r="Y4" s="556"/>
      <c r="Z4" s="556"/>
    </row>
    <row r="5" spans="2:26" ht="20.149999999999999" customHeight="1" thickTop="1" thickBot="1">
      <c r="B5" s="600" t="s">
        <v>1529</v>
      </c>
      <c r="C5" s="600" t="s">
        <v>1530</v>
      </c>
      <c r="D5" s="601" t="s">
        <v>1531</v>
      </c>
      <c r="G5" s="563" t="s">
        <v>1532</v>
      </c>
      <c r="H5" s="564" t="s">
        <v>1529</v>
      </c>
      <c r="I5" s="565" t="s">
        <v>1533</v>
      </c>
      <c r="J5" s="602" t="s">
        <v>1534</v>
      </c>
      <c r="K5" s="603" t="s">
        <v>1535</v>
      </c>
      <c r="L5" s="596"/>
      <c r="M5" s="604" t="s">
        <v>1536</v>
      </c>
      <c r="N5" s="605" t="s">
        <v>1537</v>
      </c>
      <c r="O5" s="596"/>
      <c r="P5" s="604" t="s">
        <v>1538</v>
      </c>
      <c r="Q5" s="603" t="s">
        <v>1539</v>
      </c>
      <c r="R5" s="596"/>
      <c r="S5" s="604" t="s">
        <v>1540</v>
      </c>
      <c r="T5" s="605" t="s">
        <v>1541</v>
      </c>
      <c r="U5" s="596"/>
      <c r="V5" s="604" t="s">
        <v>1542</v>
      </c>
      <c r="W5" s="604" t="s">
        <v>1543</v>
      </c>
    </row>
    <row r="6" spans="2:26" ht="15.65" customHeight="1" thickTop="1" thickBot="1">
      <c r="B6" s="600"/>
      <c r="C6" s="606" t="s">
        <v>1544</v>
      </c>
      <c r="D6" s="607">
        <v>828500</v>
      </c>
      <c r="G6" s="555">
        <v>1</v>
      </c>
      <c r="H6" s="899" t="s">
        <v>1545</v>
      </c>
      <c r="I6" s="608" t="s">
        <v>1546</v>
      </c>
      <c r="J6" s="609">
        <v>30</v>
      </c>
      <c r="K6" s="610"/>
      <c r="L6" s="611"/>
      <c r="M6" s="612">
        <f t="shared" ref="M6:M44" si="0">IF(K6="",J6,K6)</f>
        <v>30</v>
      </c>
      <c r="N6" s="613">
        <f>+$D$6*M6</f>
        <v>24855000</v>
      </c>
      <c r="O6" s="611"/>
      <c r="P6" s="614">
        <v>0.55000000000000004</v>
      </c>
      <c r="Q6" s="615"/>
      <c r="R6" s="611"/>
      <c r="S6" s="616">
        <f>IF(Q6="",P6,Q6)</f>
        <v>0.55000000000000004</v>
      </c>
      <c r="T6" s="613">
        <f>+S6*N6</f>
        <v>13670250.000000002</v>
      </c>
      <c r="U6" s="611"/>
      <c r="V6" s="617">
        <v>578</v>
      </c>
      <c r="W6" s="618" t="s">
        <v>266</v>
      </c>
      <c r="X6" s="619" t="s">
        <v>1547</v>
      </c>
    </row>
    <row r="7" spans="2:26" ht="15.65" customHeight="1" thickTop="1" thickBot="1">
      <c r="B7" s="620"/>
      <c r="C7" s="620"/>
      <c r="D7" s="620"/>
      <c r="G7" s="555">
        <v>2</v>
      </c>
      <c r="H7" s="900"/>
      <c r="I7" s="575" t="s">
        <v>1548</v>
      </c>
      <c r="J7" s="621">
        <v>60</v>
      </c>
      <c r="K7" s="622"/>
      <c r="L7" s="611"/>
      <c r="M7" s="623">
        <f t="shared" si="0"/>
        <v>60</v>
      </c>
      <c r="N7" s="611">
        <f t="shared" ref="N7:N49" si="1">+$D$6*M7</f>
        <v>49710000</v>
      </c>
      <c r="O7" s="611"/>
      <c r="P7" s="624">
        <v>1</v>
      </c>
      <c r="Q7" s="625"/>
      <c r="R7" s="611"/>
      <c r="S7" s="626">
        <f t="shared" ref="S7:S49" si="2">IF(Q7="",P7,Q7)</f>
        <v>1</v>
      </c>
      <c r="T7" s="611">
        <f t="shared" ref="T7:T49" si="3">+S7*N7</f>
        <v>49710000</v>
      </c>
      <c r="U7" s="611"/>
      <c r="V7" s="627">
        <v>575</v>
      </c>
      <c r="W7" s="628" t="s">
        <v>261</v>
      </c>
      <c r="X7" s="619"/>
    </row>
    <row r="8" spans="2:26" ht="15.65" customHeight="1" thickTop="1">
      <c r="B8" s="906" t="s">
        <v>1550</v>
      </c>
      <c r="C8" s="629" t="s">
        <v>1551</v>
      </c>
      <c r="D8" s="630">
        <v>100000</v>
      </c>
      <c r="G8" s="555">
        <v>3</v>
      </c>
      <c r="H8" s="900"/>
      <c r="I8" s="575" t="s">
        <v>1552</v>
      </c>
      <c r="J8" s="621">
        <v>1360</v>
      </c>
      <c r="K8" s="622"/>
      <c r="L8" s="611"/>
      <c r="M8" s="623">
        <f t="shared" si="0"/>
        <v>1360</v>
      </c>
      <c r="N8" s="611">
        <f t="shared" si="1"/>
        <v>1126760000</v>
      </c>
      <c r="O8" s="611"/>
      <c r="P8" s="624">
        <v>1</v>
      </c>
      <c r="Q8" s="625"/>
      <c r="R8" s="611"/>
      <c r="S8" s="626">
        <f t="shared" si="2"/>
        <v>1</v>
      </c>
      <c r="T8" s="611">
        <f t="shared" si="3"/>
        <v>1126760000</v>
      </c>
      <c r="U8" s="611"/>
      <c r="V8" s="627">
        <v>571</v>
      </c>
      <c r="W8" s="628" t="s">
        <v>253</v>
      </c>
      <c r="X8" s="595"/>
    </row>
    <row r="9" spans="2:26" ht="15.65" customHeight="1">
      <c r="B9" s="907"/>
      <c r="C9" s="631" t="s">
        <v>1553</v>
      </c>
      <c r="D9" s="632">
        <v>12500</v>
      </c>
      <c r="G9" s="555">
        <v>4</v>
      </c>
      <c r="H9" s="900"/>
      <c r="I9" s="575" t="s">
        <v>1554</v>
      </c>
      <c r="J9" s="621">
        <v>1460</v>
      </c>
      <c r="K9" s="622"/>
      <c r="L9" s="611"/>
      <c r="M9" s="623">
        <f t="shared" si="0"/>
        <v>1460</v>
      </c>
      <c r="N9" s="611">
        <f t="shared" si="1"/>
        <v>1209610000</v>
      </c>
      <c r="O9" s="611"/>
      <c r="P9" s="624">
        <v>1</v>
      </c>
      <c r="Q9" s="625"/>
      <c r="R9" s="611"/>
      <c r="S9" s="626">
        <f t="shared" si="2"/>
        <v>1</v>
      </c>
      <c r="T9" s="611">
        <f t="shared" si="3"/>
        <v>1209610000</v>
      </c>
      <c r="U9" s="611"/>
      <c r="V9" s="627">
        <v>571</v>
      </c>
      <c r="W9" s="628" t="s">
        <v>253</v>
      </c>
    </row>
    <row r="10" spans="2:26" ht="15.65" customHeight="1">
      <c r="B10" s="907"/>
      <c r="C10" s="631" t="s">
        <v>1555</v>
      </c>
      <c r="D10" s="632">
        <v>2000</v>
      </c>
      <c r="G10" s="555">
        <v>5</v>
      </c>
      <c r="H10" s="900"/>
      <c r="I10" s="575" t="s">
        <v>1360</v>
      </c>
      <c r="J10" s="621">
        <v>625</v>
      </c>
      <c r="K10" s="622"/>
      <c r="L10" s="611"/>
      <c r="M10" s="623">
        <f t="shared" si="0"/>
        <v>625</v>
      </c>
      <c r="N10" s="611">
        <f t="shared" si="1"/>
        <v>517812500</v>
      </c>
      <c r="O10" s="611"/>
      <c r="P10" s="624">
        <v>1</v>
      </c>
      <c r="Q10" s="625"/>
      <c r="R10" s="611"/>
      <c r="S10" s="626">
        <f t="shared" si="2"/>
        <v>1</v>
      </c>
      <c r="T10" s="611">
        <f t="shared" si="3"/>
        <v>517812500</v>
      </c>
      <c r="U10" s="611"/>
      <c r="V10" s="627">
        <v>572</v>
      </c>
      <c r="W10" s="628" t="s">
        <v>255</v>
      </c>
    </row>
    <row r="11" spans="2:26" ht="15.65" customHeight="1">
      <c r="B11" s="907"/>
      <c r="C11" s="631" t="s">
        <v>1556</v>
      </c>
      <c r="D11" s="632"/>
      <c r="G11" s="555">
        <v>6</v>
      </c>
      <c r="H11" s="900"/>
      <c r="I11" s="575" t="s">
        <v>1557</v>
      </c>
      <c r="J11" s="621">
        <v>70</v>
      </c>
      <c r="K11" s="622"/>
      <c r="L11" s="611"/>
      <c r="M11" s="623">
        <f t="shared" si="0"/>
        <v>70</v>
      </c>
      <c r="N11" s="611">
        <f t="shared" si="1"/>
        <v>57995000</v>
      </c>
      <c r="O11" s="611"/>
      <c r="P11" s="624">
        <v>1</v>
      </c>
      <c r="Q11" s="625"/>
      <c r="R11" s="611"/>
      <c r="S11" s="626">
        <f t="shared" si="2"/>
        <v>1</v>
      </c>
      <c r="T11" s="611">
        <f t="shared" si="3"/>
        <v>57995000</v>
      </c>
      <c r="U11" s="611"/>
      <c r="V11" s="627">
        <v>572</v>
      </c>
      <c r="W11" s="628" t="s">
        <v>255</v>
      </c>
    </row>
    <row r="12" spans="2:26" ht="15.65" customHeight="1">
      <c r="B12" s="907"/>
      <c r="C12" s="631" t="s">
        <v>1558</v>
      </c>
      <c r="D12" s="632"/>
      <c r="G12" s="555">
        <v>7</v>
      </c>
      <c r="H12" s="900"/>
      <c r="I12" s="575" t="s">
        <v>1559</v>
      </c>
      <c r="J12" s="621">
        <v>25</v>
      </c>
      <c r="K12" s="622"/>
      <c r="L12" s="611"/>
      <c r="M12" s="623">
        <f t="shared" si="0"/>
        <v>25</v>
      </c>
      <c r="N12" s="611">
        <f t="shared" si="1"/>
        <v>20712500</v>
      </c>
      <c r="O12" s="611"/>
      <c r="P12" s="624">
        <v>1</v>
      </c>
      <c r="Q12" s="625"/>
      <c r="R12" s="611"/>
      <c r="S12" s="626">
        <f t="shared" si="2"/>
        <v>1</v>
      </c>
      <c r="T12" s="611">
        <f t="shared" si="3"/>
        <v>20712500</v>
      </c>
      <c r="U12" s="611"/>
      <c r="V12" s="627">
        <v>661</v>
      </c>
      <c r="W12" s="628" t="s">
        <v>292</v>
      </c>
    </row>
    <row r="13" spans="2:26" ht="15.65" customHeight="1">
      <c r="B13" s="907"/>
      <c r="C13" s="631" t="s">
        <v>1560</v>
      </c>
      <c r="D13" s="632"/>
      <c r="G13" s="555">
        <v>8</v>
      </c>
      <c r="H13" s="900"/>
      <c r="I13" s="575" t="s">
        <v>1561</v>
      </c>
      <c r="J13" s="621">
        <v>415</v>
      </c>
      <c r="K13" s="622"/>
      <c r="L13" s="611"/>
      <c r="M13" s="623">
        <f t="shared" si="0"/>
        <v>415</v>
      </c>
      <c r="N13" s="611">
        <f t="shared" si="1"/>
        <v>343827500</v>
      </c>
      <c r="O13" s="611"/>
      <c r="P13" s="633">
        <v>0</v>
      </c>
      <c r="Q13" s="625"/>
      <c r="R13" s="611"/>
      <c r="S13" s="626">
        <f t="shared" si="2"/>
        <v>0</v>
      </c>
      <c r="T13" s="611">
        <f t="shared" si="3"/>
        <v>0</v>
      </c>
      <c r="U13" s="611"/>
      <c r="V13" s="627">
        <v>211</v>
      </c>
      <c r="W13" s="628" t="s">
        <v>173</v>
      </c>
    </row>
    <row r="14" spans="2:26" ht="15.65" customHeight="1" thickBot="1">
      <c r="B14" s="908"/>
      <c r="C14" s="634" t="s">
        <v>1562</v>
      </c>
      <c r="D14" s="635"/>
      <c r="G14" s="555">
        <v>9</v>
      </c>
      <c r="H14" s="901"/>
      <c r="I14" s="636" t="s">
        <v>1563</v>
      </c>
      <c r="J14" s="637">
        <v>425</v>
      </c>
      <c r="K14" s="638"/>
      <c r="L14" s="611"/>
      <c r="M14" s="639">
        <f t="shared" si="0"/>
        <v>425</v>
      </c>
      <c r="N14" s="640">
        <f t="shared" si="1"/>
        <v>352112500</v>
      </c>
      <c r="O14" s="611"/>
      <c r="P14" s="624">
        <v>1</v>
      </c>
      <c r="Q14" s="641"/>
      <c r="R14" s="611"/>
      <c r="S14" s="626">
        <f t="shared" si="2"/>
        <v>1</v>
      </c>
      <c r="T14" s="611">
        <f t="shared" si="3"/>
        <v>352112500</v>
      </c>
      <c r="U14" s="611"/>
      <c r="V14" s="642">
        <v>578</v>
      </c>
      <c r="W14" s="643" t="s">
        <v>266</v>
      </c>
    </row>
    <row r="15" spans="2:26" ht="15.65" customHeight="1" thickTop="1">
      <c r="B15" s="644"/>
      <c r="C15" s="645" t="s">
        <v>1564</v>
      </c>
      <c r="D15" s="646">
        <f>SUM(D8:D14)</f>
        <v>114500</v>
      </c>
      <c r="G15" s="555">
        <v>1</v>
      </c>
      <c r="H15" s="902" t="s">
        <v>1565</v>
      </c>
      <c r="I15" s="608" t="s">
        <v>1566</v>
      </c>
      <c r="J15" s="609">
        <v>2150</v>
      </c>
      <c r="K15" s="647"/>
      <c r="L15" s="611"/>
      <c r="M15" s="612">
        <f t="shared" si="0"/>
        <v>2150</v>
      </c>
      <c r="N15" s="613">
        <f t="shared" si="1"/>
        <v>1781275000</v>
      </c>
      <c r="O15" s="611"/>
      <c r="P15" s="648">
        <v>1</v>
      </c>
      <c r="Q15" s="649"/>
      <c r="R15" s="611"/>
      <c r="S15" s="616">
        <f t="shared" si="2"/>
        <v>1</v>
      </c>
      <c r="T15" s="613">
        <f t="shared" si="3"/>
        <v>1781275000</v>
      </c>
      <c r="U15" s="611"/>
      <c r="V15" s="617">
        <v>672</v>
      </c>
      <c r="W15" s="618" t="s">
        <v>302</v>
      </c>
    </row>
    <row r="16" spans="2:26" ht="15.65" customHeight="1">
      <c r="B16" s="644"/>
      <c r="C16" s="650" t="s">
        <v>1567</v>
      </c>
      <c r="D16" s="651">
        <f>IF(ISERROR((1*D8+2*D9+3*D10+4*D11+5*D12+6*D13+7*D14)/SUM(D8:D14))=TRUE,0,(1*D8+2*D9+3*D10+4*D11+5*D12+6*D13+7*D14)/SUM(D8:D14))</f>
        <v>1.1441048034934498</v>
      </c>
      <c r="G16" s="555">
        <v>2</v>
      </c>
      <c r="H16" s="900"/>
      <c r="I16" s="575" t="s">
        <v>1568</v>
      </c>
      <c r="J16" s="621">
        <v>235</v>
      </c>
      <c r="K16" s="622"/>
      <c r="L16" s="611"/>
      <c r="M16" s="623">
        <f t="shared" si="0"/>
        <v>235</v>
      </c>
      <c r="N16" s="611">
        <f t="shared" si="1"/>
        <v>194697500</v>
      </c>
      <c r="O16" s="611"/>
      <c r="P16" s="652">
        <v>0.330013</v>
      </c>
      <c r="Q16" s="625"/>
      <c r="R16" s="611"/>
      <c r="S16" s="626">
        <f t="shared" si="2"/>
        <v>0.330013</v>
      </c>
      <c r="T16" s="611">
        <f t="shared" si="3"/>
        <v>64252706.067500003</v>
      </c>
      <c r="U16" s="611"/>
      <c r="V16" s="627">
        <v>111</v>
      </c>
      <c r="W16" s="628" t="s">
        <v>135</v>
      </c>
    </row>
    <row r="17" spans="2:23" ht="15.65" customHeight="1">
      <c r="B17" s="620"/>
      <c r="C17" s="653" t="s">
        <v>1569</v>
      </c>
      <c r="D17" s="654">
        <f>+D8+2*D9+3*D10+4*D11+5*D12+6*D13+7*D14</f>
        <v>131000</v>
      </c>
      <c r="G17" s="555">
        <v>3</v>
      </c>
      <c r="H17" s="900"/>
      <c r="I17" s="575" t="s">
        <v>1570</v>
      </c>
      <c r="J17" s="621">
        <v>195</v>
      </c>
      <c r="K17" s="622"/>
      <c r="L17" s="611"/>
      <c r="M17" s="623">
        <f t="shared" si="0"/>
        <v>195</v>
      </c>
      <c r="N17" s="611">
        <f t="shared" si="1"/>
        <v>161557500</v>
      </c>
      <c r="O17" s="611"/>
      <c r="P17" s="652">
        <v>0.37648199999999998</v>
      </c>
      <c r="Q17" s="625"/>
      <c r="R17" s="611"/>
      <c r="S17" s="626">
        <f t="shared" si="2"/>
        <v>0.37648199999999998</v>
      </c>
      <c r="T17" s="611">
        <f t="shared" si="3"/>
        <v>60823490.714999996</v>
      </c>
      <c r="U17" s="611"/>
      <c r="V17" s="627">
        <v>112</v>
      </c>
      <c r="W17" s="628" t="s">
        <v>137</v>
      </c>
    </row>
    <row r="18" spans="2:23" ht="15.65" customHeight="1">
      <c r="G18" s="555">
        <v>4</v>
      </c>
      <c r="H18" s="900"/>
      <c r="I18" s="575" t="s">
        <v>1571</v>
      </c>
      <c r="J18" s="621">
        <v>300</v>
      </c>
      <c r="K18" s="622"/>
      <c r="L18" s="611"/>
      <c r="M18" s="623">
        <f t="shared" si="0"/>
        <v>300</v>
      </c>
      <c r="N18" s="611">
        <f t="shared" si="1"/>
        <v>248550000</v>
      </c>
      <c r="O18" s="611"/>
      <c r="P18" s="652">
        <v>0.330013</v>
      </c>
      <c r="Q18" s="625"/>
      <c r="R18" s="611"/>
      <c r="S18" s="626">
        <f t="shared" si="2"/>
        <v>0.330013</v>
      </c>
      <c r="T18" s="611">
        <f t="shared" si="3"/>
        <v>82024731.150000006</v>
      </c>
      <c r="U18" s="611"/>
      <c r="V18" s="627">
        <v>111</v>
      </c>
      <c r="W18" s="628" t="s">
        <v>135</v>
      </c>
    </row>
    <row r="19" spans="2:23" ht="15.65" customHeight="1" thickBot="1">
      <c r="G19" s="555">
        <v>5</v>
      </c>
      <c r="H19" s="900"/>
      <c r="I19" s="575" t="s">
        <v>1572</v>
      </c>
      <c r="J19" s="621">
        <v>175</v>
      </c>
      <c r="K19" s="622"/>
      <c r="L19" s="611"/>
      <c r="M19" s="623">
        <f t="shared" si="0"/>
        <v>175</v>
      </c>
      <c r="N19" s="611">
        <f t="shared" si="1"/>
        <v>144987500</v>
      </c>
      <c r="O19" s="611"/>
      <c r="P19" s="652">
        <v>0.35616199999999998</v>
      </c>
      <c r="Q19" s="625"/>
      <c r="R19" s="611"/>
      <c r="S19" s="626">
        <f t="shared" si="2"/>
        <v>0.35616199999999998</v>
      </c>
      <c r="T19" s="611">
        <f t="shared" si="3"/>
        <v>51639037.974999994</v>
      </c>
      <c r="U19" s="611"/>
      <c r="V19" s="627">
        <v>11</v>
      </c>
      <c r="W19" s="628" t="s">
        <v>121</v>
      </c>
    </row>
    <row r="20" spans="2:23" ht="15.65" customHeight="1" thickTop="1">
      <c r="B20" s="601" t="s">
        <v>1573</v>
      </c>
      <c r="C20" s="629" t="s">
        <v>1574</v>
      </c>
      <c r="D20" s="630">
        <v>48200</v>
      </c>
      <c r="G20" s="555">
        <v>6</v>
      </c>
      <c r="H20" s="900"/>
      <c r="I20" s="575" t="s">
        <v>1575</v>
      </c>
      <c r="J20" s="621">
        <v>125</v>
      </c>
      <c r="K20" s="622"/>
      <c r="L20" s="611"/>
      <c r="M20" s="623">
        <f t="shared" si="0"/>
        <v>125</v>
      </c>
      <c r="N20" s="611">
        <f t="shared" si="1"/>
        <v>103562500</v>
      </c>
      <c r="O20" s="611"/>
      <c r="P20" s="652">
        <v>0.30082900000000001</v>
      </c>
      <c r="Q20" s="625"/>
      <c r="R20" s="611"/>
      <c r="S20" s="626">
        <f t="shared" si="2"/>
        <v>0.30082900000000001</v>
      </c>
      <c r="T20" s="611">
        <f t="shared" si="3"/>
        <v>31154603.3125</v>
      </c>
      <c r="U20" s="611"/>
      <c r="V20" s="627">
        <v>17</v>
      </c>
      <c r="W20" s="628" t="s">
        <v>129</v>
      </c>
    </row>
    <row r="21" spans="2:23" ht="15.65" customHeight="1">
      <c r="B21" s="655"/>
      <c r="C21" s="631" t="s">
        <v>1576</v>
      </c>
      <c r="D21" s="632">
        <v>8200</v>
      </c>
      <c r="G21" s="555">
        <v>7</v>
      </c>
      <c r="H21" s="900"/>
      <c r="I21" s="575" t="s">
        <v>1577</v>
      </c>
      <c r="J21" s="621">
        <v>325</v>
      </c>
      <c r="K21" s="622"/>
      <c r="L21" s="611"/>
      <c r="M21" s="623">
        <f t="shared" si="0"/>
        <v>325</v>
      </c>
      <c r="N21" s="611">
        <f t="shared" si="1"/>
        <v>269262500</v>
      </c>
      <c r="O21" s="611"/>
      <c r="P21" s="652">
        <v>9.5950999999999995E-2</v>
      </c>
      <c r="Q21" s="625"/>
      <c r="R21" s="611"/>
      <c r="S21" s="626">
        <f t="shared" si="2"/>
        <v>9.5950999999999995E-2</v>
      </c>
      <c r="T21" s="611">
        <f t="shared" si="3"/>
        <v>25836006.137499999</v>
      </c>
      <c r="U21" s="611"/>
      <c r="V21" s="627">
        <v>152</v>
      </c>
      <c r="W21" s="628" t="s">
        <v>145</v>
      </c>
    </row>
    <row r="22" spans="2:23" ht="15.65" customHeight="1">
      <c r="B22" s="655"/>
      <c r="C22" s="631" t="s">
        <v>1578</v>
      </c>
      <c r="D22" s="632">
        <v>600</v>
      </c>
      <c r="G22" s="555">
        <v>8</v>
      </c>
      <c r="H22" s="900"/>
      <c r="I22" s="575" t="s">
        <v>1579</v>
      </c>
      <c r="J22" s="621">
        <v>125</v>
      </c>
      <c r="K22" s="622"/>
      <c r="L22" s="611"/>
      <c r="M22" s="623">
        <f t="shared" si="0"/>
        <v>125</v>
      </c>
      <c r="N22" s="611">
        <f t="shared" si="1"/>
        <v>103562500</v>
      </c>
      <c r="O22" s="611"/>
      <c r="P22" s="652">
        <v>0.12836600000000001</v>
      </c>
      <c r="Q22" s="625"/>
      <c r="R22" s="611"/>
      <c r="S22" s="626">
        <f t="shared" si="2"/>
        <v>0.12836600000000001</v>
      </c>
      <c r="T22" s="611">
        <f t="shared" si="3"/>
        <v>13293903.875</v>
      </c>
      <c r="U22" s="611"/>
      <c r="V22" s="627">
        <v>231</v>
      </c>
      <c r="W22" s="628" t="s">
        <v>179</v>
      </c>
    </row>
    <row r="23" spans="2:23" ht="15.65" customHeight="1">
      <c r="B23" s="655"/>
      <c r="C23" s="631" t="s">
        <v>1580</v>
      </c>
      <c r="D23" s="632"/>
      <c r="G23" s="555">
        <v>9</v>
      </c>
      <c r="H23" s="900"/>
      <c r="I23" s="575" t="s">
        <v>1581</v>
      </c>
      <c r="J23" s="621">
        <v>30</v>
      </c>
      <c r="K23" s="622"/>
      <c r="L23" s="611"/>
      <c r="M23" s="623">
        <f t="shared" si="0"/>
        <v>30</v>
      </c>
      <c r="N23" s="611">
        <f t="shared" si="1"/>
        <v>24855000</v>
      </c>
      <c r="O23" s="611"/>
      <c r="P23" s="652">
        <v>8.6198999999999998E-2</v>
      </c>
      <c r="Q23" s="625"/>
      <c r="R23" s="611"/>
      <c r="S23" s="626">
        <f t="shared" si="2"/>
        <v>8.6198999999999998E-2</v>
      </c>
      <c r="T23" s="611">
        <f t="shared" si="3"/>
        <v>2142476.145</v>
      </c>
      <c r="U23" s="611"/>
      <c r="V23" s="627">
        <v>253</v>
      </c>
      <c r="W23" s="628" t="s">
        <v>82</v>
      </c>
    </row>
    <row r="24" spans="2:23" ht="15.65" customHeight="1">
      <c r="B24" s="655"/>
      <c r="C24" s="631" t="s">
        <v>1582</v>
      </c>
      <c r="D24" s="632"/>
      <c r="G24" s="555">
        <v>10</v>
      </c>
      <c r="H24" s="900"/>
      <c r="I24" s="575" t="s">
        <v>1583</v>
      </c>
      <c r="J24" s="621">
        <v>20</v>
      </c>
      <c r="K24" s="622"/>
      <c r="L24" s="611"/>
      <c r="M24" s="623">
        <f t="shared" si="0"/>
        <v>20</v>
      </c>
      <c r="N24" s="611">
        <f t="shared" si="1"/>
        <v>16570000</v>
      </c>
      <c r="O24" s="611"/>
      <c r="P24" s="652">
        <v>0.37632700000000002</v>
      </c>
      <c r="Q24" s="625"/>
      <c r="R24" s="611"/>
      <c r="S24" s="626">
        <f t="shared" si="2"/>
        <v>0.37632700000000002</v>
      </c>
      <c r="T24" s="611">
        <f t="shared" si="3"/>
        <v>6235738.3900000006</v>
      </c>
      <c r="U24" s="611"/>
      <c r="V24" s="627">
        <v>251</v>
      </c>
      <c r="W24" s="628" t="s">
        <v>181</v>
      </c>
    </row>
    <row r="25" spans="2:23" ht="15.65" customHeight="1">
      <c r="B25" s="655"/>
      <c r="C25" s="631" t="s">
        <v>1584</v>
      </c>
      <c r="D25" s="632"/>
      <c r="G25" s="555">
        <v>11</v>
      </c>
      <c r="H25" s="900"/>
      <c r="I25" s="575" t="s">
        <v>1585</v>
      </c>
      <c r="J25" s="621">
        <v>5</v>
      </c>
      <c r="K25" s="622"/>
      <c r="L25" s="611"/>
      <c r="M25" s="623">
        <f t="shared" si="0"/>
        <v>5</v>
      </c>
      <c r="N25" s="611">
        <f t="shared" si="1"/>
        <v>4142500</v>
      </c>
      <c r="O25" s="611"/>
      <c r="P25" s="652">
        <v>0.107795</v>
      </c>
      <c r="Q25" s="625"/>
      <c r="R25" s="611"/>
      <c r="S25" s="626">
        <f t="shared" si="2"/>
        <v>0.107795</v>
      </c>
      <c r="T25" s="611">
        <f t="shared" si="3"/>
        <v>446540.78750000003</v>
      </c>
      <c r="U25" s="611"/>
      <c r="V25" s="627">
        <v>207</v>
      </c>
      <c r="W25" s="628" t="s">
        <v>169</v>
      </c>
    </row>
    <row r="26" spans="2:23" ht="15.65" customHeight="1" thickBot="1">
      <c r="B26" s="656"/>
      <c r="C26" s="634" t="s">
        <v>1586</v>
      </c>
      <c r="D26" s="635"/>
      <c r="G26" s="555">
        <v>12</v>
      </c>
      <c r="H26" s="900"/>
      <c r="I26" s="575" t="s">
        <v>1587</v>
      </c>
      <c r="J26" s="621">
        <v>25</v>
      </c>
      <c r="K26" s="622"/>
      <c r="L26" s="611"/>
      <c r="M26" s="623">
        <f t="shared" si="0"/>
        <v>25</v>
      </c>
      <c r="N26" s="611">
        <f t="shared" si="1"/>
        <v>20712500</v>
      </c>
      <c r="O26" s="611"/>
      <c r="P26" s="652">
        <v>0.149787</v>
      </c>
      <c r="Q26" s="625"/>
      <c r="R26" s="611"/>
      <c r="S26" s="626">
        <f t="shared" si="2"/>
        <v>0.149787</v>
      </c>
      <c r="T26" s="611">
        <f t="shared" si="3"/>
        <v>3102463.2375000003</v>
      </c>
      <c r="U26" s="611"/>
      <c r="V26" s="627">
        <v>208</v>
      </c>
      <c r="W26" s="628" t="s">
        <v>171</v>
      </c>
    </row>
    <row r="27" spans="2:23" ht="15.65" customHeight="1" thickTop="1">
      <c r="B27" s="657"/>
      <c r="C27" s="600" t="s">
        <v>1588</v>
      </c>
      <c r="D27" s="646">
        <f>SUM(D20:D26)</f>
        <v>57000</v>
      </c>
      <c r="G27" s="555">
        <v>13</v>
      </c>
      <c r="H27" s="900"/>
      <c r="I27" s="575" t="s">
        <v>1589</v>
      </c>
      <c r="J27" s="621">
        <v>2</v>
      </c>
      <c r="K27" s="622"/>
      <c r="L27" s="611"/>
      <c r="M27" s="623">
        <f t="shared" si="0"/>
        <v>2</v>
      </c>
      <c r="N27" s="611">
        <f t="shared" si="1"/>
        <v>1657000</v>
      </c>
      <c r="O27" s="611"/>
      <c r="P27" s="652">
        <v>0.149787</v>
      </c>
      <c r="Q27" s="625"/>
      <c r="R27" s="611"/>
      <c r="S27" s="626">
        <f t="shared" si="2"/>
        <v>0.149787</v>
      </c>
      <c r="T27" s="611">
        <f t="shared" si="3"/>
        <v>248197.05900000001</v>
      </c>
      <c r="U27" s="611"/>
      <c r="V27" s="627">
        <v>208</v>
      </c>
      <c r="W27" s="628" t="s">
        <v>171</v>
      </c>
    </row>
    <row r="28" spans="2:23" ht="15.65" customHeight="1">
      <c r="B28" s="644"/>
      <c r="C28" s="650" t="s">
        <v>1567</v>
      </c>
      <c r="D28" s="651">
        <f>IF(ISERROR((1*D20+2*D21+3*D22+4*D23+5*D24+6*D25+7*D26)/SUM(D20:D26))=TRUE,0,(1*D20+2*D21+3*D22+4*D23+5*D24+6*D25+7*D26)/SUM(D20:D26))</f>
        <v>1.1649122807017545</v>
      </c>
      <c r="G28" s="555">
        <v>14</v>
      </c>
      <c r="H28" s="901"/>
      <c r="I28" s="636" t="s">
        <v>1590</v>
      </c>
      <c r="J28" s="637">
        <v>750</v>
      </c>
      <c r="K28" s="638"/>
      <c r="L28" s="611"/>
      <c r="M28" s="639">
        <f t="shared" si="0"/>
        <v>750</v>
      </c>
      <c r="N28" s="640">
        <f t="shared" si="1"/>
        <v>621375000</v>
      </c>
      <c r="O28" s="611"/>
      <c r="P28" s="652">
        <v>8.7844000000000005E-2</v>
      </c>
      <c r="Q28" s="641"/>
      <c r="R28" s="611"/>
      <c r="S28" s="658">
        <f t="shared" si="2"/>
        <v>8.7844000000000005E-2</v>
      </c>
      <c r="T28" s="640">
        <f t="shared" si="3"/>
        <v>54584065.5</v>
      </c>
      <c r="U28" s="611"/>
      <c r="V28" s="642">
        <v>391</v>
      </c>
      <c r="W28" s="643" t="s">
        <v>3</v>
      </c>
    </row>
    <row r="29" spans="2:23" ht="22.9" customHeight="1">
      <c r="C29" s="653" t="s">
        <v>1569</v>
      </c>
      <c r="D29" s="654">
        <f>+D20+2*D21+3*D22+4*D23+5*D24+6*D25+7*D26</f>
        <v>66400</v>
      </c>
      <c r="G29" s="555">
        <v>1</v>
      </c>
      <c r="H29" s="902" t="s">
        <v>1591</v>
      </c>
      <c r="I29" s="659" t="s">
        <v>1592</v>
      </c>
      <c r="J29" s="609">
        <v>0</v>
      </c>
      <c r="K29" s="647"/>
      <c r="L29" s="611"/>
      <c r="M29" s="612">
        <f t="shared" si="0"/>
        <v>0</v>
      </c>
      <c r="N29" s="613">
        <f t="shared" si="1"/>
        <v>0</v>
      </c>
      <c r="O29" s="611"/>
      <c r="P29" s="648">
        <v>1</v>
      </c>
      <c r="Q29" s="649"/>
      <c r="R29" s="611"/>
      <c r="S29" s="616">
        <f t="shared" si="2"/>
        <v>1</v>
      </c>
      <c r="T29" s="613">
        <f t="shared" si="3"/>
        <v>0</v>
      </c>
      <c r="U29" s="611"/>
      <c r="V29" s="617">
        <v>673</v>
      </c>
      <c r="W29" s="618" t="s">
        <v>304</v>
      </c>
    </row>
    <row r="30" spans="2:23" ht="15.65" customHeight="1">
      <c r="G30" s="555">
        <v>2</v>
      </c>
      <c r="H30" s="900"/>
      <c r="I30" s="575" t="s">
        <v>1593</v>
      </c>
      <c r="J30" s="621">
        <v>800</v>
      </c>
      <c r="K30" s="622"/>
      <c r="L30" s="611"/>
      <c r="M30" s="623">
        <f t="shared" si="0"/>
        <v>800</v>
      </c>
      <c r="N30" s="611">
        <f t="shared" si="1"/>
        <v>662800000</v>
      </c>
      <c r="O30" s="611"/>
      <c r="P30" s="624">
        <v>1</v>
      </c>
      <c r="Q30" s="625"/>
      <c r="R30" s="611"/>
      <c r="S30" s="626">
        <f t="shared" si="2"/>
        <v>1</v>
      </c>
      <c r="T30" s="611">
        <f t="shared" si="3"/>
        <v>662800000</v>
      </c>
      <c r="U30" s="611"/>
      <c r="V30" s="627">
        <v>674</v>
      </c>
      <c r="W30" s="628" t="s">
        <v>306</v>
      </c>
    </row>
    <row r="31" spans="2:23" ht="22.9" customHeight="1">
      <c r="G31" s="555">
        <v>3</v>
      </c>
      <c r="H31" s="900"/>
      <c r="I31" s="533" t="s">
        <v>1594</v>
      </c>
      <c r="J31" s="621">
        <v>20</v>
      </c>
      <c r="K31" s="622"/>
      <c r="L31" s="611"/>
      <c r="M31" s="623">
        <f t="shared" si="0"/>
        <v>20</v>
      </c>
      <c r="N31" s="611">
        <f t="shared" si="1"/>
        <v>16570000</v>
      </c>
      <c r="O31" s="611"/>
      <c r="P31" s="624">
        <v>1</v>
      </c>
      <c r="Q31" s="625"/>
      <c r="R31" s="611"/>
      <c r="S31" s="626">
        <f t="shared" si="2"/>
        <v>1</v>
      </c>
      <c r="T31" s="611">
        <f t="shared" si="3"/>
        <v>16570000</v>
      </c>
      <c r="U31" s="611"/>
      <c r="V31" s="627">
        <v>631</v>
      </c>
      <c r="W31" s="628" t="s">
        <v>281</v>
      </c>
    </row>
    <row r="32" spans="2:23" ht="15.65" customHeight="1">
      <c r="G32" s="555">
        <v>5</v>
      </c>
      <c r="H32" s="900"/>
      <c r="I32" s="575" t="s">
        <v>1595</v>
      </c>
      <c r="J32" s="621">
        <v>0</v>
      </c>
      <c r="K32" s="622"/>
      <c r="L32" s="611"/>
      <c r="M32" s="623">
        <f t="shared" si="0"/>
        <v>0</v>
      </c>
      <c r="N32" s="611">
        <f t="shared" si="1"/>
        <v>0</v>
      </c>
      <c r="O32" s="611"/>
      <c r="P32" s="624">
        <v>1</v>
      </c>
      <c r="Q32" s="625"/>
      <c r="R32" s="611"/>
      <c r="S32" s="626">
        <f t="shared" si="2"/>
        <v>1</v>
      </c>
      <c r="T32" s="611">
        <f t="shared" si="3"/>
        <v>0</v>
      </c>
      <c r="U32" s="611"/>
      <c r="V32" s="627">
        <v>674</v>
      </c>
      <c r="W32" s="628" t="s">
        <v>306</v>
      </c>
    </row>
    <row r="33" spans="2:24" ht="15.65" customHeight="1">
      <c r="G33" s="555">
        <v>6</v>
      </c>
      <c r="H33" s="900"/>
      <c r="I33" s="575" t="s">
        <v>1596</v>
      </c>
      <c r="J33" s="621">
        <v>0</v>
      </c>
      <c r="K33" s="622"/>
      <c r="L33" s="611"/>
      <c r="M33" s="623">
        <f t="shared" si="0"/>
        <v>0</v>
      </c>
      <c r="N33" s="611">
        <f t="shared" si="1"/>
        <v>0</v>
      </c>
      <c r="O33" s="611"/>
      <c r="P33" s="624">
        <v>1</v>
      </c>
      <c r="Q33" s="625"/>
      <c r="R33" s="611"/>
      <c r="S33" s="626">
        <f t="shared" si="2"/>
        <v>1</v>
      </c>
      <c r="T33" s="611">
        <f t="shared" si="3"/>
        <v>0</v>
      </c>
      <c r="U33" s="611"/>
      <c r="V33" s="627">
        <v>674</v>
      </c>
      <c r="W33" s="628" t="s">
        <v>306</v>
      </c>
    </row>
    <row r="34" spans="2:24" ht="15.65" customHeight="1">
      <c r="G34" s="555">
        <v>7</v>
      </c>
      <c r="H34" s="900"/>
      <c r="I34" s="575" t="s">
        <v>1597</v>
      </c>
      <c r="J34" s="621">
        <v>0</v>
      </c>
      <c r="K34" s="622"/>
      <c r="L34" s="611"/>
      <c r="M34" s="623">
        <f t="shared" si="0"/>
        <v>0</v>
      </c>
      <c r="N34" s="611">
        <f t="shared" si="1"/>
        <v>0</v>
      </c>
      <c r="O34" s="611"/>
      <c r="P34" s="624">
        <v>1</v>
      </c>
      <c r="Q34" s="625"/>
      <c r="R34" s="611"/>
      <c r="S34" s="626">
        <f t="shared" si="2"/>
        <v>1</v>
      </c>
      <c r="T34" s="611">
        <f t="shared" si="3"/>
        <v>0</v>
      </c>
      <c r="U34" s="611"/>
      <c r="V34" s="627">
        <v>674</v>
      </c>
      <c r="W34" s="628" t="s">
        <v>306</v>
      </c>
    </row>
    <row r="35" spans="2:24" ht="15.65" customHeight="1">
      <c r="G35" s="555">
        <v>8</v>
      </c>
      <c r="H35" s="900"/>
      <c r="I35" s="575" t="s">
        <v>1598</v>
      </c>
      <c r="J35" s="621">
        <v>0</v>
      </c>
      <c r="K35" s="622"/>
      <c r="L35" s="611"/>
      <c r="M35" s="623">
        <f t="shared" si="0"/>
        <v>0</v>
      </c>
      <c r="N35" s="611">
        <f t="shared" si="1"/>
        <v>0</v>
      </c>
      <c r="O35" s="611"/>
      <c r="P35" s="624">
        <v>1</v>
      </c>
      <c r="Q35" s="625"/>
      <c r="R35" s="611"/>
      <c r="S35" s="626">
        <f t="shared" si="2"/>
        <v>1</v>
      </c>
      <c r="T35" s="611">
        <f t="shared" si="3"/>
        <v>0</v>
      </c>
      <c r="U35" s="611"/>
      <c r="V35" s="627">
        <v>659</v>
      </c>
      <c r="W35" s="628" t="s">
        <v>42</v>
      </c>
    </row>
    <row r="36" spans="2:24" ht="15.65" customHeight="1">
      <c r="G36" s="555">
        <v>9</v>
      </c>
      <c r="H36" s="900"/>
      <c r="I36" s="575" t="s">
        <v>1599</v>
      </c>
      <c r="J36" s="621">
        <v>0</v>
      </c>
      <c r="K36" s="622"/>
      <c r="L36" s="611"/>
      <c r="M36" s="623">
        <f t="shared" si="0"/>
        <v>0</v>
      </c>
      <c r="N36" s="611">
        <f t="shared" si="1"/>
        <v>0</v>
      </c>
      <c r="O36" s="611"/>
      <c r="P36" s="624">
        <v>1</v>
      </c>
      <c r="Q36" s="625"/>
      <c r="R36" s="611"/>
      <c r="S36" s="626">
        <f t="shared" si="2"/>
        <v>1</v>
      </c>
      <c r="T36" s="611">
        <f t="shared" si="3"/>
        <v>0</v>
      </c>
      <c r="U36" s="611"/>
      <c r="V36" s="627">
        <v>661</v>
      </c>
      <c r="W36" s="628" t="s">
        <v>292</v>
      </c>
    </row>
    <row r="37" spans="2:24" ht="15.65" customHeight="1">
      <c r="G37" s="555">
        <v>10</v>
      </c>
      <c r="H37" s="900"/>
      <c r="I37" s="575" t="s">
        <v>1600</v>
      </c>
      <c r="J37" s="621">
        <v>0</v>
      </c>
      <c r="K37" s="622"/>
      <c r="L37" s="611"/>
      <c r="M37" s="623">
        <f t="shared" si="0"/>
        <v>0</v>
      </c>
      <c r="N37" s="611">
        <f t="shared" si="1"/>
        <v>0</v>
      </c>
      <c r="O37" s="611"/>
      <c r="P37" s="624">
        <v>1</v>
      </c>
      <c r="Q37" s="625"/>
      <c r="R37" s="611"/>
      <c r="S37" s="626">
        <f t="shared" si="2"/>
        <v>1</v>
      </c>
      <c r="T37" s="611">
        <f t="shared" si="3"/>
        <v>0</v>
      </c>
      <c r="U37" s="611"/>
      <c r="V37" s="627">
        <v>17</v>
      </c>
      <c r="W37" s="628" t="s">
        <v>129</v>
      </c>
    </row>
    <row r="38" spans="2:24" ht="15.65" customHeight="1">
      <c r="G38" s="555">
        <v>11</v>
      </c>
      <c r="H38" s="900"/>
      <c r="I38" s="575" t="s">
        <v>1601</v>
      </c>
      <c r="J38" s="621">
        <v>0</v>
      </c>
      <c r="K38" s="622"/>
      <c r="L38" s="611"/>
      <c r="M38" s="623">
        <f t="shared" si="0"/>
        <v>0</v>
      </c>
      <c r="N38" s="611">
        <f t="shared" si="1"/>
        <v>0</v>
      </c>
      <c r="O38" s="611"/>
      <c r="P38" s="624">
        <v>1</v>
      </c>
      <c r="Q38" s="625"/>
      <c r="R38" s="611"/>
      <c r="S38" s="626">
        <f t="shared" si="2"/>
        <v>1</v>
      </c>
      <c r="T38" s="611">
        <f t="shared" si="3"/>
        <v>0</v>
      </c>
      <c r="U38" s="611"/>
      <c r="V38" s="627">
        <v>679</v>
      </c>
      <c r="W38" s="628" t="s">
        <v>308</v>
      </c>
    </row>
    <row r="39" spans="2:24" ht="15.65" customHeight="1">
      <c r="G39" s="555">
        <v>12</v>
      </c>
      <c r="H39" s="900"/>
      <c r="I39" s="575" t="s">
        <v>1602</v>
      </c>
      <c r="J39" s="621">
        <v>0</v>
      </c>
      <c r="K39" s="622"/>
      <c r="L39" s="611"/>
      <c r="M39" s="623">
        <f t="shared" si="0"/>
        <v>0</v>
      </c>
      <c r="N39" s="611">
        <f t="shared" si="1"/>
        <v>0</v>
      </c>
      <c r="O39" s="611"/>
      <c r="P39" s="624">
        <v>1</v>
      </c>
      <c r="Q39" s="625"/>
      <c r="R39" s="611"/>
      <c r="S39" s="626">
        <f t="shared" si="2"/>
        <v>1</v>
      </c>
      <c r="T39" s="611">
        <f t="shared" si="3"/>
        <v>0</v>
      </c>
      <c r="U39" s="611"/>
      <c r="V39" s="627">
        <v>641</v>
      </c>
      <c r="W39" s="628" t="s">
        <v>283</v>
      </c>
    </row>
    <row r="40" spans="2:24" ht="15.65" customHeight="1">
      <c r="B40" s="518"/>
      <c r="C40" s="518"/>
      <c r="D40" s="518"/>
      <c r="G40" s="555">
        <v>13</v>
      </c>
      <c r="H40" s="900"/>
      <c r="I40" s="575" t="s">
        <v>1603</v>
      </c>
      <c r="J40" s="621">
        <v>0</v>
      </c>
      <c r="K40" s="622"/>
      <c r="L40" s="611"/>
      <c r="M40" s="623">
        <f t="shared" si="0"/>
        <v>0</v>
      </c>
      <c r="N40" s="611">
        <f t="shared" si="1"/>
        <v>0</v>
      </c>
      <c r="O40" s="611"/>
      <c r="P40" s="624">
        <v>1</v>
      </c>
      <c r="Q40" s="625"/>
      <c r="R40" s="611"/>
      <c r="S40" s="626">
        <f t="shared" si="2"/>
        <v>1</v>
      </c>
      <c r="T40" s="611">
        <f t="shared" si="3"/>
        <v>0</v>
      </c>
      <c r="U40" s="611"/>
      <c r="V40" s="627">
        <v>679</v>
      </c>
      <c r="W40" s="628" t="s">
        <v>308</v>
      </c>
    </row>
    <row r="41" spans="2:24" ht="15.65" customHeight="1">
      <c r="B41" s="518"/>
      <c r="C41" s="518"/>
      <c r="D41" s="518"/>
      <c r="G41" s="555">
        <v>14</v>
      </c>
      <c r="H41" s="901"/>
      <c r="I41" s="575" t="s">
        <v>1604</v>
      </c>
      <c r="J41" s="621">
        <v>0</v>
      </c>
      <c r="K41" s="622"/>
      <c r="L41" s="611"/>
      <c r="M41" s="639">
        <f t="shared" si="0"/>
        <v>0</v>
      </c>
      <c r="N41" s="640">
        <f t="shared" si="1"/>
        <v>0</v>
      </c>
      <c r="O41" s="611"/>
      <c r="P41" s="660">
        <v>1</v>
      </c>
      <c r="Q41" s="641"/>
      <c r="R41" s="611"/>
      <c r="S41" s="658">
        <f t="shared" si="2"/>
        <v>1</v>
      </c>
      <c r="T41" s="640">
        <f t="shared" si="3"/>
        <v>0</v>
      </c>
      <c r="U41" s="611"/>
      <c r="V41" s="627">
        <v>11</v>
      </c>
      <c r="W41" s="628" t="s">
        <v>121</v>
      </c>
    </row>
    <row r="42" spans="2:24" ht="15.65" customHeight="1">
      <c r="B42" s="518"/>
      <c r="C42" s="518"/>
      <c r="D42" s="518"/>
      <c r="G42" s="555">
        <v>1</v>
      </c>
      <c r="H42" s="899" t="s">
        <v>1605</v>
      </c>
      <c r="I42" s="608" t="s">
        <v>1606</v>
      </c>
      <c r="J42" s="609">
        <v>1</v>
      </c>
      <c r="K42" s="647"/>
      <c r="L42" s="611"/>
      <c r="M42" s="612">
        <f t="shared" si="0"/>
        <v>1</v>
      </c>
      <c r="N42" s="661">
        <f t="shared" si="1"/>
        <v>828500</v>
      </c>
      <c r="O42" s="611"/>
      <c r="P42" s="648">
        <v>1</v>
      </c>
      <c r="Q42" s="649"/>
      <c r="R42" s="611"/>
      <c r="S42" s="616">
        <f t="shared" si="2"/>
        <v>1</v>
      </c>
      <c r="T42" s="613">
        <f t="shared" si="3"/>
        <v>828500</v>
      </c>
      <c r="U42" s="611"/>
      <c r="V42" s="617">
        <v>579</v>
      </c>
      <c r="W42" s="618" t="s">
        <v>268</v>
      </c>
    </row>
    <row r="43" spans="2:24" ht="15.65" customHeight="1">
      <c r="B43" s="662"/>
      <c r="C43" s="662"/>
      <c r="G43" s="555">
        <v>2</v>
      </c>
      <c r="H43" s="900"/>
      <c r="I43" s="575" t="s">
        <v>1607</v>
      </c>
      <c r="J43" s="621">
        <v>122</v>
      </c>
      <c r="K43" s="622"/>
      <c r="L43" s="611"/>
      <c r="M43" s="623">
        <f t="shared" si="0"/>
        <v>122</v>
      </c>
      <c r="N43" s="663">
        <f t="shared" si="1"/>
        <v>101077000</v>
      </c>
      <c r="O43" s="611"/>
      <c r="P43" s="624">
        <v>1</v>
      </c>
      <c r="Q43" s="625"/>
      <c r="R43" s="611"/>
      <c r="S43" s="626">
        <f t="shared" si="2"/>
        <v>1</v>
      </c>
      <c r="T43" s="611">
        <f t="shared" si="3"/>
        <v>101077000</v>
      </c>
      <c r="U43" s="611"/>
      <c r="V43" s="627">
        <v>572</v>
      </c>
      <c r="W43" s="628" t="s">
        <v>255</v>
      </c>
    </row>
    <row r="44" spans="2:24" ht="15.65" customHeight="1" thickBot="1">
      <c r="B44" s="662"/>
      <c r="C44" s="662"/>
      <c r="G44" s="555">
        <v>3</v>
      </c>
      <c r="H44" s="901"/>
      <c r="I44" s="636" t="s">
        <v>1608</v>
      </c>
      <c r="J44" s="637">
        <v>25</v>
      </c>
      <c r="K44" s="638"/>
      <c r="L44" s="611"/>
      <c r="M44" s="639">
        <f t="shared" si="0"/>
        <v>25</v>
      </c>
      <c r="N44" s="664">
        <f t="shared" si="1"/>
        <v>20712500</v>
      </c>
      <c r="O44" s="611"/>
      <c r="P44" s="660">
        <v>1</v>
      </c>
      <c r="Q44" s="641"/>
      <c r="R44" s="611"/>
      <c r="S44" s="658">
        <f t="shared" si="2"/>
        <v>1</v>
      </c>
      <c r="T44" s="640">
        <f t="shared" si="3"/>
        <v>20712500</v>
      </c>
      <c r="U44" s="611"/>
      <c r="V44" s="627">
        <v>591</v>
      </c>
      <c r="W44" s="643" t="s">
        <v>270</v>
      </c>
    </row>
    <row r="45" spans="2:24" ht="15.65" customHeight="1" thickTop="1">
      <c r="B45" s="662"/>
      <c r="C45" s="662"/>
      <c r="G45" s="555">
        <v>1</v>
      </c>
      <c r="H45" s="903" t="s">
        <v>1609</v>
      </c>
      <c r="I45" s="608"/>
      <c r="J45" s="665"/>
      <c r="K45" s="647"/>
      <c r="L45" s="611"/>
      <c r="M45" s="612"/>
      <c r="N45" s="661">
        <f t="shared" si="1"/>
        <v>0</v>
      </c>
      <c r="O45" s="611"/>
      <c r="P45" s="666"/>
      <c r="Q45" s="649"/>
      <c r="R45" s="611"/>
      <c r="S45" s="626">
        <f t="shared" si="2"/>
        <v>0</v>
      </c>
      <c r="T45" s="611">
        <f t="shared" si="3"/>
        <v>0</v>
      </c>
      <c r="V45" s="667"/>
      <c r="W45" s="618"/>
      <c r="X45" s="897" t="s">
        <v>1610</v>
      </c>
    </row>
    <row r="46" spans="2:24" ht="15.65" customHeight="1">
      <c r="B46" s="662"/>
      <c r="C46" s="662"/>
      <c r="G46" s="555">
        <v>2</v>
      </c>
      <c r="H46" s="904"/>
      <c r="J46" s="668"/>
      <c r="K46" s="622"/>
      <c r="L46" s="611"/>
      <c r="M46" s="623"/>
      <c r="N46" s="663">
        <f t="shared" si="1"/>
        <v>0</v>
      </c>
      <c r="O46" s="611"/>
      <c r="P46" s="669"/>
      <c r="Q46" s="625"/>
      <c r="R46" s="611"/>
      <c r="S46" s="626">
        <f t="shared" si="2"/>
        <v>0</v>
      </c>
      <c r="T46" s="611">
        <f t="shared" si="3"/>
        <v>0</v>
      </c>
      <c r="V46" s="670"/>
      <c r="W46" s="628"/>
      <c r="X46" s="898"/>
    </row>
    <row r="47" spans="2:24" ht="15.65" customHeight="1">
      <c r="B47" s="662"/>
      <c r="C47" s="662"/>
      <c r="G47" s="555">
        <v>3</v>
      </c>
      <c r="H47" s="904"/>
      <c r="J47" s="668"/>
      <c r="K47" s="622"/>
      <c r="L47" s="611"/>
      <c r="M47" s="623"/>
      <c r="N47" s="663">
        <f t="shared" si="1"/>
        <v>0</v>
      </c>
      <c r="O47" s="611"/>
      <c r="P47" s="669"/>
      <c r="Q47" s="625"/>
      <c r="R47" s="611"/>
      <c r="S47" s="626">
        <f t="shared" si="2"/>
        <v>0</v>
      </c>
      <c r="T47" s="611">
        <f t="shared" si="3"/>
        <v>0</v>
      </c>
      <c r="V47" s="670"/>
      <c r="W47" s="628"/>
      <c r="X47" s="898"/>
    </row>
    <row r="48" spans="2:24" ht="15.65" customHeight="1">
      <c r="B48" s="662"/>
      <c r="C48" s="662"/>
      <c r="G48" s="555">
        <v>4</v>
      </c>
      <c r="H48" s="904"/>
      <c r="J48" s="668"/>
      <c r="K48" s="622"/>
      <c r="L48" s="611"/>
      <c r="M48" s="623"/>
      <c r="N48" s="663">
        <f t="shared" si="1"/>
        <v>0</v>
      </c>
      <c r="O48" s="611"/>
      <c r="P48" s="669"/>
      <c r="Q48" s="625"/>
      <c r="R48" s="611"/>
      <c r="S48" s="626">
        <f t="shared" si="2"/>
        <v>0</v>
      </c>
      <c r="T48" s="611">
        <f t="shared" si="3"/>
        <v>0</v>
      </c>
      <c r="V48" s="670"/>
      <c r="W48" s="628"/>
      <c r="X48" s="898"/>
    </row>
    <row r="49" spans="2:24" ht="15.65" customHeight="1" thickBot="1">
      <c r="B49" s="662"/>
      <c r="C49" s="662"/>
      <c r="G49" s="555">
        <v>5</v>
      </c>
      <c r="H49" s="905"/>
      <c r="I49" s="636"/>
      <c r="J49" s="671"/>
      <c r="K49" s="672"/>
      <c r="L49" s="611"/>
      <c r="M49" s="639"/>
      <c r="N49" s="664">
        <f t="shared" si="1"/>
        <v>0</v>
      </c>
      <c r="O49" s="611"/>
      <c r="P49" s="673"/>
      <c r="Q49" s="674"/>
      <c r="R49" s="611"/>
      <c r="S49" s="658">
        <f t="shared" si="2"/>
        <v>0</v>
      </c>
      <c r="T49" s="640">
        <f t="shared" si="3"/>
        <v>0</v>
      </c>
      <c r="V49" s="675"/>
      <c r="W49" s="643"/>
      <c r="X49" s="898"/>
    </row>
    <row r="50" spans="2:24" ht="6" customHeight="1" thickTop="1">
      <c r="B50" s="662"/>
      <c r="C50" s="662"/>
    </row>
    <row r="51" spans="2:24" ht="6" customHeight="1">
      <c r="B51" s="662"/>
      <c r="C51" s="662"/>
    </row>
    <row r="52" spans="2:24" ht="6.75" customHeight="1">
      <c r="B52" s="662"/>
      <c r="C52" s="662"/>
      <c r="M52" s="592"/>
    </row>
    <row r="53" spans="2:24" ht="21.65" customHeight="1" thickBot="1">
      <c r="B53" s="662"/>
      <c r="C53" s="662"/>
      <c r="I53" s="598" t="s">
        <v>1527</v>
      </c>
      <c r="J53" s="561">
        <f>SUM(J55:J98)</f>
        <v>23757</v>
      </c>
      <c r="K53" s="599" t="s">
        <v>1528</v>
      </c>
      <c r="M53" s="561">
        <f>SUM(M55:M98)</f>
        <v>23757</v>
      </c>
      <c r="Q53" s="599" t="s">
        <v>1528</v>
      </c>
    </row>
    <row r="54" spans="2:24" ht="20.149999999999999" customHeight="1" thickTop="1" thickBot="1">
      <c r="B54" s="662"/>
      <c r="C54" s="662"/>
      <c r="G54" s="563" t="s">
        <v>1611</v>
      </c>
      <c r="H54" s="565" t="s">
        <v>1529</v>
      </c>
      <c r="I54" s="565" t="s">
        <v>1533</v>
      </c>
      <c r="J54" s="602" t="s">
        <v>1534</v>
      </c>
      <c r="K54" s="603" t="s">
        <v>1535</v>
      </c>
      <c r="L54" s="596"/>
      <c r="M54" s="604" t="s">
        <v>1536</v>
      </c>
      <c r="N54" s="605" t="s">
        <v>1537</v>
      </c>
      <c r="O54" s="596"/>
      <c r="P54" s="604" t="s">
        <v>1538</v>
      </c>
      <c r="Q54" s="603" t="s">
        <v>1539</v>
      </c>
      <c r="R54" s="596"/>
      <c r="S54" s="604" t="s">
        <v>1540</v>
      </c>
      <c r="T54" s="605" t="s">
        <v>1541</v>
      </c>
      <c r="U54" s="596"/>
      <c r="V54" s="604" t="s">
        <v>1542</v>
      </c>
      <c r="W54" s="604" t="s">
        <v>1543</v>
      </c>
    </row>
    <row r="55" spans="2:24" ht="15.65" customHeight="1" thickTop="1">
      <c r="B55" s="662"/>
      <c r="C55" s="662"/>
      <c r="G55" s="555">
        <v>1</v>
      </c>
      <c r="H55" s="899" t="s">
        <v>1545</v>
      </c>
      <c r="I55" s="608" t="s">
        <v>1546</v>
      </c>
      <c r="J55" s="609">
        <v>250</v>
      </c>
      <c r="K55" s="610"/>
      <c r="M55" s="612">
        <f>IF(K55="",J55,K55)</f>
        <v>250</v>
      </c>
      <c r="N55" s="613">
        <f>+$D$15*$D$16*M55</f>
        <v>32750000</v>
      </c>
      <c r="P55" s="633">
        <v>0.35</v>
      </c>
      <c r="Q55" s="677"/>
      <c r="R55" s="678"/>
      <c r="S55" s="679">
        <f>IF(Q55="",P55,Q55)</f>
        <v>0.35</v>
      </c>
      <c r="T55" s="613">
        <f>+N55*S55</f>
        <v>11462500</v>
      </c>
      <c r="V55" s="617">
        <v>578</v>
      </c>
      <c r="W55" s="618" t="s">
        <v>266</v>
      </c>
      <c r="X55" s="619" t="s">
        <v>1547</v>
      </c>
    </row>
    <row r="56" spans="2:24" ht="15.65" customHeight="1">
      <c r="B56" s="662"/>
      <c r="C56" s="662"/>
      <c r="G56" s="555">
        <v>2</v>
      </c>
      <c r="H56" s="900"/>
      <c r="I56" s="575" t="s">
        <v>1548</v>
      </c>
      <c r="J56" s="621">
        <v>280</v>
      </c>
      <c r="K56" s="622"/>
      <c r="M56" s="623">
        <f t="shared" ref="M56:M99" si="4">IF(K56="",J56,K56)</f>
        <v>280</v>
      </c>
      <c r="N56" s="611">
        <f t="shared" ref="N56:N99" si="5">+$D$15*$D$16*M56</f>
        <v>36680000</v>
      </c>
      <c r="P56" s="680">
        <v>1</v>
      </c>
      <c r="Q56" s="681"/>
      <c r="R56" s="678"/>
      <c r="S56" s="682">
        <f t="shared" ref="S56:S99" si="6">IF(Q56="",P56,Q56)</f>
        <v>1</v>
      </c>
      <c r="T56" s="611">
        <f t="shared" ref="T56:T99" si="7">+N56*S56</f>
        <v>36680000</v>
      </c>
      <c r="V56" s="627">
        <v>575</v>
      </c>
      <c r="W56" s="628" t="s">
        <v>261</v>
      </c>
      <c r="X56" s="619" t="s">
        <v>1549</v>
      </c>
    </row>
    <row r="57" spans="2:24" ht="15.65" customHeight="1">
      <c r="B57" s="662"/>
      <c r="C57" s="662"/>
      <c r="G57" s="555">
        <v>4</v>
      </c>
      <c r="H57" s="900"/>
      <c r="I57" s="575" t="s">
        <v>1552</v>
      </c>
      <c r="J57" s="621">
        <v>2150</v>
      </c>
      <c r="K57" s="622"/>
      <c r="M57" s="623">
        <f t="shared" si="4"/>
        <v>2150</v>
      </c>
      <c r="N57" s="611">
        <f t="shared" si="5"/>
        <v>281650000</v>
      </c>
      <c r="P57" s="680">
        <v>1</v>
      </c>
      <c r="Q57" s="681"/>
      <c r="R57" s="678"/>
      <c r="S57" s="682">
        <f t="shared" si="6"/>
        <v>1</v>
      </c>
      <c r="T57" s="611">
        <f t="shared" si="7"/>
        <v>281650000</v>
      </c>
      <c r="V57" s="627">
        <v>571</v>
      </c>
      <c r="W57" s="628" t="s">
        <v>253</v>
      </c>
    </row>
    <row r="58" spans="2:24" ht="15.65" customHeight="1">
      <c r="B58" s="662"/>
      <c r="C58" s="662"/>
      <c r="G58" s="555">
        <v>5</v>
      </c>
      <c r="H58" s="900"/>
      <c r="I58" s="575" t="s">
        <v>1554</v>
      </c>
      <c r="J58" s="621">
        <v>1480</v>
      </c>
      <c r="K58" s="622"/>
      <c r="M58" s="623">
        <f t="shared" si="4"/>
        <v>1480</v>
      </c>
      <c r="N58" s="611">
        <f t="shared" si="5"/>
        <v>193880000</v>
      </c>
      <c r="P58" s="680">
        <v>1</v>
      </c>
      <c r="Q58" s="681"/>
      <c r="R58" s="678"/>
      <c r="S58" s="682">
        <f t="shared" si="6"/>
        <v>1</v>
      </c>
      <c r="T58" s="611">
        <f t="shared" si="7"/>
        <v>193880000</v>
      </c>
      <c r="V58" s="627">
        <v>571</v>
      </c>
      <c r="W58" s="628" t="s">
        <v>253</v>
      </c>
    </row>
    <row r="59" spans="2:24" ht="15.65" customHeight="1">
      <c r="B59" s="662"/>
      <c r="C59" s="662"/>
      <c r="G59" s="555">
        <v>6</v>
      </c>
      <c r="H59" s="900"/>
      <c r="I59" s="575" t="s">
        <v>1360</v>
      </c>
      <c r="J59" s="621">
        <v>650</v>
      </c>
      <c r="K59" s="622"/>
      <c r="M59" s="623">
        <f t="shared" si="4"/>
        <v>650</v>
      </c>
      <c r="N59" s="611">
        <f t="shared" si="5"/>
        <v>85150000</v>
      </c>
      <c r="P59" s="680">
        <v>1</v>
      </c>
      <c r="Q59" s="681"/>
      <c r="R59" s="678"/>
      <c r="S59" s="682">
        <f t="shared" si="6"/>
        <v>1</v>
      </c>
      <c r="T59" s="611">
        <f t="shared" si="7"/>
        <v>85150000</v>
      </c>
      <c r="V59" s="627">
        <v>572</v>
      </c>
      <c r="W59" s="628" t="s">
        <v>255</v>
      </c>
    </row>
    <row r="60" spans="2:24" ht="15.65" customHeight="1">
      <c r="B60" s="662"/>
      <c r="C60" s="662"/>
      <c r="G60" s="555">
        <v>7</v>
      </c>
      <c r="H60" s="900"/>
      <c r="I60" s="575" t="s">
        <v>1557</v>
      </c>
      <c r="J60" s="621">
        <v>145</v>
      </c>
      <c r="K60" s="622"/>
      <c r="M60" s="623">
        <f t="shared" si="4"/>
        <v>145</v>
      </c>
      <c r="N60" s="611">
        <f t="shared" si="5"/>
        <v>18995000</v>
      </c>
      <c r="P60" s="680">
        <v>1</v>
      </c>
      <c r="Q60" s="681"/>
      <c r="R60" s="678"/>
      <c r="S60" s="682">
        <f t="shared" si="6"/>
        <v>1</v>
      </c>
      <c r="T60" s="611">
        <f t="shared" si="7"/>
        <v>18995000</v>
      </c>
      <c r="V60" s="627">
        <v>572</v>
      </c>
      <c r="W60" s="628" t="s">
        <v>255</v>
      </c>
    </row>
    <row r="61" spans="2:24" ht="15.65" customHeight="1">
      <c r="B61" s="662"/>
      <c r="C61" s="662"/>
      <c r="G61" s="555">
        <v>8</v>
      </c>
      <c r="H61" s="900"/>
      <c r="I61" s="575" t="s">
        <v>1559</v>
      </c>
      <c r="J61" s="621">
        <v>250</v>
      </c>
      <c r="K61" s="622"/>
      <c r="M61" s="623">
        <f t="shared" si="4"/>
        <v>250</v>
      </c>
      <c r="N61" s="611">
        <f t="shared" si="5"/>
        <v>32750000</v>
      </c>
      <c r="P61" s="680">
        <v>1</v>
      </c>
      <c r="Q61" s="681"/>
      <c r="R61" s="678"/>
      <c r="S61" s="682">
        <f t="shared" si="6"/>
        <v>1</v>
      </c>
      <c r="T61" s="611">
        <f t="shared" si="7"/>
        <v>32750000</v>
      </c>
      <c r="V61" s="627">
        <v>661</v>
      </c>
      <c r="W61" s="628" t="s">
        <v>292</v>
      </c>
    </row>
    <row r="62" spans="2:24" ht="15.65" customHeight="1">
      <c r="B62" s="662"/>
      <c r="C62" s="662"/>
      <c r="G62" s="555">
        <v>9</v>
      </c>
      <c r="H62" s="900"/>
      <c r="I62" s="575" t="s">
        <v>1561</v>
      </c>
      <c r="J62" s="621">
        <v>550</v>
      </c>
      <c r="K62" s="622"/>
      <c r="M62" s="623">
        <f t="shared" si="4"/>
        <v>550</v>
      </c>
      <c r="N62" s="611">
        <f t="shared" si="5"/>
        <v>72050000</v>
      </c>
      <c r="P62" s="683">
        <v>0</v>
      </c>
      <c r="Q62" s="681"/>
      <c r="R62" s="678"/>
      <c r="S62" s="682">
        <f t="shared" si="6"/>
        <v>0</v>
      </c>
      <c r="T62" s="611">
        <f t="shared" si="7"/>
        <v>0</v>
      </c>
      <c r="V62" s="627">
        <v>211</v>
      </c>
      <c r="W62" s="628" t="s">
        <v>173</v>
      </c>
    </row>
    <row r="63" spans="2:24" ht="15.65" customHeight="1">
      <c r="B63" s="662"/>
      <c r="C63" s="662"/>
      <c r="G63" s="555">
        <v>10</v>
      </c>
      <c r="H63" s="901"/>
      <c r="I63" s="636" t="s">
        <v>1563</v>
      </c>
      <c r="J63" s="637">
        <v>750</v>
      </c>
      <c r="K63" s="638"/>
      <c r="M63" s="623">
        <f t="shared" si="4"/>
        <v>750</v>
      </c>
      <c r="N63" s="611">
        <f t="shared" si="5"/>
        <v>98250000</v>
      </c>
      <c r="P63" s="680">
        <v>1</v>
      </c>
      <c r="Q63" s="681"/>
      <c r="R63" s="678"/>
      <c r="S63" s="682">
        <f t="shared" si="6"/>
        <v>1</v>
      </c>
      <c r="T63" s="611">
        <f t="shared" si="7"/>
        <v>98250000</v>
      </c>
      <c r="V63" s="627">
        <v>578</v>
      </c>
      <c r="W63" s="628" t="s">
        <v>266</v>
      </c>
    </row>
    <row r="64" spans="2:24" ht="15.65" customHeight="1">
      <c r="B64" s="662"/>
      <c r="C64" s="662"/>
      <c r="G64" s="555">
        <v>1</v>
      </c>
      <c r="H64" s="902" t="s">
        <v>1565</v>
      </c>
      <c r="I64" s="608" t="s">
        <v>1566</v>
      </c>
      <c r="J64" s="609">
        <v>5200</v>
      </c>
      <c r="K64" s="647"/>
      <c r="M64" s="612">
        <f t="shared" si="4"/>
        <v>5200</v>
      </c>
      <c r="N64" s="613">
        <f t="shared" si="5"/>
        <v>681200000</v>
      </c>
      <c r="P64" s="684">
        <v>1</v>
      </c>
      <c r="Q64" s="685"/>
      <c r="R64" s="678"/>
      <c r="S64" s="679">
        <f t="shared" si="6"/>
        <v>1</v>
      </c>
      <c r="T64" s="613">
        <f t="shared" si="7"/>
        <v>681200000</v>
      </c>
      <c r="V64" s="617">
        <v>672</v>
      </c>
      <c r="W64" s="618" t="s">
        <v>302</v>
      </c>
    </row>
    <row r="65" spans="2:23" ht="15.65" customHeight="1">
      <c r="B65" s="662"/>
      <c r="C65" s="662"/>
      <c r="G65" s="555">
        <v>2</v>
      </c>
      <c r="H65" s="900"/>
      <c r="I65" s="575" t="s">
        <v>1568</v>
      </c>
      <c r="J65" s="621">
        <v>275</v>
      </c>
      <c r="K65" s="622"/>
      <c r="M65" s="623">
        <f t="shared" si="4"/>
        <v>275</v>
      </c>
      <c r="N65" s="611">
        <f t="shared" si="5"/>
        <v>36025000</v>
      </c>
      <c r="P65" s="652">
        <v>0.330013</v>
      </c>
      <c r="Q65" s="681"/>
      <c r="R65" s="678"/>
      <c r="S65" s="682">
        <f t="shared" si="6"/>
        <v>0.330013</v>
      </c>
      <c r="T65" s="611">
        <f t="shared" si="7"/>
        <v>11888718.324999999</v>
      </c>
      <c r="V65" s="627">
        <v>111</v>
      </c>
      <c r="W65" s="628" t="s">
        <v>135</v>
      </c>
    </row>
    <row r="66" spans="2:23" ht="15.65" customHeight="1">
      <c r="B66" s="662"/>
      <c r="C66" s="662"/>
      <c r="G66" s="555">
        <v>3</v>
      </c>
      <c r="H66" s="900"/>
      <c r="I66" s="575" t="s">
        <v>1570</v>
      </c>
      <c r="J66" s="621">
        <v>245</v>
      </c>
      <c r="K66" s="622"/>
      <c r="M66" s="623">
        <f t="shared" si="4"/>
        <v>245</v>
      </c>
      <c r="N66" s="611">
        <f t="shared" si="5"/>
        <v>32095000</v>
      </c>
      <c r="P66" s="652">
        <v>0.37648199999999998</v>
      </c>
      <c r="Q66" s="681"/>
      <c r="R66" s="678"/>
      <c r="S66" s="682">
        <f t="shared" si="6"/>
        <v>0.37648199999999998</v>
      </c>
      <c r="T66" s="611">
        <f t="shared" si="7"/>
        <v>12083189.789999999</v>
      </c>
      <c r="V66" s="627">
        <v>112</v>
      </c>
      <c r="W66" s="628" t="s">
        <v>137</v>
      </c>
    </row>
    <row r="67" spans="2:23" ht="15.65" customHeight="1">
      <c r="B67" s="662"/>
      <c r="C67" s="662"/>
      <c r="G67" s="555">
        <v>4</v>
      </c>
      <c r="H67" s="900"/>
      <c r="I67" s="575" t="s">
        <v>1571</v>
      </c>
      <c r="J67" s="621">
        <v>500</v>
      </c>
      <c r="K67" s="622"/>
      <c r="M67" s="623">
        <f t="shared" si="4"/>
        <v>500</v>
      </c>
      <c r="N67" s="611">
        <f t="shared" si="5"/>
        <v>65500000</v>
      </c>
      <c r="P67" s="652">
        <v>0.330013</v>
      </c>
      <c r="Q67" s="681"/>
      <c r="R67" s="678"/>
      <c r="S67" s="682">
        <f t="shared" si="6"/>
        <v>0.330013</v>
      </c>
      <c r="T67" s="611">
        <f t="shared" si="7"/>
        <v>21615851.5</v>
      </c>
      <c r="V67" s="627">
        <v>111</v>
      </c>
      <c r="W67" s="628" t="s">
        <v>135</v>
      </c>
    </row>
    <row r="68" spans="2:23" ht="15.65" customHeight="1">
      <c r="B68" s="662"/>
      <c r="C68" s="662"/>
      <c r="G68" s="555">
        <v>5</v>
      </c>
      <c r="H68" s="900"/>
      <c r="I68" s="575" t="s">
        <v>1572</v>
      </c>
      <c r="J68" s="621">
        <v>195</v>
      </c>
      <c r="K68" s="622"/>
      <c r="M68" s="623">
        <f t="shared" si="4"/>
        <v>195</v>
      </c>
      <c r="N68" s="611">
        <f t="shared" si="5"/>
        <v>25545000</v>
      </c>
      <c r="P68" s="652">
        <v>0.35616199999999998</v>
      </c>
      <c r="Q68" s="681"/>
      <c r="R68" s="678"/>
      <c r="S68" s="682">
        <f t="shared" si="6"/>
        <v>0.35616199999999998</v>
      </c>
      <c r="T68" s="611">
        <f t="shared" si="7"/>
        <v>9098158.2899999991</v>
      </c>
      <c r="V68" s="627">
        <v>11</v>
      </c>
      <c r="W68" s="628" t="s">
        <v>121</v>
      </c>
    </row>
    <row r="69" spans="2:23" ht="15.65" customHeight="1">
      <c r="B69" s="662"/>
      <c r="C69" s="662"/>
      <c r="G69" s="555">
        <v>6</v>
      </c>
      <c r="H69" s="900"/>
      <c r="I69" s="575" t="s">
        <v>1575</v>
      </c>
      <c r="J69" s="621">
        <v>145</v>
      </c>
      <c r="K69" s="622"/>
      <c r="M69" s="623">
        <f t="shared" si="4"/>
        <v>145</v>
      </c>
      <c r="N69" s="611">
        <f t="shared" si="5"/>
        <v>18995000</v>
      </c>
      <c r="P69" s="652">
        <v>0.30082900000000001</v>
      </c>
      <c r="Q69" s="681"/>
      <c r="R69" s="678"/>
      <c r="S69" s="682">
        <f t="shared" si="6"/>
        <v>0.30082900000000001</v>
      </c>
      <c r="T69" s="611">
        <f t="shared" si="7"/>
        <v>5714246.8550000004</v>
      </c>
      <c r="V69" s="627">
        <v>17</v>
      </c>
      <c r="W69" s="628" t="s">
        <v>129</v>
      </c>
    </row>
    <row r="70" spans="2:23" ht="15.65" customHeight="1">
      <c r="B70" s="662"/>
      <c r="C70" s="662"/>
      <c r="G70" s="555">
        <v>7</v>
      </c>
      <c r="H70" s="900"/>
      <c r="I70" s="575" t="s">
        <v>1577</v>
      </c>
      <c r="J70" s="621">
        <v>360</v>
      </c>
      <c r="K70" s="622"/>
      <c r="M70" s="623">
        <f t="shared" si="4"/>
        <v>360</v>
      </c>
      <c r="N70" s="611">
        <f t="shared" si="5"/>
        <v>47160000</v>
      </c>
      <c r="P70" s="652">
        <v>9.5950999999999995E-2</v>
      </c>
      <c r="Q70" s="681"/>
      <c r="R70" s="678"/>
      <c r="S70" s="682">
        <f t="shared" si="6"/>
        <v>9.5950999999999995E-2</v>
      </c>
      <c r="T70" s="611">
        <f t="shared" si="7"/>
        <v>4525049.16</v>
      </c>
      <c r="V70" s="627">
        <v>152</v>
      </c>
      <c r="W70" s="628" t="s">
        <v>145</v>
      </c>
    </row>
    <row r="71" spans="2:23" ht="15.65" customHeight="1">
      <c r="B71" s="662"/>
      <c r="C71" s="662"/>
      <c r="G71" s="555">
        <v>8</v>
      </c>
      <c r="H71" s="900"/>
      <c r="I71" s="575" t="s">
        <v>1579</v>
      </c>
      <c r="J71" s="621">
        <v>145</v>
      </c>
      <c r="K71" s="622"/>
      <c r="M71" s="623">
        <f t="shared" si="4"/>
        <v>145</v>
      </c>
      <c r="N71" s="611">
        <f t="shared" si="5"/>
        <v>18995000</v>
      </c>
      <c r="P71" s="652">
        <v>0.12836600000000001</v>
      </c>
      <c r="Q71" s="681"/>
      <c r="R71" s="678"/>
      <c r="S71" s="682">
        <f t="shared" si="6"/>
        <v>0.12836600000000001</v>
      </c>
      <c r="T71" s="611">
        <f t="shared" si="7"/>
        <v>2438312.17</v>
      </c>
      <c r="V71" s="627">
        <v>231</v>
      </c>
      <c r="W71" s="628" t="s">
        <v>179</v>
      </c>
    </row>
    <row r="72" spans="2:23" ht="15.65" customHeight="1">
      <c r="B72" s="662"/>
      <c r="C72" s="662"/>
      <c r="G72" s="555">
        <v>9</v>
      </c>
      <c r="H72" s="900"/>
      <c r="I72" s="575" t="s">
        <v>1581</v>
      </c>
      <c r="J72" s="621">
        <v>40</v>
      </c>
      <c r="K72" s="622"/>
      <c r="M72" s="623">
        <f t="shared" si="4"/>
        <v>40</v>
      </c>
      <c r="N72" s="611">
        <f t="shared" si="5"/>
        <v>5240000</v>
      </c>
      <c r="P72" s="652">
        <v>8.6198999999999998E-2</v>
      </c>
      <c r="Q72" s="681"/>
      <c r="R72" s="678"/>
      <c r="S72" s="682">
        <f t="shared" si="6"/>
        <v>8.6198999999999998E-2</v>
      </c>
      <c r="T72" s="611">
        <f t="shared" si="7"/>
        <v>451682.76</v>
      </c>
      <c r="V72" s="627">
        <v>253</v>
      </c>
      <c r="W72" s="628" t="s">
        <v>82</v>
      </c>
    </row>
    <row r="73" spans="2:23" ht="15.65" customHeight="1">
      <c r="B73" s="662"/>
      <c r="C73" s="662"/>
      <c r="G73" s="555">
        <v>10</v>
      </c>
      <c r="H73" s="900"/>
      <c r="I73" s="575" t="s">
        <v>1583</v>
      </c>
      <c r="J73" s="621">
        <v>30</v>
      </c>
      <c r="K73" s="622"/>
      <c r="M73" s="623">
        <f t="shared" si="4"/>
        <v>30</v>
      </c>
      <c r="N73" s="611">
        <f t="shared" si="5"/>
        <v>3930000</v>
      </c>
      <c r="P73" s="652">
        <v>0.37632700000000002</v>
      </c>
      <c r="Q73" s="681"/>
      <c r="R73" s="678"/>
      <c r="S73" s="682">
        <f t="shared" si="6"/>
        <v>0.37632700000000002</v>
      </c>
      <c r="T73" s="611">
        <f t="shared" si="7"/>
        <v>1478965.11</v>
      </c>
      <c r="V73" s="627">
        <v>251</v>
      </c>
      <c r="W73" s="628" t="s">
        <v>181</v>
      </c>
    </row>
    <row r="74" spans="2:23" ht="15.65" customHeight="1">
      <c r="B74" s="662"/>
      <c r="C74" s="662"/>
      <c r="G74" s="555">
        <v>11</v>
      </c>
      <c r="H74" s="900"/>
      <c r="I74" s="575" t="s">
        <v>1585</v>
      </c>
      <c r="J74" s="621">
        <v>10</v>
      </c>
      <c r="K74" s="622"/>
      <c r="M74" s="623">
        <f t="shared" si="4"/>
        <v>10</v>
      </c>
      <c r="N74" s="611">
        <f t="shared" si="5"/>
        <v>1310000</v>
      </c>
      <c r="P74" s="652">
        <v>0.107795</v>
      </c>
      <c r="Q74" s="681"/>
      <c r="R74" s="678"/>
      <c r="S74" s="682">
        <f t="shared" si="6"/>
        <v>0.107795</v>
      </c>
      <c r="T74" s="611">
        <f t="shared" si="7"/>
        <v>141211.45000000001</v>
      </c>
      <c r="V74" s="627">
        <v>207</v>
      </c>
      <c r="W74" s="628" t="s">
        <v>169</v>
      </c>
    </row>
    <row r="75" spans="2:23" ht="15.65" customHeight="1">
      <c r="B75" s="662"/>
      <c r="C75" s="662"/>
      <c r="G75" s="555">
        <v>12</v>
      </c>
      <c r="H75" s="900"/>
      <c r="I75" s="575" t="s">
        <v>1587</v>
      </c>
      <c r="J75" s="621">
        <v>35</v>
      </c>
      <c r="K75" s="622"/>
      <c r="M75" s="623">
        <f t="shared" si="4"/>
        <v>35</v>
      </c>
      <c r="N75" s="611">
        <f t="shared" si="5"/>
        <v>4585000</v>
      </c>
      <c r="P75" s="652">
        <v>0.149787</v>
      </c>
      <c r="Q75" s="681"/>
      <c r="R75" s="678"/>
      <c r="S75" s="682">
        <f t="shared" si="6"/>
        <v>0.149787</v>
      </c>
      <c r="T75" s="611">
        <f t="shared" si="7"/>
        <v>686773.39500000002</v>
      </c>
      <c r="V75" s="627">
        <v>208</v>
      </c>
      <c r="W75" s="628" t="s">
        <v>171</v>
      </c>
    </row>
    <row r="76" spans="2:23" ht="15.65" customHeight="1">
      <c r="B76" s="662"/>
      <c r="C76" s="662"/>
      <c r="G76" s="555">
        <v>13</v>
      </c>
      <c r="H76" s="900"/>
      <c r="I76" s="575" t="s">
        <v>1589</v>
      </c>
      <c r="J76" s="621">
        <v>2</v>
      </c>
      <c r="K76" s="622"/>
      <c r="M76" s="623">
        <f t="shared" si="4"/>
        <v>2</v>
      </c>
      <c r="N76" s="611">
        <f t="shared" si="5"/>
        <v>262000</v>
      </c>
      <c r="P76" s="652">
        <v>0.149787</v>
      </c>
      <c r="Q76" s="681"/>
      <c r="R76" s="678"/>
      <c r="S76" s="682">
        <f t="shared" si="6"/>
        <v>0.149787</v>
      </c>
      <c r="T76" s="611">
        <f t="shared" si="7"/>
        <v>39244.194000000003</v>
      </c>
      <c r="V76" s="627">
        <v>208</v>
      </c>
      <c r="W76" s="628" t="s">
        <v>171</v>
      </c>
    </row>
    <row r="77" spans="2:23" ht="15.65" customHeight="1">
      <c r="B77" s="662"/>
      <c r="C77" s="662"/>
      <c r="G77" s="555">
        <v>14</v>
      </c>
      <c r="H77" s="901"/>
      <c r="I77" s="636" t="s">
        <v>1590</v>
      </c>
      <c r="J77" s="637">
        <v>950</v>
      </c>
      <c r="K77" s="638"/>
      <c r="M77" s="639">
        <f t="shared" si="4"/>
        <v>950</v>
      </c>
      <c r="N77" s="640">
        <f t="shared" si="5"/>
        <v>124450000</v>
      </c>
      <c r="P77" s="652">
        <v>8.7844000000000005E-2</v>
      </c>
      <c r="Q77" s="686"/>
      <c r="R77" s="678"/>
      <c r="S77" s="687">
        <f t="shared" si="6"/>
        <v>8.7844000000000005E-2</v>
      </c>
      <c r="T77" s="640">
        <f t="shared" si="7"/>
        <v>10932185.800000001</v>
      </c>
      <c r="V77" s="642">
        <v>391</v>
      </c>
      <c r="W77" s="643" t="s">
        <v>3</v>
      </c>
    </row>
    <row r="78" spans="2:23" ht="22.9" customHeight="1">
      <c r="B78" s="662"/>
      <c r="C78" s="662"/>
      <c r="G78" s="555">
        <v>1</v>
      </c>
      <c r="H78" s="902" t="s">
        <v>1591</v>
      </c>
      <c r="I78" s="575" t="s">
        <v>1592</v>
      </c>
      <c r="J78" s="621">
        <v>250</v>
      </c>
      <c r="K78" s="622"/>
      <c r="M78" s="612">
        <f t="shared" si="4"/>
        <v>250</v>
      </c>
      <c r="N78" s="613">
        <f t="shared" si="5"/>
        <v>32750000</v>
      </c>
      <c r="P78" s="684">
        <v>1</v>
      </c>
      <c r="Q78" s="685"/>
      <c r="R78" s="678"/>
      <c r="S78" s="679">
        <f t="shared" si="6"/>
        <v>1</v>
      </c>
      <c r="T78" s="613">
        <f t="shared" si="7"/>
        <v>32750000</v>
      </c>
      <c r="V78" s="617">
        <v>673</v>
      </c>
      <c r="W78" s="618" t="s">
        <v>304</v>
      </c>
    </row>
    <row r="79" spans="2:23" ht="15.65" customHeight="1">
      <c r="B79" s="662"/>
      <c r="C79" s="662"/>
      <c r="G79" s="555">
        <v>2</v>
      </c>
      <c r="H79" s="900"/>
      <c r="I79" s="575" t="s">
        <v>1593</v>
      </c>
      <c r="J79" s="621">
        <v>1600</v>
      </c>
      <c r="K79" s="622"/>
      <c r="M79" s="623">
        <f t="shared" si="4"/>
        <v>1600</v>
      </c>
      <c r="N79" s="611">
        <f t="shared" si="5"/>
        <v>209600000</v>
      </c>
      <c r="P79" s="680">
        <v>1</v>
      </c>
      <c r="Q79" s="681"/>
      <c r="R79" s="678"/>
      <c r="S79" s="682">
        <f t="shared" si="6"/>
        <v>1</v>
      </c>
      <c r="T79" s="611">
        <f t="shared" si="7"/>
        <v>209600000</v>
      </c>
      <c r="V79" s="627">
        <v>674</v>
      </c>
      <c r="W79" s="628" t="s">
        <v>306</v>
      </c>
    </row>
    <row r="80" spans="2:23" ht="22.9" customHeight="1">
      <c r="B80" s="662"/>
      <c r="C80" s="662"/>
      <c r="G80" s="555">
        <v>3</v>
      </c>
      <c r="H80" s="900"/>
      <c r="I80" s="575" t="s">
        <v>1594</v>
      </c>
      <c r="J80" s="621">
        <v>60</v>
      </c>
      <c r="K80" s="622"/>
      <c r="M80" s="623">
        <f t="shared" si="4"/>
        <v>60</v>
      </c>
      <c r="N80" s="611">
        <f t="shared" si="5"/>
        <v>7860000</v>
      </c>
      <c r="P80" s="680">
        <v>1</v>
      </c>
      <c r="Q80" s="681"/>
      <c r="R80" s="678"/>
      <c r="S80" s="682">
        <f t="shared" si="6"/>
        <v>1</v>
      </c>
      <c r="T80" s="611">
        <f t="shared" si="7"/>
        <v>7860000</v>
      </c>
      <c r="V80" s="627">
        <v>631</v>
      </c>
      <c r="W80" s="628" t="s">
        <v>281</v>
      </c>
    </row>
    <row r="81" spans="2:24" ht="15.65" customHeight="1">
      <c r="B81" s="662"/>
      <c r="C81" s="662"/>
      <c r="G81" s="555">
        <v>5</v>
      </c>
      <c r="H81" s="900"/>
      <c r="I81" s="575" t="s">
        <v>1595</v>
      </c>
      <c r="J81" s="621"/>
      <c r="K81" s="622"/>
      <c r="M81" s="623">
        <f t="shared" si="4"/>
        <v>0</v>
      </c>
      <c r="N81" s="611">
        <f t="shared" si="5"/>
        <v>0</v>
      </c>
      <c r="P81" s="680">
        <v>1</v>
      </c>
      <c r="Q81" s="681"/>
      <c r="R81" s="678"/>
      <c r="S81" s="682">
        <f t="shared" si="6"/>
        <v>1</v>
      </c>
      <c r="T81" s="611">
        <f t="shared" si="7"/>
        <v>0</v>
      </c>
      <c r="V81" s="627">
        <v>674</v>
      </c>
      <c r="W81" s="628" t="s">
        <v>306</v>
      </c>
    </row>
    <row r="82" spans="2:24" ht="15.65" customHeight="1">
      <c r="B82" s="662"/>
      <c r="C82" s="662"/>
      <c r="G82" s="555">
        <v>6</v>
      </c>
      <c r="H82" s="900"/>
      <c r="I82" s="575" t="s">
        <v>1596</v>
      </c>
      <c r="J82" s="621"/>
      <c r="K82" s="622"/>
      <c r="M82" s="623">
        <f t="shared" si="4"/>
        <v>0</v>
      </c>
      <c r="N82" s="611">
        <f t="shared" si="5"/>
        <v>0</v>
      </c>
      <c r="P82" s="680">
        <v>1</v>
      </c>
      <c r="Q82" s="681"/>
      <c r="R82" s="678"/>
      <c r="S82" s="682">
        <f t="shared" si="6"/>
        <v>1</v>
      </c>
      <c r="T82" s="611">
        <f t="shared" si="7"/>
        <v>0</v>
      </c>
      <c r="V82" s="627">
        <v>674</v>
      </c>
      <c r="W82" s="628" t="s">
        <v>306</v>
      </c>
    </row>
    <row r="83" spans="2:24" ht="15.65" customHeight="1">
      <c r="B83" s="662"/>
      <c r="C83" s="662"/>
      <c r="G83" s="555">
        <v>7</v>
      </c>
      <c r="H83" s="900"/>
      <c r="I83" s="575" t="s">
        <v>1597</v>
      </c>
      <c r="J83" s="621">
        <v>5</v>
      </c>
      <c r="K83" s="622"/>
      <c r="M83" s="623">
        <f t="shared" si="4"/>
        <v>5</v>
      </c>
      <c r="N83" s="611">
        <f t="shared" si="5"/>
        <v>655000</v>
      </c>
      <c r="P83" s="680">
        <v>1</v>
      </c>
      <c r="Q83" s="681"/>
      <c r="R83" s="678"/>
      <c r="S83" s="682">
        <f t="shared" si="6"/>
        <v>1</v>
      </c>
      <c r="T83" s="611">
        <f t="shared" si="7"/>
        <v>655000</v>
      </c>
      <c r="V83" s="627">
        <v>674</v>
      </c>
      <c r="W83" s="628" t="s">
        <v>306</v>
      </c>
    </row>
    <row r="84" spans="2:24" ht="15.65" customHeight="1">
      <c r="B84" s="662"/>
      <c r="C84" s="662"/>
      <c r="G84" s="555">
        <v>8</v>
      </c>
      <c r="H84" s="900"/>
      <c r="I84" s="575" t="s">
        <v>1598</v>
      </c>
      <c r="J84" s="621"/>
      <c r="K84" s="622"/>
      <c r="M84" s="623">
        <f t="shared" si="4"/>
        <v>0</v>
      </c>
      <c r="N84" s="611">
        <f t="shared" si="5"/>
        <v>0</v>
      </c>
      <c r="P84" s="680">
        <v>1</v>
      </c>
      <c r="Q84" s="681"/>
      <c r="R84" s="678"/>
      <c r="S84" s="682">
        <f t="shared" si="6"/>
        <v>1</v>
      </c>
      <c r="T84" s="611">
        <f t="shared" si="7"/>
        <v>0</v>
      </c>
      <c r="V84" s="627">
        <v>659</v>
      </c>
      <c r="W84" s="628" t="s">
        <v>42</v>
      </c>
    </row>
    <row r="85" spans="2:24" ht="15.65" customHeight="1">
      <c r="B85" s="662"/>
      <c r="C85" s="662"/>
      <c r="G85" s="555">
        <v>9</v>
      </c>
      <c r="H85" s="900"/>
      <c r="I85" s="575" t="s">
        <v>1599</v>
      </c>
      <c r="J85" s="621">
        <v>30</v>
      </c>
      <c r="K85" s="622"/>
      <c r="M85" s="623">
        <f t="shared" si="4"/>
        <v>30</v>
      </c>
      <c r="N85" s="611">
        <f t="shared" si="5"/>
        <v>3930000</v>
      </c>
      <c r="P85" s="680">
        <v>1</v>
      </c>
      <c r="Q85" s="681"/>
      <c r="R85" s="678"/>
      <c r="S85" s="682">
        <f t="shared" si="6"/>
        <v>1</v>
      </c>
      <c r="T85" s="611">
        <f t="shared" si="7"/>
        <v>3930000</v>
      </c>
      <c r="V85" s="627">
        <v>661</v>
      </c>
      <c r="W85" s="628" t="s">
        <v>292</v>
      </c>
    </row>
    <row r="86" spans="2:24" ht="15.65" customHeight="1">
      <c r="G86" s="555">
        <v>10</v>
      </c>
      <c r="H86" s="900"/>
      <c r="I86" s="575" t="s">
        <v>1600</v>
      </c>
      <c r="J86" s="621"/>
      <c r="K86" s="622"/>
      <c r="M86" s="623">
        <f t="shared" si="4"/>
        <v>0</v>
      </c>
      <c r="N86" s="611">
        <f t="shared" si="5"/>
        <v>0</v>
      </c>
      <c r="P86" s="680">
        <v>1</v>
      </c>
      <c r="Q86" s="681"/>
      <c r="R86" s="678"/>
      <c r="S86" s="682">
        <f t="shared" si="6"/>
        <v>1</v>
      </c>
      <c r="T86" s="611">
        <f t="shared" si="7"/>
        <v>0</v>
      </c>
      <c r="V86" s="627">
        <v>17</v>
      </c>
      <c r="W86" s="628" t="s">
        <v>129</v>
      </c>
    </row>
    <row r="87" spans="2:24" ht="15.65" customHeight="1">
      <c r="G87" s="555">
        <v>11</v>
      </c>
      <c r="H87" s="900"/>
      <c r="I87" s="575" t="s">
        <v>1601</v>
      </c>
      <c r="J87" s="621">
        <v>20</v>
      </c>
      <c r="K87" s="622"/>
      <c r="M87" s="623">
        <f t="shared" si="4"/>
        <v>20</v>
      </c>
      <c r="N87" s="611">
        <f t="shared" si="5"/>
        <v>2620000</v>
      </c>
      <c r="P87" s="680">
        <v>1</v>
      </c>
      <c r="Q87" s="681"/>
      <c r="R87" s="678"/>
      <c r="S87" s="682">
        <f t="shared" si="6"/>
        <v>1</v>
      </c>
      <c r="T87" s="611">
        <f t="shared" si="7"/>
        <v>2620000</v>
      </c>
      <c r="V87" s="627">
        <v>679</v>
      </c>
      <c r="W87" s="628" t="s">
        <v>308</v>
      </c>
    </row>
    <row r="88" spans="2:24" ht="15.65" customHeight="1">
      <c r="G88" s="555">
        <v>12</v>
      </c>
      <c r="H88" s="900"/>
      <c r="I88" s="575" t="s">
        <v>1602</v>
      </c>
      <c r="J88" s="621">
        <v>30</v>
      </c>
      <c r="K88" s="622"/>
      <c r="M88" s="623">
        <f t="shared" si="4"/>
        <v>30</v>
      </c>
      <c r="N88" s="611">
        <f t="shared" si="5"/>
        <v>3930000</v>
      </c>
      <c r="P88" s="680">
        <v>1</v>
      </c>
      <c r="Q88" s="681"/>
      <c r="R88" s="678"/>
      <c r="S88" s="682">
        <f t="shared" si="6"/>
        <v>1</v>
      </c>
      <c r="T88" s="611">
        <f t="shared" si="7"/>
        <v>3930000</v>
      </c>
      <c r="V88" s="627">
        <v>641</v>
      </c>
      <c r="W88" s="628" t="s">
        <v>283</v>
      </c>
    </row>
    <row r="89" spans="2:24" ht="15.65" customHeight="1">
      <c r="G89" s="555">
        <v>13</v>
      </c>
      <c r="H89" s="900"/>
      <c r="I89" s="575" t="s">
        <v>1603</v>
      </c>
      <c r="J89" s="621">
        <v>25</v>
      </c>
      <c r="K89" s="622"/>
      <c r="M89" s="623">
        <f t="shared" si="4"/>
        <v>25</v>
      </c>
      <c r="N89" s="611">
        <f t="shared" si="5"/>
        <v>3275000</v>
      </c>
      <c r="P89" s="680">
        <v>1</v>
      </c>
      <c r="Q89" s="681"/>
      <c r="R89" s="678"/>
      <c r="S89" s="682">
        <f t="shared" si="6"/>
        <v>1</v>
      </c>
      <c r="T89" s="611">
        <f t="shared" si="7"/>
        <v>3275000</v>
      </c>
      <c r="V89" s="627">
        <v>679</v>
      </c>
      <c r="W89" s="628" t="s">
        <v>308</v>
      </c>
    </row>
    <row r="90" spans="2:24" ht="15.65" customHeight="1">
      <c r="G90" s="555">
        <v>14</v>
      </c>
      <c r="H90" s="901"/>
      <c r="I90" s="575" t="s">
        <v>1604</v>
      </c>
      <c r="J90" s="621"/>
      <c r="K90" s="622"/>
      <c r="M90" s="639">
        <f t="shared" si="4"/>
        <v>0</v>
      </c>
      <c r="N90" s="640">
        <f t="shared" si="5"/>
        <v>0</v>
      </c>
      <c r="P90" s="688">
        <v>1</v>
      </c>
      <c r="Q90" s="686"/>
      <c r="R90" s="678"/>
      <c r="S90" s="687">
        <f t="shared" si="6"/>
        <v>1</v>
      </c>
      <c r="T90" s="640">
        <f t="shared" si="7"/>
        <v>0</v>
      </c>
      <c r="V90" s="642">
        <v>11</v>
      </c>
      <c r="W90" s="643" t="s">
        <v>121</v>
      </c>
    </row>
    <row r="91" spans="2:24" ht="15.65" customHeight="1">
      <c r="G91" s="555">
        <v>1</v>
      </c>
      <c r="H91" s="899"/>
      <c r="I91" s="608" t="s">
        <v>1606</v>
      </c>
      <c r="J91" s="609">
        <v>3</v>
      </c>
      <c r="K91" s="647"/>
      <c r="M91" s="612">
        <f t="shared" si="4"/>
        <v>3</v>
      </c>
      <c r="N91" s="613">
        <f t="shared" si="5"/>
        <v>393000</v>
      </c>
      <c r="P91" s="684">
        <v>1</v>
      </c>
      <c r="Q91" s="685"/>
      <c r="R91" s="678"/>
      <c r="S91" s="679">
        <f t="shared" si="6"/>
        <v>1</v>
      </c>
      <c r="T91" s="613">
        <f t="shared" si="7"/>
        <v>393000</v>
      </c>
      <c r="V91" s="617">
        <v>579</v>
      </c>
      <c r="W91" s="618" t="s">
        <v>268</v>
      </c>
    </row>
    <row r="92" spans="2:24" ht="15.65" customHeight="1">
      <c r="G92" s="555">
        <v>2</v>
      </c>
      <c r="H92" s="900"/>
      <c r="I92" s="575" t="s">
        <v>1607</v>
      </c>
      <c r="J92" s="621">
        <v>227</v>
      </c>
      <c r="K92" s="622"/>
      <c r="M92" s="623">
        <f t="shared" si="4"/>
        <v>227</v>
      </c>
      <c r="N92" s="611">
        <f t="shared" si="5"/>
        <v>29737000</v>
      </c>
      <c r="P92" s="680">
        <v>1</v>
      </c>
      <c r="Q92" s="681"/>
      <c r="R92" s="678"/>
      <c r="S92" s="682">
        <f t="shared" si="6"/>
        <v>1</v>
      </c>
      <c r="T92" s="611">
        <f t="shared" si="7"/>
        <v>29737000</v>
      </c>
      <c r="V92" s="627">
        <v>572</v>
      </c>
      <c r="W92" s="628" t="s">
        <v>255</v>
      </c>
    </row>
    <row r="93" spans="2:24" ht="15.65" customHeight="1">
      <c r="G93" s="555">
        <v>3</v>
      </c>
      <c r="H93" s="901"/>
      <c r="I93" s="636" t="s">
        <v>1608</v>
      </c>
      <c r="J93" s="637">
        <v>70</v>
      </c>
      <c r="K93" s="638"/>
      <c r="M93" s="639">
        <f t="shared" si="4"/>
        <v>70</v>
      </c>
      <c r="N93" s="640">
        <f t="shared" si="5"/>
        <v>9170000</v>
      </c>
      <c r="P93" s="688">
        <v>1</v>
      </c>
      <c r="Q93" s="686"/>
      <c r="R93" s="678"/>
      <c r="S93" s="687">
        <f t="shared" si="6"/>
        <v>1</v>
      </c>
      <c r="T93" s="640">
        <f t="shared" si="7"/>
        <v>9170000</v>
      </c>
      <c r="V93" s="642">
        <v>591</v>
      </c>
      <c r="W93" s="643" t="s">
        <v>270</v>
      </c>
    </row>
    <row r="94" spans="2:24" ht="15.65" customHeight="1" thickBot="1">
      <c r="G94" s="555">
        <v>1</v>
      </c>
      <c r="H94" s="582" t="s">
        <v>1612</v>
      </c>
      <c r="I94" s="689" t="s">
        <v>1613</v>
      </c>
      <c r="J94" s="690">
        <v>6800</v>
      </c>
      <c r="K94" s="691"/>
      <c r="M94" s="692">
        <f t="shared" si="4"/>
        <v>6800</v>
      </c>
      <c r="N94" s="584">
        <f t="shared" si="5"/>
        <v>890800000</v>
      </c>
      <c r="P94" s="693">
        <v>1</v>
      </c>
      <c r="Q94" s="694"/>
      <c r="R94" s="678"/>
      <c r="S94" s="695">
        <f t="shared" si="6"/>
        <v>1</v>
      </c>
      <c r="T94" s="584">
        <f t="shared" si="7"/>
        <v>890800000</v>
      </c>
      <c r="V94" s="617">
        <v>671</v>
      </c>
      <c r="W94" s="696" t="s">
        <v>300</v>
      </c>
    </row>
    <row r="95" spans="2:24" ht="15.65" customHeight="1" thickTop="1">
      <c r="G95" s="555">
        <v>1</v>
      </c>
      <c r="H95" s="903" t="s">
        <v>1609</v>
      </c>
      <c r="I95" s="608"/>
      <c r="J95" s="665"/>
      <c r="K95" s="647"/>
      <c r="M95" s="623">
        <f t="shared" si="4"/>
        <v>0</v>
      </c>
      <c r="N95" s="611">
        <f t="shared" si="5"/>
        <v>0</v>
      </c>
      <c r="P95" s="697"/>
      <c r="Q95" s="685"/>
      <c r="R95" s="678"/>
      <c r="S95" s="679">
        <f t="shared" si="6"/>
        <v>0</v>
      </c>
      <c r="T95" s="613">
        <f t="shared" si="7"/>
        <v>0</v>
      </c>
      <c r="V95" s="667"/>
      <c r="W95" s="618"/>
      <c r="X95" s="897" t="s">
        <v>1610</v>
      </c>
    </row>
    <row r="96" spans="2:24" ht="15.65" customHeight="1">
      <c r="G96" s="555">
        <v>2</v>
      </c>
      <c r="H96" s="904"/>
      <c r="J96" s="668"/>
      <c r="K96" s="622"/>
      <c r="M96" s="623">
        <f t="shared" si="4"/>
        <v>0</v>
      </c>
      <c r="N96" s="611">
        <f t="shared" si="5"/>
        <v>0</v>
      </c>
      <c r="P96" s="698"/>
      <c r="Q96" s="681"/>
      <c r="R96" s="678"/>
      <c r="S96" s="682">
        <f t="shared" si="6"/>
        <v>0</v>
      </c>
      <c r="T96" s="611">
        <f t="shared" si="7"/>
        <v>0</v>
      </c>
      <c r="V96" s="670"/>
      <c r="W96" s="628"/>
      <c r="X96" s="898"/>
    </row>
    <row r="97" spans="7:24" ht="15.65" customHeight="1">
      <c r="G97" s="555">
        <v>3</v>
      </c>
      <c r="H97" s="904"/>
      <c r="J97" s="668"/>
      <c r="K97" s="622"/>
      <c r="M97" s="623">
        <f t="shared" si="4"/>
        <v>0</v>
      </c>
      <c r="N97" s="611">
        <f t="shared" si="5"/>
        <v>0</v>
      </c>
      <c r="P97" s="698"/>
      <c r="Q97" s="681"/>
      <c r="R97" s="678"/>
      <c r="S97" s="682">
        <f t="shared" si="6"/>
        <v>0</v>
      </c>
      <c r="T97" s="611">
        <f t="shared" si="7"/>
        <v>0</v>
      </c>
      <c r="V97" s="670"/>
      <c r="W97" s="628"/>
      <c r="X97" s="898"/>
    </row>
    <row r="98" spans="7:24" ht="15.65" customHeight="1">
      <c r="G98" s="555">
        <v>4</v>
      </c>
      <c r="H98" s="904"/>
      <c r="J98" s="668"/>
      <c r="K98" s="622"/>
      <c r="M98" s="623">
        <f t="shared" si="4"/>
        <v>0</v>
      </c>
      <c r="N98" s="611">
        <f t="shared" si="5"/>
        <v>0</v>
      </c>
      <c r="P98" s="698"/>
      <c r="Q98" s="681"/>
      <c r="R98" s="678"/>
      <c r="S98" s="682">
        <f t="shared" si="6"/>
        <v>0</v>
      </c>
      <c r="T98" s="611">
        <f t="shared" si="7"/>
        <v>0</v>
      </c>
      <c r="V98" s="670"/>
      <c r="W98" s="628"/>
      <c r="X98" s="898"/>
    </row>
    <row r="99" spans="7:24" ht="15.65" customHeight="1" thickBot="1">
      <c r="G99" s="555">
        <v>5</v>
      </c>
      <c r="H99" s="905"/>
      <c r="I99" s="636"/>
      <c r="J99" s="671"/>
      <c r="K99" s="672"/>
      <c r="M99" s="639">
        <f t="shared" si="4"/>
        <v>0</v>
      </c>
      <c r="N99" s="640">
        <f t="shared" si="5"/>
        <v>0</v>
      </c>
      <c r="P99" s="699"/>
      <c r="Q99" s="700"/>
      <c r="R99" s="678"/>
      <c r="S99" s="687">
        <f t="shared" si="6"/>
        <v>0</v>
      </c>
      <c r="T99" s="640">
        <f t="shared" si="7"/>
        <v>0</v>
      </c>
      <c r="V99" s="675"/>
      <c r="W99" s="643"/>
      <c r="X99" s="898"/>
    </row>
    <row r="100" spans="7:24" ht="5.25" customHeight="1" thickTop="1"/>
    <row r="101" spans="7:24" ht="5.25" customHeight="1"/>
    <row r="102" spans="7:24" ht="5.25" customHeight="1"/>
    <row r="103" spans="7:24" ht="24" customHeight="1" thickBot="1">
      <c r="I103" s="598" t="s">
        <v>1527</v>
      </c>
      <c r="J103" s="561">
        <f>SUM(J105:J148)</f>
        <v>31555</v>
      </c>
      <c r="K103" s="599" t="s">
        <v>1528</v>
      </c>
      <c r="M103" s="561">
        <f>SUM(M105:M148)</f>
        <v>31555</v>
      </c>
      <c r="Q103" s="599" t="s">
        <v>1528</v>
      </c>
    </row>
    <row r="104" spans="7:24" ht="20.149999999999999" customHeight="1" thickTop="1" thickBot="1">
      <c r="G104" s="701" t="s">
        <v>1614</v>
      </c>
      <c r="H104" s="565" t="s">
        <v>1529</v>
      </c>
      <c r="I104" s="565" t="s">
        <v>1533</v>
      </c>
      <c r="J104" s="702" t="s">
        <v>1534</v>
      </c>
      <c r="K104" s="703" t="s">
        <v>1535</v>
      </c>
      <c r="L104" s="596"/>
      <c r="M104" s="604" t="s">
        <v>1536</v>
      </c>
      <c r="N104" s="605" t="s">
        <v>1537</v>
      </c>
      <c r="O104" s="596"/>
      <c r="P104" s="604" t="s">
        <v>1538</v>
      </c>
      <c r="Q104" s="603" t="s">
        <v>1539</v>
      </c>
      <c r="R104" s="596"/>
      <c r="S104" s="604" t="s">
        <v>1540</v>
      </c>
      <c r="T104" s="605" t="s">
        <v>1541</v>
      </c>
      <c r="U104" s="596"/>
      <c r="V104" s="704" t="s">
        <v>1542</v>
      </c>
      <c r="W104" s="604" t="s">
        <v>1543</v>
      </c>
    </row>
    <row r="105" spans="7:24" ht="15.65" customHeight="1" thickTop="1">
      <c r="G105" s="555">
        <v>1</v>
      </c>
      <c r="H105" s="899" t="s">
        <v>1545</v>
      </c>
      <c r="I105" s="608" t="s">
        <v>1546</v>
      </c>
      <c r="J105" s="609">
        <v>875</v>
      </c>
      <c r="K105" s="610"/>
      <c r="M105" s="612">
        <f>IF(K105="",J105,K105)</f>
        <v>875</v>
      </c>
      <c r="N105" s="613">
        <f t="shared" ref="N105:N150" si="8">+$D$27*$D$28*M105</f>
        <v>58100000</v>
      </c>
      <c r="P105" s="633">
        <v>0.02</v>
      </c>
      <c r="Q105" s="677"/>
      <c r="R105" s="678"/>
      <c r="S105" s="679">
        <f>IF(Q105="",P105,Q105)</f>
        <v>0.02</v>
      </c>
      <c r="T105" s="613">
        <f>+N105*S105</f>
        <v>1162000</v>
      </c>
      <c r="V105" s="617">
        <v>578</v>
      </c>
      <c r="W105" s="618" t="s">
        <v>266</v>
      </c>
      <c r="X105" s="619" t="s">
        <v>1547</v>
      </c>
    </row>
    <row r="106" spans="7:24" ht="15.65" customHeight="1">
      <c r="G106" s="555">
        <v>2</v>
      </c>
      <c r="H106" s="900"/>
      <c r="I106" s="575" t="s">
        <v>1548</v>
      </c>
      <c r="J106" s="621">
        <v>750</v>
      </c>
      <c r="K106" s="622"/>
      <c r="M106" s="623">
        <f t="shared" ref="M106:M150" si="9">IF(K106="",J106,K106)</f>
        <v>750</v>
      </c>
      <c r="N106" s="611">
        <f t="shared" si="8"/>
        <v>49800000</v>
      </c>
      <c r="P106" s="680">
        <v>1</v>
      </c>
      <c r="Q106" s="681"/>
      <c r="R106" s="678"/>
      <c r="S106" s="682">
        <f t="shared" ref="S106:S150" si="10">IF(Q106="",P106,Q106)</f>
        <v>1</v>
      </c>
      <c r="T106" s="611">
        <f t="shared" ref="T106:T150" si="11">+N106*S106</f>
        <v>49800000</v>
      </c>
      <c r="V106" s="627">
        <v>575</v>
      </c>
      <c r="W106" s="628" t="s">
        <v>261</v>
      </c>
      <c r="X106" s="619" t="s">
        <v>1549</v>
      </c>
    </row>
    <row r="107" spans="7:24" ht="16.149999999999999" customHeight="1">
      <c r="G107" s="555">
        <v>3</v>
      </c>
      <c r="H107" s="900"/>
      <c r="I107" s="575" t="s">
        <v>1615</v>
      </c>
      <c r="J107" s="621">
        <v>7200</v>
      </c>
      <c r="K107" s="622"/>
      <c r="M107" s="623">
        <f t="shared" si="9"/>
        <v>7200</v>
      </c>
      <c r="N107" s="611">
        <f t="shared" si="8"/>
        <v>478080000</v>
      </c>
      <c r="P107" s="680">
        <v>1</v>
      </c>
      <c r="Q107" s="681"/>
      <c r="R107" s="678"/>
      <c r="S107" s="682">
        <f t="shared" si="10"/>
        <v>1</v>
      </c>
      <c r="T107" s="611">
        <f t="shared" si="11"/>
        <v>478080000</v>
      </c>
      <c r="V107" s="627">
        <v>575</v>
      </c>
      <c r="W107" s="628" t="s">
        <v>261</v>
      </c>
      <c r="X107" s="595"/>
    </row>
    <row r="108" spans="7:24" ht="15.65" customHeight="1">
      <c r="G108" s="555">
        <v>4</v>
      </c>
      <c r="H108" s="900"/>
      <c r="I108" s="575" t="s">
        <v>1552</v>
      </c>
      <c r="J108" s="621">
        <v>750</v>
      </c>
      <c r="K108" s="622"/>
      <c r="M108" s="623">
        <f t="shared" si="9"/>
        <v>750</v>
      </c>
      <c r="N108" s="611">
        <f t="shared" si="8"/>
        <v>49800000</v>
      </c>
      <c r="P108" s="680">
        <v>1</v>
      </c>
      <c r="Q108" s="681"/>
      <c r="R108" s="678"/>
      <c r="S108" s="682">
        <f t="shared" si="10"/>
        <v>1</v>
      </c>
      <c r="T108" s="611">
        <f t="shared" si="11"/>
        <v>49800000</v>
      </c>
      <c r="V108" s="627">
        <v>571</v>
      </c>
      <c r="W108" s="628" t="s">
        <v>253</v>
      </c>
    </row>
    <row r="109" spans="7:24" ht="15.65" customHeight="1">
      <c r="G109" s="555">
        <v>5</v>
      </c>
      <c r="H109" s="900"/>
      <c r="I109" s="575" t="s">
        <v>1554</v>
      </c>
      <c r="J109" s="621">
        <v>1060</v>
      </c>
      <c r="K109" s="622"/>
      <c r="M109" s="623">
        <f t="shared" si="9"/>
        <v>1060</v>
      </c>
      <c r="N109" s="611">
        <f t="shared" si="8"/>
        <v>70384000</v>
      </c>
      <c r="P109" s="680">
        <v>1</v>
      </c>
      <c r="Q109" s="681"/>
      <c r="R109" s="678"/>
      <c r="S109" s="682">
        <f t="shared" si="10"/>
        <v>1</v>
      </c>
      <c r="T109" s="611">
        <f t="shared" si="11"/>
        <v>70384000</v>
      </c>
      <c r="V109" s="627">
        <v>571</v>
      </c>
      <c r="W109" s="628" t="s">
        <v>253</v>
      </c>
    </row>
    <row r="110" spans="7:24" ht="15.65" customHeight="1">
      <c r="G110" s="555">
        <v>6</v>
      </c>
      <c r="H110" s="900"/>
      <c r="I110" s="575" t="s">
        <v>1360</v>
      </c>
      <c r="J110" s="621">
        <v>615</v>
      </c>
      <c r="K110" s="622"/>
      <c r="M110" s="623">
        <f t="shared" si="9"/>
        <v>615</v>
      </c>
      <c r="N110" s="611">
        <f t="shared" si="8"/>
        <v>40836000</v>
      </c>
      <c r="P110" s="680">
        <v>1</v>
      </c>
      <c r="Q110" s="681"/>
      <c r="R110" s="678"/>
      <c r="S110" s="682">
        <f t="shared" si="10"/>
        <v>1</v>
      </c>
      <c r="T110" s="611">
        <f t="shared" si="11"/>
        <v>40836000</v>
      </c>
      <c r="V110" s="627">
        <v>572</v>
      </c>
      <c r="W110" s="628" t="s">
        <v>255</v>
      </c>
    </row>
    <row r="111" spans="7:24" ht="15.65" customHeight="1">
      <c r="G111" s="555">
        <v>7</v>
      </c>
      <c r="H111" s="900"/>
      <c r="I111" s="575" t="s">
        <v>1557</v>
      </c>
      <c r="J111" s="621">
        <v>275</v>
      </c>
      <c r="K111" s="622"/>
      <c r="M111" s="623">
        <f t="shared" si="9"/>
        <v>275</v>
      </c>
      <c r="N111" s="611">
        <f t="shared" si="8"/>
        <v>18260000</v>
      </c>
      <c r="P111" s="680">
        <v>1</v>
      </c>
      <c r="Q111" s="681"/>
      <c r="R111" s="678"/>
      <c r="S111" s="682">
        <f t="shared" si="10"/>
        <v>1</v>
      </c>
      <c r="T111" s="611">
        <f t="shared" si="11"/>
        <v>18260000</v>
      </c>
      <c r="V111" s="627">
        <v>572</v>
      </c>
      <c r="W111" s="628" t="s">
        <v>255</v>
      </c>
    </row>
    <row r="112" spans="7:24" ht="15.65" customHeight="1">
      <c r="G112" s="555">
        <v>8</v>
      </c>
      <c r="H112" s="900"/>
      <c r="I112" s="575" t="s">
        <v>1559</v>
      </c>
      <c r="J112" s="621">
        <v>150</v>
      </c>
      <c r="K112" s="622"/>
      <c r="M112" s="623">
        <f t="shared" si="9"/>
        <v>150</v>
      </c>
      <c r="N112" s="611">
        <f t="shared" si="8"/>
        <v>9960000</v>
      </c>
      <c r="P112" s="680">
        <v>1</v>
      </c>
      <c r="Q112" s="681"/>
      <c r="R112" s="678"/>
      <c r="S112" s="682">
        <f t="shared" si="10"/>
        <v>1</v>
      </c>
      <c r="T112" s="611">
        <f t="shared" si="11"/>
        <v>9960000</v>
      </c>
      <c r="V112" s="627">
        <v>661</v>
      </c>
      <c r="W112" s="628" t="s">
        <v>292</v>
      </c>
    </row>
    <row r="113" spans="7:23" ht="15.65" customHeight="1">
      <c r="G113" s="555">
        <v>9</v>
      </c>
      <c r="H113" s="900"/>
      <c r="I113" s="575" t="s">
        <v>1561</v>
      </c>
      <c r="J113" s="621">
        <v>350</v>
      </c>
      <c r="K113" s="622"/>
      <c r="M113" s="623">
        <f t="shared" si="9"/>
        <v>350</v>
      </c>
      <c r="N113" s="611">
        <f t="shared" si="8"/>
        <v>23240000</v>
      </c>
      <c r="P113" s="683">
        <v>0</v>
      </c>
      <c r="Q113" s="681"/>
      <c r="R113" s="678"/>
      <c r="S113" s="682">
        <f t="shared" si="10"/>
        <v>0</v>
      </c>
      <c r="T113" s="611">
        <f t="shared" si="11"/>
        <v>0</v>
      </c>
      <c r="V113" s="627">
        <v>211</v>
      </c>
      <c r="W113" s="628" t="s">
        <v>173</v>
      </c>
    </row>
    <row r="114" spans="7:23" ht="15.65" customHeight="1">
      <c r="G114" s="555">
        <v>10</v>
      </c>
      <c r="H114" s="901"/>
      <c r="I114" s="636" t="s">
        <v>1563</v>
      </c>
      <c r="J114" s="637">
        <v>400</v>
      </c>
      <c r="K114" s="638"/>
      <c r="M114" s="623">
        <f t="shared" si="9"/>
        <v>400</v>
      </c>
      <c r="N114" s="611">
        <f t="shared" si="8"/>
        <v>26560000</v>
      </c>
      <c r="P114" s="680">
        <v>1</v>
      </c>
      <c r="Q114" s="681"/>
      <c r="R114" s="678"/>
      <c r="S114" s="682">
        <f t="shared" si="10"/>
        <v>1</v>
      </c>
      <c r="T114" s="611">
        <f t="shared" si="11"/>
        <v>26560000</v>
      </c>
      <c r="V114" s="627">
        <v>578</v>
      </c>
      <c r="W114" s="628" t="s">
        <v>266</v>
      </c>
    </row>
    <row r="115" spans="7:23" ht="15.65" customHeight="1">
      <c r="G115" s="555">
        <v>1</v>
      </c>
      <c r="H115" s="902" t="s">
        <v>1565</v>
      </c>
      <c r="I115" s="608" t="s">
        <v>1566</v>
      </c>
      <c r="J115" s="609">
        <v>5700</v>
      </c>
      <c r="K115" s="647"/>
      <c r="M115" s="612">
        <f t="shared" si="9"/>
        <v>5700</v>
      </c>
      <c r="N115" s="613">
        <f t="shared" si="8"/>
        <v>378480000</v>
      </c>
      <c r="P115" s="684">
        <v>1</v>
      </c>
      <c r="Q115" s="685"/>
      <c r="R115" s="678"/>
      <c r="S115" s="679">
        <f t="shared" si="10"/>
        <v>1</v>
      </c>
      <c r="T115" s="613">
        <f t="shared" si="11"/>
        <v>378480000</v>
      </c>
      <c r="V115" s="617">
        <v>672</v>
      </c>
      <c r="W115" s="618" t="s">
        <v>302</v>
      </c>
    </row>
    <row r="116" spans="7:23" ht="15.65" customHeight="1">
      <c r="G116" s="555">
        <v>2</v>
      </c>
      <c r="H116" s="900"/>
      <c r="I116" s="575" t="s">
        <v>1568</v>
      </c>
      <c r="J116" s="621">
        <v>315</v>
      </c>
      <c r="K116" s="622"/>
      <c r="M116" s="623">
        <f t="shared" si="9"/>
        <v>315</v>
      </c>
      <c r="N116" s="611">
        <f t="shared" si="8"/>
        <v>20916000</v>
      </c>
      <c r="P116" s="652">
        <v>0.330013</v>
      </c>
      <c r="Q116" s="681"/>
      <c r="R116" s="678"/>
      <c r="S116" s="682">
        <f t="shared" si="10"/>
        <v>0.330013</v>
      </c>
      <c r="T116" s="611">
        <f t="shared" si="11"/>
        <v>6902551.9079999998</v>
      </c>
      <c r="V116" s="627">
        <v>111</v>
      </c>
      <c r="W116" s="628" t="s">
        <v>135</v>
      </c>
    </row>
    <row r="117" spans="7:23" ht="15.65" customHeight="1">
      <c r="G117" s="555">
        <v>3</v>
      </c>
      <c r="H117" s="900"/>
      <c r="I117" s="575" t="s">
        <v>1570</v>
      </c>
      <c r="J117" s="621">
        <v>275</v>
      </c>
      <c r="K117" s="622"/>
      <c r="M117" s="623">
        <f t="shared" si="9"/>
        <v>275</v>
      </c>
      <c r="N117" s="611">
        <f t="shared" si="8"/>
        <v>18260000</v>
      </c>
      <c r="P117" s="652">
        <v>0.37648199999999998</v>
      </c>
      <c r="Q117" s="681"/>
      <c r="R117" s="678"/>
      <c r="S117" s="682">
        <f t="shared" si="10"/>
        <v>0.37648199999999998</v>
      </c>
      <c r="T117" s="611">
        <f t="shared" si="11"/>
        <v>6874561.3199999994</v>
      </c>
      <c r="V117" s="627">
        <v>112</v>
      </c>
      <c r="W117" s="628" t="s">
        <v>137</v>
      </c>
    </row>
    <row r="118" spans="7:23" ht="15.65" customHeight="1">
      <c r="G118" s="555">
        <v>4</v>
      </c>
      <c r="H118" s="900"/>
      <c r="I118" s="575" t="s">
        <v>1571</v>
      </c>
      <c r="J118" s="621">
        <v>600</v>
      </c>
      <c r="K118" s="622"/>
      <c r="M118" s="623">
        <f t="shared" si="9"/>
        <v>600</v>
      </c>
      <c r="N118" s="611">
        <f t="shared" si="8"/>
        <v>39840000</v>
      </c>
      <c r="P118" s="652">
        <v>0.330013</v>
      </c>
      <c r="Q118" s="681"/>
      <c r="R118" s="678"/>
      <c r="S118" s="682">
        <f t="shared" si="10"/>
        <v>0.330013</v>
      </c>
      <c r="T118" s="611">
        <f t="shared" si="11"/>
        <v>13147717.92</v>
      </c>
      <c r="V118" s="627">
        <v>111</v>
      </c>
      <c r="W118" s="628" t="s">
        <v>135</v>
      </c>
    </row>
    <row r="119" spans="7:23" ht="15.65" customHeight="1">
      <c r="G119" s="555">
        <v>5</v>
      </c>
      <c r="H119" s="900"/>
      <c r="I119" s="575" t="s">
        <v>1572</v>
      </c>
      <c r="J119" s="621">
        <v>225</v>
      </c>
      <c r="K119" s="622"/>
      <c r="M119" s="623">
        <f t="shared" si="9"/>
        <v>225</v>
      </c>
      <c r="N119" s="611">
        <f t="shared" si="8"/>
        <v>14940000</v>
      </c>
      <c r="P119" s="652">
        <v>0.35616199999999998</v>
      </c>
      <c r="Q119" s="681"/>
      <c r="R119" s="678"/>
      <c r="S119" s="682">
        <f t="shared" si="10"/>
        <v>0.35616199999999998</v>
      </c>
      <c r="T119" s="611">
        <f t="shared" si="11"/>
        <v>5321060.2799999993</v>
      </c>
      <c r="V119" s="627">
        <v>11</v>
      </c>
      <c r="W119" s="628" t="s">
        <v>121</v>
      </c>
    </row>
    <row r="120" spans="7:23" ht="15.65" customHeight="1">
      <c r="G120" s="555">
        <v>6</v>
      </c>
      <c r="H120" s="900"/>
      <c r="I120" s="575" t="s">
        <v>1575</v>
      </c>
      <c r="J120" s="621">
        <v>175</v>
      </c>
      <c r="K120" s="622"/>
      <c r="M120" s="623">
        <f t="shared" si="9"/>
        <v>175</v>
      </c>
      <c r="N120" s="611">
        <f t="shared" si="8"/>
        <v>11620000</v>
      </c>
      <c r="P120" s="652">
        <v>0.30082900000000001</v>
      </c>
      <c r="Q120" s="681"/>
      <c r="R120" s="678"/>
      <c r="S120" s="682">
        <f t="shared" si="10"/>
        <v>0.30082900000000001</v>
      </c>
      <c r="T120" s="611">
        <f t="shared" si="11"/>
        <v>3495632.98</v>
      </c>
      <c r="V120" s="627">
        <v>17</v>
      </c>
      <c r="W120" s="628" t="s">
        <v>129</v>
      </c>
    </row>
    <row r="121" spans="7:23" ht="15.65" customHeight="1">
      <c r="G121" s="555">
        <v>7</v>
      </c>
      <c r="H121" s="900"/>
      <c r="I121" s="575" t="s">
        <v>1577</v>
      </c>
      <c r="J121" s="621">
        <v>400</v>
      </c>
      <c r="K121" s="622"/>
      <c r="M121" s="623">
        <f t="shared" si="9"/>
        <v>400</v>
      </c>
      <c r="N121" s="611">
        <f t="shared" si="8"/>
        <v>26560000</v>
      </c>
      <c r="P121" s="652">
        <v>9.5950999999999995E-2</v>
      </c>
      <c r="Q121" s="681"/>
      <c r="R121" s="678"/>
      <c r="S121" s="682">
        <f t="shared" si="10"/>
        <v>9.5950999999999995E-2</v>
      </c>
      <c r="T121" s="611">
        <f t="shared" si="11"/>
        <v>2548458.56</v>
      </c>
      <c r="V121" s="627">
        <v>152</v>
      </c>
      <c r="W121" s="628" t="s">
        <v>145</v>
      </c>
    </row>
    <row r="122" spans="7:23" ht="15.65" customHeight="1">
      <c r="G122" s="555">
        <v>8</v>
      </c>
      <c r="H122" s="900"/>
      <c r="I122" s="575" t="s">
        <v>1579</v>
      </c>
      <c r="J122" s="621">
        <v>175</v>
      </c>
      <c r="K122" s="622"/>
      <c r="M122" s="623">
        <f t="shared" si="9"/>
        <v>175</v>
      </c>
      <c r="N122" s="611">
        <f t="shared" si="8"/>
        <v>11620000</v>
      </c>
      <c r="P122" s="652">
        <v>0.12836600000000001</v>
      </c>
      <c r="Q122" s="681"/>
      <c r="R122" s="678"/>
      <c r="S122" s="682">
        <f t="shared" si="10"/>
        <v>0.12836600000000001</v>
      </c>
      <c r="T122" s="611">
        <f t="shared" si="11"/>
        <v>1491612.9200000002</v>
      </c>
      <c r="V122" s="627">
        <v>231</v>
      </c>
      <c r="W122" s="628" t="s">
        <v>179</v>
      </c>
    </row>
    <row r="123" spans="7:23" ht="15.65" customHeight="1">
      <c r="G123" s="555">
        <v>9</v>
      </c>
      <c r="H123" s="900"/>
      <c r="I123" s="575" t="s">
        <v>1581</v>
      </c>
      <c r="J123" s="621">
        <v>50</v>
      </c>
      <c r="K123" s="622"/>
      <c r="M123" s="623">
        <f t="shared" si="9"/>
        <v>50</v>
      </c>
      <c r="N123" s="611">
        <f t="shared" si="8"/>
        <v>3320000</v>
      </c>
      <c r="P123" s="652">
        <v>8.6198999999999998E-2</v>
      </c>
      <c r="Q123" s="681"/>
      <c r="R123" s="678"/>
      <c r="S123" s="682">
        <f t="shared" si="10"/>
        <v>8.6198999999999998E-2</v>
      </c>
      <c r="T123" s="611">
        <f t="shared" si="11"/>
        <v>286180.68</v>
      </c>
      <c r="V123" s="627">
        <v>253</v>
      </c>
      <c r="W123" s="628" t="s">
        <v>82</v>
      </c>
    </row>
    <row r="124" spans="7:23" ht="15.65" customHeight="1">
      <c r="G124" s="555">
        <v>10</v>
      </c>
      <c r="H124" s="900"/>
      <c r="I124" s="575" t="s">
        <v>1583</v>
      </c>
      <c r="J124" s="621">
        <v>40</v>
      </c>
      <c r="K124" s="622"/>
      <c r="M124" s="623">
        <f t="shared" si="9"/>
        <v>40</v>
      </c>
      <c r="N124" s="611">
        <f t="shared" si="8"/>
        <v>2656000</v>
      </c>
      <c r="P124" s="652">
        <v>0.37632700000000002</v>
      </c>
      <c r="Q124" s="681"/>
      <c r="R124" s="678"/>
      <c r="S124" s="682">
        <f t="shared" si="10"/>
        <v>0.37632700000000002</v>
      </c>
      <c r="T124" s="611">
        <f t="shared" si="11"/>
        <v>999524.5120000001</v>
      </c>
      <c r="V124" s="627">
        <v>251</v>
      </c>
      <c r="W124" s="628" t="s">
        <v>181</v>
      </c>
    </row>
    <row r="125" spans="7:23" ht="15.65" customHeight="1">
      <c r="G125" s="555">
        <v>11</v>
      </c>
      <c r="H125" s="900"/>
      <c r="I125" s="575" t="s">
        <v>1585</v>
      </c>
      <c r="J125" s="621">
        <v>20</v>
      </c>
      <c r="K125" s="622"/>
      <c r="M125" s="623">
        <f t="shared" si="9"/>
        <v>20</v>
      </c>
      <c r="N125" s="611">
        <f t="shared" si="8"/>
        <v>1328000</v>
      </c>
      <c r="P125" s="652">
        <v>0.107795</v>
      </c>
      <c r="Q125" s="681"/>
      <c r="R125" s="678"/>
      <c r="S125" s="682">
        <f t="shared" si="10"/>
        <v>0.107795</v>
      </c>
      <c r="T125" s="611">
        <f t="shared" si="11"/>
        <v>143151.76</v>
      </c>
      <c r="V125" s="627">
        <v>207</v>
      </c>
      <c r="W125" s="628" t="s">
        <v>169</v>
      </c>
    </row>
    <row r="126" spans="7:23" ht="15.65" customHeight="1">
      <c r="G126" s="555">
        <v>12</v>
      </c>
      <c r="H126" s="900"/>
      <c r="I126" s="575" t="s">
        <v>1587</v>
      </c>
      <c r="J126" s="621">
        <v>75</v>
      </c>
      <c r="K126" s="622"/>
      <c r="M126" s="623">
        <f t="shared" si="9"/>
        <v>75</v>
      </c>
      <c r="N126" s="611">
        <f t="shared" si="8"/>
        <v>4980000</v>
      </c>
      <c r="P126" s="652">
        <v>0.149787</v>
      </c>
      <c r="Q126" s="681"/>
      <c r="R126" s="678"/>
      <c r="S126" s="682">
        <f t="shared" si="10"/>
        <v>0.149787</v>
      </c>
      <c r="T126" s="611">
        <f t="shared" si="11"/>
        <v>745939.26</v>
      </c>
      <c r="V126" s="627">
        <v>208</v>
      </c>
      <c r="W126" s="628" t="s">
        <v>171</v>
      </c>
    </row>
    <row r="127" spans="7:23" ht="15.65" customHeight="1">
      <c r="G127" s="555">
        <v>13</v>
      </c>
      <c r="H127" s="900"/>
      <c r="I127" s="575" t="s">
        <v>1589</v>
      </c>
      <c r="J127" s="621">
        <v>5</v>
      </c>
      <c r="K127" s="622"/>
      <c r="M127" s="623">
        <f t="shared" si="9"/>
        <v>5</v>
      </c>
      <c r="N127" s="611">
        <f t="shared" si="8"/>
        <v>332000</v>
      </c>
      <c r="P127" s="652">
        <v>0.149787</v>
      </c>
      <c r="Q127" s="681"/>
      <c r="R127" s="678"/>
      <c r="S127" s="682">
        <f t="shared" si="10"/>
        <v>0.149787</v>
      </c>
      <c r="T127" s="611">
        <f t="shared" si="11"/>
        <v>49729.284</v>
      </c>
      <c r="V127" s="627">
        <v>208</v>
      </c>
      <c r="W127" s="628" t="s">
        <v>171</v>
      </c>
    </row>
    <row r="128" spans="7:23" ht="15.65" customHeight="1">
      <c r="G128" s="555">
        <v>14</v>
      </c>
      <c r="H128" s="901"/>
      <c r="I128" s="636" t="s">
        <v>1590</v>
      </c>
      <c r="J128" s="637">
        <v>1025</v>
      </c>
      <c r="K128" s="638"/>
      <c r="M128" s="639">
        <f t="shared" si="9"/>
        <v>1025</v>
      </c>
      <c r="N128" s="640">
        <f t="shared" si="8"/>
        <v>68060000</v>
      </c>
      <c r="P128" s="652">
        <v>8.7844000000000005E-2</v>
      </c>
      <c r="Q128" s="686"/>
      <c r="R128" s="678"/>
      <c r="S128" s="687">
        <f t="shared" si="10"/>
        <v>8.7844000000000005E-2</v>
      </c>
      <c r="T128" s="640">
        <f t="shared" si="11"/>
        <v>5978662.6400000006</v>
      </c>
      <c r="V128" s="642">
        <v>391</v>
      </c>
      <c r="W128" s="643" t="s">
        <v>3</v>
      </c>
    </row>
    <row r="129" spans="7:23" ht="22.9" customHeight="1">
      <c r="G129" s="555">
        <v>1</v>
      </c>
      <c r="H129" s="902" t="s">
        <v>1591</v>
      </c>
      <c r="I129" s="575" t="s">
        <v>1592</v>
      </c>
      <c r="J129" s="621">
        <v>300</v>
      </c>
      <c r="K129" s="622"/>
      <c r="M129" s="612">
        <f t="shared" si="9"/>
        <v>300</v>
      </c>
      <c r="N129" s="613">
        <f t="shared" si="8"/>
        <v>19920000</v>
      </c>
      <c r="P129" s="684">
        <v>1</v>
      </c>
      <c r="Q129" s="685"/>
      <c r="R129" s="678"/>
      <c r="S129" s="679">
        <f t="shared" si="10"/>
        <v>1</v>
      </c>
      <c r="T129" s="613">
        <f t="shared" si="11"/>
        <v>19920000</v>
      </c>
      <c r="V129" s="617">
        <v>673</v>
      </c>
      <c r="W129" s="618" t="s">
        <v>304</v>
      </c>
    </row>
    <row r="130" spans="7:23" ht="15.65" customHeight="1">
      <c r="G130" s="555">
        <v>2</v>
      </c>
      <c r="H130" s="900"/>
      <c r="I130" s="575" t="s">
        <v>1593</v>
      </c>
      <c r="J130" s="621">
        <v>1600</v>
      </c>
      <c r="K130" s="622"/>
      <c r="M130" s="623">
        <f t="shared" si="9"/>
        <v>1600</v>
      </c>
      <c r="N130" s="611">
        <f t="shared" si="8"/>
        <v>106240000</v>
      </c>
      <c r="P130" s="680">
        <v>1</v>
      </c>
      <c r="Q130" s="681"/>
      <c r="R130" s="678"/>
      <c r="S130" s="682">
        <f t="shared" si="10"/>
        <v>1</v>
      </c>
      <c r="T130" s="611">
        <f t="shared" si="11"/>
        <v>106240000</v>
      </c>
      <c r="V130" s="627">
        <v>674</v>
      </c>
      <c r="W130" s="628" t="s">
        <v>306</v>
      </c>
    </row>
    <row r="131" spans="7:23" ht="22.9" customHeight="1">
      <c r="G131" s="555">
        <v>3</v>
      </c>
      <c r="H131" s="900"/>
      <c r="I131" s="575" t="s">
        <v>1594</v>
      </c>
      <c r="J131" s="621">
        <v>80</v>
      </c>
      <c r="K131" s="622"/>
      <c r="M131" s="623">
        <f t="shared" si="9"/>
        <v>80</v>
      </c>
      <c r="N131" s="611">
        <f t="shared" si="8"/>
        <v>5312000</v>
      </c>
      <c r="P131" s="680">
        <v>1</v>
      </c>
      <c r="Q131" s="681"/>
      <c r="R131" s="678"/>
      <c r="S131" s="682">
        <f t="shared" si="10"/>
        <v>1</v>
      </c>
      <c r="T131" s="611">
        <f t="shared" si="11"/>
        <v>5312000</v>
      </c>
      <c r="V131" s="627">
        <v>631</v>
      </c>
      <c r="W131" s="628" t="s">
        <v>281</v>
      </c>
    </row>
    <row r="132" spans="7:23" ht="15.65" customHeight="1">
      <c r="G132" s="555">
        <v>5</v>
      </c>
      <c r="H132" s="900"/>
      <c r="I132" s="575" t="s">
        <v>1595</v>
      </c>
      <c r="J132" s="621">
        <v>0</v>
      </c>
      <c r="K132" s="622"/>
      <c r="M132" s="623">
        <f t="shared" si="9"/>
        <v>0</v>
      </c>
      <c r="N132" s="611">
        <f t="shared" si="8"/>
        <v>0</v>
      </c>
      <c r="P132" s="680">
        <v>1</v>
      </c>
      <c r="Q132" s="681"/>
      <c r="R132" s="678"/>
      <c r="S132" s="682">
        <f t="shared" si="10"/>
        <v>1</v>
      </c>
      <c r="T132" s="611">
        <f t="shared" si="11"/>
        <v>0</v>
      </c>
      <c r="V132" s="627">
        <v>674</v>
      </c>
      <c r="W132" s="628" t="s">
        <v>306</v>
      </c>
    </row>
    <row r="133" spans="7:23" ht="15.65" customHeight="1">
      <c r="G133" s="555">
        <v>6</v>
      </c>
      <c r="H133" s="900"/>
      <c r="I133" s="575" t="s">
        <v>1596</v>
      </c>
      <c r="J133" s="621">
        <v>0</v>
      </c>
      <c r="K133" s="622"/>
      <c r="M133" s="623">
        <f t="shared" si="9"/>
        <v>0</v>
      </c>
      <c r="N133" s="611">
        <f t="shared" si="8"/>
        <v>0</v>
      </c>
      <c r="P133" s="680">
        <v>1</v>
      </c>
      <c r="Q133" s="681"/>
      <c r="R133" s="678"/>
      <c r="S133" s="682">
        <f t="shared" si="10"/>
        <v>1</v>
      </c>
      <c r="T133" s="611">
        <f t="shared" si="11"/>
        <v>0</v>
      </c>
      <c r="V133" s="627">
        <v>674</v>
      </c>
      <c r="W133" s="628" t="s">
        <v>306</v>
      </c>
    </row>
    <row r="134" spans="7:23" ht="15.65" customHeight="1">
      <c r="G134" s="555">
        <v>7</v>
      </c>
      <c r="H134" s="900"/>
      <c r="I134" s="575" t="s">
        <v>1597</v>
      </c>
      <c r="J134" s="621">
        <v>50</v>
      </c>
      <c r="K134" s="622"/>
      <c r="M134" s="623">
        <f t="shared" si="9"/>
        <v>50</v>
      </c>
      <c r="N134" s="611">
        <f t="shared" si="8"/>
        <v>3320000</v>
      </c>
      <c r="P134" s="680">
        <v>1</v>
      </c>
      <c r="Q134" s="681"/>
      <c r="R134" s="678"/>
      <c r="S134" s="682">
        <f t="shared" si="10"/>
        <v>1</v>
      </c>
      <c r="T134" s="611">
        <f t="shared" si="11"/>
        <v>3320000</v>
      </c>
      <c r="V134" s="627">
        <v>674</v>
      </c>
      <c r="W134" s="628" t="s">
        <v>306</v>
      </c>
    </row>
    <row r="135" spans="7:23" ht="15.65" customHeight="1">
      <c r="G135" s="555">
        <v>8</v>
      </c>
      <c r="H135" s="900"/>
      <c r="I135" s="575" t="s">
        <v>1598</v>
      </c>
      <c r="J135" s="621">
        <v>0</v>
      </c>
      <c r="K135" s="622"/>
      <c r="M135" s="623">
        <f t="shared" si="9"/>
        <v>0</v>
      </c>
      <c r="N135" s="611">
        <f t="shared" si="8"/>
        <v>0</v>
      </c>
      <c r="P135" s="680">
        <v>1</v>
      </c>
      <c r="Q135" s="681"/>
      <c r="R135" s="678"/>
      <c r="S135" s="682">
        <f t="shared" si="10"/>
        <v>1</v>
      </c>
      <c r="T135" s="611">
        <f t="shared" si="11"/>
        <v>0</v>
      </c>
      <c r="V135" s="627">
        <v>659</v>
      </c>
      <c r="W135" s="628" t="s">
        <v>42</v>
      </c>
    </row>
    <row r="136" spans="7:23" ht="15.65" customHeight="1">
      <c r="G136" s="555">
        <v>9</v>
      </c>
      <c r="H136" s="900"/>
      <c r="I136" s="575" t="s">
        <v>1599</v>
      </c>
      <c r="J136" s="621">
        <v>35</v>
      </c>
      <c r="K136" s="622"/>
      <c r="M136" s="623">
        <f t="shared" si="9"/>
        <v>35</v>
      </c>
      <c r="N136" s="611">
        <f t="shared" si="8"/>
        <v>2324000</v>
      </c>
      <c r="P136" s="680">
        <v>1</v>
      </c>
      <c r="Q136" s="681"/>
      <c r="R136" s="678"/>
      <c r="S136" s="682">
        <f t="shared" si="10"/>
        <v>1</v>
      </c>
      <c r="T136" s="611">
        <f t="shared" si="11"/>
        <v>2324000</v>
      </c>
      <c r="V136" s="627">
        <v>661</v>
      </c>
      <c r="W136" s="628" t="s">
        <v>292</v>
      </c>
    </row>
    <row r="137" spans="7:23" ht="15.65" customHeight="1">
      <c r="G137" s="555">
        <v>10</v>
      </c>
      <c r="H137" s="900"/>
      <c r="I137" s="575" t="s">
        <v>1600</v>
      </c>
      <c r="J137" s="621">
        <v>0</v>
      </c>
      <c r="K137" s="622"/>
      <c r="M137" s="623">
        <f t="shared" si="9"/>
        <v>0</v>
      </c>
      <c r="N137" s="611">
        <f t="shared" si="8"/>
        <v>0</v>
      </c>
      <c r="P137" s="680">
        <v>1</v>
      </c>
      <c r="Q137" s="681"/>
      <c r="R137" s="678"/>
      <c r="S137" s="682">
        <f t="shared" si="10"/>
        <v>1</v>
      </c>
      <c r="T137" s="611">
        <f t="shared" si="11"/>
        <v>0</v>
      </c>
      <c r="V137" s="627">
        <v>17</v>
      </c>
      <c r="W137" s="628" t="s">
        <v>129</v>
      </c>
    </row>
    <row r="138" spans="7:23" ht="15.65" customHeight="1">
      <c r="G138" s="555">
        <v>11</v>
      </c>
      <c r="H138" s="900"/>
      <c r="I138" s="575" t="s">
        <v>1601</v>
      </c>
      <c r="J138" s="621">
        <v>35</v>
      </c>
      <c r="K138" s="622"/>
      <c r="M138" s="623">
        <f t="shared" si="9"/>
        <v>35</v>
      </c>
      <c r="N138" s="611">
        <f t="shared" si="8"/>
        <v>2324000</v>
      </c>
      <c r="P138" s="680">
        <v>1</v>
      </c>
      <c r="Q138" s="681"/>
      <c r="R138" s="678"/>
      <c r="S138" s="682">
        <f t="shared" si="10"/>
        <v>1</v>
      </c>
      <c r="T138" s="611">
        <f t="shared" si="11"/>
        <v>2324000</v>
      </c>
      <c r="V138" s="627">
        <v>679</v>
      </c>
      <c r="W138" s="628" t="s">
        <v>308</v>
      </c>
    </row>
    <row r="139" spans="7:23" ht="15.65" customHeight="1">
      <c r="G139" s="555">
        <v>12</v>
      </c>
      <c r="H139" s="900"/>
      <c r="I139" s="575" t="s">
        <v>1602</v>
      </c>
      <c r="J139" s="621">
        <v>55</v>
      </c>
      <c r="K139" s="622"/>
      <c r="M139" s="623">
        <f t="shared" si="9"/>
        <v>55</v>
      </c>
      <c r="N139" s="611">
        <f t="shared" si="8"/>
        <v>3652000</v>
      </c>
      <c r="P139" s="680">
        <v>1</v>
      </c>
      <c r="Q139" s="681"/>
      <c r="R139" s="678"/>
      <c r="S139" s="682">
        <f t="shared" si="10"/>
        <v>1</v>
      </c>
      <c r="T139" s="611">
        <f t="shared" si="11"/>
        <v>3652000</v>
      </c>
      <c r="V139" s="627">
        <v>641</v>
      </c>
      <c r="W139" s="628" t="s">
        <v>283</v>
      </c>
    </row>
    <row r="140" spans="7:23" ht="15.65" customHeight="1">
      <c r="G140" s="555">
        <v>13</v>
      </c>
      <c r="H140" s="900"/>
      <c r="I140" s="575" t="s">
        <v>1603</v>
      </c>
      <c r="J140" s="621">
        <v>30</v>
      </c>
      <c r="K140" s="622"/>
      <c r="M140" s="623">
        <f t="shared" si="9"/>
        <v>30</v>
      </c>
      <c r="N140" s="611">
        <f t="shared" si="8"/>
        <v>1992000</v>
      </c>
      <c r="P140" s="680">
        <v>1</v>
      </c>
      <c r="Q140" s="681"/>
      <c r="R140" s="678"/>
      <c r="S140" s="682">
        <f t="shared" si="10"/>
        <v>1</v>
      </c>
      <c r="T140" s="611">
        <f t="shared" si="11"/>
        <v>1992000</v>
      </c>
      <c r="V140" s="627">
        <v>679</v>
      </c>
      <c r="W140" s="628" t="s">
        <v>308</v>
      </c>
    </row>
    <row r="141" spans="7:23" ht="15.65" customHeight="1">
      <c r="G141" s="555">
        <v>14</v>
      </c>
      <c r="H141" s="901"/>
      <c r="I141" s="575" t="s">
        <v>1604</v>
      </c>
      <c r="J141" s="621">
        <v>0</v>
      </c>
      <c r="K141" s="622"/>
      <c r="M141" s="639">
        <f t="shared" si="9"/>
        <v>0</v>
      </c>
      <c r="N141" s="640">
        <f t="shared" si="8"/>
        <v>0</v>
      </c>
      <c r="P141" s="688">
        <v>1</v>
      </c>
      <c r="Q141" s="686"/>
      <c r="R141" s="678"/>
      <c r="S141" s="687">
        <f t="shared" si="10"/>
        <v>1</v>
      </c>
      <c r="T141" s="640">
        <f t="shared" si="11"/>
        <v>0</v>
      </c>
      <c r="V141" s="642">
        <v>11</v>
      </c>
      <c r="W141" s="643" t="s">
        <v>121</v>
      </c>
    </row>
    <row r="142" spans="7:23" ht="15.65" customHeight="1">
      <c r="G142" s="555">
        <v>1</v>
      </c>
      <c r="H142" s="899"/>
      <c r="I142" s="608" t="s">
        <v>1606</v>
      </c>
      <c r="J142" s="609">
        <v>5</v>
      </c>
      <c r="K142" s="647"/>
      <c r="M142" s="612">
        <f t="shared" si="9"/>
        <v>5</v>
      </c>
      <c r="N142" s="613">
        <f t="shared" si="8"/>
        <v>332000</v>
      </c>
      <c r="P142" s="684">
        <v>1</v>
      </c>
      <c r="Q142" s="685"/>
      <c r="R142" s="678"/>
      <c r="S142" s="679">
        <f t="shared" si="10"/>
        <v>1</v>
      </c>
      <c r="T142" s="613">
        <f t="shared" si="11"/>
        <v>332000</v>
      </c>
      <c r="V142" s="617">
        <v>579</v>
      </c>
      <c r="W142" s="618" t="s">
        <v>268</v>
      </c>
    </row>
    <row r="143" spans="7:23" ht="15.65" customHeight="1">
      <c r="G143" s="555">
        <v>2</v>
      </c>
      <c r="H143" s="900"/>
      <c r="I143" s="575" t="s">
        <v>1607</v>
      </c>
      <c r="J143" s="621">
        <v>350</v>
      </c>
      <c r="K143" s="622"/>
      <c r="M143" s="623">
        <f t="shared" si="9"/>
        <v>350</v>
      </c>
      <c r="N143" s="611">
        <f t="shared" si="8"/>
        <v>23240000</v>
      </c>
      <c r="P143" s="680">
        <v>1</v>
      </c>
      <c r="Q143" s="681"/>
      <c r="R143" s="678"/>
      <c r="S143" s="682">
        <f t="shared" si="10"/>
        <v>1</v>
      </c>
      <c r="T143" s="611">
        <f t="shared" si="11"/>
        <v>23240000</v>
      </c>
      <c r="V143" s="627">
        <v>572</v>
      </c>
      <c r="W143" s="628" t="s">
        <v>255</v>
      </c>
    </row>
    <row r="144" spans="7:23" ht="15.65" customHeight="1">
      <c r="G144" s="555">
        <v>3</v>
      </c>
      <c r="H144" s="901"/>
      <c r="I144" s="636" t="s">
        <v>1608</v>
      </c>
      <c r="J144" s="637">
        <v>110</v>
      </c>
      <c r="K144" s="638"/>
      <c r="M144" s="639">
        <f t="shared" si="9"/>
        <v>110</v>
      </c>
      <c r="N144" s="640">
        <f t="shared" si="8"/>
        <v>7304000</v>
      </c>
      <c r="P144" s="688">
        <v>1</v>
      </c>
      <c r="Q144" s="686"/>
      <c r="R144" s="678"/>
      <c r="S144" s="687">
        <f t="shared" si="10"/>
        <v>1</v>
      </c>
      <c r="T144" s="640">
        <f t="shared" si="11"/>
        <v>7304000</v>
      </c>
      <c r="V144" s="642">
        <v>591</v>
      </c>
      <c r="W144" s="643" t="s">
        <v>270</v>
      </c>
    </row>
    <row r="145" spans="7:24" ht="15.65" customHeight="1" thickBot="1">
      <c r="G145" s="555">
        <v>1</v>
      </c>
      <c r="H145" s="582" t="s">
        <v>1612</v>
      </c>
      <c r="I145" s="689" t="s">
        <v>1613</v>
      </c>
      <c r="J145" s="690">
        <v>7400</v>
      </c>
      <c r="K145" s="691"/>
      <c r="M145" s="692">
        <f t="shared" si="9"/>
        <v>7400</v>
      </c>
      <c r="N145" s="584">
        <f t="shared" si="8"/>
        <v>491360000</v>
      </c>
      <c r="P145" s="693">
        <v>1</v>
      </c>
      <c r="Q145" s="694"/>
      <c r="R145" s="678"/>
      <c r="S145" s="695">
        <f t="shared" si="10"/>
        <v>1</v>
      </c>
      <c r="T145" s="584">
        <f t="shared" si="11"/>
        <v>491360000</v>
      </c>
      <c r="V145" s="617">
        <v>671</v>
      </c>
      <c r="W145" s="696" t="s">
        <v>300</v>
      </c>
    </row>
    <row r="146" spans="7:24" ht="15.65" customHeight="1" thickTop="1">
      <c r="G146" s="555">
        <v>1</v>
      </c>
      <c r="H146" s="903" t="s">
        <v>1609</v>
      </c>
      <c r="I146" s="608"/>
      <c r="J146" s="665"/>
      <c r="K146" s="647"/>
      <c r="M146" s="623">
        <f t="shared" si="9"/>
        <v>0</v>
      </c>
      <c r="N146" s="611">
        <f t="shared" si="8"/>
        <v>0</v>
      </c>
      <c r="P146" s="697"/>
      <c r="Q146" s="685"/>
      <c r="R146" s="678"/>
      <c r="S146" s="679">
        <f t="shared" si="10"/>
        <v>0</v>
      </c>
      <c r="T146" s="613">
        <f t="shared" si="11"/>
        <v>0</v>
      </c>
      <c r="V146" s="667"/>
      <c r="W146" s="618"/>
      <c r="X146" s="897" t="s">
        <v>1610</v>
      </c>
    </row>
    <row r="147" spans="7:24" ht="15.65" customHeight="1">
      <c r="G147" s="555">
        <v>2</v>
      </c>
      <c r="H147" s="904"/>
      <c r="J147" s="668"/>
      <c r="K147" s="622"/>
      <c r="M147" s="623">
        <f t="shared" si="9"/>
        <v>0</v>
      </c>
      <c r="N147" s="611">
        <f t="shared" si="8"/>
        <v>0</v>
      </c>
      <c r="P147" s="698"/>
      <c r="Q147" s="681"/>
      <c r="R147" s="678"/>
      <c r="S147" s="682">
        <f t="shared" si="10"/>
        <v>0</v>
      </c>
      <c r="T147" s="611">
        <f t="shared" si="11"/>
        <v>0</v>
      </c>
      <c r="V147" s="670"/>
      <c r="W147" s="628"/>
      <c r="X147" s="898"/>
    </row>
    <row r="148" spans="7:24" ht="15.65" customHeight="1">
      <c r="G148" s="555">
        <v>3</v>
      </c>
      <c r="H148" s="904"/>
      <c r="J148" s="668"/>
      <c r="K148" s="622"/>
      <c r="M148" s="623">
        <f t="shared" si="9"/>
        <v>0</v>
      </c>
      <c r="N148" s="611">
        <f t="shared" si="8"/>
        <v>0</v>
      </c>
      <c r="P148" s="698"/>
      <c r="Q148" s="681"/>
      <c r="R148" s="678"/>
      <c r="S148" s="682">
        <f t="shared" si="10"/>
        <v>0</v>
      </c>
      <c r="T148" s="611">
        <f t="shared" si="11"/>
        <v>0</v>
      </c>
      <c r="V148" s="670"/>
      <c r="W148" s="628"/>
      <c r="X148" s="898"/>
    </row>
    <row r="149" spans="7:24" ht="15.65" customHeight="1">
      <c r="G149" s="555">
        <v>4</v>
      </c>
      <c r="H149" s="904"/>
      <c r="J149" s="668"/>
      <c r="K149" s="622"/>
      <c r="M149" s="623">
        <f t="shared" si="9"/>
        <v>0</v>
      </c>
      <c r="N149" s="611">
        <f t="shared" si="8"/>
        <v>0</v>
      </c>
      <c r="P149" s="698"/>
      <c r="Q149" s="681"/>
      <c r="R149" s="678"/>
      <c r="S149" s="682">
        <f t="shared" si="10"/>
        <v>0</v>
      </c>
      <c r="T149" s="611">
        <f t="shared" si="11"/>
        <v>0</v>
      </c>
      <c r="V149" s="670"/>
      <c r="W149" s="628"/>
      <c r="X149" s="898"/>
    </row>
    <row r="150" spans="7:24" ht="15.65" customHeight="1" thickBot="1">
      <c r="G150" s="555">
        <v>5</v>
      </c>
      <c r="H150" s="905"/>
      <c r="I150" s="636"/>
      <c r="J150" s="671"/>
      <c r="K150" s="672"/>
      <c r="M150" s="639">
        <f t="shared" si="9"/>
        <v>0</v>
      </c>
      <c r="N150" s="640">
        <f t="shared" si="8"/>
        <v>0</v>
      </c>
      <c r="P150" s="699"/>
      <c r="Q150" s="700"/>
      <c r="R150" s="678"/>
      <c r="S150" s="687">
        <f t="shared" si="10"/>
        <v>0</v>
      </c>
      <c r="T150" s="640">
        <f t="shared" si="11"/>
        <v>0</v>
      </c>
      <c r="V150" s="675"/>
      <c r="W150" s="643"/>
      <c r="X150" s="898"/>
    </row>
    <row r="151" spans="7:24" ht="15.65" customHeight="1" thickTop="1"/>
  </sheetData>
  <mergeCells count="19">
    <mergeCell ref="H6:H14"/>
    <mergeCell ref="B8:B14"/>
    <mergeCell ref="H15:H28"/>
    <mergeCell ref="H29:H41"/>
    <mergeCell ref="H42:H44"/>
    <mergeCell ref="X146:X150"/>
    <mergeCell ref="X45:X49"/>
    <mergeCell ref="H55:H63"/>
    <mergeCell ref="H64:H77"/>
    <mergeCell ref="H78:H90"/>
    <mergeCell ref="H91:H93"/>
    <mergeCell ref="H95:H99"/>
    <mergeCell ref="X95:X99"/>
    <mergeCell ref="H45:H49"/>
    <mergeCell ref="H105:H114"/>
    <mergeCell ref="H115:H128"/>
    <mergeCell ref="H129:H141"/>
    <mergeCell ref="H142:H144"/>
    <mergeCell ref="H146:H150"/>
  </mergeCells>
  <phoneticPr fontId="1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BA9EC-7755-4322-8E91-723056A3CAE0}">
  <dimension ref="B1:L53"/>
  <sheetViews>
    <sheetView workbookViewId="0"/>
  </sheetViews>
  <sheetFormatPr defaultColWidth="8.7265625" defaultRowHeight="13.5"/>
  <cols>
    <col min="1" max="1" width="1.36328125" style="556" customWidth="1"/>
    <col min="2" max="2" width="6.6328125" style="555" customWidth="1"/>
    <col min="3" max="3" width="10.6328125" style="556" customWidth="1"/>
    <col min="4" max="4" width="39.6328125" style="556" customWidth="1"/>
    <col min="5" max="5" width="8.6328125" style="557" customWidth="1"/>
    <col min="6" max="6" width="1.453125" style="557" customWidth="1"/>
    <col min="7" max="7" width="6.6328125" style="555" customWidth="1"/>
    <col min="8" max="8" width="10.6328125" style="556" customWidth="1"/>
    <col min="9" max="9" width="39.6328125" style="558" customWidth="1"/>
    <col min="10" max="11" width="8.6328125" style="557" customWidth="1"/>
    <col min="12" max="12" width="1.6328125" style="557" customWidth="1"/>
    <col min="13" max="16384" width="8.7265625" style="556"/>
  </cols>
  <sheetData>
    <row r="1" spans="2:12" ht="21.65" customHeight="1">
      <c r="C1" s="556" t="s">
        <v>1616</v>
      </c>
      <c r="F1" s="556"/>
      <c r="L1" s="556"/>
    </row>
    <row r="2" spans="2:12" ht="19.5" customHeight="1">
      <c r="C2" s="559" t="s">
        <v>1617</v>
      </c>
      <c r="E2" s="560" t="s">
        <v>1532</v>
      </c>
      <c r="F2" s="556"/>
      <c r="J2" s="560" t="s">
        <v>1618</v>
      </c>
      <c r="K2" s="560" t="s">
        <v>1619</v>
      </c>
      <c r="L2" s="556"/>
    </row>
    <row r="3" spans="2:12" ht="16.149999999999999" customHeight="1">
      <c r="E3" s="561">
        <f>SUM(E6:E52)</f>
        <v>9900</v>
      </c>
      <c r="F3" s="556"/>
      <c r="J3" s="561">
        <f t="shared" ref="J3" si="0">SUM(J6:J52)</f>
        <v>23757</v>
      </c>
      <c r="K3" s="562">
        <f>SUM(K6:K52)</f>
        <v>31555</v>
      </c>
      <c r="L3" s="556"/>
    </row>
    <row r="4" spans="2:12" ht="7.5" customHeight="1" thickBot="1">
      <c r="J4" s="560"/>
      <c r="K4" s="560"/>
    </row>
    <row r="5" spans="2:12" ht="20.149999999999999" customHeight="1" thickTop="1" thickBot="1">
      <c r="B5" s="563" t="s">
        <v>1532</v>
      </c>
      <c r="C5" s="564" t="s">
        <v>1529</v>
      </c>
      <c r="D5" s="565" t="s">
        <v>1533</v>
      </c>
      <c r="E5" s="566" t="s">
        <v>1535</v>
      </c>
      <c r="G5" s="563" t="s">
        <v>1550</v>
      </c>
      <c r="H5" s="565" t="s">
        <v>1529</v>
      </c>
      <c r="I5" s="565" t="s">
        <v>1533</v>
      </c>
      <c r="J5" s="566" t="s">
        <v>1535</v>
      </c>
      <c r="K5" s="566" t="s">
        <v>1535</v>
      </c>
    </row>
    <row r="6" spans="2:12" ht="20.149999999999999" customHeight="1">
      <c r="B6" s="555">
        <v>1</v>
      </c>
      <c r="C6" s="902" t="s">
        <v>2027</v>
      </c>
      <c r="D6" s="567" t="s">
        <v>1546</v>
      </c>
      <c r="E6" s="568">
        <v>30</v>
      </c>
      <c r="G6" s="555">
        <v>1</v>
      </c>
      <c r="H6" s="902" t="s">
        <v>2027</v>
      </c>
      <c r="I6" s="569" t="s">
        <v>1546</v>
      </c>
      <c r="J6" s="570">
        <v>250</v>
      </c>
      <c r="K6" s="570">
        <v>875</v>
      </c>
    </row>
    <row r="7" spans="2:12" ht="20.149999999999999" customHeight="1">
      <c r="B7" s="555">
        <v>2</v>
      </c>
      <c r="C7" s="900"/>
      <c r="D7" s="556" t="s">
        <v>1548</v>
      </c>
      <c r="E7" s="568">
        <v>60</v>
      </c>
      <c r="G7" s="555">
        <v>2</v>
      </c>
      <c r="H7" s="900"/>
      <c r="I7" s="558" t="s">
        <v>1548</v>
      </c>
      <c r="J7" s="571">
        <v>280</v>
      </c>
      <c r="K7" s="571">
        <v>750</v>
      </c>
    </row>
    <row r="8" spans="2:12" ht="20.149999999999999" customHeight="1">
      <c r="B8" s="572"/>
      <c r="C8" s="900"/>
      <c r="D8" s="573"/>
      <c r="E8" s="574"/>
      <c r="G8" s="555">
        <v>3</v>
      </c>
      <c r="H8" s="900"/>
      <c r="I8" s="575" t="s">
        <v>1615</v>
      </c>
      <c r="J8" s="574"/>
      <c r="K8" s="571">
        <v>7200</v>
      </c>
    </row>
    <row r="9" spans="2:12" ht="20.149999999999999" customHeight="1">
      <c r="B9" s="555">
        <v>3</v>
      </c>
      <c r="C9" s="900"/>
      <c r="D9" s="556" t="s">
        <v>1552</v>
      </c>
      <c r="E9" s="568">
        <v>1360</v>
      </c>
      <c r="G9" s="555">
        <v>4</v>
      </c>
      <c r="H9" s="900"/>
      <c r="I9" s="558" t="s">
        <v>1552</v>
      </c>
      <c r="J9" s="571">
        <v>2150</v>
      </c>
      <c r="K9" s="571">
        <v>750</v>
      </c>
    </row>
    <row r="10" spans="2:12" ht="20.149999999999999" customHeight="1">
      <c r="B10" s="555">
        <v>4</v>
      </c>
      <c r="C10" s="900"/>
      <c r="D10" s="556" t="s">
        <v>1554</v>
      </c>
      <c r="E10" s="568">
        <v>1460</v>
      </c>
      <c r="G10" s="555">
        <v>5</v>
      </c>
      <c r="H10" s="900"/>
      <c r="I10" s="558" t="s">
        <v>1554</v>
      </c>
      <c r="J10" s="571">
        <v>1480</v>
      </c>
      <c r="K10" s="571">
        <v>1060</v>
      </c>
    </row>
    <row r="11" spans="2:12" ht="20.149999999999999" customHeight="1">
      <c r="B11" s="555">
        <v>5</v>
      </c>
      <c r="C11" s="900"/>
      <c r="D11" s="556" t="s">
        <v>1360</v>
      </c>
      <c r="E11" s="568">
        <v>625</v>
      </c>
      <c r="G11" s="555">
        <v>6</v>
      </c>
      <c r="H11" s="900"/>
      <c r="I11" s="558" t="s">
        <v>1360</v>
      </c>
      <c r="J11" s="571">
        <v>650</v>
      </c>
      <c r="K11" s="571">
        <v>615</v>
      </c>
    </row>
    <row r="12" spans="2:12" ht="20.149999999999999" customHeight="1">
      <c r="B12" s="555">
        <v>6</v>
      </c>
      <c r="C12" s="900"/>
      <c r="D12" s="556" t="s">
        <v>1557</v>
      </c>
      <c r="E12" s="568">
        <v>70</v>
      </c>
      <c r="G12" s="555">
        <v>7</v>
      </c>
      <c r="H12" s="900"/>
      <c r="I12" s="558" t="s">
        <v>1557</v>
      </c>
      <c r="J12" s="571">
        <v>145</v>
      </c>
      <c r="K12" s="571">
        <v>275</v>
      </c>
    </row>
    <row r="13" spans="2:12" ht="20.149999999999999" customHeight="1">
      <c r="B13" s="555">
        <v>7</v>
      </c>
      <c r="C13" s="900"/>
      <c r="D13" s="556" t="s">
        <v>1559</v>
      </c>
      <c r="E13" s="568">
        <v>25</v>
      </c>
      <c r="G13" s="555">
        <v>8</v>
      </c>
      <c r="H13" s="900"/>
      <c r="I13" s="558" t="s">
        <v>1559</v>
      </c>
      <c r="J13" s="571">
        <v>250</v>
      </c>
      <c r="K13" s="571">
        <v>150</v>
      </c>
    </row>
    <row r="14" spans="2:12" ht="20.149999999999999" customHeight="1">
      <c r="B14" s="555">
        <v>8</v>
      </c>
      <c r="C14" s="900"/>
      <c r="D14" s="556" t="s">
        <v>1561</v>
      </c>
      <c r="E14" s="568">
        <v>415</v>
      </c>
      <c r="G14" s="555">
        <v>9</v>
      </c>
      <c r="H14" s="900"/>
      <c r="I14" s="558" t="s">
        <v>1561</v>
      </c>
      <c r="J14" s="571">
        <v>550</v>
      </c>
      <c r="K14" s="571">
        <v>350</v>
      </c>
    </row>
    <row r="15" spans="2:12" s="557" customFormat="1" ht="20.149999999999999" customHeight="1">
      <c r="B15" s="555">
        <v>9</v>
      </c>
      <c r="C15" s="901"/>
      <c r="D15" s="576" t="s">
        <v>1563</v>
      </c>
      <c r="E15" s="577">
        <v>425</v>
      </c>
      <c r="G15" s="555">
        <v>10</v>
      </c>
      <c r="H15" s="901"/>
      <c r="I15" s="578" t="s">
        <v>1563</v>
      </c>
      <c r="J15" s="579">
        <v>750</v>
      </c>
      <c r="K15" s="579">
        <v>400</v>
      </c>
    </row>
    <row r="16" spans="2:12" s="557" customFormat="1" ht="20.149999999999999" customHeight="1">
      <c r="B16" s="555">
        <v>1</v>
      </c>
      <c r="C16" s="902" t="s">
        <v>1565</v>
      </c>
      <c r="D16" s="567" t="s">
        <v>1566</v>
      </c>
      <c r="E16" s="580">
        <v>2150</v>
      </c>
      <c r="G16" s="555">
        <v>1</v>
      </c>
      <c r="H16" s="902" t="s">
        <v>1565</v>
      </c>
      <c r="I16" s="569" t="s">
        <v>1566</v>
      </c>
      <c r="J16" s="570">
        <v>5200</v>
      </c>
      <c r="K16" s="570">
        <v>5700</v>
      </c>
    </row>
    <row r="17" spans="2:11" s="557" customFormat="1" ht="20.149999999999999" customHeight="1">
      <c r="B17" s="555">
        <v>2</v>
      </c>
      <c r="C17" s="900"/>
      <c r="D17" s="556" t="s">
        <v>1568</v>
      </c>
      <c r="E17" s="568">
        <v>235</v>
      </c>
      <c r="G17" s="555">
        <v>2</v>
      </c>
      <c r="H17" s="900"/>
      <c r="I17" s="558" t="s">
        <v>1568</v>
      </c>
      <c r="J17" s="571">
        <v>275</v>
      </c>
      <c r="K17" s="571">
        <v>315</v>
      </c>
    </row>
    <row r="18" spans="2:11" s="557" customFormat="1" ht="20.149999999999999" customHeight="1">
      <c r="B18" s="555">
        <v>3</v>
      </c>
      <c r="C18" s="900"/>
      <c r="D18" s="556" t="s">
        <v>1570</v>
      </c>
      <c r="E18" s="568">
        <v>195</v>
      </c>
      <c r="G18" s="555">
        <v>3</v>
      </c>
      <c r="H18" s="900"/>
      <c r="I18" s="558" t="s">
        <v>1570</v>
      </c>
      <c r="J18" s="571">
        <v>245</v>
      </c>
      <c r="K18" s="571">
        <v>275</v>
      </c>
    </row>
    <row r="19" spans="2:11" s="557" customFormat="1" ht="20.149999999999999" customHeight="1">
      <c r="B19" s="555">
        <v>4</v>
      </c>
      <c r="C19" s="900"/>
      <c r="D19" s="556" t="s">
        <v>1571</v>
      </c>
      <c r="E19" s="568">
        <v>300</v>
      </c>
      <c r="G19" s="555">
        <v>4</v>
      </c>
      <c r="H19" s="900"/>
      <c r="I19" s="558" t="s">
        <v>1571</v>
      </c>
      <c r="J19" s="571">
        <v>500</v>
      </c>
      <c r="K19" s="571">
        <v>600</v>
      </c>
    </row>
    <row r="20" spans="2:11" s="557" customFormat="1" ht="20.149999999999999" customHeight="1">
      <c r="B20" s="555">
        <v>5</v>
      </c>
      <c r="C20" s="900"/>
      <c r="D20" s="556" t="s">
        <v>1572</v>
      </c>
      <c r="E20" s="568">
        <v>175</v>
      </c>
      <c r="G20" s="555">
        <v>5</v>
      </c>
      <c r="H20" s="900"/>
      <c r="I20" s="558" t="s">
        <v>1572</v>
      </c>
      <c r="J20" s="571">
        <v>195</v>
      </c>
      <c r="K20" s="571">
        <v>225</v>
      </c>
    </row>
    <row r="21" spans="2:11" s="557" customFormat="1" ht="20.149999999999999" customHeight="1">
      <c r="B21" s="555">
        <v>6</v>
      </c>
      <c r="C21" s="900"/>
      <c r="D21" s="556" t="s">
        <v>1575</v>
      </c>
      <c r="E21" s="568">
        <v>125</v>
      </c>
      <c r="G21" s="555">
        <v>6</v>
      </c>
      <c r="H21" s="900"/>
      <c r="I21" s="558" t="s">
        <v>1575</v>
      </c>
      <c r="J21" s="571">
        <v>145</v>
      </c>
      <c r="K21" s="571">
        <v>175</v>
      </c>
    </row>
    <row r="22" spans="2:11" s="557" customFormat="1" ht="20.149999999999999" customHeight="1">
      <c r="B22" s="555">
        <v>7</v>
      </c>
      <c r="C22" s="900"/>
      <c r="D22" s="556" t="s">
        <v>1577</v>
      </c>
      <c r="E22" s="568">
        <v>325</v>
      </c>
      <c r="G22" s="555">
        <v>7</v>
      </c>
      <c r="H22" s="900"/>
      <c r="I22" s="558" t="s">
        <v>1577</v>
      </c>
      <c r="J22" s="571">
        <v>360</v>
      </c>
      <c r="K22" s="571">
        <v>400</v>
      </c>
    </row>
    <row r="23" spans="2:11" s="557" customFormat="1" ht="20.149999999999999" customHeight="1">
      <c r="B23" s="555">
        <v>8</v>
      </c>
      <c r="C23" s="900"/>
      <c r="D23" s="556" t="s">
        <v>1579</v>
      </c>
      <c r="E23" s="568">
        <v>125</v>
      </c>
      <c r="G23" s="555">
        <v>8</v>
      </c>
      <c r="H23" s="900"/>
      <c r="I23" s="558" t="s">
        <v>1579</v>
      </c>
      <c r="J23" s="571">
        <v>145</v>
      </c>
      <c r="K23" s="571">
        <v>175</v>
      </c>
    </row>
    <row r="24" spans="2:11" s="557" customFormat="1" ht="20.149999999999999" customHeight="1">
      <c r="B24" s="555">
        <v>9</v>
      </c>
      <c r="C24" s="900"/>
      <c r="D24" s="556" t="s">
        <v>1581</v>
      </c>
      <c r="E24" s="568">
        <v>30</v>
      </c>
      <c r="G24" s="555">
        <v>9</v>
      </c>
      <c r="H24" s="900"/>
      <c r="I24" s="558" t="s">
        <v>1581</v>
      </c>
      <c r="J24" s="571">
        <v>40</v>
      </c>
      <c r="K24" s="571">
        <v>50</v>
      </c>
    </row>
    <row r="25" spans="2:11" s="557" customFormat="1" ht="20.149999999999999" customHeight="1">
      <c r="B25" s="555">
        <v>10</v>
      </c>
      <c r="C25" s="900"/>
      <c r="D25" s="556" t="s">
        <v>1583</v>
      </c>
      <c r="E25" s="568">
        <v>20</v>
      </c>
      <c r="G25" s="555">
        <v>10</v>
      </c>
      <c r="H25" s="900"/>
      <c r="I25" s="558" t="s">
        <v>1583</v>
      </c>
      <c r="J25" s="571">
        <v>30</v>
      </c>
      <c r="K25" s="571">
        <v>40</v>
      </c>
    </row>
    <row r="26" spans="2:11" s="557" customFormat="1" ht="20.149999999999999" customHeight="1">
      <c r="B26" s="555">
        <v>11</v>
      </c>
      <c r="C26" s="900"/>
      <c r="D26" s="556" t="s">
        <v>1585</v>
      </c>
      <c r="E26" s="568">
        <v>5</v>
      </c>
      <c r="G26" s="555">
        <v>11</v>
      </c>
      <c r="H26" s="900"/>
      <c r="I26" s="558" t="s">
        <v>1585</v>
      </c>
      <c r="J26" s="571">
        <v>10</v>
      </c>
      <c r="K26" s="571">
        <v>20</v>
      </c>
    </row>
    <row r="27" spans="2:11" s="557" customFormat="1" ht="20.149999999999999" customHeight="1">
      <c r="B27" s="555">
        <v>12</v>
      </c>
      <c r="C27" s="900"/>
      <c r="D27" s="556" t="s">
        <v>1587</v>
      </c>
      <c r="E27" s="568">
        <v>25</v>
      </c>
      <c r="G27" s="555">
        <v>12</v>
      </c>
      <c r="H27" s="900"/>
      <c r="I27" s="558" t="s">
        <v>1587</v>
      </c>
      <c r="J27" s="571">
        <v>35</v>
      </c>
      <c r="K27" s="571">
        <v>75</v>
      </c>
    </row>
    <row r="28" spans="2:11" s="557" customFormat="1" ht="20.149999999999999" customHeight="1">
      <c r="B28" s="555">
        <v>13</v>
      </c>
      <c r="C28" s="900"/>
      <c r="D28" s="556" t="s">
        <v>1589</v>
      </c>
      <c r="E28" s="568">
        <v>2</v>
      </c>
      <c r="G28" s="555">
        <v>13</v>
      </c>
      <c r="H28" s="900"/>
      <c r="I28" s="558" t="s">
        <v>1589</v>
      </c>
      <c r="J28" s="571">
        <v>2</v>
      </c>
      <c r="K28" s="571">
        <v>5</v>
      </c>
    </row>
    <row r="29" spans="2:11" s="557" customFormat="1" ht="20.149999999999999" customHeight="1">
      <c r="B29" s="555">
        <v>14</v>
      </c>
      <c r="C29" s="901"/>
      <c r="D29" s="576" t="s">
        <v>1590</v>
      </c>
      <c r="E29" s="577">
        <v>750</v>
      </c>
      <c r="G29" s="555">
        <v>14</v>
      </c>
      <c r="H29" s="901"/>
      <c r="I29" s="578" t="s">
        <v>1590</v>
      </c>
      <c r="J29" s="579">
        <v>950</v>
      </c>
      <c r="K29" s="579">
        <v>1025</v>
      </c>
    </row>
    <row r="30" spans="2:11" s="557" customFormat="1" ht="20.149999999999999" customHeight="1">
      <c r="B30" s="555">
        <v>1</v>
      </c>
      <c r="C30" s="902" t="s">
        <v>1591</v>
      </c>
      <c r="D30" s="567" t="s">
        <v>1592</v>
      </c>
      <c r="E30" s="580">
        <v>0</v>
      </c>
      <c r="G30" s="555">
        <v>1</v>
      </c>
      <c r="H30" s="902" t="s">
        <v>1591</v>
      </c>
      <c r="I30" s="558" t="s">
        <v>1592</v>
      </c>
      <c r="J30" s="571">
        <v>250</v>
      </c>
      <c r="K30" s="571">
        <v>300</v>
      </c>
    </row>
    <row r="31" spans="2:11" s="557" customFormat="1" ht="20.149999999999999" customHeight="1">
      <c r="B31" s="555">
        <v>2</v>
      </c>
      <c r="C31" s="900"/>
      <c r="D31" s="556" t="s">
        <v>1593</v>
      </c>
      <c r="E31" s="568">
        <v>800</v>
      </c>
      <c r="G31" s="555">
        <v>2</v>
      </c>
      <c r="H31" s="900"/>
      <c r="I31" s="558" t="s">
        <v>1593</v>
      </c>
      <c r="J31" s="571">
        <v>1600</v>
      </c>
      <c r="K31" s="571">
        <v>1600</v>
      </c>
    </row>
    <row r="32" spans="2:11" s="557" customFormat="1" ht="20.149999999999999" customHeight="1">
      <c r="B32" s="555">
        <v>3</v>
      </c>
      <c r="C32" s="900"/>
      <c r="D32" s="558" t="s">
        <v>1594</v>
      </c>
      <c r="E32" s="568">
        <v>20</v>
      </c>
      <c r="G32" s="555">
        <v>3</v>
      </c>
      <c r="H32" s="900"/>
      <c r="I32" s="558" t="s">
        <v>1594</v>
      </c>
      <c r="J32" s="571">
        <v>60</v>
      </c>
      <c r="K32" s="571">
        <v>80</v>
      </c>
    </row>
    <row r="33" spans="2:11" s="557" customFormat="1" ht="20.149999999999999" customHeight="1">
      <c r="B33" s="555">
        <v>4</v>
      </c>
      <c r="C33" s="900"/>
      <c r="D33" s="556" t="s">
        <v>1620</v>
      </c>
      <c r="E33" s="568">
        <v>0</v>
      </c>
      <c r="G33" s="555">
        <v>4</v>
      </c>
      <c r="H33" s="900"/>
      <c r="I33" s="558" t="s">
        <v>1620</v>
      </c>
      <c r="J33" s="571"/>
      <c r="K33" s="571">
        <v>0</v>
      </c>
    </row>
    <row r="34" spans="2:11" s="557" customFormat="1" ht="20.149999999999999" customHeight="1">
      <c r="B34" s="555">
        <v>5</v>
      </c>
      <c r="C34" s="900"/>
      <c r="D34" s="556" t="s">
        <v>1595</v>
      </c>
      <c r="E34" s="568">
        <v>0</v>
      </c>
      <c r="G34" s="555">
        <v>5</v>
      </c>
      <c r="H34" s="900"/>
      <c r="I34" s="558" t="s">
        <v>1595</v>
      </c>
      <c r="J34" s="571"/>
      <c r="K34" s="571">
        <v>0</v>
      </c>
    </row>
    <row r="35" spans="2:11" s="557" customFormat="1" ht="20.149999999999999" customHeight="1">
      <c r="B35" s="555">
        <v>6</v>
      </c>
      <c r="C35" s="900"/>
      <c r="D35" s="556" t="s">
        <v>1596</v>
      </c>
      <c r="E35" s="568">
        <v>0</v>
      </c>
      <c r="G35" s="555">
        <v>6</v>
      </c>
      <c r="H35" s="900"/>
      <c r="I35" s="558" t="s">
        <v>1596</v>
      </c>
      <c r="J35" s="571"/>
      <c r="K35" s="571">
        <v>0</v>
      </c>
    </row>
    <row r="36" spans="2:11" s="557" customFormat="1" ht="20.149999999999999" customHeight="1">
      <c r="B36" s="555">
        <v>7</v>
      </c>
      <c r="C36" s="900"/>
      <c r="D36" s="556" t="s">
        <v>1597</v>
      </c>
      <c r="E36" s="568">
        <v>0</v>
      </c>
      <c r="G36" s="555">
        <v>7</v>
      </c>
      <c r="H36" s="900"/>
      <c r="I36" s="558" t="s">
        <v>1597</v>
      </c>
      <c r="J36" s="571">
        <v>5</v>
      </c>
      <c r="K36" s="571">
        <v>50</v>
      </c>
    </row>
    <row r="37" spans="2:11" s="557" customFormat="1" ht="20.149999999999999" customHeight="1">
      <c r="B37" s="555">
        <v>8</v>
      </c>
      <c r="C37" s="900"/>
      <c r="D37" s="556" t="s">
        <v>1598</v>
      </c>
      <c r="E37" s="568">
        <v>0</v>
      </c>
      <c r="G37" s="555">
        <v>8</v>
      </c>
      <c r="H37" s="900"/>
      <c r="I37" s="558" t="s">
        <v>1598</v>
      </c>
      <c r="J37" s="571"/>
      <c r="K37" s="571">
        <v>0</v>
      </c>
    </row>
    <row r="38" spans="2:11" s="557" customFormat="1" ht="20.149999999999999" customHeight="1">
      <c r="B38" s="555">
        <v>9</v>
      </c>
      <c r="C38" s="900"/>
      <c r="D38" s="556" t="s">
        <v>1599</v>
      </c>
      <c r="E38" s="568">
        <v>0</v>
      </c>
      <c r="G38" s="555">
        <v>9</v>
      </c>
      <c r="H38" s="900"/>
      <c r="I38" s="558" t="s">
        <v>1599</v>
      </c>
      <c r="J38" s="571">
        <v>30</v>
      </c>
      <c r="K38" s="571">
        <v>35</v>
      </c>
    </row>
    <row r="39" spans="2:11" s="557" customFormat="1" ht="20.149999999999999" customHeight="1">
      <c r="B39" s="555">
        <v>10</v>
      </c>
      <c r="C39" s="900"/>
      <c r="D39" s="556" t="s">
        <v>1600</v>
      </c>
      <c r="E39" s="568">
        <v>0</v>
      </c>
      <c r="G39" s="555">
        <v>10</v>
      </c>
      <c r="H39" s="900"/>
      <c r="I39" s="558" t="s">
        <v>1600</v>
      </c>
      <c r="J39" s="571"/>
      <c r="K39" s="571">
        <v>0</v>
      </c>
    </row>
    <row r="40" spans="2:11" s="557" customFormat="1" ht="20.149999999999999" customHeight="1">
      <c r="B40" s="555">
        <v>11</v>
      </c>
      <c r="C40" s="900"/>
      <c r="D40" s="556" t="s">
        <v>1601</v>
      </c>
      <c r="E40" s="568">
        <v>0</v>
      </c>
      <c r="G40" s="555">
        <v>11</v>
      </c>
      <c r="H40" s="900"/>
      <c r="I40" s="558" t="s">
        <v>1601</v>
      </c>
      <c r="J40" s="571">
        <v>20</v>
      </c>
      <c r="K40" s="571">
        <v>35</v>
      </c>
    </row>
    <row r="41" spans="2:11" s="557" customFormat="1" ht="20.149999999999999" customHeight="1">
      <c r="B41" s="555">
        <v>12</v>
      </c>
      <c r="C41" s="900"/>
      <c r="D41" s="556" t="s">
        <v>1602</v>
      </c>
      <c r="E41" s="568">
        <v>0</v>
      </c>
      <c r="G41" s="555">
        <v>12</v>
      </c>
      <c r="H41" s="900"/>
      <c r="I41" s="558" t="s">
        <v>1602</v>
      </c>
      <c r="J41" s="571">
        <v>30</v>
      </c>
      <c r="K41" s="571">
        <v>55</v>
      </c>
    </row>
    <row r="42" spans="2:11" s="557" customFormat="1" ht="20.149999999999999" customHeight="1">
      <c r="B42" s="555">
        <v>13</v>
      </c>
      <c r="C42" s="900"/>
      <c r="D42" s="556" t="s">
        <v>1603</v>
      </c>
      <c r="E42" s="568">
        <v>0</v>
      </c>
      <c r="G42" s="555">
        <v>13</v>
      </c>
      <c r="H42" s="900"/>
      <c r="I42" s="558" t="s">
        <v>1603</v>
      </c>
      <c r="J42" s="571">
        <v>25</v>
      </c>
      <c r="K42" s="571">
        <v>30</v>
      </c>
    </row>
    <row r="43" spans="2:11" s="557" customFormat="1" ht="20.149999999999999" customHeight="1">
      <c r="B43" s="555">
        <v>14</v>
      </c>
      <c r="C43" s="901"/>
      <c r="D43" s="556" t="s">
        <v>1604</v>
      </c>
      <c r="E43" s="568">
        <v>0</v>
      </c>
      <c r="G43" s="555">
        <v>14</v>
      </c>
      <c r="H43" s="901"/>
      <c r="I43" s="558" t="s">
        <v>1604</v>
      </c>
      <c r="J43" s="571"/>
      <c r="K43" s="571">
        <v>0</v>
      </c>
    </row>
    <row r="44" spans="2:11" s="557" customFormat="1" ht="20.149999999999999" customHeight="1">
      <c r="B44" s="555">
        <v>1</v>
      </c>
      <c r="C44" s="899"/>
      <c r="D44" s="567" t="s">
        <v>1606</v>
      </c>
      <c r="E44" s="580">
        <v>1</v>
      </c>
      <c r="G44" s="555">
        <v>1</v>
      </c>
      <c r="H44" s="899"/>
      <c r="I44" s="569" t="s">
        <v>1606</v>
      </c>
      <c r="J44" s="570">
        <v>3</v>
      </c>
      <c r="K44" s="570">
        <v>5</v>
      </c>
    </row>
    <row r="45" spans="2:11" s="557" customFormat="1" ht="20.149999999999999" customHeight="1">
      <c r="B45" s="555">
        <v>2</v>
      </c>
      <c r="C45" s="900"/>
      <c r="D45" s="556" t="s">
        <v>1607</v>
      </c>
      <c r="E45" s="568">
        <v>122</v>
      </c>
      <c r="G45" s="555">
        <v>2</v>
      </c>
      <c r="H45" s="900"/>
      <c r="I45" s="558" t="s">
        <v>1607</v>
      </c>
      <c r="J45" s="571">
        <v>227</v>
      </c>
      <c r="K45" s="571">
        <v>350</v>
      </c>
    </row>
    <row r="46" spans="2:11" s="557" customFormat="1" ht="20.149999999999999" customHeight="1">
      <c r="B46" s="555">
        <v>3</v>
      </c>
      <c r="C46" s="901"/>
      <c r="D46" s="576" t="s">
        <v>1608</v>
      </c>
      <c r="E46" s="577">
        <v>25</v>
      </c>
      <c r="G46" s="555">
        <v>3</v>
      </c>
      <c r="H46" s="901"/>
      <c r="I46" s="578" t="s">
        <v>1608</v>
      </c>
      <c r="J46" s="579">
        <v>70</v>
      </c>
      <c r="K46" s="579">
        <v>110</v>
      </c>
    </row>
    <row r="47" spans="2:11" s="557" customFormat="1" ht="20.149999999999999" customHeight="1">
      <c r="B47" s="572"/>
      <c r="C47" s="581"/>
      <c r="D47" s="573"/>
      <c r="E47" s="574"/>
      <c r="G47" s="555">
        <v>1</v>
      </c>
      <c r="H47" s="582" t="s">
        <v>1612</v>
      </c>
      <c r="I47" s="583" t="s">
        <v>1613</v>
      </c>
      <c r="J47" s="584">
        <v>6800</v>
      </c>
      <c r="K47" s="584">
        <v>7400</v>
      </c>
    </row>
    <row r="48" spans="2:11" s="557" customFormat="1" ht="20.149999999999999" customHeight="1">
      <c r="B48" s="555">
        <v>1</v>
      </c>
      <c r="C48" s="585" t="s">
        <v>1621</v>
      </c>
      <c r="D48" s="567"/>
      <c r="E48" s="580"/>
      <c r="G48" s="555">
        <v>1</v>
      </c>
      <c r="H48" s="899" t="s">
        <v>1605</v>
      </c>
      <c r="I48" s="569"/>
      <c r="J48" s="570"/>
      <c r="K48" s="570"/>
    </row>
    <row r="49" spans="2:11" s="557" customFormat="1" ht="20.149999999999999" customHeight="1">
      <c r="B49" s="555">
        <v>2</v>
      </c>
      <c r="C49" s="586"/>
      <c r="D49" s="556"/>
      <c r="E49" s="568"/>
      <c r="G49" s="555">
        <v>2</v>
      </c>
      <c r="H49" s="900"/>
      <c r="I49" s="558"/>
      <c r="J49" s="571"/>
      <c r="K49" s="571"/>
    </row>
    <row r="50" spans="2:11" s="557" customFormat="1" ht="20.149999999999999" customHeight="1">
      <c r="B50" s="555">
        <v>3</v>
      </c>
      <c r="C50" s="586"/>
      <c r="D50" s="556"/>
      <c r="E50" s="568"/>
      <c r="G50" s="555">
        <v>3</v>
      </c>
      <c r="H50" s="900"/>
      <c r="I50" s="558"/>
      <c r="J50" s="571"/>
      <c r="K50" s="571"/>
    </row>
    <row r="51" spans="2:11" s="557" customFormat="1" ht="20.149999999999999" customHeight="1">
      <c r="B51" s="555">
        <v>4</v>
      </c>
      <c r="C51" s="586"/>
      <c r="D51" s="556"/>
      <c r="E51" s="568"/>
      <c r="G51" s="555">
        <v>4</v>
      </c>
      <c r="H51" s="900"/>
      <c r="I51" s="558"/>
      <c r="J51" s="571"/>
      <c r="K51" s="571"/>
    </row>
    <row r="52" spans="2:11" s="557" customFormat="1" ht="20.149999999999999" customHeight="1">
      <c r="B52" s="555">
        <v>5</v>
      </c>
      <c r="C52" s="587"/>
      <c r="D52" s="576"/>
      <c r="E52" s="577"/>
      <c r="G52" s="555">
        <v>5</v>
      </c>
      <c r="H52" s="901"/>
      <c r="I52" s="578"/>
      <c r="J52" s="579"/>
      <c r="K52" s="579"/>
    </row>
    <row r="53" spans="2:11" ht="8.25" customHeight="1"/>
  </sheetData>
  <mergeCells count="9">
    <mergeCell ref="C44:C46"/>
    <mergeCell ref="H44:H46"/>
    <mergeCell ref="H48:H52"/>
    <mergeCell ref="C6:C15"/>
    <mergeCell ref="H6:H15"/>
    <mergeCell ref="C16:C29"/>
    <mergeCell ref="H16:H29"/>
    <mergeCell ref="C30:C43"/>
    <mergeCell ref="H30:H43"/>
  </mergeCells>
  <phoneticPr fontId="1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EEBCB-6250-4879-9420-450C797887F9}">
  <dimension ref="A1:E191"/>
  <sheetViews>
    <sheetView workbookViewId="0"/>
  </sheetViews>
  <sheetFormatPr defaultRowHeight="13.5"/>
  <cols>
    <col min="1" max="1" width="1.08984375" style="535" customWidth="1"/>
    <col min="2" max="2" width="6.26953125" style="535" customWidth="1"/>
    <col min="3" max="3" width="25.7265625" style="553" customWidth="1"/>
    <col min="4" max="4" width="30.90625" style="550" customWidth="1"/>
    <col min="5" max="5" width="90.26953125" style="550" customWidth="1"/>
    <col min="6" max="16384" width="8.7265625" style="535"/>
  </cols>
  <sheetData>
    <row r="1" spans="1:5" ht="26.25" customHeight="1">
      <c r="A1" s="534"/>
      <c r="B1" s="913" t="s">
        <v>1622</v>
      </c>
      <c r="C1" s="914"/>
      <c r="D1" s="914"/>
      <c r="E1" s="915"/>
    </row>
    <row r="2" spans="1:5" ht="22.5" customHeight="1">
      <c r="A2" s="536"/>
      <c r="B2" s="537" t="s">
        <v>1623</v>
      </c>
      <c r="C2" s="916" t="s">
        <v>1624</v>
      </c>
      <c r="D2" s="917"/>
      <c r="E2" s="538" t="s">
        <v>1625</v>
      </c>
    </row>
    <row r="3" spans="1:5" ht="12">
      <c r="A3" s="909"/>
      <c r="B3" s="918">
        <v>11</v>
      </c>
      <c r="C3" s="919" t="s">
        <v>1626</v>
      </c>
      <c r="D3" s="539" t="s">
        <v>1627</v>
      </c>
      <c r="E3" s="540" t="s">
        <v>1628</v>
      </c>
    </row>
    <row r="4" spans="1:5" ht="12">
      <c r="A4" s="909"/>
      <c r="B4" s="910"/>
      <c r="C4" s="911"/>
      <c r="D4" s="541" t="s">
        <v>1629</v>
      </c>
      <c r="E4" s="542" t="s">
        <v>1630</v>
      </c>
    </row>
    <row r="5" spans="1:5" ht="24">
      <c r="A5" s="909"/>
      <c r="B5" s="910"/>
      <c r="C5" s="911"/>
      <c r="D5" s="541" t="s">
        <v>1631</v>
      </c>
      <c r="E5" s="542" t="s">
        <v>1632</v>
      </c>
    </row>
    <row r="6" spans="1:5" ht="12">
      <c r="A6" s="909"/>
      <c r="B6" s="910"/>
      <c r="C6" s="911"/>
      <c r="D6" s="541" t="s">
        <v>1633</v>
      </c>
      <c r="E6" s="542" t="s">
        <v>2017</v>
      </c>
    </row>
    <row r="7" spans="1:5" ht="12">
      <c r="A7" s="909"/>
      <c r="B7" s="910"/>
      <c r="C7" s="911"/>
      <c r="D7" s="541" t="s">
        <v>1634</v>
      </c>
      <c r="E7" s="542" t="s">
        <v>1635</v>
      </c>
    </row>
    <row r="8" spans="1:5" ht="12">
      <c r="A8" s="909"/>
      <c r="B8" s="910"/>
      <c r="C8" s="911"/>
      <c r="D8" s="541" t="s">
        <v>1636</v>
      </c>
      <c r="E8" s="542" t="s">
        <v>2018</v>
      </c>
    </row>
    <row r="9" spans="1:5">
      <c r="A9" s="543"/>
      <c r="B9" s="544">
        <v>12</v>
      </c>
      <c r="C9" s="551" t="s">
        <v>123</v>
      </c>
      <c r="D9" s="541" t="s">
        <v>1637</v>
      </c>
      <c r="E9" s="542" t="s">
        <v>1638</v>
      </c>
    </row>
    <row r="10" spans="1:5">
      <c r="A10" s="543"/>
      <c r="B10" s="544">
        <v>13</v>
      </c>
      <c r="C10" s="551" t="s">
        <v>125</v>
      </c>
      <c r="D10" s="541" t="s">
        <v>1639</v>
      </c>
      <c r="E10" s="542" t="s">
        <v>1640</v>
      </c>
    </row>
    <row r="11" spans="1:5" ht="12">
      <c r="A11" s="909"/>
      <c r="B11" s="910">
        <v>15</v>
      </c>
      <c r="C11" s="911" t="s">
        <v>127</v>
      </c>
      <c r="D11" s="541" t="s">
        <v>1641</v>
      </c>
      <c r="E11" s="542" t="s">
        <v>1642</v>
      </c>
    </row>
    <row r="12" spans="1:5" ht="12">
      <c r="A12" s="909"/>
      <c r="B12" s="910"/>
      <c r="C12" s="911"/>
      <c r="D12" s="541" t="s">
        <v>1643</v>
      </c>
      <c r="E12" s="542" t="s">
        <v>1644</v>
      </c>
    </row>
    <row r="13" spans="1:5" ht="12">
      <c r="A13" s="909"/>
      <c r="B13" s="910"/>
      <c r="C13" s="911"/>
      <c r="D13" s="541" t="s">
        <v>1645</v>
      </c>
      <c r="E13" s="542" t="s">
        <v>2019</v>
      </c>
    </row>
    <row r="14" spans="1:5" ht="12">
      <c r="A14" s="909"/>
      <c r="B14" s="910">
        <v>17</v>
      </c>
      <c r="C14" s="911" t="s">
        <v>129</v>
      </c>
      <c r="D14" s="541" t="s">
        <v>1646</v>
      </c>
      <c r="E14" s="542" t="s">
        <v>1647</v>
      </c>
    </row>
    <row r="15" spans="1:5" ht="12">
      <c r="A15" s="909"/>
      <c r="B15" s="910"/>
      <c r="C15" s="911"/>
      <c r="D15" s="541" t="s">
        <v>1648</v>
      </c>
      <c r="E15" s="542" t="s">
        <v>1649</v>
      </c>
    </row>
    <row r="16" spans="1:5">
      <c r="A16" s="543"/>
      <c r="B16" s="544">
        <v>61</v>
      </c>
      <c r="C16" s="551" t="s">
        <v>1650</v>
      </c>
      <c r="D16" s="545" t="s">
        <v>131</v>
      </c>
      <c r="E16" s="542" t="s">
        <v>1651</v>
      </c>
    </row>
    <row r="17" spans="1:5" ht="12">
      <c r="A17" s="909"/>
      <c r="B17" s="910">
        <v>62</v>
      </c>
      <c r="C17" s="911" t="s">
        <v>1652</v>
      </c>
      <c r="D17" s="541" t="s">
        <v>1653</v>
      </c>
      <c r="E17" s="542" t="s">
        <v>1654</v>
      </c>
    </row>
    <row r="18" spans="1:5" ht="12">
      <c r="A18" s="909"/>
      <c r="B18" s="910"/>
      <c r="C18" s="911"/>
      <c r="D18" s="541" t="s">
        <v>1655</v>
      </c>
      <c r="E18" s="542" t="s">
        <v>1656</v>
      </c>
    </row>
    <row r="19" spans="1:5" ht="24">
      <c r="A19" s="909"/>
      <c r="B19" s="910">
        <v>111</v>
      </c>
      <c r="C19" s="911" t="s">
        <v>1657</v>
      </c>
      <c r="D19" s="541" t="s">
        <v>1658</v>
      </c>
      <c r="E19" s="542" t="s">
        <v>1659</v>
      </c>
    </row>
    <row r="20" spans="1:5" ht="12">
      <c r="A20" s="909"/>
      <c r="B20" s="910"/>
      <c r="C20" s="911"/>
      <c r="D20" s="541" t="s">
        <v>1660</v>
      </c>
      <c r="E20" s="542" t="s">
        <v>1661</v>
      </c>
    </row>
    <row r="21" spans="1:5" ht="12">
      <c r="A21" s="909"/>
      <c r="B21" s="910"/>
      <c r="C21" s="911"/>
      <c r="D21" s="541" t="s">
        <v>1662</v>
      </c>
      <c r="E21" s="542" t="s">
        <v>1663</v>
      </c>
    </row>
    <row r="22" spans="1:5" ht="12">
      <c r="A22" s="909"/>
      <c r="B22" s="910"/>
      <c r="C22" s="911"/>
      <c r="D22" s="541" t="s">
        <v>1664</v>
      </c>
      <c r="E22" s="542" t="s">
        <v>1665</v>
      </c>
    </row>
    <row r="23" spans="1:5" ht="24">
      <c r="A23" s="909"/>
      <c r="B23" s="910"/>
      <c r="C23" s="911"/>
      <c r="D23" s="541" t="s">
        <v>1666</v>
      </c>
      <c r="E23" s="542" t="s">
        <v>1667</v>
      </c>
    </row>
    <row r="24" spans="1:5" ht="24">
      <c r="A24" s="909"/>
      <c r="B24" s="910"/>
      <c r="C24" s="911"/>
      <c r="D24" s="541" t="s">
        <v>1668</v>
      </c>
      <c r="E24" s="542" t="s">
        <v>1669</v>
      </c>
    </row>
    <row r="25" spans="1:5" ht="24">
      <c r="A25" s="909"/>
      <c r="B25" s="910"/>
      <c r="C25" s="911"/>
      <c r="D25" s="541" t="s">
        <v>1670</v>
      </c>
      <c r="E25" s="542" t="s">
        <v>1671</v>
      </c>
    </row>
    <row r="26" spans="1:5" ht="12">
      <c r="A26" s="909"/>
      <c r="B26" s="910">
        <v>112</v>
      </c>
      <c r="C26" s="911" t="s">
        <v>137</v>
      </c>
      <c r="D26" s="541" t="s">
        <v>1672</v>
      </c>
      <c r="E26" s="542" t="s">
        <v>1673</v>
      </c>
    </row>
    <row r="27" spans="1:5" ht="12">
      <c r="A27" s="909"/>
      <c r="B27" s="910"/>
      <c r="C27" s="911"/>
      <c r="D27" s="541" t="s">
        <v>1674</v>
      </c>
      <c r="E27" s="542" t="s">
        <v>2020</v>
      </c>
    </row>
    <row r="28" spans="1:5">
      <c r="A28" s="543"/>
      <c r="B28" s="544">
        <v>113</v>
      </c>
      <c r="C28" s="551" t="s">
        <v>1675</v>
      </c>
      <c r="D28" s="545" t="s">
        <v>1676</v>
      </c>
      <c r="E28" s="542" t="s">
        <v>1677</v>
      </c>
    </row>
    <row r="29" spans="1:5">
      <c r="A29" s="543"/>
      <c r="B29" s="544">
        <v>114</v>
      </c>
      <c r="C29" s="551" t="s">
        <v>141</v>
      </c>
      <c r="D29" s="541" t="s">
        <v>1678</v>
      </c>
      <c r="E29" s="542" t="s">
        <v>1678</v>
      </c>
    </row>
    <row r="30" spans="1:5" ht="24">
      <c r="A30" s="909"/>
      <c r="B30" s="910">
        <v>151</v>
      </c>
      <c r="C30" s="911" t="s">
        <v>143</v>
      </c>
      <c r="D30" s="541" t="s">
        <v>1679</v>
      </c>
      <c r="E30" s="542" t="s">
        <v>1680</v>
      </c>
    </row>
    <row r="31" spans="1:5" ht="12">
      <c r="A31" s="909"/>
      <c r="B31" s="910"/>
      <c r="C31" s="911"/>
      <c r="D31" s="541" t="s">
        <v>1681</v>
      </c>
      <c r="E31" s="542" t="s">
        <v>1682</v>
      </c>
    </row>
    <row r="32" spans="1:5" ht="12">
      <c r="A32" s="909"/>
      <c r="B32" s="910"/>
      <c r="C32" s="911"/>
      <c r="D32" s="541" t="s">
        <v>1683</v>
      </c>
      <c r="E32" s="542" t="s">
        <v>1683</v>
      </c>
    </row>
    <row r="33" spans="1:5" ht="12">
      <c r="A33" s="909"/>
      <c r="B33" s="910"/>
      <c r="C33" s="911"/>
      <c r="D33" s="541" t="s">
        <v>1684</v>
      </c>
      <c r="E33" s="542" t="s">
        <v>1684</v>
      </c>
    </row>
    <row r="34" spans="1:5" ht="12">
      <c r="A34" s="909"/>
      <c r="B34" s="910"/>
      <c r="C34" s="911"/>
      <c r="D34" s="541" t="s">
        <v>1685</v>
      </c>
      <c r="E34" s="542" t="s">
        <v>1686</v>
      </c>
    </row>
    <row r="35" spans="1:5" ht="24">
      <c r="A35" s="909"/>
      <c r="B35" s="910">
        <v>152</v>
      </c>
      <c r="C35" s="911" t="s">
        <v>1687</v>
      </c>
      <c r="D35" s="541" t="s">
        <v>1688</v>
      </c>
      <c r="E35" s="542" t="s">
        <v>1689</v>
      </c>
    </row>
    <row r="36" spans="1:5" ht="12">
      <c r="A36" s="909"/>
      <c r="B36" s="910"/>
      <c r="C36" s="911"/>
      <c r="D36" s="541" t="s">
        <v>1690</v>
      </c>
      <c r="E36" s="542" t="s">
        <v>1691</v>
      </c>
    </row>
    <row r="37" spans="1:5" ht="24">
      <c r="A37" s="909"/>
      <c r="B37" s="910"/>
      <c r="C37" s="911"/>
      <c r="D37" s="541" t="s">
        <v>1692</v>
      </c>
      <c r="E37" s="542" t="s">
        <v>1693</v>
      </c>
    </row>
    <row r="38" spans="1:5" ht="12">
      <c r="A38" s="909"/>
      <c r="B38" s="910">
        <v>161</v>
      </c>
      <c r="C38" s="911" t="s">
        <v>1694</v>
      </c>
      <c r="D38" s="541" t="s">
        <v>1695</v>
      </c>
      <c r="E38" s="542" t="s">
        <v>1696</v>
      </c>
    </row>
    <row r="39" spans="1:5" ht="12">
      <c r="A39" s="909"/>
      <c r="B39" s="910"/>
      <c r="C39" s="911"/>
      <c r="D39" s="541" t="s">
        <v>1697</v>
      </c>
      <c r="E39" s="542" t="s">
        <v>1698</v>
      </c>
    </row>
    <row r="40" spans="1:5" ht="28.5" customHeight="1">
      <c r="A40" s="543"/>
      <c r="B40" s="544">
        <v>162</v>
      </c>
      <c r="C40" s="551" t="s">
        <v>149</v>
      </c>
      <c r="D40" s="545" t="s">
        <v>149</v>
      </c>
      <c r="E40" s="542" t="s">
        <v>1699</v>
      </c>
    </row>
    <row r="41" spans="1:5" ht="12">
      <c r="A41" s="909"/>
      <c r="B41" s="910">
        <v>163</v>
      </c>
      <c r="C41" s="911" t="s">
        <v>151</v>
      </c>
      <c r="D41" s="541" t="s">
        <v>1700</v>
      </c>
      <c r="E41" s="542" t="s">
        <v>1701</v>
      </c>
    </row>
    <row r="42" spans="1:5" ht="12">
      <c r="A42" s="909"/>
      <c r="B42" s="910"/>
      <c r="C42" s="911"/>
      <c r="D42" s="541" t="s">
        <v>1702</v>
      </c>
      <c r="E42" s="542" t="s">
        <v>1703</v>
      </c>
    </row>
    <row r="43" spans="1:5" ht="12">
      <c r="A43" s="909"/>
      <c r="B43" s="910"/>
      <c r="C43" s="911"/>
      <c r="D43" s="541" t="s">
        <v>1704</v>
      </c>
      <c r="E43" s="542" t="s">
        <v>1705</v>
      </c>
    </row>
    <row r="44" spans="1:5" ht="12">
      <c r="A44" s="909"/>
      <c r="B44" s="910">
        <v>164</v>
      </c>
      <c r="C44" s="911" t="s">
        <v>153</v>
      </c>
      <c r="D44" s="541" t="s">
        <v>1706</v>
      </c>
      <c r="E44" s="542" t="s">
        <v>1707</v>
      </c>
    </row>
    <row r="45" spans="1:5" ht="24">
      <c r="A45" s="909"/>
      <c r="B45" s="910"/>
      <c r="C45" s="911"/>
      <c r="D45" s="541" t="s">
        <v>1708</v>
      </c>
      <c r="E45" s="542" t="s">
        <v>1709</v>
      </c>
    </row>
    <row r="46" spans="1:5">
      <c r="A46" s="543"/>
      <c r="B46" s="544">
        <v>191</v>
      </c>
      <c r="C46" s="551" t="s">
        <v>155</v>
      </c>
      <c r="D46" s="545" t="s">
        <v>155</v>
      </c>
      <c r="E46" s="542" t="s">
        <v>1710</v>
      </c>
    </row>
    <row r="47" spans="1:5">
      <c r="A47" s="543"/>
      <c r="B47" s="544">
        <v>201</v>
      </c>
      <c r="C47" s="551" t="s">
        <v>157</v>
      </c>
      <c r="D47" s="545" t="s">
        <v>157</v>
      </c>
      <c r="E47" s="542" t="s">
        <v>1711</v>
      </c>
    </row>
    <row r="48" spans="1:5" ht="12">
      <c r="A48" s="909"/>
      <c r="B48" s="910">
        <v>202</v>
      </c>
      <c r="C48" s="911" t="s">
        <v>159</v>
      </c>
      <c r="D48" s="541" t="s">
        <v>1712</v>
      </c>
      <c r="E48" s="542" t="s">
        <v>1713</v>
      </c>
    </row>
    <row r="49" spans="1:5" ht="12">
      <c r="A49" s="909"/>
      <c r="B49" s="910"/>
      <c r="C49" s="911"/>
      <c r="D49" s="541" t="s">
        <v>1714</v>
      </c>
      <c r="E49" s="542" t="s">
        <v>1715</v>
      </c>
    </row>
    <row r="50" spans="1:5">
      <c r="A50" s="543"/>
      <c r="B50" s="544">
        <v>203</v>
      </c>
      <c r="C50" s="551" t="s">
        <v>1716</v>
      </c>
      <c r="D50" s="545" t="s">
        <v>1716</v>
      </c>
      <c r="E50" s="542" t="s">
        <v>1717</v>
      </c>
    </row>
    <row r="51" spans="1:5" ht="24">
      <c r="A51" s="909"/>
      <c r="B51" s="910">
        <v>204</v>
      </c>
      <c r="C51" s="911" t="s">
        <v>1718</v>
      </c>
      <c r="D51" s="541" t="s">
        <v>1719</v>
      </c>
      <c r="E51" s="542" t="s">
        <v>1720</v>
      </c>
    </row>
    <row r="52" spans="1:5" ht="12">
      <c r="A52" s="909"/>
      <c r="B52" s="910"/>
      <c r="C52" s="911"/>
      <c r="D52" s="541" t="s">
        <v>1721</v>
      </c>
      <c r="E52" s="542" t="s">
        <v>1721</v>
      </c>
    </row>
    <row r="53" spans="1:5" ht="27" customHeight="1">
      <c r="A53" s="909"/>
      <c r="B53" s="910"/>
      <c r="C53" s="911"/>
      <c r="D53" s="541" t="s">
        <v>1722</v>
      </c>
      <c r="E53" s="542" t="s">
        <v>1723</v>
      </c>
    </row>
    <row r="54" spans="1:5">
      <c r="A54" s="543"/>
      <c r="B54" s="544">
        <v>205</v>
      </c>
      <c r="C54" s="551" t="s">
        <v>165</v>
      </c>
      <c r="D54" s="545" t="s">
        <v>165</v>
      </c>
      <c r="E54" s="542" t="s">
        <v>1724</v>
      </c>
    </row>
    <row r="55" spans="1:5">
      <c r="A55" s="543"/>
      <c r="B55" s="544">
        <v>206</v>
      </c>
      <c r="C55" s="551" t="s">
        <v>167</v>
      </c>
      <c r="D55" s="545" t="s">
        <v>167</v>
      </c>
      <c r="E55" s="542" t="s">
        <v>1725</v>
      </c>
    </row>
    <row r="56" spans="1:5">
      <c r="A56" s="543"/>
      <c r="B56" s="544">
        <v>207</v>
      </c>
      <c r="C56" s="551" t="s">
        <v>169</v>
      </c>
      <c r="D56" s="545" t="s">
        <v>169</v>
      </c>
      <c r="E56" s="542" t="s">
        <v>1726</v>
      </c>
    </row>
    <row r="57" spans="1:5" ht="12">
      <c r="A57" s="909"/>
      <c r="B57" s="910">
        <v>208</v>
      </c>
      <c r="C57" s="911" t="s">
        <v>1727</v>
      </c>
      <c r="D57" s="541" t="s">
        <v>1728</v>
      </c>
      <c r="E57" s="542" t="s">
        <v>1729</v>
      </c>
    </row>
    <row r="58" spans="1:5" ht="12">
      <c r="A58" s="909"/>
      <c r="B58" s="910"/>
      <c r="C58" s="911"/>
      <c r="D58" s="541" t="s">
        <v>1730</v>
      </c>
      <c r="E58" s="542" t="s">
        <v>1731</v>
      </c>
    </row>
    <row r="59" spans="1:5" ht="12">
      <c r="A59" s="909"/>
      <c r="B59" s="910"/>
      <c r="C59" s="911"/>
      <c r="D59" s="541" t="s">
        <v>1732</v>
      </c>
      <c r="E59" s="542" t="s">
        <v>1733</v>
      </c>
    </row>
    <row r="60" spans="1:5" ht="12">
      <c r="A60" s="909"/>
      <c r="B60" s="910"/>
      <c r="C60" s="911"/>
      <c r="D60" s="541" t="s">
        <v>1734</v>
      </c>
      <c r="E60" s="542" t="s">
        <v>1735</v>
      </c>
    </row>
    <row r="61" spans="1:5" ht="12">
      <c r="A61" s="909"/>
      <c r="B61" s="910"/>
      <c r="C61" s="911"/>
      <c r="D61" s="541" t="s">
        <v>1736</v>
      </c>
      <c r="E61" s="542" t="s">
        <v>1737</v>
      </c>
    </row>
    <row r="62" spans="1:5" ht="24">
      <c r="A62" s="543"/>
      <c r="B62" s="544">
        <v>211</v>
      </c>
      <c r="C62" s="551" t="s">
        <v>173</v>
      </c>
      <c r="D62" s="545" t="s">
        <v>173</v>
      </c>
      <c r="E62" s="542" t="s">
        <v>1738</v>
      </c>
    </row>
    <row r="63" spans="1:5">
      <c r="A63" s="543"/>
      <c r="B63" s="544">
        <v>212</v>
      </c>
      <c r="C63" s="551" t="s">
        <v>175</v>
      </c>
      <c r="D63" s="545" t="s">
        <v>175</v>
      </c>
      <c r="E63" s="542" t="s">
        <v>1739</v>
      </c>
    </row>
    <row r="64" spans="1:5" ht="72">
      <c r="A64" s="543"/>
      <c r="B64" s="544">
        <v>221</v>
      </c>
      <c r="C64" s="551" t="s">
        <v>80</v>
      </c>
      <c r="D64" s="545" t="s">
        <v>80</v>
      </c>
      <c r="E64" s="542" t="s">
        <v>2021</v>
      </c>
    </row>
    <row r="65" spans="1:5" ht="12">
      <c r="A65" s="909"/>
      <c r="B65" s="910">
        <v>222</v>
      </c>
      <c r="C65" s="911" t="s">
        <v>81</v>
      </c>
      <c r="D65" s="545" t="s">
        <v>1740</v>
      </c>
      <c r="E65" s="542" t="s">
        <v>1741</v>
      </c>
    </row>
    <row r="66" spans="1:5" ht="24">
      <c r="A66" s="909"/>
      <c r="B66" s="910"/>
      <c r="C66" s="911"/>
      <c r="D66" s="541" t="s">
        <v>1742</v>
      </c>
      <c r="E66" s="542" t="s">
        <v>1743</v>
      </c>
    </row>
    <row r="67" spans="1:5" ht="12">
      <c r="A67" s="909"/>
      <c r="B67" s="910">
        <v>231</v>
      </c>
      <c r="C67" s="911" t="s">
        <v>1744</v>
      </c>
      <c r="D67" s="541" t="s">
        <v>1745</v>
      </c>
      <c r="E67" s="542" t="s">
        <v>1746</v>
      </c>
    </row>
    <row r="68" spans="1:5" ht="12">
      <c r="A68" s="909"/>
      <c r="B68" s="910"/>
      <c r="C68" s="911"/>
      <c r="D68" s="541" t="s">
        <v>1747</v>
      </c>
      <c r="E68" s="542" t="s">
        <v>1748</v>
      </c>
    </row>
    <row r="69" spans="1:5" ht="12">
      <c r="A69" s="909"/>
      <c r="B69" s="910">
        <v>251</v>
      </c>
      <c r="C69" s="911" t="s">
        <v>181</v>
      </c>
      <c r="D69" s="912" t="s">
        <v>1749</v>
      </c>
      <c r="E69" s="542" t="s">
        <v>1750</v>
      </c>
    </row>
    <row r="70" spans="1:5" ht="12">
      <c r="A70" s="909"/>
      <c r="B70" s="910"/>
      <c r="C70" s="911"/>
      <c r="D70" s="912"/>
      <c r="E70" s="542" t="s">
        <v>1751</v>
      </c>
    </row>
    <row r="71" spans="1:5" ht="24">
      <c r="A71" s="909"/>
      <c r="B71" s="910"/>
      <c r="C71" s="911"/>
      <c r="D71" s="912"/>
      <c r="E71" s="542" t="s">
        <v>1752</v>
      </c>
    </row>
    <row r="72" spans="1:5" ht="12">
      <c r="A72" s="909"/>
      <c r="B72" s="910">
        <v>252</v>
      </c>
      <c r="C72" s="911" t="s">
        <v>183</v>
      </c>
      <c r="D72" s="912" t="s">
        <v>1753</v>
      </c>
      <c r="E72" s="542" t="s">
        <v>1754</v>
      </c>
    </row>
    <row r="73" spans="1:5" ht="12">
      <c r="A73" s="909"/>
      <c r="B73" s="910"/>
      <c r="C73" s="911"/>
      <c r="D73" s="912"/>
      <c r="E73" s="542" t="s">
        <v>1755</v>
      </c>
    </row>
    <row r="74" spans="1:5" ht="36">
      <c r="A74" s="909"/>
      <c r="B74" s="910"/>
      <c r="C74" s="911"/>
      <c r="D74" s="912"/>
      <c r="E74" s="542" t="s">
        <v>1756</v>
      </c>
    </row>
    <row r="75" spans="1:5" ht="24">
      <c r="A75" s="543"/>
      <c r="B75" s="544">
        <v>253</v>
      </c>
      <c r="C75" s="551" t="s">
        <v>82</v>
      </c>
      <c r="D75" s="545" t="s">
        <v>82</v>
      </c>
      <c r="E75" s="542" t="s">
        <v>1757</v>
      </c>
    </row>
    <row r="76" spans="1:5" ht="12">
      <c r="A76" s="909"/>
      <c r="B76" s="910">
        <v>259</v>
      </c>
      <c r="C76" s="911" t="s">
        <v>83</v>
      </c>
      <c r="D76" s="545" t="s">
        <v>1758</v>
      </c>
      <c r="E76" s="542" t="s">
        <v>1759</v>
      </c>
    </row>
    <row r="77" spans="1:5" ht="24">
      <c r="A77" s="909"/>
      <c r="B77" s="910"/>
      <c r="C77" s="911"/>
      <c r="D77" s="545" t="s">
        <v>1760</v>
      </c>
      <c r="E77" s="542" t="s">
        <v>1761</v>
      </c>
    </row>
    <row r="78" spans="1:5" ht="12">
      <c r="A78" s="909"/>
      <c r="B78" s="910">
        <v>261</v>
      </c>
      <c r="C78" s="911" t="s">
        <v>187</v>
      </c>
      <c r="D78" s="541" t="s">
        <v>1762</v>
      </c>
      <c r="E78" s="542" t="s">
        <v>1763</v>
      </c>
    </row>
    <row r="79" spans="1:5" ht="12">
      <c r="A79" s="909"/>
      <c r="B79" s="910"/>
      <c r="C79" s="911"/>
      <c r="D79" s="541" t="s">
        <v>1764</v>
      </c>
      <c r="E79" s="542" t="s">
        <v>1764</v>
      </c>
    </row>
    <row r="80" spans="1:5" ht="12">
      <c r="A80" s="909"/>
      <c r="B80" s="910">
        <v>262</v>
      </c>
      <c r="C80" s="911" t="s">
        <v>189</v>
      </c>
      <c r="D80" s="541" t="s">
        <v>1765</v>
      </c>
      <c r="E80" s="542" t="s">
        <v>1766</v>
      </c>
    </row>
    <row r="81" spans="1:5" ht="12">
      <c r="A81" s="909"/>
      <c r="B81" s="910"/>
      <c r="C81" s="911"/>
      <c r="D81" s="541" t="s">
        <v>1767</v>
      </c>
      <c r="E81" s="542" t="s">
        <v>1768</v>
      </c>
    </row>
    <row r="82" spans="1:5" ht="12">
      <c r="A82" s="909"/>
      <c r="B82" s="910"/>
      <c r="C82" s="911"/>
      <c r="D82" s="541" t="s">
        <v>1769</v>
      </c>
      <c r="E82" s="542" t="s">
        <v>1770</v>
      </c>
    </row>
    <row r="83" spans="1:5" ht="24">
      <c r="A83" s="543"/>
      <c r="B83" s="544">
        <v>263</v>
      </c>
      <c r="C83" s="551" t="s">
        <v>1771</v>
      </c>
      <c r="D83" s="545" t="s">
        <v>1772</v>
      </c>
      <c r="E83" s="542" t="s">
        <v>1773</v>
      </c>
    </row>
    <row r="84" spans="1:5">
      <c r="A84" s="543"/>
      <c r="B84" s="544">
        <v>269</v>
      </c>
      <c r="C84" s="551" t="s">
        <v>193</v>
      </c>
      <c r="D84" s="545" t="s">
        <v>193</v>
      </c>
      <c r="E84" s="542" t="s">
        <v>1774</v>
      </c>
    </row>
    <row r="85" spans="1:5" ht="24">
      <c r="A85" s="909"/>
      <c r="B85" s="910">
        <v>271</v>
      </c>
      <c r="C85" s="911" t="s">
        <v>195</v>
      </c>
      <c r="D85" s="545" t="s">
        <v>195</v>
      </c>
      <c r="E85" s="542" t="s">
        <v>1775</v>
      </c>
    </row>
    <row r="86" spans="1:5" ht="12">
      <c r="A86" s="909"/>
      <c r="B86" s="910"/>
      <c r="C86" s="911"/>
      <c r="D86" s="541" t="s">
        <v>1776</v>
      </c>
      <c r="E86" s="542" t="s">
        <v>1776</v>
      </c>
    </row>
    <row r="87" spans="1:5" ht="12">
      <c r="A87" s="909"/>
      <c r="B87" s="910">
        <v>272</v>
      </c>
      <c r="C87" s="911" t="s">
        <v>197</v>
      </c>
      <c r="D87" s="541" t="s">
        <v>1777</v>
      </c>
      <c r="E87" s="542" t="s">
        <v>1778</v>
      </c>
    </row>
    <row r="88" spans="1:5" ht="12">
      <c r="A88" s="909"/>
      <c r="B88" s="910"/>
      <c r="C88" s="911"/>
      <c r="D88" s="541" t="s">
        <v>1779</v>
      </c>
      <c r="E88" s="542" t="s">
        <v>1780</v>
      </c>
    </row>
    <row r="89" spans="1:5" ht="12">
      <c r="A89" s="909"/>
      <c r="B89" s="910">
        <v>281</v>
      </c>
      <c r="C89" s="911" t="s">
        <v>1781</v>
      </c>
      <c r="D89" s="541" t="s">
        <v>1782</v>
      </c>
      <c r="E89" s="542" t="s">
        <v>1783</v>
      </c>
    </row>
    <row r="90" spans="1:5" ht="24">
      <c r="A90" s="909"/>
      <c r="B90" s="910"/>
      <c r="C90" s="911"/>
      <c r="D90" s="541" t="s">
        <v>1784</v>
      </c>
      <c r="E90" s="542" t="s">
        <v>1785</v>
      </c>
    </row>
    <row r="91" spans="1:5" ht="24">
      <c r="A91" s="909"/>
      <c r="B91" s="910">
        <v>289</v>
      </c>
      <c r="C91" s="911" t="s">
        <v>201</v>
      </c>
      <c r="D91" s="541" t="s">
        <v>1786</v>
      </c>
      <c r="E91" s="542" t="s">
        <v>1787</v>
      </c>
    </row>
    <row r="92" spans="1:5" ht="60">
      <c r="A92" s="909"/>
      <c r="B92" s="910"/>
      <c r="C92" s="911"/>
      <c r="D92" s="541" t="s">
        <v>1788</v>
      </c>
      <c r="E92" s="542" t="s">
        <v>1789</v>
      </c>
    </row>
    <row r="93" spans="1:5" ht="12">
      <c r="A93" s="909"/>
      <c r="B93" s="910">
        <v>291</v>
      </c>
      <c r="C93" s="911" t="s">
        <v>1790</v>
      </c>
      <c r="D93" s="541" t="s">
        <v>1791</v>
      </c>
      <c r="E93" s="542" t="s">
        <v>1792</v>
      </c>
    </row>
    <row r="94" spans="1:5" ht="12">
      <c r="A94" s="909"/>
      <c r="B94" s="910"/>
      <c r="C94" s="911"/>
      <c r="D94" s="541" t="s">
        <v>1793</v>
      </c>
      <c r="E94" s="542" t="s">
        <v>1794</v>
      </c>
    </row>
    <row r="95" spans="1:5" ht="12">
      <c r="A95" s="909"/>
      <c r="B95" s="910"/>
      <c r="C95" s="911"/>
      <c r="D95" s="541" t="s">
        <v>1795</v>
      </c>
      <c r="E95" s="542" t="s">
        <v>1796</v>
      </c>
    </row>
    <row r="96" spans="1:5" ht="12">
      <c r="A96" s="909"/>
      <c r="B96" s="910"/>
      <c r="C96" s="911"/>
      <c r="D96" s="541" t="s">
        <v>1797</v>
      </c>
      <c r="E96" s="542" t="s">
        <v>1798</v>
      </c>
    </row>
    <row r="97" spans="1:5" ht="24">
      <c r="A97" s="909"/>
      <c r="B97" s="910"/>
      <c r="C97" s="911"/>
      <c r="D97" s="541" t="s">
        <v>1799</v>
      </c>
      <c r="E97" s="542" t="s">
        <v>1800</v>
      </c>
    </row>
    <row r="98" spans="1:5" ht="12">
      <c r="A98" s="909"/>
      <c r="B98" s="910">
        <v>301</v>
      </c>
      <c r="C98" s="911" t="s">
        <v>1801</v>
      </c>
      <c r="D98" s="541" t="s">
        <v>1802</v>
      </c>
      <c r="E98" s="542" t="s">
        <v>1803</v>
      </c>
    </row>
    <row r="99" spans="1:5" ht="24">
      <c r="A99" s="909"/>
      <c r="B99" s="910"/>
      <c r="C99" s="911"/>
      <c r="D99" s="541" t="s">
        <v>1804</v>
      </c>
      <c r="E99" s="542" t="s">
        <v>1805</v>
      </c>
    </row>
    <row r="100" spans="1:5" ht="12">
      <c r="A100" s="909"/>
      <c r="B100" s="910"/>
      <c r="C100" s="911"/>
      <c r="D100" s="541" t="s">
        <v>1806</v>
      </c>
      <c r="E100" s="542" t="s">
        <v>1807</v>
      </c>
    </row>
    <row r="101" spans="1:5" ht="36">
      <c r="A101" s="909"/>
      <c r="B101" s="910"/>
      <c r="C101" s="911"/>
      <c r="D101" s="541" t="s">
        <v>1808</v>
      </c>
      <c r="E101" s="542" t="s">
        <v>1809</v>
      </c>
    </row>
    <row r="102" spans="1:5" ht="24">
      <c r="A102" s="909"/>
      <c r="B102" s="910"/>
      <c r="C102" s="911"/>
      <c r="D102" s="541" t="s">
        <v>1810</v>
      </c>
      <c r="E102" s="542" t="s">
        <v>1811</v>
      </c>
    </row>
    <row r="103" spans="1:5" ht="24">
      <c r="A103" s="909"/>
      <c r="B103" s="910"/>
      <c r="C103" s="911"/>
      <c r="D103" s="541" t="s">
        <v>1812</v>
      </c>
      <c r="E103" s="542" t="s">
        <v>1813</v>
      </c>
    </row>
    <row r="104" spans="1:5" ht="12">
      <c r="A104" s="909"/>
      <c r="B104" s="910"/>
      <c r="C104" s="911"/>
      <c r="D104" s="541" t="s">
        <v>1814</v>
      </c>
      <c r="E104" s="542" t="s">
        <v>1815</v>
      </c>
    </row>
    <row r="105" spans="1:5" ht="24">
      <c r="A105" s="909"/>
      <c r="B105" s="910"/>
      <c r="C105" s="911"/>
      <c r="D105" s="541" t="s">
        <v>1816</v>
      </c>
      <c r="E105" s="542" t="s">
        <v>1817</v>
      </c>
    </row>
    <row r="106" spans="1:5" ht="24">
      <c r="A106" s="909"/>
      <c r="B106" s="910">
        <v>311</v>
      </c>
      <c r="C106" s="911" t="s">
        <v>1818</v>
      </c>
      <c r="D106" s="545" t="s">
        <v>1819</v>
      </c>
      <c r="E106" s="542" t="s">
        <v>1820</v>
      </c>
    </row>
    <row r="107" spans="1:5" ht="48">
      <c r="A107" s="909"/>
      <c r="B107" s="910"/>
      <c r="C107" s="911"/>
      <c r="D107" s="545" t="s">
        <v>1821</v>
      </c>
      <c r="E107" s="542" t="s">
        <v>1822</v>
      </c>
    </row>
    <row r="108" spans="1:5" ht="24">
      <c r="A108" s="909"/>
      <c r="B108" s="910"/>
      <c r="C108" s="911"/>
      <c r="D108" s="545" t="s">
        <v>1823</v>
      </c>
      <c r="E108" s="542" t="s">
        <v>1824</v>
      </c>
    </row>
    <row r="109" spans="1:5" ht="12">
      <c r="A109" s="909"/>
      <c r="B109" s="910"/>
      <c r="C109" s="911"/>
      <c r="D109" s="545" t="s">
        <v>1825</v>
      </c>
      <c r="E109" s="542" t="s">
        <v>1826</v>
      </c>
    </row>
    <row r="110" spans="1:5" ht="24">
      <c r="A110" s="909"/>
      <c r="B110" s="910"/>
      <c r="C110" s="911"/>
      <c r="D110" s="545" t="s">
        <v>1827</v>
      </c>
      <c r="E110" s="542" t="s">
        <v>1828</v>
      </c>
    </row>
    <row r="111" spans="1:5" ht="12">
      <c r="A111" s="909"/>
      <c r="B111" s="910"/>
      <c r="C111" s="911"/>
      <c r="D111" s="545" t="s">
        <v>1829</v>
      </c>
      <c r="E111" s="542" t="s">
        <v>1830</v>
      </c>
    </row>
    <row r="112" spans="1:5" ht="24">
      <c r="A112" s="543"/>
      <c r="B112" s="544">
        <v>321</v>
      </c>
      <c r="C112" s="551" t="s">
        <v>1831</v>
      </c>
      <c r="D112" s="541" t="s">
        <v>1831</v>
      </c>
      <c r="E112" s="542" t="s">
        <v>1832</v>
      </c>
    </row>
    <row r="113" spans="1:5" ht="36">
      <c r="A113" s="543"/>
      <c r="B113" s="544">
        <v>329</v>
      </c>
      <c r="C113" s="551" t="s">
        <v>1833</v>
      </c>
      <c r="D113" s="545" t="s">
        <v>1833</v>
      </c>
      <c r="E113" s="542" t="s">
        <v>1834</v>
      </c>
    </row>
    <row r="114" spans="1:5" ht="36">
      <c r="A114" s="543"/>
      <c r="B114" s="544">
        <v>331</v>
      </c>
      <c r="C114" s="551" t="s">
        <v>1835</v>
      </c>
      <c r="D114" s="541" t="s">
        <v>1835</v>
      </c>
      <c r="E114" s="542" t="s">
        <v>1836</v>
      </c>
    </row>
    <row r="115" spans="1:5" ht="48">
      <c r="A115" s="543"/>
      <c r="B115" s="544">
        <v>332</v>
      </c>
      <c r="C115" s="551" t="s">
        <v>1837</v>
      </c>
      <c r="D115" s="545" t="s">
        <v>1838</v>
      </c>
      <c r="E115" s="542" t="s">
        <v>1839</v>
      </c>
    </row>
    <row r="116" spans="1:5" ht="24">
      <c r="A116" s="909"/>
      <c r="B116" s="910">
        <v>333</v>
      </c>
      <c r="C116" s="911" t="s">
        <v>1840</v>
      </c>
      <c r="D116" s="545" t="s">
        <v>1841</v>
      </c>
      <c r="E116" s="542" t="s">
        <v>1842</v>
      </c>
    </row>
    <row r="117" spans="1:5" ht="24">
      <c r="A117" s="909"/>
      <c r="B117" s="910"/>
      <c r="C117" s="911"/>
      <c r="D117" s="541" t="s">
        <v>1843</v>
      </c>
      <c r="E117" s="542" t="s">
        <v>1844</v>
      </c>
    </row>
    <row r="118" spans="1:5" ht="48">
      <c r="A118" s="543"/>
      <c r="B118" s="544">
        <v>339</v>
      </c>
      <c r="C118" s="551" t="s">
        <v>1845</v>
      </c>
      <c r="D118" s="541" t="s">
        <v>1845</v>
      </c>
      <c r="E118" s="542" t="s">
        <v>1846</v>
      </c>
    </row>
    <row r="119" spans="1:5" ht="24">
      <c r="A119" s="909"/>
      <c r="B119" s="910">
        <v>341</v>
      </c>
      <c r="C119" s="911" t="s">
        <v>1847</v>
      </c>
      <c r="D119" s="545" t="s">
        <v>1848</v>
      </c>
      <c r="E119" s="542" t="s">
        <v>1849</v>
      </c>
    </row>
    <row r="120" spans="1:5" ht="24">
      <c r="A120" s="909"/>
      <c r="B120" s="910"/>
      <c r="C120" s="911"/>
      <c r="D120" s="545" t="s">
        <v>1850</v>
      </c>
      <c r="E120" s="542" t="s">
        <v>1851</v>
      </c>
    </row>
    <row r="121" spans="1:5" ht="24">
      <c r="A121" s="543"/>
      <c r="B121" s="544">
        <v>342</v>
      </c>
      <c r="C121" s="551" t="s">
        <v>1852</v>
      </c>
      <c r="D121" s="545" t="s">
        <v>1852</v>
      </c>
      <c r="E121" s="542" t="s">
        <v>1853</v>
      </c>
    </row>
    <row r="122" spans="1:5">
      <c r="A122" s="543"/>
      <c r="B122" s="544">
        <v>351</v>
      </c>
      <c r="C122" s="551" t="s">
        <v>1854</v>
      </c>
      <c r="D122" s="545" t="s">
        <v>1855</v>
      </c>
      <c r="E122" s="542" t="s">
        <v>1856</v>
      </c>
    </row>
    <row r="123" spans="1:5" ht="36">
      <c r="A123" s="909"/>
      <c r="B123" s="910">
        <v>352</v>
      </c>
      <c r="C123" s="911" t="s">
        <v>1857</v>
      </c>
      <c r="D123" s="541" t="s">
        <v>1858</v>
      </c>
      <c r="E123" s="542" t="s">
        <v>1859</v>
      </c>
    </row>
    <row r="124" spans="1:5" ht="12">
      <c r="A124" s="909"/>
      <c r="B124" s="910"/>
      <c r="C124" s="911"/>
      <c r="D124" s="541" t="s">
        <v>1860</v>
      </c>
      <c r="E124" s="542" t="s">
        <v>1861</v>
      </c>
    </row>
    <row r="125" spans="1:5" ht="60">
      <c r="A125" s="543"/>
      <c r="B125" s="544">
        <v>353</v>
      </c>
      <c r="C125" s="551" t="s">
        <v>1862</v>
      </c>
      <c r="D125" s="541" t="s">
        <v>1862</v>
      </c>
      <c r="E125" s="542" t="s">
        <v>1863</v>
      </c>
    </row>
    <row r="126" spans="1:5" ht="24">
      <c r="A126" s="543"/>
      <c r="B126" s="544">
        <v>354</v>
      </c>
      <c r="C126" s="551" t="s">
        <v>1864</v>
      </c>
      <c r="D126" s="545" t="s">
        <v>1864</v>
      </c>
      <c r="E126" s="542" t="s">
        <v>1865</v>
      </c>
    </row>
    <row r="127" spans="1:5">
      <c r="A127" s="543"/>
      <c r="B127" s="544">
        <v>355</v>
      </c>
      <c r="C127" s="551" t="s">
        <v>534</v>
      </c>
      <c r="D127" s="545" t="s">
        <v>1866</v>
      </c>
      <c r="E127" s="542" t="s">
        <v>1867</v>
      </c>
    </row>
    <row r="128" spans="1:5" ht="12">
      <c r="A128" s="909"/>
      <c r="B128" s="910">
        <v>359</v>
      </c>
      <c r="C128" s="911" t="s">
        <v>1868</v>
      </c>
      <c r="D128" s="545" t="s">
        <v>1869</v>
      </c>
      <c r="E128" s="542" t="s">
        <v>1870</v>
      </c>
    </row>
    <row r="129" spans="1:5" ht="24">
      <c r="A129" s="909"/>
      <c r="B129" s="910"/>
      <c r="C129" s="911"/>
      <c r="D129" s="545" t="s">
        <v>1871</v>
      </c>
      <c r="E129" s="542" t="s">
        <v>1872</v>
      </c>
    </row>
    <row r="130" spans="1:5" ht="60">
      <c r="A130" s="909"/>
      <c r="B130" s="910">
        <v>391</v>
      </c>
      <c r="C130" s="911" t="s">
        <v>1873</v>
      </c>
      <c r="D130" s="541" t="s">
        <v>1874</v>
      </c>
      <c r="E130" s="542" t="s">
        <v>1875</v>
      </c>
    </row>
    <row r="131" spans="1:5" ht="96">
      <c r="A131" s="909"/>
      <c r="B131" s="910"/>
      <c r="C131" s="911"/>
      <c r="D131" s="541" t="s">
        <v>1876</v>
      </c>
      <c r="E131" s="542" t="s">
        <v>1877</v>
      </c>
    </row>
    <row r="132" spans="1:5">
      <c r="A132" s="543"/>
      <c r="B132" s="544">
        <v>392</v>
      </c>
      <c r="C132" s="551" t="s">
        <v>1878</v>
      </c>
      <c r="D132" s="541" t="s">
        <v>1879</v>
      </c>
      <c r="E132" s="546" t="s">
        <v>1880</v>
      </c>
    </row>
    <row r="133" spans="1:5">
      <c r="A133" s="543"/>
      <c r="B133" s="544">
        <v>410</v>
      </c>
      <c r="C133" s="551" t="s">
        <v>1881</v>
      </c>
      <c r="D133" s="541" t="s">
        <v>1881</v>
      </c>
      <c r="E133" s="542" t="s">
        <v>1882</v>
      </c>
    </row>
    <row r="134" spans="1:5">
      <c r="A134" s="543"/>
      <c r="B134" s="544">
        <v>411</v>
      </c>
      <c r="C134" s="551" t="s">
        <v>1883</v>
      </c>
      <c r="D134" s="541" t="s">
        <v>1883</v>
      </c>
      <c r="E134" s="542" t="s">
        <v>1884</v>
      </c>
    </row>
    <row r="135" spans="1:5">
      <c r="A135" s="543"/>
      <c r="B135" s="544">
        <v>412</v>
      </c>
      <c r="C135" s="551" t="s">
        <v>1885</v>
      </c>
      <c r="D135" s="545" t="s">
        <v>1885</v>
      </c>
      <c r="E135" s="542" t="s">
        <v>1886</v>
      </c>
    </row>
    <row r="136" spans="1:5" ht="24">
      <c r="A136" s="543"/>
      <c r="B136" s="544">
        <v>413</v>
      </c>
      <c r="C136" s="551" t="s">
        <v>1887</v>
      </c>
      <c r="D136" s="541" t="s">
        <v>1888</v>
      </c>
      <c r="E136" s="542" t="s">
        <v>1889</v>
      </c>
    </row>
    <row r="137" spans="1:5" ht="24">
      <c r="A137" s="543"/>
      <c r="B137" s="544">
        <v>419</v>
      </c>
      <c r="C137" s="551" t="s">
        <v>1890</v>
      </c>
      <c r="D137" s="541" t="s">
        <v>1891</v>
      </c>
      <c r="E137" s="542" t="s">
        <v>1892</v>
      </c>
    </row>
    <row r="138" spans="1:5">
      <c r="A138" s="543"/>
      <c r="B138" s="544">
        <v>461</v>
      </c>
      <c r="C138" s="551" t="s">
        <v>1893</v>
      </c>
      <c r="D138" s="541" t="s">
        <v>1894</v>
      </c>
      <c r="E138" s="542" t="s">
        <v>1895</v>
      </c>
    </row>
    <row r="139" spans="1:5" ht="12">
      <c r="A139" s="909"/>
      <c r="B139" s="910">
        <v>462</v>
      </c>
      <c r="C139" s="911" t="s">
        <v>1896</v>
      </c>
      <c r="D139" s="541" t="s">
        <v>1897</v>
      </c>
      <c r="E139" s="542" t="s">
        <v>1898</v>
      </c>
    </row>
    <row r="140" spans="1:5" ht="12">
      <c r="A140" s="909"/>
      <c r="B140" s="910"/>
      <c r="C140" s="911"/>
      <c r="D140" s="541" t="s">
        <v>1899</v>
      </c>
      <c r="E140" s="542" t="s">
        <v>1900</v>
      </c>
    </row>
    <row r="141" spans="1:5">
      <c r="A141" s="543"/>
      <c r="B141" s="544">
        <v>471</v>
      </c>
      <c r="C141" s="551" t="s">
        <v>1901</v>
      </c>
      <c r="D141" s="541" t="s">
        <v>1902</v>
      </c>
      <c r="E141" s="542" t="s">
        <v>1903</v>
      </c>
    </row>
    <row r="142" spans="1:5">
      <c r="A142" s="543"/>
      <c r="B142" s="544">
        <v>481</v>
      </c>
      <c r="C142" s="551" t="s">
        <v>1904</v>
      </c>
      <c r="D142" s="541" t="s">
        <v>1905</v>
      </c>
      <c r="E142" s="542" t="s">
        <v>1906</v>
      </c>
    </row>
    <row r="143" spans="1:5" ht="36">
      <c r="A143" s="909"/>
      <c r="B143" s="544">
        <v>510</v>
      </c>
      <c r="C143" s="551" t="s">
        <v>311</v>
      </c>
      <c r="D143" s="541" t="s">
        <v>1907</v>
      </c>
      <c r="E143" s="542" t="s">
        <v>1908</v>
      </c>
    </row>
    <row r="144" spans="1:5" ht="24">
      <c r="A144" s="909"/>
      <c r="B144" s="544">
        <v>511</v>
      </c>
      <c r="C144" s="551" t="s">
        <v>312</v>
      </c>
      <c r="D144" s="541" t="s">
        <v>1909</v>
      </c>
      <c r="E144" s="542" t="s">
        <v>1910</v>
      </c>
    </row>
    <row r="145" spans="1:5" ht="12">
      <c r="A145" s="909"/>
      <c r="B145" s="910">
        <v>531</v>
      </c>
      <c r="C145" s="911" t="s">
        <v>1911</v>
      </c>
      <c r="D145" s="541" t="s">
        <v>1912</v>
      </c>
      <c r="E145" s="542" t="s">
        <v>1913</v>
      </c>
    </row>
    <row r="146" spans="1:5" ht="24">
      <c r="A146" s="909"/>
      <c r="B146" s="910"/>
      <c r="C146" s="911"/>
      <c r="D146" s="541" t="s">
        <v>1914</v>
      </c>
      <c r="E146" s="542" t="s">
        <v>1915</v>
      </c>
    </row>
    <row r="147" spans="1:5">
      <c r="A147" s="543"/>
      <c r="B147" s="544">
        <v>551</v>
      </c>
      <c r="C147" s="551" t="s">
        <v>1916</v>
      </c>
      <c r="D147" s="545" t="s">
        <v>247</v>
      </c>
      <c r="E147" s="542" t="s">
        <v>1917</v>
      </c>
    </row>
    <row r="148" spans="1:5">
      <c r="A148" s="543"/>
      <c r="B148" s="544">
        <v>552</v>
      </c>
      <c r="C148" s="551" t="s">
        <v>1918</v>
      </c>
      <c r="D148" s="545" t="s">
        <v>249</v>
      </c>
      <c r="E148" s="542" t="s">
        <v>1919</v>
      </c>
    </row>
    <row r="149" spans="1:5">
      <c r="A149" s="543"/>
      <c r="B149" s="544">
        <v>553</v>
      </c>
      <c r="C149" s="551" t="s">
        <v>1920</v>
      </c>
      <c r="D149" s="545" t="s">
        <v>251</v>
      </c>
      <c r="E149" s="542"/>
    </row>
    <row r="150" spans="1:5" ht="12">
      <c r="A150" s="909"/>
      <c r="B150" s="910">
        <v>571</v>
      </c>
      <c r="C150" s="911" t="s">
        <v>1921</v>
      </c>
      <c r="D150" s="541" t="s">
        <v>1922</v>
      </c>
      <c r="E150" s="542" t="s">
        <v>1923</v>
      </c>
    </row>
    <row r="151" spans="1:5" ht="12">
      <c r="A151" s="909"/>
      <c r="B151" s="910"/>
      <c r="C151" s="911"/>
      <c r="D151" s="541" t="s">
        <v>1924</v>
      </c>
      <c r="E151" s="542" t="s">
        <v>1925</v>
      </c>
    </row>
    <row r="152" spans="1:5" ht="12">
      <c r="A152" s="909"/>
      <c r="B152" s="910">
        <v>572</v>
      </c>
      <c r="C152" s="911" t="s">
        <v>1926</v>
      </c>
      <c r="D152" s="541" t="s">
        <v>1927</v>
      </c>
      <c r="E152" s="542" t="s">
        <v>1928</v>
      </c>
    </row>
    <row r="153" spans="1:5" ht="12">
      <c r="A153" s="909"/>
      <c r="B153" s="910"/>
      <c r="C153" s="911"/>
      <c r="D153" s="541" t="s">
        <v>1929</v>
      </c>
      <c r="E153" s="542" t="s">
        <v>1930</v>
      </c>
    </row>
    <row r="154" spans="1:5" ht="12">
      <c r="A154" s="909"/>
      <c r="B154" s="910">
        <v>573</v>
      </c>
      <c r="C154" s="911" t="s">
        <v>1931</v>
      </c>
      <c r="D154" s="541" t="s">
        <v>1932</v>
      </c>
      <c r="E154" s="542"/>
    </row>
    <row r="155" spans="1:5" ht="12">
      <c r="A155" s="909"/>
      <c r="B155" s="910"/>
      <c r="C155" s="911"/>
      <c r="D155" s="541" t="s">
        <v>1933</v>
      </c>
      <c r="E155" s="542"/>
    </row>
    <row r="156" spans="1:5" ht="12">
      <c r="A156" s="909"/>
      <c r="B156" s="910">
        <v>574</v>
      </c>
      <c r="C156" s="911" t="s">
        <v>1934</v>
      </c>
      <c r="D156" s="541" t="s">
        <v>1935</v>
      </c>
      <c r="E156" s="542" t="s">
        <v>1936</v>
      </c>
    </row>
    <row r="157" spans="1:5" ht="12">
      <c r="A157" s="909"/>
      <c r="B157" s="910"/>
      <c r="C157" s="911"/>
      <c r="D157" s="541" t="s">
        <v>1937</v>
      </c>
      <c r="E157" s="542" t="s">
        <v>1938</v>
      </c>
    </row>
    <row r="158" spans="1:5" ht="12">
      <c r="A158" s="909"/>
      <c r="B158" s="910"/>
      <c r="C158" s="911"/>
      <c r="D158" s="541" t="s">
        <v>1939</v>
      </c>
      <c r="E158" s="542" t="s">
        <v>1940</v>
      </c>
    </row>
    <row r="159" spans="1:5">
      <c r="A159" s="543"/>
      <c r="B159" s="544">
        <v>575</v>
      </c>
      <c r="C159" s="551" t="s">
        <v>1941</v>
      </c>
      <c r="D159" s="541" t="s">
        <v>1942</v>
      </c>
      <c r="E159" s="542" t="s">
        <v>1943</v>
      </c>
    </row>
    <row r="160" spans="1:5">
      <c r="A160" s="543"/>
      <c r="B160" s="544">
        <v>577</v>
      </c>
      <c r="C160" s="551" t="s">
        <v>1944</v>
      </c>
      <c r="D160" s="541" t="s">
        <v>1945</v>
      </c>
      <c r="E160" s="542" t="s">
        <v>1946</v>
      </c>
    </row>
    <row r="161" spans="1:5" ht="12">
      <c r="A161" s="909"/>
      <c r="B161" s="910">
        <v>578</v>
      </c>
      <c r="C161" s="911" t="s">
        <v>1947</v>
      </c>
      <c r="D161" s="541" t="s">
        <v>1948</v>
      </c>
      <c r="E161" s="542" t="s">
        <v>1949</v>
      </c>
    </row>
    <row r="162" spans="1:5" ht="12">
      <c r="A162" s="909"/>
      <c r="B162" s="910"/>
      <c r="C162" s="911"/>
      <c r="D162" s="541" t="s">
        <v>1950</v>
      </c>
      <c r="E162" s="542" t="s">
        <v>1951</v>
      </c>
    </row>
    <row r="163" spans="1:5" ht="24">
      <c r="A163" s="909"/>
      <c r="B163" s="910"/>
      <c r="C163" s="911"/>
      <c r="D163" s="541" t="s">
        <v>1952</v>
      </c>
      <c r="E163" s="542" t="s">
        <v>1953</v>
      </c>
    </row>
    <row r="164" spans="1:5">
      <c r="A164" s="543"/>
      <c r="B164" s="544">
        <v>579</v>
      </c>
      <c r="C164" s="551" t="s">
        <v>1954</v>
      </c>
      <c r="D164" s="541" t="s">
        <v>1954</v>
      </c>
      <c r="E164" s="542" t="s">
        <v>1955</v>
      </c>
    </row>
    <row r="165" spans="1:5">
      <c r="A165" s="543"/>
      <c r="B165" s="544">
        <v>591</v>
      </c>
      <c r="C165" s="551" t="s">
        <v>1956</v>
      </c>
      <c r="D165" s="541" t="s">
        <v>1957</v>
      </c>
      <c r="E165" s="542" t="s">
        <v>1958</v>
      </c>
    </row>
    <row r="166" spans="1:5">
      <c r="A166" s="543"/>
      <c r="B166" s="544">
        <v>592</v>
      </c>
      <c r="C166" s="551" t="s">
        <v>1959</v>
      </c>
      <c r="D166" s="541" t="s">
        <v>1959</v>
      </c>
      <c r="E166" s="542" t="s">
        <v>1960</v>
      </c>
    </row>
    <row r="167" spans="1:5">
      <c r="A167" s="543"/>
      <c r="B167" s="544">
        <v>593</v>
      </c>
      <c r="C167" s="551" t="s">
        <v>1961</v>
      </c>
      <c r="D167" s="541" t="s">
        <v>1961</v>
      </c>
      <c r="E167" s="542" t="s">
        <v>1962</v>
      </c>
    </row>
    <row r="168" spans="1:5" ht="24">
      <c r="A168" s="543"/>
      <c r="B168" s="544">
        <v>594</v>
      </c>
      <c r="C168" s="551" t="s">
        <v>1963</v>
      </c>
      <c r="D168" s="545" t="s">
        <v>1964</v>
      </c>
      <c r="E168" s="542" t="s">
        <v>1965</v>
      </c>
    </row>
    <row r="169" spans="1:5" ht="24">
      <c r="A169" s="543"/>
      <c r="B169" s="544">
        <v>595</v>
      </c>
      <c r="C169" s="551" t="s">
        <v>1966</v>
      </c>
      <c r="D169" s="541" t="s">
        <v>1967</v>
      </c>
      <c r="E169" s="542" t="s">
        <v>1968</v>
      </c>
    </row>
    <row r="170" spans="1:5" ht="12">
      <c r="A170" s="909"/>
      <c r="B170" s="910">
        <v>611</v>
      </c>
      <c r="C170" s="911" t="s">
        <v>1969</v>
      </c>
      <c r="D170" s="541" t="s">
        <v>1970</v>
      </c>
      <c r="E170" s="542" t="s">
        <v>2022</v>
      </c>
    </row>
    <row r="171" spans="1:5" ht="12">
      <c r="A171" s="909"/>
      <c r="B171" s="910"/>
      <c r="C171" s="911"/>
      <c r="D171" s="541" t="s">
        <v>1971</v>
      </c>
      <c r="E171" s="542" t="s">
        <v>1972</v>
      </c>
    </row>
    <row r="172" spans="1:5" ht="12">
      <c r="A172" s="909"/>
      <c r="B172" s="910">
        <v>631</v>
      </c>
      <c r="C172" s="911" t="s">
        <v>1973</v>
      </c>
      <c r="D172" s="541" t="s">
        <v>1974</v>
      </c>
      <c r="E172" s="542" t="s">
        <v>1975</v>
      </c>
    </row>
    <row r="173" spans="1:5" ht="36">
      <c r="A173" s="909"/>
      <c r="B173" s="910"/>
      <c r="C173" s="911"/>
      <c r="D173" s="541" t="s">
        <v>1976</v>
      </c>
      <c r="E173" s="542" t="s">
        <v>1977</v>
      </c>
    </row>
    <row r="174" spans="1:5" ht="24">
      <c r="A174" s="909"/>
      <c r="B174" s="910">
        <v>632</v>
      </c>
      <c r="C174" s="911" t="s">
        <v>1978</v>
      </c>
      <c r="D174" s="541" t="s">
        <v>1979</v>
      </c>
      <c r="E174" s="542" t="s">
        <v>1980</v>
      </c>
    </row>
    <row r="175" spans="1:5" ht="12">
      <c r="A175" s="909"/>
      <c r="B175" s="910"/>
      <c r="C175" s="911"/>
      <c r="D175" s="541" t="s">
        <v>1981</v>
      </c>
      <c r="E175" s="542" t="s">
        <v>1982</v>
      </c>
    </row>
    <row r="176" spans="1:5">
      <c r="A176" s="543"/>
      <c r="B176" s="544">
        <v>641</v>
      </c>
      <c r="C176" s="551" t="s">
        <v>1983</v>
      </c>
      <c r="D176" s="541" t="s">
        <v>1984</v>
      </c>
      <c r="E176" s="542" t="s">
        <v>1985</v>
      </c>
    </row>
    <row r="177" spans="1:5">
      <c r="A177" s="543"/>
      <c r="B177" s="544">
        <v>642</v>
      </c>
      <c r="C177" s="551" t="s">
        <v>1986</v>
      </c>
      <c r="D177" s="541" t="s">
        <v>1986</v>
      </c>
      <c r="E177" s="542" t="s">
        <v>1987</v>
      </c>
    </row>
    <row r="178" spans="1:5" ht="36">
      <c r="A178" s="543"/>
      <c r="B178" s="544">
        <v>643</v>
      </c>
      <c r="C178" s="551" t="s">
        <v>1988</v>
      </c>
      <c r="D178" s="541" t="s">
        <v>1989</v>
      </c>
      <c r="E178" s="542" t="s">
        <v>1990</v>
      </c>
    </row>
    <row r="179" spans="1:5">
      <c r="A179" s="543"/>
      <c r="B179" s="544">
        <v>644</v>
      </c>
      <c r="C179" s="551" t="s">
        <v>289</v>
      </c>
      <c r="D179" s="541" t="s">
        <v>1991</v>
      </c>
      <c r="E179" s="542" t="s">
        <v>1992</v>
      </c>
    </row>
    <row r="180" spans="1:5" ht="24">
      <c r="A180" s="543"/>
      <c r="B180" s="544">
        <v>659</v>
      </c>
      <c r="C180" s="551" t="s">
        <v>1993</v>
      </c>
      <c r="D180" s="541" t="s">
        <v>1993</v>
      </c>
      <c r="E180" s="542" t="s">
        <v>1994</v>
      </c>
    </row>
    <row r="181" spans="1:5" ht="48">
      <c r="A181" s="909"/>
      <c r="B181" s="910">
        <v>661</v>
      </c>
      <c r="C181" s="911" t="s">
        <v>1995</v>
      </c>
      <c r="D181" s="541" t="s">
        <v>1996</v>
      </c>
      <c r="E181" s="542" t="s">
        <v>1997</v>
      </c>
    </row>
    <row r="182" spans="1:5" ht="12">
      <c r="A182" s="909"/>
      <c r="B182" s="910"/>
      <c r="C182" s="911"/>
      <c r="D182" s="541" t="s">
        <v>1998</v>
      </c>
      <c r="E182" s="542" t="s">
        <v>2023</v>
      </c>
    </row>
    <row r="183" spans="1:5" ht="24">
      <c r="A183" s="543"/>
      <c r="B183" s="544">
        <v>662</v>
      </c>
      <c r="C183" s="551" t="s">
        <v>1999</v>
      </c>
      <c r="D183" s="541" t="s">
        <v>1999</v>
      </c>
      <c r="E183" s="542" t="s">
        <v>2024</v>
      </c>
    </row>
    <row r="184" spans="1:5" ht="12">
      <c r="A184" s="909"/>
      <c r="B184" s="910">
        <v>663</v>
      </c>
      <c r="C184" s="911" t="s">
        <v>2000</v>
      </c>
      <c r="D184" s="541" t="s">
        <v>2001</v>
      </c>
      <c r="E184" s="542" t="s">
        <v>2002</v>
      </c>
    </row>
    <row r="185" spans="1:5" ht="12">
      <c r="A185" s="909"/>
      <c r="B185" s="910"/>
      <c r="C185" s="911"/>
      <c r="D185" s="541" t="s">
        <v>2003</v>
      </c>
      <c r="E185" s="542" t="s">
        <v>2004</v>
      </c>
    </row>
    <row r="186" spans="1:5" ht="60">
      <c r="A186" s="543"/>
      <c r="B186" s="544">
        <v>669</v>
      </c>
      <c r="C186" s="551" t="s">
        <v>2005</v>
      </c>
      <c r="D186" s="541" t="s">
        <v>2006</v>
      </c>
      <c r="E186" s="542" t="s">
        <v>2007</v>
      </c>
    </row>
    <row r="187" spans="1:5">
      <c r="A187" s="543"/>
      <c r="B187" s="544">
        <v>671</v>
      </c>
      <c r="C187" s="551" t="s">
        <v>2008</v>
      </c>
      <c r="D187" s="541" t="s">
        <v>2009</v>
      </c>
      <c r="E187" s="542" t="s">
        <v>2010</v>
      </c>
    </row>
    <row r="188" spans="1:5" ht="24">
      <c r="A188" s="543"/>
      <c r="B188" s="544">
        <v>672</v>
      </c>
      <c r="C188" s="551" t="s">
        <v>2011</v>
      </c>
      <c r="D188" s="541" t="s">
        <v>2012</v>
      </c>
      <c r="E188" s="542" t="s">
        <v>2013</v>
      </c>
    </row>
    <row r="189" spans="1:5" ht="36">
      <c r="A189" s="543"/>
      <c r="B189" s="544">
        <v>673</v>
      </c>
      <c r="C189" s="551" t="s">
        <v>2014</v>
      </c>
      <c r="D189" s="545" t="s">
        <v>304</v>
      </c>
      <c r="E189" s="542" t="s">
        <v>2025</v>
      </c>
    </row>
    <row r="190" spans="1:5" ht="60">
      <c r="A190" s="543"/>
      <c r="B190" s="544">
        <v>674</v>
      </c>
      <c r="C190" s="551" t="s">
        <v>2015</v>
      </c>
      <c r="D190" s="541" t="s">
        <v>2015</v>
      </c>
      <c r="E190" s="542" t="s">
        <v>2016</v>
      </c>
    </row>
    <row r="191" spans="1:5" ht="48">
      <c r="A191" s="543"/>
      <c r="B191" s="547">
        <v>679</v>
      </c>
      <c r="C191" s="552" t="s">
        <v>308</v>
      </c>
      <c r="D191" s="548" t="s">
        <v>308</v>
      </c>
      <c r="E191" s="549" t="s">
        <v>2026</v>
      </c>
    </row>
  </sheetData>
  <mergeCells count="140">
    <mergeCell ref="B1:E1"/>
    <mergeCell ref="C2:D2"/>
    <mergeCell ref="A3:A8"/>
    <mergeCell ref="B3:B8"/>
    <mergeCell ref="C3:C8"/>
    <mergeCell ref="A11:A13"/>
    <mergeCell ref="B11:B13"/>
    <mergeCell ref="C11:C13"/>
    <mergeCell ref="A19:A25"/>
    <mergeCell ref="B19:B25"/>
    <mergeCell ref="C19:C25"/>
    <mergeCell ref="A26:A27"/>
    <mergeCell ref="B26:B27"/>
    <mergeCell ref="C26:C27"/>
    <mergeCell ref="A14:A15"/>
    <mergeCell ref="B14:B15"/>
    <mergeCell ref="C14:C15"/>
    <mergeCell ref="A17:A18"/>
    <mergeCell ref="B17:B18"/>
    <mergeCell ref="C17:C18"/>
    <mergeCell ref="A38:A39"/>
    <mergeCell ref="B38:B39"/>
    <mergeCell ref="C38:C39"/>
    <mergeCell ref="A41:A43"/>
    <mergeCell ref="B41:B43"/>
    <mergeCell ref="C41:C43"/>
    <mergeCell ref="A30:A34"/>
    <mergeCell ref="B30:B34"/>
    <mergeCell ref="C30:C34"/>
    <mergeCell ref="A35:A37"/>
    <mergeCell ref="B35:B37"/>
    <mergeCell ref="C35:C37"/>
    <mergeCell ref="A51:A53"/>
    <mergeCell ref="B51:B53"/>
    <mergeCell ref="C51:C53"/>
    <mergeCell ref="A57:A61"/>
    <mergeCell ref="B57:B61"/>
    <mergeCell ref="C57:C61"/>
    <mergeCell ref="A44:A45"/>
    <mergeCell ref="B44:B45"/>
    <mergeCell ref="C44:C45"/>
    <mergeCell ref="A48:A49"/>
    <mergeCell ref="B48:B49"/>
    <mergeCell ref="C48:C49"/>
    <mergeCell ref="A69:A71"/>
    <mergeCell ref="B69:B71"/>
    <mergeCell ref="C69:C71"/>
    <mergeCell ref="D69:D71"/>
    <mergeCell ref="A72:A74"/>
    <mergeCell ref="B72:B74"/>
    <mergeCell ref="C72:C74"/>
    <mergeCell ref="D72:D74"/>
    <mergeCell ref="A65:A66"/>
    <mergeCell ref="B65:B66"/>
    <mergeCell ref="C65:C66"/>
    <mergeCell ref="A67:A68"/>
    <mergeCell ref="B67:B68"/>
    <mergeCell ref="C67:C68"/>
    <mergeCell ref="A80:A82"/>
    <mergeCell ref="B80:B82"/>
    <mergeCell ref="C80:C82"/>
    <mergeCell ref="A85:A86"/>
    <mergeCell ref="B85:B86"/>
    <mergeCell ref="C85:C86"/>
    <mergeCell ref="A76:A77"/>
    <mergeCell ref="B76:B77"/>
    <mergeCell ref="C76:C77"/>
    <mergeCell ref="A78:A79"/>
    <mergeCell ref="B78:B79"/>
    <mergeCell ref="C78:C79"/>
    <mergeCell ref="A91:A92"/>
    <mergeCell ref="B91:B92"/>
    <mergeCell ref="C91:C92"/>
    <mergeCell ref="A93:A97"/>
    <mergeCell ref="B93:B97"/>
    <mergeCell ref="C93:C97"/>
    <mergeCell ref="A87:A88"/>
    <mergeCell ref="B87:B88"/>
    <mergeCell ref="C87:C88"/>
    <mergeCell ref="A89:A90"/>
    <mergeCell ref="B89:B90"/>
    <mergeCell ref="C89:C90"/>
    <mergeCell ref="A116:A117"/>
    <mergeCell ref="B116:B117"/>
    <mergeCell ref="C116:C117"/>
    <mergeCell ref="A119:A120"/>
    <mergeCell ref="B119:B120"/>
    <mergeCell ref="C119:C120"/>
    <mergeCell ref="A98:A105"/>
    <mergeCell ref="B98:B105"/>
    <mergeCell ref="C98:C105"/>
    <mergeCell ref="A106:A111"/>
    <mergeCell ref="B106:B111"/>
    <mergeCell ref="C106:C111"/>
    <mergeCell ref="A130:A131"/>
    <mergeCell ref="B130:B131"/>
    <mergeCell ref="C130:C131"/>
    <mergeCell ref="A139:A140"/>
    <mergeCell ref="B139:B140"/>
    <mergeCell ref="C139:C140"/>
    <mergeCell ref="A123:A124"/>
    <mergeCell ref="B123:B124"/>
    <mergeCell ref="C123:C124"/>
    <mergeCell ref="A128:A129"/>
    <mergeCell ref="B128:B129"/>
    <mergeCell ref="C128:C129"/>
    <mergeCell ref="A152:A153"/>
    <mergeCell ref="B152:B153"/>
    <mergeCell ref="C152:C153"/>
    <mergeCell ref="A154:A155"/>
    <mergeCell ref="B154:B155"/>
    <mergeCell ref="C154:C155"/>
    <mergeCell ref="A143:A144"/>
    <mergeCell ref="A145:A146"/>
    <mergeCell ref="B145:B146"/>
    <mergeCell ref="C145:C146"/>
    <mergeCell ref="A150:A151"/>
    <mergeCell ref="B150:B151"/>
    <mergeCell ref="C150:C151"/>
    <mergeCell ref="A170:A171"/>
    <mergeCell ref="B170:B171"/>
    <mergeCell ref="C170:C171"/>
    <mergeCell ref="A172:A173"/>
    <mergeCell ref="B172:B173"/>
    <mergeCell ref="C172:C173"/>
    <mergeCell ref="A156:A158"/>
    <mergeCell ref="B156:B158"/>
    <mergeCell ref="C156:C158"/>
    <mergeCell ref="A161:A163"/>
    <mergeCell ref="B161:B163"/>
    <mergeCell ref="C161:C163"/>
    <mergeCell ref="A184:A185"/>
    <mergeCell ref="B184:B185"/>
    <mergeCell ref="C184:C185"/>
    <mergeCell ref="A174:A175"/>
    <mergeCell ref="B174:B175"/>
    <mergeCell ref="C174:C175"/>
    <mergeCell ref="A181:A182"/>
    <mergeCell ref="B181:B182"/>
    <mergeCell ref="C181:C182"/>
  </mergeCells>
  <phoneticPr fontId="7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O123"/>
  <sheetViews>
    <sheetView zoomScale="90" zoomScaleNormal="90" zoomScaleSheetLayoutView="100" workbookViewId="0"/>
  </sheetViews>
  <sheetFormatPr defaultColWidth="9" defaultRowHeight="14.5"/>
  <cols>
    <col min="1" max="1" width="4.36328125" style="270" customWidth="1"/>
    <col min="2" max="2" width="5.81640625" style="75" customWidth="1"/>
    <col min="3" max="3" width="25.81640625" style="1" customWidth="1"/>
    <col min="4" max="5" width="15.90625" style="1" customWidth="1"/>
    <col min="6" max="6" width="17.08984375" style="1" customWidth="1"/>
    <col min="7" max="7" width="6.1796875" style="1" customWidth="1"/>
    <col min="8" max="9" width="15.1796875" style="1" customWidth="1"/>
    <col min="10" max="10" width="15.1796875" style="29" customWidth="1"/>
    <col min="11" max="14" width="15.1796875" style="1" customWidth="1"/>
    <col min="15" max="16384" width="9" style="1"/>
  </cols>
  <sheetData>
    <row r="1" spans="1:15" ht="7.5" customHeight="1"/>
    <row r="2" spans="1:15" ht="19.5" customHeight="1">
      <c r="B2" s="89"/>
      <c r="H2" s="922" t="s">
        <v>327</v>
      </c>
      <c r="I2" s="923"/>
      <c r="J2" s="923"/>
      <c r="K2" s="923"/>
      <c r="L2" s="923"/>
      <c r="M2" s="923"/>
      <c r="N2" s="923"/>
    </row>
    <row r="3" spans="1:15" ht="18.5" customHeight="1" thickBot="1">
      <c r="B3" s="90"/>
      <c r="C3" s="3"/>
      <c r="D3" s="2"/>
      <c r="E3" s="2"/>
      <c r="F3" s="73" t="s">
        <v>75</v>
      </c>
      <c r="H3" s="923"/>
      <c r="I3" s="923"/>
      <c r="J3" s="923"/>
      <c r="K3" s="923"/>
      <c r="L3" s="923"/>
      <c r="M3" s="923"/>
      <c r="N3" s="923"/>
    </row>
    <row r="4" spans="1:15" ht="24" customHeight="1" thickBot="1">
      <c r="B4" s="91"/>
      <c r="C4" s="715"/>
      <c r="D4" s="720"/>
      <c r="E4" s="721"/>
      <c r="F4" s="722"/>
      <c r="H4" s="27"/>
      <c r="I4" s="27"/>
      <c r="J4" s="30"/>
      <c r="K4" s="27"/>
      <c r="L4" s="27"/>
      <c r="M4" s="27"/>
      <c r="N4" s="31" t="s">
        <v>73</v>
      </c>
    </row>
    <row r="5" spans="1:15" ht="47" customHeight="1" thickBot="1">
      <c r="B5" s="92"/>
      <c r="C5" s="716" t="s">
        <v>679</v>
      </c>
      <c r="D5" s="711" t="s">
        <v>2062</v>
      </c>
      <c r="E5" s="718" t="s">
        <v>2063</v>
      </c>
      <c r="F5" s="894" t="s">
        <v>2064</v>
      </c>
      <c r="G5" s="893"/>
      <c r="H5" s="846" t="s">
        <v>86</v>
      </c>
      <c r="I5" s="847" t="s">
        <v>87</v>
      </c>
      <c r="J5" s="848" t="s">
        <v>74</v>
      </c>
      <c r="K5" s="847" t="s">
        <v>88</v>
      </c>
      <c r="L5" s="847" t="s">
        <v>85</v>
      </c>
      <c r="M5" s="847" t="s">
        <v>89</v>
      </c>
      <c r="N5" s="849" t="s">
        <v>90</v>
      </c>
    </row>
    <row r="6" spans="1:15" s="33" customFormat="1" ht="18" customHeight="1" thickBot="1">
      <c r="A6" s="271"/>
      <c r="B6" s="34"/>
      <c r="C6" s="717"/>
      <c r="D6" s="723" t="s">
        <v>2065</v>
      </c>
      <c r="E6" s="724" t="s">
        <v>2066</v>
      </c>
      <c r="F6" s="725" t="s">
        <v>2067</v>
      </c>
      <c r="G6" s="32"/>
    </row>
    <row r="7" spans="1:15" ht="15.5" customHeight="1">
      <c r="A7" s="270">
        <v>1</v>
      </c>
      <c r="B7" s="712">
        <v>11</v>
      </c>
      <c r="C7" s="269" t="s">
        <v>121</v>
      </c>
      <c r="D7" s="719">
        <f>SUMIF('4入力'!$V$6:$V$150,'7結果'!B7,'4入力'!$N$6:$N$150)/1000000</f>
        <v>185.4725</v>
      </c>
      <c r="E7" s="719">
        <f>SUMIF('4入力'!$V$6:$V$150,'7結果'!B7,'4入力'!$T$6:$T$150)/1000000</f>
        <v>66.058256544999992</v>
      </c>
      <c r="F7" s="726">
        <f>+D7-E7</f>
        <v>119.414243455</v>
      </c>
      <c r="H7" s="224">
        <f>+'10波及推計'!Y7</f>
        <v>40.646052508621253</v>
      </c>
      <c r="I7" s="225">
        <f>'10波及推計'!AA7</f>
        <v>45.100611400037337</v>
      </c>
      <c r="J7" s="226">
        <f>+H7+I7</f>
        <v>85.74666390865859</v>
      </c>
      <c r="K7" s="225">
        <f>'10波及推計'!AD7</f>
        <v>8.3469634375715938</v>
      </c>
      <c r="L7" s="227">
        <f>SUM(H7:I7,K7)</f>
        <v>94.093627346230178</v>
      </c>
      <c r="M7" s="225">
        <f>'10波及推計'!AH7</f>
        <v>52.917582323372031</v>
      </c>
      <c r="N7" s="225">
        <f>'10波及推計'!AK7</f>
        <v>33.534458952953173</v>
      </c>
      <c r="O7" s="28"/>
    </row>
    <row r="8" spans="1:15" ht="15.5" customHeight="1">
      <c r="A8" s="270">
        <v>2</v>
      </c>
      <c r="B8" s="713">
        <v>12</v>
      </c>
      <c r="C8" s="269" t="s">
        <v>123</v>
      </c>
      <c r="D8" s="710">
        <f>SUMIF('4入力'!$V$6:$V$150,'7結果'!B8,'4入力'!$N$6:$N$150)/1000000</f>
        <v>0</v>
      </c>
      <c r="E8" s="710">
        <f>SUMIF('4入力'!$V$6:$V$150,'7結果'!B8,'4入力'!$T$6:$T$150)/1000000</f>
        <v>0</v>
      </c>
      <c r="F8" s="727">
        <f t="shared" ref="F8:F71" si="0">+D8-E8</f>
        <v>0</v>
      </c>
      <c r="H8" s="224">
        <f>+'10波及推計'!Y8</f>
        <v>0</v>
      </c>
      <c r="I8" s="225">
        <f>'10波及推計'!AA8</f>
        <v>16.503943735670816</v>
      </c>
      <c r="J8" s="226">
        <f t="shared" ref="J8:J71" si="1">+H8+I8</f>
        <v>16.503943735670816</v>
      </c>
      <c r="K8" s="225">
        <f>'10波及推計'!AD8</f>
        <v>2.0161977793940982</v>
      </c>
      <c r="L8" s="227">
        <f t="shared" ref="L8:L71" si="2">SUM(H8:I8,K8)</f>
        <v>18.520141515064914</v>
      </c>
      <c r="M8" s="225">
        <f>'10波及推計'!AH8</f>
        <v>4.9103141207030703</v>
      </c>
      <c r="N8" s="225">
        <f>'10波及推計'!AK8</f>
        <v>0.78958122161753985</v>
      </c>
    </row>
    <row r="9" spans="1:15" ht="15.5" customHeight="1">
      <c r="A9" s="270">
        <v>3</v>
      </c>
      <c r="B9" s="713">
        <v>13</v>
      </c>
      <c r="C9" s="269" t="s">
        <v>125</v>
      </c>
      <c r="D9" s="710">
        <f>SUMIF('4入力'!$V$6:$V$150,'7結果'!B9,'4入力'!$N$6:$N$150)/1000000</f>
        <v>0</v>
      </c>
      <c r="E9" s="710">
        <f>SUMIF('4入力'!$V$6:$V$150,'7結果'!B9,'4入力'!$T$6:$T$150)/1000000</f>
        <v>0</v>
      </c>
      <c r="F9" s="727">
        <f t="shared" si="0"/>
        <v>0</v>
      </c>
      <c r="H9" s="224">
        <f>+'10波及推計'!Y9</f>
        <v>0</v>
      </c>
      <c r="I9" s="225">
        <f>'10波及推計'!AA9</f>
        <v>3.9138430917144484</v>
      </c>
      <c r="J9" s="226">
        <f t="shared" si="1"/>
        <v>3.9138430917144484</v>
      </c>
      <c r="K9" s="225">
        <f>'10波及推計'!AD9</f>
        <v>3.3187898254034143</v>
      </c>
      <c r="L9" s="227">
        <f t="shared" si="2"/>
        <v>7.2326329171178632</v>
      </c>
      <c r="M9" s="225">
        <f>'10波及推計'!AH9</f>
        <v>4.6707507751238699</v>
      </c>
      <c r="N9" s="225">
        <f>'10波及推計'!AK9</f>
        <v>0.64129552974774495</v>
      </c>
    </row>
    <row r="10" spans="1:15" ht="15.5" customHeight="1">
      <c r="A10" s="270">
        <v>4</v>
      </c>
      <c r="B10" s="713">
        <v>15</v>
      </c>
      <c r="C10" s="269" t="s">
        <v>127</v>
      </c>
      <c r="D10" s="710">
        <f>SUMIF('4入力'!$V$6:$V$150,'7結果'!B10,'4入力'!$N$6:$N$150)/1000000</f>
        <v>0</v>
      </c>
      <c r="E10" s="710">
        <f>SUMIF('4入力'!$V$6:$V$150,'7結果'!B10,'4入力'!$T$6:$T$150)/1000000</f>
        <v>0</v>
      </c>
      <c r="F10" s="727">
        <f t="shared" si="0"/>
        <v>0</v>
      </c>
      <c r="H10" s="224">
        <f>+'10波及推計'!Y10</f>
        <v>0</v>
      </c>
      <c r="I10" s="225">
        <f>'10波及推計'!AA10</f>
        <v>0.78262852404405248</v>
      </c>
      <c r="J10" s="226">
        <f t="shared" si="1"/>
        <v>0.78262852404405248</v>
      </c>
      <c r="K10" s="225">
        <f>'10波及推計'!AD10</f>
        <v>0.13890120759387692</v>
      </c>
      <c r="L10" s="227">
        <f t="shared" si="2"/>
        <v>0.92152973163792939</v>
      </c>
      <c r="M10" s="225">
        <f>'10波及推計'!AH10</f>
        <v>0.62817997190875052</v>
      </c>
      <c r="N10" s="225">
        <f>'10波及推計'!AK10</f>
        <v>0.28521959104890182</v>
      </c>
    </row>
    <row r="11" spans="1:15" ht="15.5" customHeight="1">
      <c r="A11" s="270">
        <v>5</v>
      </c>
      <c r="B11" s="713">
        <v>17</v>
      </c>
      <c r="C11" s="269" t="s">
        <v>129</v>
      </c>
      <c r="D11" s="710">
        <f>SUMIF('4入力'!$V$6:$V$150,'7結果'!B11,'4入力'!$N$6:$N$150)/1000000</f>
        <v>134.17750000000001</v>
      </c>
      <c r="E11" s="710">
        <f>SUMIF('4入力'!$V$6:$V$150,'7結果'!B11,'4入力'!$T$6:$T$150)/1000000</f>
        <v>40.364483147500003</v>
      </c>
      <c r="F11" s="727">
        <f t="shared" si="0"/>
        <v>93.813016852499999</v>
      </c>
      <c r="H11" s="224">
        <f>+'10波及推計'!Y11</f>
        <v>28.957129555565984</v>
      </c>
      <c r="I11" s="225">
        <f>'10波及推計'!AA11</f>
        <v>10.351931899099156</v>
      </c>
      <c r="J11" s="226">
        <f t="shared" si="1"/>
        <v>39.309061454665141</v>
      </c>
      <c r="K11" s="225">
        <f>'10波及推計'!AD11</f>
        <v>1.0126925763963959</v>
      </c>
      <c r="L11" s="227">
        <f t="shared" si="2"/>
        <v>40.321754031061538</v>
      </c>
      <c r="M11" s="225">
        <f>'10波及推計'!AH11</f>
        <v>17.977401485736856</v>
      </c>
      <c r="N11" s="225">
        <f>'10波及推計'!AK11</f>
        <v>4.1834140228030794</v>
      </c>
    </row>
    <row r="12" spans="1:15" ht="15.5" customHeight="1">
      <c r="A12" s="270">
        <v>6</v>
      </c>
      <c r="B12" s="713">
        <v>61</v>
      </c>
      <c r="C12" s="269" t="s">
        <v>131</v>
      </c>
      <c r="D12" s="710">
        <f>SUMIF('4入力'!$V$6:$V$150,'7結果'!B12,'4入力'!$N$6:$N$150)/1000000</f>
        <v>0</v>
      </c>
      <c r="E12" s="710">
        <f>SUMIF('4入力'!$V$6:$V$150,'7結果'!B12,'4入力'!$T$6:$T$150)/1000000</f>
        <v>0</v>
      </c>
      <c r="F12" s="727">
        <f t="shared" si="0"/>
        <v>0</v>
      </c>
      <c r="H12" s="224">
        <f>+'10波及推計'!Y12</f>
        <v>0</v>
      </c>
      <c r="I12" s="225">
        <f>'10波及推計'!AA12</f>
        <v>0</v>
      </c>
      <c r="J12" s="226">
        <f t="shared" si="1"/>
        <v>0</v>
      </c>
      <c r="K12" s="225">
        <f>'10波及推計'!AD12</f>
        <v>0</v>
      </c>
      <c r="L12" s="227">
        <f t="shared" si="2"/>
        <v>0</v>
      </c>
      <c r="M12" s="225">
        <f>'10波及推計'!AH12</f>
        <v>0</v>
      </c>
      <c r="N12" s="225">
        <f>'10波及推計'!AK12</f>
        <v>0</v>
      </c>
    </row>
    <row r="13" spans="1:15" ht="15.5" customHeight="1">
      <c r="A13" s="270">
        <v>7</v>
      </c>
      <c r="B13" s="713">
        <v>62</v>
      </c>
      <c r="C13" s="269" t="s">
        <v>133</v>
      </c>
      <c r="D13" s="710">
        <f>SUMIF('4入力'!$V$6:$V$150,'7結果'!B13,'4入力'!$N$6:$N$150)/1000000</f>
        <v>0</v>
      </c>
      <c r="E13" s="710">
        <f>SUMIF('4入力'!$V$6:$V$150,'7結果'!B13,'4入力'!$T$6:$T$150)/1000000</f>
        <v>0</v>
      </c>
      <c r="F13" s="727">
        <f t="shared" si="0"/>
        <v>0</v>
      </c>
      <c r="H13" s="224">
        <f>+'10波及推計'!Y13</f>
        <v>0</v>
      </c>
      <c r="I13" s="225">
        <f>'10波及推計'!AA13</f>
        <v>5.706052571306771E-2</v>
      </c>
      <c r="J13" s="226">
        <f t="shared" si="1"/>
        <v>5.706052571306771E-2</v>
      </c>
      <c r="K13" s="225">
        <f>'10波及推計'!AD13</f>
        <v>-1.2605272451170664E-3</v>
      </c>
      <c r="L13" s="227">
        <f t="shared" si="2"/>
        <v>5.579999846795064E-2</v>
      </c>
      <c r="M13" s="225">
        <f>'10波及推計'!AH13</f>
        <v>2.752345682786126E-2</v>
      </c>
      <c r="N13" s="225">
        <f>'10波及推計'!AK13</f>
        <v>3.0733032575214459E-3</v>
      </c>
    </row>
    <row r="14" spans="1:15" ht="15.5" customHeight="1">
      <c r="A14" s="270">
        <v>8</v>
      </c>
      <c r="B14" s="713">
        <v>111</v>
      </c>
      <c r="C14" s="269" t="s">
        <v>135</v>
      </c>
      <c r="D14" s="710">
        <f>SUMIF('4入力'!$V$6:$V$150,'7結果'!B14,'4入力'!$N$6:$N$150)/1000000</f>
        <v>605.52850000000001</v>
      </c>
      <c r="E14" s="710">
        <f>SUMIF('4入力'!$V$6:$V$150,'7結果'!B14,'4入力'!$T$6:$T$150)/1000000</f>
        <v>199.83227687049998</v>
      </c>
      <c r="F14" s="727">
        <f t="shared" si="0"/>
        <v>405.69622312950003</v>
      </c>
      <c r="H14" s="224">
        <f>+'10波及推計'!Y14</f>
        <v>128.25990858744848</v>
      </c>
      <c r="I14" s="225">
        <f>'10波及推計'!AA14</f>
        <v>213.3956012791968</v>
      </c>
      <c r="J14" s="226">
        <f t="shared" si="1"/>
        <v>341.65550986664527</v>
      </c>
      <c r="K14" s="225">
        <f>'10波及推計'!AD14</f>
        <v>49.854505636080731</v>
      </c>
      <c r="L14" s="227">
        <f t="shared" si="2"/>
        <v>391.51001550272599</v>
      </c>
      <c r="M14" s="225">
        <f>'10波及推計'!AH14</f>
        <v>130.77014509083926</v>
      </c>
      <c r="N14" s="225">
        <f>'10波及推計'!AK14</f>
        <v>17.146176205782382</v>
      </c>
    </row>
    <row r="15" spans="1:15" ht="15.5" customHeight="1">
      <c r="A15" s="270">
        <v>9</v>
      </c>
      <c r="B15" s="713">
        <v>112</v>
      </c>
      <c r="C15" s="269" t="s">
        <v>137</v>
      </c>
      <c r="D15" s="710">
        <f>SUMIF('4入力'!$V$6:$V$150,'7結果'!B15,'4入力'!$N$6:$N$150)/1000000</f>
        <v>211.91249999999999</v>
      </c>
      <c r="E15" s="710">
        <f>SUMIF('4入力'!$V$6:$V$150,'7結果'!B15,'4入力'!$T$6:$T$150)/1000000</f>
        <v>79.781241824999995</v>
      </c>
      <c r="F15" s="727">
        <f t="shared" si="0"/>
        <v>132.131258175</v>
      </c>
      <c r="H15" s="224">
        <f>+'10波及推計'!Y15</f>
        <v>51.184385483271171</v>
      </c>
      <c r="I15" s="225">
        <f>'10波及推計'!AA15</f>
        <v>98.626924614255671</v>
      </c>
      <c r="J15" s="226">
        <f t="shared" si="1"/>
        <v>149.81131009752684</v>
      </c>
      <c r="K15" s="225">
        <f>'10波及推計'!AD15</f>
        <v>11.94824990950403</v>
      </c>
      <c r="L15" s="227">
        <f t="shared" si="2"/>
        <v>161.75956000703087</v>
      </c>
      <c r="M15" s="225">
        <f>'10波及推計'!AH15</f>
        <v>94.618930779538886</v>
      </c>
      <c r="N15" s="225">
        <f>'10波及推計'!AK15</f>
        <v>2.4554599778292867</v>
      </c>
    </row>
    <row r="16" spans="1:15" ht="15.5" customHeight="1">
      <c r="A16" s="270">
        <v>10</v>
      </c>
      <c r="B16" s="713">
        <v>113</v>
      </c>
      <c r="C16" s="269" t="s">
        <v>139</v>
      </c>
      <c r="D16" s="710">
        <f>SUMIF('4入力'!$V$6:$V$150,'7結果'!B16,'4入力'!$N$6:$N$150)/1000000</f>
        <v>0</v>
      </c>
      <c r="E16" s="710">
        <f>SUMIF('4入力'!$V$6:$V$150,'7結果'!B16,'4入力'!$T$6:$T$150)/1000000</f>
        <v>0</v>
      </c>
      <c r="F16" s="727">
        <f t="shared" si="0"/>
        <v>0</v>
      </c>
      <c r="H16" s="224">
        <f>+'10波及推計'!Y16</f>
        <v>0</v>
      </c>
      <c r="I16" s="225">
        <f>'10波及推計'!AA16</f>
        <v>6.9547343077361283</v>
      </c>
      <c r="J16" s="226">
        <f t="shared" si="1"/>
        <v>6.9547343077361283</v>
      </c>
      <c r="K16" s="225">
        <f>'10波及推計'!AD16</f>
        <v>1.4680765382071475</v>
      </c>
      <c r="L16" s="227">
        <f t="shared" si="2"/>
        <v>8.4228108459432764</v>
      </c>
      <c r="M16" s="225">
        <f>'10波及推計'!AH16</f>
        <v>1.5094567115236162</v>
      </c>
      <c r="N16" s="225">
        <f>'10波及推計'!AK16</f>
        <v>7.7629857065870889E-2</v>
      </c>
    </row>
    <row r="17" spans="1:14" ht="15.5" customHeight="1">
      <c r="A17" s="270">
        <v>11</v>
      </c>
      <c r="B17" s="713">
        <v>114</v>
      </c>
      <c r="C17" s="269" t="s">
        <v>141</v>
      </c>
      <c r="D17" s="710">
        <f>SUMIF('4入力'!$V$6:$V$150,'7結果'!B17,'4入力'!$N$6:$N$150)/1000000</f>
        <v>0</v>
      </c>
      <c r="E17" s="710">
        <f>SUMIF('4入力'!$V$6:$V$150,'7結果'!B17,'4入力'!$T$6:$T$150)/1000000</f>
        <v>0</v>
      </c>
      <c r="F17" s="727">
        <f t="shared" si="0"/>
        <v>0</v>
      </c>
      <c r="H17" s="224">
        <f>+'10波及推計'!Y17</f>
        <v>0</v>
      </c>
      <c r="I17" s="225">
        <f>'10波及推計'!AA17</f>
        <v>0</v>
      </c>
      <c r="J17" s="226">
        <f t="shared" si="1"/>
        <v>0</v>
      </c>
      <c r="K17" s="225">
        <f>'10波及推計'!AD17</f>
        <v>0</v>
      </c>
      <c r="L17" s="227">
        <f t="shared" si="2"/>
        <v>0</v>
      </c>
      <c r="M17" s="225">
        <f>'10波及推計'!AH17</f>
        <v>0</v>
      </c>
      <c r="N17" s="225">
        <f>'10波及推計'!AK17</f>
        <v>0</v>
      </c>
    </row>
    <row r="18" spans="1:14" ht="15.5" customHeight="1">
      <c r="A18" s="270">
        <v>12</v>
      </c>
      <c r="B18" s="713">
        <v>151</v>
      </c>
      <c r="C18" s="269" t="s">
        <v>143</v>
      </c>
      <c r="D18" s="710">
        <f>SUMIF('4入力'!$V$6:$V$150,'7結果'!B18,'4入力'!$N$6:$N$150)/1000000</f>
        <v>0</v>
      </c>
      <c r="E18" s="710">
        <f>SUMIF('4入力'!$V$6:$V$150,'7結果'!B18,'4入力'!$T$6:$T$150)/1000000</f>
        <v>0</v>
      </c>
      <c r="F18" s="727">
        <f t="shared" si="0"/>
        <v>0</v>
      </c>
      <c r="H18" s="224">
        <f>+'10波及推計'!Y18</f>
        <v>0</v>
      </c>
      <c r="I18" s="225">
        <f>'10波及推計'!AA18</f>
        <v>2.2162562719722865</v>
      </c>
      <c r="J18" s="226">
        <f t="shared" si="1"/>
        <v>2.2162562719722865</v>
      </c>
      <c r="K18" s="225">
        <f>'10波及推計'!AD18</f>
        <v>0.29983552049036755</v>
      </c>
      <c r="L18" s="227">
        <f t="shared" si="2"/>
        <v>2.516091792462654</v>
      </c>
      <c r="M18" s="225">
        <f>'10波及推計'!AH18</f>
        <v>0.99054379039456353</v>
      </c>
      <c r="N18" s="225">
        <f>'10波及推計'!AK18</f>
        <v>0.25624487353548764</v>
      </c>
    </row>
    <row r="19" spans="1:14" ht="15.5" customHeight="1">
      <c r="A19" s="270">
        <v>13</v>
      </c>
      <c r="B19" s="713">
        <v>152</v>
      </c>
      <c r="C19" s="269" t="s">
        <v>145</v>
      </c>
      <c r="D19" s="710">
        <f>SUMIF('4入力'!$V$6:$V$150,'7結果'!B19,'4入力'!$N$6:$N$150)/1000000</f>
        <v>342.98250000000002</v>
      </c>
      <c r="E19" s="710">
        <f>SUMIF('4入力'!$V$6:$V$150,'7結果'!B19,'4入力'!$T$6:$T$150)/1000000</f>
        <v>32.909513857499995</v>
      </c>
      <c r="F19" s="727">
        <f t="shared" si="0"/>
        <v>310.07298614250004</v>
      </c>
      <c r="H19" s="224">
        <f>+'10波及推計'!Y19</f>
        <v>16.137408283466918</v>
      </c>
      <c r="I19" s="225">
        <f>'10波及推計'!AA19</f>
        <v>3.6181715375705537</v>
      </c>
      <c r="J19" s="226">
        <f t="shared" si="1"/>
        <v>19.755579821037472</v>
      </c>
      <c r="K19" s="225">
        <f>'10波及推計'!AD19</f>
        <v>2.9571132363181349</v>
      </c>
      <c r="L19" s="227">
        <f t="shared" si="2"/>
        <v>22.712693057355608</v>
      </c>
      <c r="M19" s="225">
        <f>'10波及推計'!AH19</f>
        <v>9.4509141414637696</v>
      </c>
      <c r="N19" s="225">
        <f>'10波及推計'!AK19</f>
        <v>2.9807169106508464</v>
      </c>
    </row>
    <row r="20" spans="1:14" ht="15.5" customHeight="1">
      <c r="A20" s="270">
        <v>14</v>
      </c>
      <c r="B20" s="713">
        <v>161</v>
      </c>
      <c r="C20" s="269" t="s">
        <v>147</v>
      </c>
      <c r="D20" s="710">
        <f>SUMIF('4入力'!$V$6:$V$150,'7結果'!B20,'4入力'!$N$6:$N$150)/1000000</f>
        <v>0</v>
      </c>
      <c r="E20" s="710">
        <f>SUMIF('4入力'!$V$6:$V$150,'7結果'!B20,'4入力'!$T$6:$T$150)/1000000</f>
        <v>0</v>
      </c>
      <c r="F20" s="727">
        <f t="shared" si="0"/>
        <v>0</v>
      </c>
      <c r="H20" s="224">
        <f>+'10波及推計'!Y20</f>
        <v>0</v>
      </c>
      <c r="I20" s="225">
        <f>'10波及推計'!AA20</f>
        <v>3.2466579627659291</v>
      </c>
      <c r="J20" s="226">
        <f t="shared" si="1"/>
        <v>3.2466579627659291</v>
      </c>
      <c r="K20" s="225">
        <f>'10波及推計'!AD20</f>
        <v>0.28246977238383225</v>
      </c>
      <c r="L20" s="227">
        <f t="shared" si="2"/>
        <v>3.5291277351497614</v>
      </c>
      <c r="M20" s="225">
        <f>'10波及推計'!AH20</f>
        <v>1.5247039625649781</v>
      </c>
      <c r="N20" s="225">
        <f>'10波及推計'!AK20</f>
        <v>0.18345820154595222</v>
      </c>
    </row>
    <row r="21" spans="1:14" ht="15.5" customHeight="1">
      <c r="A21" s="270">
        <v>15</v>
      </c>
      <c r="B21" s="713">
        <v>162</v>
      </c>
      <c r="C21" s="269" t="s">
        <v>149</v>
      </c>
      <c r="D21" s="710">
        <f>SUMIF('4入力'!$V$6:$V$150,'7結果'!B21,'4入力'!$N$6:$N$150)/1000000</f>
        <v>0</v>
      </c>
      <c r="E21" s="710">
        <f>SUMIF('4入力'!$V$6:$V$150,'7結果'!B21,'4入力'!$T$6:$T$150)/1000000</f>
        <v>0</v>
      </c>
      <c r="F21" s="727">
        <f t="shared" si="0"/>
        <v>0</v>
      </c>
      <c r="H21" s="224">
        <f>+'10波及推計'!Y21</f>
        <v>0</v>
      </c>
      <c r="I21" s="225">
        <f>'10波及推計'!AA21</f>
        <v>5.7415310411766036</v>
      </c>
      <c r="J21" s="226">
        <f t="shared" si="1"/>
        <v>5.7415310411766036</v>
      </c>
      <c r="K21" s="225">
        <f>'10波及推計'!AD21</f>
        <v>0.70426499122051023</v>
      </c>
      <c r="L21" s="227">
        <f t="shared" si="2"/>
        <v>6.445796032397114</v>
      </c>
      <c r="M21" s="225">
        <f>'10波及推計'!AH21</f>
        <v>2.5261115639812659</v>
      </c>
      <c r="N21" s="225">
        <f>'10波及推計'!AK21</f>
        <v>0.60466940877337993</v>
      </c>
    </row>
    <row r="22" spans="1:14" ht="15.5" customHeight="1">
      <c r="A22" s="270">
        <v>16</v>
      </c>
      <c r="B22" s="713">
        <v>163</v>
      </c>
      <c r="C22" s="269" t="s">
        <v>151</v>
      </c>
      <c r="D22" s="710">
        <f>SUMIF('4入力'!$V$6:$V$150,'7結果'!B22,'4入力'!$N$6:$N$150)/1000000</f>
        <v>0</v>
      </c>
      <c r="E22" s="710">
        <f>SUMIF('4入力'!$V$6:$V$150,'7結果'!B22,'4入力'!$T$6:$T$150)/1000000</f>
        <v>0</v>
      </c>
      <c r="F22" s="727">
        <f t="shared" si="0"/>
        <v>0</v>
      </c>
      <c r="H22" s="224">
        <f>+'10波及推計'!Y22</f>
        <v>0</v>
      </c>
      <c r="I22" s="225">
        <f>'10波及推計'!AA22</f>
        <v>3.3694847554287879</v>
      </c>
      <c r="J22" s="226">
        <f t="shared" si="1"/>
        <v>3.3694847554287879</v>
      </c>
      <c r="K22" s="225">
        <f>'10波及推計'!AD22</f>
        <v>0.33774570768103973</v>
      </c>
      <c r="L22" s="227">
        <f t="shared" si="2"/>
        <v>3.7072304631098278</v>
      </c>
      <c r="M22" s="225">
        <f>'10波及推計'!AH22</f>
        <v>0.8228392616234389</v>
      </c>
      <c r="N22" s="225">
        <f>'10波及推計'!AK22</f>
        <v>5.2250283776011215E-2</v>
      </c>
    </row>
    <row r="23" spans="1:14" ht="15.5" customHeight="1">
      <c r="A23" s="270">
        <v>17</v>
      </c>
      <c r="B23" s="713">
        <v>164</v>
      </c>
      <c r="C23" s="269" t="s">
        <v>153</v>
      </c>
      <c r="D23" s="710">
        <f>SUMIF('4入力'!$V$6:$V$150,'7結果'!B23,'4入力'!$N$6:$N$150)/1000000</f>
        <v>0</v>
      </c>
      <c r="E23" s="710">
        <f>SUMIF('4入力'!$V$6:$V$150,'7結果'!B23,'4入力'!$T$6:$T$150)/1000000</f>
        <v>0</v>
      </c>
      <c r="F23" s="727">
        <f t="shared" si="0"/>
        <v>0</v>
      </c>
      <c r="H23" s="224">
        <f>+'10波及推計'!Y23</f>
        <v>0</v>
      </c>
      <c r="I23" s="225">
        <f>'10波及推計'!AA23</f>
        <v>21.179339795630607</v>
      </c>
      <c r="J23" s="226">
        <f t="shared" si="1"/>
        <v>21.179339795630607</v>
      </c>
      <c r="K23" s="225">
        <f>'10波及推計'!AD23</f>
        <v>3.2306433045140608</v>
      </c>
      <c r="L23" s="227">
        <f t="shared" si="2"/>
        <v>24.409983100144668</v>
      </c>
      <c r="M23" s="225">
        <f>'10波及推計'!AH23</f>
        <v>10.756220272041272</v>
      </c>
      <c r="N23" s="225">
        <f>'10波及推計'!AK23</f>
        <v>1.5913287502825242</v>
      </c>
    </row>
    <row r="24" spans="1:14" ht="15.5" customHeight="1">
      <c r="A24" s="270">
        <v>18</v>
      </c>
      <c r="B24" s="713">
        <v>191</v>
      </c>
      <c r="C24" s="269" t="s">
        <v>155</v>
      </c>
      <c r="D24" s="710">
        <f>SUMIF('4入力'!$V$6:$V$150,'7結果'!B24,'4入力'!$N$6:$N$150)/1000000</f>
        <v>0</v>
      </c>
      <c r="E24" s="710">
        <f>SUMIF('4入力'!$V$6:$V$150,'7結果'!B24,'4入力'!$T$6:$T$150)/1000000</f>
        <v>0</v>
      </c>
      <c r="F24" s="727">
        <f t="shared" si="0"/>
        <v>0</v>
      </c>
      <c r="H24" s="224">
        <f>+'10波及推計'!Y24</f>
        <v>0</v>
      </c>
      <c r="I24" s="225">
        <f>'10波及推計'!AA24</f>
        <v>20.769280946015879</v>
      </c>
      <c r="J24" s="226">
        <f t="shared" si="1"/>
        <v>20.769280946015879</v>
      </c>
      <c r="K24" s="225">
        <f>'10波及推計'!AD24</f>
        <v>3.5889276333715685</v>
      </c>
      <c r="L24" s="227">
        <f t="shared" si="2"/>
        <v>24.358208579387448</v>
      </c>
      <c r="M24" s="225">
        <f>'10波及推計'!AH24</f>
        <v>13.063676180408841</v>
      </c>
      <c r="N24" s="225">
        <f>'10波及推計'!AK24</f>
        <v>1.5268530124601596</v>
      </c>
    </row>
    <row r="25" spans="1:14" ht="15.5" customHeight="1">
      <c r="A25" s="270">
        <v>19</v>
      </c>
      <c r="B25" s="713">
        <v>201</v>
      </c>
      <c r="C25" s="269" t="s">
        <v>157</v>
      </c>
      <c r="D25" s="710">
        <f>SUMIF('4入力'!$V$6:$V$150,'7結果'!B25,'4入力'!$N$6:$N$150)/1000000</f>
        <v>0</v>
      </c>
      <c r="E25" s="710">
        <f>SUMIF('4入力'!$V$6:$V$150,'7結果'!B25,'4入力'!$T$6:$T$150)/1000000</f>
        <v>0</v>
      </c>
      <c r="F25" s="727">
        <f t="shared" si="0"/>
        <v>0</v>
      </c>
      <c r="H25" s="224">
        <f>+'10波及推計'!Y25</f>
        <v>0</v>
      </c>
      <c r="I25" s="225">
        <f>'10波及推計'!AA25</f>
        <v>1.7353751360797973</v>
      </c>
      <c r="J25" s="226">
        <f t="shared" si="1"/>
        <v>1.7353751360797973</v>
      </c>
      <c r="K25" s="225">
        <f>'10波及推計'!AD25</f>
        <v>0.2101452553819175</v>
      </c>
      <c r="L25" s="227">
        <f t="shared" si="2"/>
        <v>1.9455203914617147</v>
      </c>
      <c r="M25" s="225">
        <f>'10波及推計'!AH25</f>
        <v>0.61577234802796887</v>
      </c>
      <c r="N25" s="225">
        <f>'10波及推計'!AK25</f>
        <v>2.4684265305563214E-2</v>
      </c>
    </row>
    <row r="26" spans="1:14" ht="15.5" customHeight="1">
      <c r="A26" s="270">
        <v>20</v>
      </c>
      <c r="B26" s="713">
        <v>202</v>
      </c>
      <c r="C26" s="269" t="s">
        <v>159</v>
      </c>
      <c r="D26" s="710">
        <f>SUMIF('4入力'!$V$6:$V$150,'7結果'!B26,'4入力'!$N$6:$N$150)/1000000</f>
        <v>0</v>
      </c>
      <c r="E26" s="710">
        <f>SUMIF('4入力'!$V$6:$V$150,'7結果'!B26,'4入力'!$T$6:$T$150)/1000000</f>
        <v>0</v>
      </c>
      <c r="F26" s="727">
        <f t="shared" si="0"/>
        <v>0</v>
      </c>
      <c r="H26" s="224">
        <f>+'10波及推計'!Y26</f>
        <v>0</v>
      </c>
      <c r="I26" s="225">
        <f>'10波及推計'!AA26</f>
        <v>2.2137091705735772</v>
      </c>
      <c r="J26" s="226">
        <f t="shared" si="1"/>
        <v>2.2137091705735772</v>
      </c>
      <c r="K26" s="225">
        <f>'10波及推計'!AD26</f>
        <v>0.30424934986527685</v>
      </c>
      <c r="L26" s="227">
        <f t="shared" si="2"/>
        <v>2.5179585204388539</v>
      </c>
      <c r="M26" s="225">
        <f>'10波及推計'!AH26</f>
        <v>0.90591274980095116</v>
      </c>
      <c r="N26" s="225">
        <f>'10波及推計'!AK26</f>
        <v>4.4191624355206023E-2</v>
      </c>
    </row>
    <row r="27" spans="1:14" ht="15.5" customHeight="1">
      <c r="A27" s="270">
        <v>21</v>
      </c>
      <c r="B27" s="713">
        <v>203</v>
      </c>
      <c r="C27" s="269" t="s">
        <v>161</v>
      </c>
      <c r="D27" s="710">
        <f>SUMIF('4入力'!$V$6:$V$150,'7結果'!B27,'4入力'!$N$6:$N$150)/1000000</f>
        <v>0</v>
      </c>
      <c r="E27" s="710">
        <f>SUMIF('4入力'!$V$6:$V$150,'7結果'!B27,'4入力'!$T$6:$T$150)/1000000</f>
        <v>0</v>
      </c>
      <c r="F27" s="727">
        <f t="shared" si="0"/>
        <v>0</v>
      </c>
      <c r="H27" s="224">
        <f>+'10波及推計'!Y27</f>
        <v>0</v>
      </c>
      <c r="I27" s="225">
        <f>'10波及推計'!AA27</f>
        <v>1.4315268923813629E-2</v>
      </c>
      <c r="J27" s="226">
        <f t="shared" si="1"/>
        <v>1.4315268923813629E-2</v>
      </c>
      <c r="K27" s="225">
        <f>'10波及推計'!AD27</f>
        <v>3.6627627875097262E-3</v>
      </c>
      <c r="L27" s="227">
        <f t="shared" si="2"/>
        <v>1.7978031711323356E-2</v>
      </c>
      <c r="M27" s="225">
        <f>'10波及推計'!AH27</f>
        <v>2.2024192561731367E-3</v>
      </c>
      <c r="N27" s="225">
        <f>'10波及推計'!AK27</f>
        <v>4.0091714707670053E-5</v>
      </c>
    </row>
    <row r="28" spans="1:14" ht="15.5" customHeight="1">
      <c r="A28" s="270">
        <v>22</v>
      </c>
      <c r="B28" s="713">
        <v>204</v>
      </c>
      <c r="C28" s="269" t="s">
        <v>163</v>
      </c>
      <c r="D28" s="710">
        <f>SUMIF('4入力'!$V$6:$V$150,'7結果'!B28,'4入力'!$N$6:$N$150)/1000000</f>
        <v>0</v>
      </c>
      <c r="E28" s="710">
        <f>SUMIF('4入力'!$V$6:$V$150,'7結果'!B28,'4入力'!$T$6:$T$150)/1000000</f>
        <v>0</v>
      </c>
      <c r="F28" s="727">
        <f t="shared" si="0"/>
        <v>0</v>
      </c>
      <c r="H28" s="224">
        <f>+'10波及推計'!Y28</f>
        <v>0</v>
      </c>
      <c r="I28" s="225">
        <f>'10波及推計'!AA28</f>
        <v>0.7573009123857215</v>
      </c>
      <c r="J28" s="226">
        <f t="shared" si="1"/>
        <v>0.7573009123857215</v>
      </c>
      <c r="K28" s="225">
        <f>'10波及推計'!AD28</f>
        <v>0.16787471777889923</v>
      </c>
      <c r="L28" s="227">
        <f t="shared" si="2"/>
        <v>0.92517563016462079</v>
      </c>
      <c r="M28" s="225">
        <f>'10波及推計'!AH28</f>
        <v>0.26227222208527756</v>
      </c>
      <c r="N28" s="225">
        <f>'10波及推計'!AK28</f>
        <v>9.833740268672269E-3</v>
      </c>
    </row>
    <row r="29" spans="1:14" ht="15.5" customHeight="1">
      <c r="A29" s="270">
        <v>23</v>
      </c>
      <c r="B29" s="713">
        <v>205</v>
      </c>
      <c r="C29" s="269" t="s">
        <v>165</v>
      </c>
      <c r="D29" s="710">
        <f>SUMIF('4入力'!$V$6:$V$150,'7結果'!B29,'4入力'!$N$6:$N$150)/1000000</f>
        <v>0</v>
      </c>
      <c r="E29" s="710">
        <f>SUMIF('4入力'!$V$6:$V$150,'7結果'!B29,'4入力'!$T$6:$T$150)/1000000</f>
        <v>0</v>
      </c>
      <c r="F29" s="727">
        <f t="shared" si="0"/>
        <v>0</v>
      </c>
      <c r="H29" s="224">
        <f>+'10波及推計'!Y29</f>
        <v>0</v>
      </c>
      <c r="I29" s="225">
        <f>'10波及推計'!AA29</f>
        <v>0.68520481025930424</v>
      </c>
      <c r="J29" s="226">
        <f t="shared" si="1"/>
        <v>0.68520481025930424</v>
      </c>
      <c r="K29" s="225">
        <f>'10波及推計'!AD29</f>
        <v>0.13111697993985949</v>
      </c>
      <c r="L29" s="227">
        <f t="shared" si="2"/>
        <v>0.81632179019916373</v>
      </c>
      <c r="M29" s="225">
        <f>'10波及推計'!AH29</f>
        <v>0.20848145926735484</v>
      </c>
      <c r="N29" s="225">
        <f>'10波及推計'!AK29</f>
        <v>8.7954350942333059E-3</v>
      </c>
    </row>
    <row r="30" spans="1:14" ht="15.5" customHeight="1">
      <c r="A30" s="270">
        <v>24</v>
      </c>
      <c r="B30" s="713">
        <v>206</v>
      </c>
      <c r="C30" s="269" t="s">
        <v>167</v>
      </c>
      <c r="D30" s="710">
        <f>SUMIF('4入力'!$V$6:$V$150,'7結果'!B30,'4入力'!$N$6:$N$150)/1000000</f>
        <v>0</v>
      </c>
      <c r="E30" s="710">
        <f>SUMIF('4入力'!$V$6:$V$150,'7結果'!B30,'4入力'!$T$6:$T$150)/1000000</f>
        <v>0</v>
      </c>
      <c r="F30" s="727">
        <f t="shared" si="0"/>
        <v>0</v>
      </c>
      <c r="H30" s="224">
        <f>+'10波及推計'!Y30</f>
        <v>0</v>
      </c>
      <c r="I30" s="225">
        <f>'10波及推計'!AA30</f>
        <v>0.4576960734338994</v>
      </c>
      <c r="J30" s="226">
        <f t="shared" si="1"/>
        <v>0.4576960734338994</v>
      </c>
      <c r="K30" s="225">
        <f>'10波及推計'!AD30</f>
        <v>5.7791031264651689E-2</v>
      </c>
      <c r="L30" s="227">
        <f t="shared" si="2"/>
        <v>0.51548710469855108</v>
      </c>
      <c r="M30" s="225">
        <f>'10波及推計'!AH30</f>
        <v>0.17823800606049625</v>
      </c>
      <c r="N30" s="225">
        <f>'10波及推計'!AK30</f>
        <v>1.096887884078818E-2</v>
      </c>
    </row>
    <row r="31" spans="1:14" ht="15.5" customHeight="1">
      <c r="A31" s="270">
        <v>25</v>
      </c>
      <c r="B31" s="713">
        <v>207</v>
      </c>
      <c r="C31" s="269" t="s">
        <v>169</v>
      </c>
      <c r="D31" s="710">
        <f>SUMIF('4入力'!$V$6:$V$150,'7結果'!B31,'4入力'!$N$6:$N$150)/1000000</f>
        <v>6.7805</v>
      </c>
      <c r="E31" s="710">
        <f>SUMIF('4入力'!$V$6:$V$150,'7結果'!B31,'4入力'!$T$6:$T$150)/1000000</f>
        <v>0.73090399750000001</v>
      </c>
      <c r="F31" s="727">
        <f t="shared" si="0"/>
        <v>6.0495960024999995</v>
      </c>
      <c r="H31" s="224">
        <f>+'10波及推計'!Y31</f>
        <v>0.53377440681500521</v>
      </c>
      <c r="I31" s="225">
        <f>'10波及推計'!AA31</f>
        <v>0.38574986785058241</v>
      </c>
      <c r="J31" s="226">
        <f t="shared" si="1"/>
        <v>0.91952427466558762</v>
      </c>
      <c r="K31" s="225">
        <f>'10波及推計'!AD31</f>
        <v>1.5001293701426477</v>
      </c>
      <c r="L31" s="227">
        <f t="shared" si="2"/>
        <v>2.4196536448082355</v>
      </c>
      <c r="M31" s="225">
        <f>'10波及推計'!AH31</f>
        <v>1.2782281379488267</v>
      </c>
      <c r="N31" s="225">
        <f>'10波及推計'!AK31</f>
        <v>3.0917557472636102E-2</v>
      </c>
    </row>
    <row r="32" spans="1:14" ht="15.5" customHeight="1">
      <c r="A32" s="270">
        <v>26</v>
      </c>
      <c r="B32" s="713">
        <v>208</v>
      </c>
      <c r="C32" s="269" t="s">
        <v>171</v>
      </c>
      <c r="D32" s="710">
        <f>SUMIF('4入力'!$V$6:$V$150,'7結果'!B32,'4入力'!$N$6:$N$150)/1000000</f>
        <v>32.528500000000001</v>
      </c>
      <c r="E32" s="710">
        <f>SUMIF('4入力'!$V$6:$V$150,'7結果'!B32,'4入力'!$T$6:$T$150)/1000000</f>
        <v>4.8723464295000003</v>
      </c>
      <c r="F32" s="727">
        <f t="shared" si="0"/>
        <v>27.656153570500003</v>
      </c>
      <c r="H32" s="224">
        <f>+'10波及推計'!Y32</f>
        <v>3.2223928558487431</v>
      </c>
      <c r="I32" s="225">
        <f>'10波及推計'!AA32</f>
        <v>4.8536278173995084</v>
      </c>
      <c r="J32" s="226">
        <f t="shared" si="1"/>
        <v>8.0760206732482516</v>
      </c>
      <c r="K32" s="225">
        <f>'10波及推計'!AD32</f>
        <v>2.4297043481602461</v>
      </c>
      <c r="L32" s="227">
        <f t="shared" si="2"/>
        <v>10.505725021408498</v>
      </c>
      <c r="M32" s="225">
        <f>'10波及推計'!AH32</f>
        <v>3.3009208569902242</v>
      </c>
      <c r="N32" s="225">
        <f>'10波及推計'!AK32</f>
        <v>0.18557251424487672</v>
      </c>
    </row>
    <row r="33" spans="1:14" ht="15.5" customHeight="1">
      <c r="A33" s="270">
        <v>27</v>
      </c>
      <c r="B33" s="713">
        <v>211</v>
      </c>
      <c r="C33" s="269" t="s">
        <v>173</v>
      </c>
      <c r="D33" s="710">
        <f>SUMIF('4入力'!$V$6:$V$150,'7結果'!B33,'4入力'!$N$6:$N$150)/1000000</f>
        <v>439.11750000000001</v>
      </c>
      <c r="E33" s="710">
        <f>SUMIF('4入力'!$V$6:$V$150,'7結果'!B33,'4入力'!$T$6:$T$150)/1000000</f>
        <v>0</v>
      </c>
      <c r="F33" s="727">
        <f t="shared" si="0"/>
        <v>439.11750000000001</v>
      </c>
      <c r="H33" s="224">
        <f>+'10波及推計'!Y33</f>
        <v>0</v>
      </c>
      <c r="I33" s="225">
        <f>'10波及推計'!AA33</f>
        <v>127.91879903047735</v>
      </c>
      <c r="J33" s="226">
        <f t="shared" si="1"/>
        <v>127.91879903047735</v>
      </c>
      <c r="K33" s="225">
        <f>'10波及推計'!AD33</f>
        <v>21.798086060837996</v>
      </c>
      <c r="L33" s="227">
        <f t="shared" si="2"/>
        <v>149.71688509131533</v>
      </c>
      <c r="M33" s="225">
        <f>'10波及推計'!AH33</f>
        <v>47.021394851556735</v>
      </c>
      <c r="N33" s="225">
        <f>'10波及推計'!AK33</f>
        <v>0.10557199077175788</v>
      </c>
    </row>
    <row r="34" spans="1:14" ht="15.5" customHeight="1">
      <c r="A34" s="270">
        <v>28</v>
      </c>
      <c r="B34" s="713">
        <v>212</v>
      </c>
      <c r="C34" s="269" t="s">
        <v>175</v>
      </c>
      <c r="D34" s="710">
        <f>SUMIF('4入力'!$V$6:$V$150,'7結果'!B34,'4入力'!$N$6:$N$150)/1000000</f>
        <v>0</v>
      </c>
      <c r="E34" s="710">
        <f>SUMIF('4入力'!$V$6:$V$150,'7結果'!B34,'4入力'!$T$6:$T$150)/1000000</f>
        <v>0</v>
      </c>
      <c r="F34" s="727">
        <f t="shared" si="0"/>
        <v>0</v>
      </c>
      <c r="H34" s="224">
        <f>+'10波及推計'!Y34</f>
        <v>0</v>
      </c>
      <c r="I34" s="225">
        <f>'10波及推計'!AA34</f>
        <v>1.0953766972238912</v>
      </c>
      <c r="J34" s="226">
        <f t="shared" si="1"/>
        <v>1.0953766972238912</v>
      </c>
      <c r="K34" s="225">
        <f>'10波及推計'!AD34</f>
        <v>0.10704902930749687</v>
      </c>
      <c r="L34" s="227">
        <f t="shared" si="2"/>
        <v>1.202425726531388</v>
      </c>
      <c r="M34" s="225">
        <f>'10波及推計'!AH34</f>
        <v>0.2417211644045392</v>
      </c>
      <c r="N34" s="225">
        <f>'10波及推計'!AK34</f>
        <v>6.4706955927800024E-3</v>
      </c>
    </row>
    <row r="35" spans="1:14" ht="15.5" customHeight="1">
      <c r="A35" s="270">
        <v>29</v>
      </c>
      <c r="B35" s="713">
        <v>221</v>
      </c>
      <c r="C35" s="269" t="s">
        <v>80</v>
      </c>
      <c r="D35" s="710">
        <f>SUMIF('4入力'!$V$6:$V$150,'7結果'!B35,'4入力'!$N$6:$N$150)/1000000</f>
        <v>0</v>
      </c>
      <c r="E35" s="710">
        <f>SUMIF('4入力'!$V$6:$V$150,'7結果'!B35,'4入力'!$T$6:$T$150)/1000000</f>
        <v>0</v>
      </c>
      <c r="F35" s="727">
        <f t="shared" si="0"/>
        <v>0</v>
      </c>
      <c r="H35" s="224">
        <f>+'10波及推計'!Y35</f>
        <v>0</v>
      </c>
      <c r="I35" s="225">
        <f>'10波及推計'!AA35</f>
        <v>27.092394182763165</v>
      </c>
      <c r="J35" s="226">
        <f t="shared" si="1"/>
        <v>27.092394182763165</v>
      </c>
      <c r="K35" s="225">
        <f>'10波及推計'!AD35</f>
        <v>5.1018914018152568</v>
      </c>
      <c r="L35" s="227">
        <f t="shared" si="2"/>
        <v>32.194285584578424</v>
      </c>
      <c r="M35" s="225">
        <f>'10波及推計'!AH35</f>
        <v>11.518222575309899</v>
      </c>
      <c r="N35" s="225">
        <f>'10波及推計'!AK35</f>
        <v>1.5299512422234032</v>
      </c>
    </row>
    <row r="36" spans="1:14" ht="15.5" customHeight="1">
      <c r="A36" s="270">
        <v>30</v>
      </c>
      <c r="B36" s="713">
        <v>222</v>
      </c>
      <c r="C36" s="269" t="s">
        <v>81</v>
      </c>
      <c r="D36" s="710">
        <f>SUMIF('4入力'!$V$6:$V$150,'7結果'!B36,'4入力'!$N$6:$N$150)/1000000</f>
        <v>0</v>
      </c>
      <c r="E36" s="710">
        <f>SUMIF('4入力'!$V$6:$V$150,'7結果'!B36,'4入力'!$T$6:$T$150)/1000000</f>
        <v>0</v>
      </c>
      <c r="F36" s="727">
        <f t="shared" si="0"/>
        <v>0</v>
      </c>
      <c r="H36" s="224">
        <f>+'10波及推計'!Y36</f>
        <v>0</v>
      </c>
      <c r="I36" s="225">
        <f>'10波及推計'!AA36</f>
        <v>8.7967142544149848</v>
      </c>
      <c r="J36" s="226">
        <f t="shared" si="1"/>
        <v>8.7967142544149848</v>
      </c>
      <c r="K36" s="225">
        <f>'10波及推計'!AD36</f>
        <v>2.5965076558706413</v>
      </c>
      <c r="L36" s="227">
        <f t="shared" si="2"/>
        <v>11.393221910285625</v>
      </c>
      <c r="M36" s="225">
        <f>'10波及推計'!AH36</f>
        <v>5.3422397141130737</v>
      </c>
      <c r="N36" s="225">
        <f>'10波及推計'!AK36</f>
        <v>0.41450777418794466</v>
      </c>
    </row>
    <row r="37" spans="1:14" ht="15.5" customHeight="1">
      <c r="A37" s="270">
        <v>31</v>
      </c>
      <c r="B37" s="713">
        <v>231</v>
      </c>
      <c r="C37" s="269" t="s">
        <v>179</v>
      </c>
      <c r="D37" s="710">
        <f>SUMIF('4入力'!$V$6:$V$150,'7結果'!B37,'4入力'!$N$6:$N$150)/1000000</f>
        <v>134.17750000000001</v>
      </c>
      <c r="E37" s="710">
        <f>SUMIF('4入力'!$V$6:$V$150,'7結果'!B37,'4入力'!$T$6:$T$150)/1000000</f>
        <v>17.223828964999999</v>
      </c>
      <c r="F37" s="727">
        <f t="shared" si="0"/>
        <v>116.95367103500001</v>
      </c>
      <c r="H37" s="224">
        <f>+'10波及推計'!Y37</f>
        <v>9.9402920928131095</v>
      </c>
      <c r="I37" s="225">
        <f>'10波及推計'!AA37</f>
        <v>0.59483151991687677</v>
      </c>
      <c r="J37" s="226">
        <f t="shared" si="1"/>
        <v>10.535123612729986</v>
      </c>
      <c r="K37" s="225">
        <f>'10波及推計'!AD37</f>
        <v>0.98643597566113905</v>
      </c>
      <c r="L37" s="227">
        <f t="shared" si="2"/>
        <v>11.521559588391126</v>
      </c>
      <c r="M37" s="225">
        <f>'10波及推計'!AH37</f>
        <v>4.6565713703821938</v>
      </c>
      <c r="N37" s="225">
        <f>'10波及推計'!AK37</f>
        <v>1.1204406622335421</v>
      </c>
    </row>
    <row r="38" spans="1:14" ht="15.5" customHeight="1">
      <c r="A38" s="270">
        <v>32</v>
      </c>
      <c r="B38" s="713">
        <v>251</v>
      </c>
      <c r="C38" s="269" t="s">
        <v>181</v>
      </c>
      <c r="D38" s="710">
        <f>SUMIF('4入力'!$V$6:$V$150,'7結果'!B38,'4入力'!$N$6:$N$150)/1000000</f>
        <v>23.155999999999999</v>
      </c>
      <c r="E38" s="710">
        <f>SUMIF('4入力'!$V$6:$V$150,'7結果'!B38,'4入力'!$T$6:$T$150)/1000000</f>
        <v>8.7142280120000013</v>
      </c>
      <c r="F38" s="727">
        <f t="shared" si="0"/>
        <v>14.441771987999998</v>
      </c>
      <c r="H38" s="224">
        <f>+'10波及推計'!Y38</f>
        <v>6.939020619716775</v>
      </c>
      <c r="I38" s="225">
        <f>'10波及推計'!AA38</f>
        <v>2.7652964596219558</v>
      </c>
      <c r="J38" s="226">
        <f t="shared" si="1"/>
        <v>9.7043170793387308</v>
      </c>
      <c r="K38" s="225">
        <f>'10波及推計'!AD38</f>
        <v>0.27255476507393589</v>
      </c>
      <c r="L38" s="227">
        <f t="shared" si="2"/>
        <v>9.9768718444126669</v>
      </c>
      <c r="M38" s="225">
        <f>'10波及推計'!AH38</f>
        <v>5.0084093753819925</v>
      </c>
      <c r="N38" s="225">
        <f>'10波及推計'!AK38</f>
        <v>0.35714646008811357</v>
      </c>
    </row>
    <row r="39" spans="1:14" ht="15.5" customHeight="1">
      <c r="A39" s="270">
        <v>33</v>
      </c>
      <c r="B39" s="713">
        <v>252</v>
      </c>
      <c r="C39" s="269" t="s">
        <v>183</v>
      </c>
      <c r="D39" s="710">
        <f>SUMIF('4入力'!$V$6:$V$150,'7結果'!B39,'4入力'!$N$6:$N$150)/1000000</f>
        <v>0</v>
      </c>
      <c r="E39" s="710">
        <f>SUMIF('4入力'!$V$6:$V$150,'7結果'!B39,'4入力'!$T$6:$T$150)/1000000</f>
        <v>0</v>
      </c>
      <c r="F39" s="727">
        <f t="shared" si="0"/>
        <v>0</v>
      </c>
      <c r="H39" s="224">
        <f>+'10波及推計'!Y39</f>
        <v>0</v>
      </c>
      <c r="I39" s="225">
        <f>'10波及推計'!AA39</f>
        <v>8.7722033954548945E-2</v>
      </c>
      <c r="J39" s="226">
        <f t="shared" si="1"/>
        <v>8.7722033954548945E-2</v>
      </c>
      <c r="K39" s="225">
        <f>'10波及推計'!AD39</f>
        <v>1.7198900997658095E-2</v>
      </c>
      <c r="L39" s="227">
        <f t="shared" si="2"/>
        <v>0.10492093495220704</v>
      </c>
      <c r="M39" s="225">
        <f>'10波及推計'!AH39</f>
        <v>5.2564193957215961E-2</v>
      </c>
      <c r="N39" s="225">
        <f>'10波及推計'!AK39</f>
        <v>4.7997487119164454E-3</v>
      </c>
    </row>
    <row r="40" spans="1:14" ht="15.5" customHeight="1">
      <c r="A40" s="270">
        <v>34</v>
      </c>
      <c r="B40" s="713">
        <v>253</v>
      </c>
      <c r="C40" s="269" t="s">
        <v>82</v>
      </c>
      <c r="D40" s="710">
        <f>SUMIF('4入力'!$V$6:$V$150,'7結果'!B40,'4入力'!$N$6:$N$150)/1000000</f>
        <v>33.414999999999999</v>
      </c>
      <c r="E40" s="710">
        <f>SUMIF('4入力'!$V$6:$V$150,'7結果'!B40,'4入力'!$T$6:$T$150)/1000000</f>
        <v>2.8803395850000006</v>
      </c>
      <c r="F40" s="727">
        <f t="shared" si="0"/>
        <v>30.534660414999998</v>
      </c>
      <c r="H40" s="224">
        <f>+'10波及推計'!Y40</f>
        <v>2.2610828602099882</v>
      </c>
      <c r="I40" s="225">
        <f>'10波及推計'!AA40</f>
        <v>0.46324293033027608</v>
      </c>
      <c r="J40" s="226">
        <f t="shared" si="1"/>
        <v>2.7243257905402642</v>
      </c>
      <c r="K40" s="225">
        <f>'10波及推計'!AD40</f>
        <v>3.1990706842145819E-2</v>
      </c>
      <c r="L40" s="227">
        <f t="shared" si="2"/>
        <v>2.7563164973824099</v>
      </c>
      <c r="M40" s="225">
        <f>'10波及推計'!AH40</f>
        <v>1.3119334041715105</v>
      </c>
      <c r="N40" s="225">
        <f>'10波及推計'!AK40</f>
        <v>0.21432846450015805</v>
      </c>
    </row>
    <row r="41" spans="1:14" ht="15.5" customHeight="1">
      <c r="A41" s="270">
        <v>35</v>
      </c>
      <c r="B41" s="713">
        <v>259</v>
      </c>
      <c r="C41" s="269" t="s">
        <v>83</v>
      </c>
      <c r="D41" s="710">
        <f>SUMIF('4入力'!$V$6:$V$150,'7結果'!B41,'4入力'!$N$6:$N$150)/1000000</f>
        <v>0</v>
      </c>
      <c r="E41" s="710">
        <f>SUMIF('4入力'!$V$6:$V$150,'7結果'!B41,'4入力'!$T$6:$T$150)/1000000</f>
        <v>0</v>
      </c>
      <c r="F41" s="727">
        <f t="shared" si="0"/>
        <v>0</v>
      </c>
      <c r="H41" s="224">
        <f>+'10波及推計'!Y41</f>
        <v>0</v>
      </c>
      <c r="I41" s="225">
        <f>'10波及推計'!AA41</f>
        <v>0.99782637807383467</v>
      </c>
      <c r="J41" s="226">
        <f t="shared" si="1"/>
        <v>0.99782637807383467</v>
      </c>
      <c r="K41" s="225">
        <f>'10波及推計'!AD41</f>
        <v>0.29483328041554491</v>
      </c>
      <c r="L41" s="227">
        <f t="shared" si="2"/>
        <v>1.2926596584893795</v>
      </c>
      <c r="M41" s="225">
        <f>'10波及推計'!AH41</f>
        <v>0.64097675584444891</v>
      </c>
      <c r="N41" s="225">
        <f>'10波及推計'!AK41</f>
        <v>6.3066291465958754E-2</v>
      </c>
    </row>
    <row r="42" spans="1:14" ht="15.5" customHeight="1">
      <c r="A42" s="270">
        <v>36</v>
      </c>
      <c r="B42" s="713">
        <v>261</v>
      </c>
      <c r="C42" s="269" t="s">
        <v>187</v>
      </c>
      <c r="D42" s="710">
        <f>SUMIF('4入力'!$V$6:$V$150,'7結果'!B42,'4入力'!$N$6:$N$150)/1000000</f>
        <v>0</v>
      </c>
      <c r="E42" s="710">
        <f>SUMIF('4入力'!$V$6:$V$150,'7結果'!B42,'4入力'!$T$6:$T$150)/1000000</f>
        <v>0</v>
      </c>
      <c r="F42" s="727">
        <f t="shared" si="0"/>
        <v>0</v>
      </c>
      <c r="H42" s="224">
        <f>+'10波及推計'!Y42</f>
        <v>0</v>
      </c>
      <c r="I42" s="225">
        <f>'10波及推計'!AA42</f>
        <v>2.0147043583826965</v>
      </c>
      <c r="J42" s="226">
        <f t="shared" si="1"/>
        <v>2.0147043583826965</v>
      </c>
      <c r="K42" s="225">
        <f>'10波及推計'!AD42</f>
        <v>-8.9392937938197359E-2</v>
      </c>
      <c r="L42" s="227">
        <f t="shared" si="2"/>
        <v>1.925311420444499</v>
      </c>
      <c r="M42" s="225">
        <f>'10波及推計'!AH42</f>
        <v>0.55451800003788398</v>
      </c>
      <c r="N42" s="225">
        <f>'10波及推計'!AK42</f>
        <v>6.7044566754859633E-3</v>
      </c>
    </row>
    <row r="43" spans="1:14" ht="15.5" customHeight="1">
      <c r="A43" s="270">
        <v>37</v>
      </c>
      <c r="B43" s="713">
        <v>262</v>
      </c>
      <c r="C43" s="269" t="s">
        <v>189</v>
      </c>
      <c r="D43" s="710">
        <f>SUMIF('4入力'!$V$6:$V$150,'7結果'!B43,'4入力'!$N$6:$N$150)/1000000</f>
        <v>0</v>
      </c>
      <c r="E43" s="710">
        <f>SUMIF('4入力'!$V$6:$V$150,'7結果'!B43,'4入力'!$T$6:$T$150)/1000000</f>
        <v>0</v>
      </c>
      <c r="F43" s="727">
        <f t="shared" si="0"/>
        <v>0</v>
      </c>
      <c r="H43" s="224">
        <f>+'10波及推計'!Y43</f>
        <v>0</v>
      </c>
      <c r="I43" s="225">
        <f>'10波及推計'!AA43</f>
        <v>3.3007391439293654</v>
      </c>
      <c r="J43" s="226">
        <f t="shared" si="1"/>
        <v>3.3007391439293654</v>
      </c>
      <c r="K43" s="225">
        <f>'10波及推計'!AD43</f>
        <v>0.39977269321518</v>
      </c>
      <c r="L43" s="227">
        <f t="shared" si="2"/>
        <v>3.7005118371445453</v>
      </c>
      <c r="M43" s="225">
        <f>'10波及推計'!AH43</f>
        <v>0.85432760706877187</v>
      </c>
      <c r="N43" s="225">
        <f>'10波及推計'!AK43</f>
        <v>2.4152543385126311E-2</v>
      </c>
    </row>
    <row r="44" spans="1:14" ht="15.5" customHeight="1">
      <c r="A44" s="270">
        <v>38</v>
      </c>
      <c r="B44" s="713">
        <v>263</v>
      </c>
      <c r="C44" s="269" t="s">
        <v>191</v>
      </c>
      <c r="D44" s="710">
        <f>SUMIF('4入力'!$V$6:$V$150,'7結果'!B44,'4入力'!$N$6:$N$150)/1000000</f>
        <v>0</v>
      </c>
      <c r="E44" s="710">
        <f>SUMIF('4入力'!$V$6:$V$150,'7結果'!B44,'4入力'!$T$6:$T$150)/1000000</f>
        <v>0</v>
      </c>
      <c r="F44" s="727">
        <f t="shared" si="0"/>
        <v>0</v>
      </c>
      <c r="H44" s="224">
        <f>+'10波及推計'!Y44</f>
        <v>0</v>
      </c>
      <c r="I44" s="225">
        <f>'10波及推計'!AA44</f>
        <v>2.1601157508541986</v>
      </c>
      <c r="J44" s="226">
        <f t="shared" si="1"/>
        <v>2.1601157508541986</v>
      </c>
      <c r="K44" s="225">
        <f>'10波及推計'!AD44</f>
        <v>0.14543088276593244</v>
      </c>
      <c r="L44" s="227">
        <f t="shared" si="2"/>
        <v>2.3055466336201311</v>
      </c>
      <c r="M44" s="225">
        <f>'10波及推計'!AH44</f>
        <v>0.9391072698707581</v>
      </c>
      <c r="N44" s="225">
        <f>'10波及推計'!AK44</f>
        <v>6.9627256656241671E-2</v>
      </c>
    </row>
    <row r="45" spans="1:14" ht="15.5" customHeight="1">
      <c r="A45" s="270">
        <v>39</v>
      </c>
      <c r="B45" s="713">
        <v>269</v>
      </c>
      <c r="C45" s="269" t="s">
        <v>193</v>
      </c>
      <c r="D45" s="710">
        <f>SUMIF('4入力'!$V$6:$V$150,'7結果'!B45,'4入力'!$N$6:$N$150)/1000000</f>
        <v>0</v>
      </c>
      <c r="E45" s="710">
        <f>SUMIF('4入力'!$V$6:$V$150,'7結果'!B45,'4入力'!$T$6:$T$150)/1000000</f>
        <v>0</v>
      </c>
      <c r="F45" s="727">
        <f t="shared" si="0"/>
        <v>0</v>
      </c>
      <c r="H45" s="224">
        <f>+'10波及推計'!Y45</f>
        <v>0</v>
      </c>
      <c r="I45" s="225">
        <f>'10波及推計'!AA45</f>
        <v>4.2512172142408113</v>
      </c>
      <c r="J45" s="226">
        <f t="shared" si="1"/>
        <v>4.2512172142408113</v>
      </c>
      <c r="K45" s="225">
        <f>'10波及推計'!AD45</f>
        <v>0.35841853957131126</v>
      </c>
      <c r="L45" s="227">
        <f t="shared" si="2"/>
        <v>4.6096357538121229</v>
      </c>
      <c r="M45" s="225">
        <f>'10波及推計'!AH45</f>
        <v>1.3030023546093288</v>
      </c>
      <c r="N45" s="225">
        <f>'10波及推計'!AK45</f>
        <v>9.5098021034986366E-2</v>
      </c>
    </row>
    <row r="46" spans="1:14" ht="15.5" customHeight="1">
      <c r="A46" s="270">
        <v>40</v>
      </c>
      <c r="B46" s="713">
        <v>271</v>
      </c>
      <c r="C46" s="269" t="s">
        <v>195</v>
      </c>
      <c r="D46" s="710">
        <f>SUMIF('4入力'!$V$6:$V$150,'7結果'!B46,'4入力'!$N$6:$N$150)/1000000</f>
        <v>0</v>
      </c>
      <c r="E46" s="710">
        <f>SUMIF('4入力'!$V$6:$V$150,'7結果'!B46,'4入力'!$T$6:$T$150)/1000000</f>
        <v>0</v>
      </c>
      <c r="F46" s="727">
        <f t="shared" si="0"/>
        <v>0</v>
      </c>
      <c r="H46" s="224">
        <f>+'10波及推計'!Y46</f>
        <v>0</v>
      </c>
      <c r="I46" s="225">
        <f>'10波及推計'!AA46</f>
        <v>0.47495684754234413</v>
      </c>
      <c r="J46" s="226">
        <f t="shared" si="1"/>
        <v>0.47495684754234413</v>
      </c>
      <c r="K46" s="225">
        <f>'10波及推計'!AD46</f>
        <v>0.23328450645945342</v>
      </c>
      <c r="L46" s="227">
        <f t="shared" si="2"/>
        <v>0.70824135400179755</v>
      </c>
      <c r="M46" s="225">
        <f>'10波及推計'!AH46</f>
        <v>0.12138414140824008</v>
      </c>
      <c r="N46" s="225">
        <f>'10波及推計'!AK46</f>
        <v>4.3694981464583319E-3</v>
      </c>
    </row>
    <row r="47" spans="1:14" ht="15.5" customHeight="1">
      <c r="A47" s="270">
        <v>41</v>
      </c>
      <c r="B47" s="713">
        <v>272</v>
      </c>
      <c r="C47" s="269" t="s">
        <v>197</v>
      </c>
      <c r="D47" s="710">
        <f>SUMIF('4入力'!$V$6:$V$150,'7結果'!B47,'4入力'!$N$6:$N$150)/1000000</f>
        <v>0</v>
      </c>
      <c r="E47" s="710">
        <f>SUMIF('4入力'!$V$6:$V$150,'7結果'!B47,'4入力'!$T$6:$T$150)/1000000</f>
        <v>0</v>
      </c>
      <c r="F47" s="727">
        <f t="shared" si="0"/>
        <v>0</v>
      </c>
      <c r="H47" s="224">
        <f>+'10波及推計'!Y47</f>
        <v>0</v>
      </c>
      <c r="I47" s="225">
        <f>'10波及推計'!AA47</f>
        <v>2.1121345520774213</v>
      </c>
      <c r="J47" s="226">
        <f t="shared" si="1"/>
        <v>2.1121345520774213</v>
      </c>
      <c r="K47" s="225">
        <f>'10波及推計'!AD47</f>
        <v>0.32123008046999396</v>
      </c>
      <c r="L47" s="227">
        <f t="shared" si="2"/>
        <v>2.4333646325474154</v>
      </c>
      <c r="M47" s="225">
        <f>'10波及推計'!AH47</f>
        <v>0.39043058473124931</v>
      </c>
      <c r="N47" s="225">
        <f>'10波及推計'!AK47</f>
        <v>3.9548575780284534E-2</v>
      </c>
    </row>
    <row r="48" spans="1:14" ht="15.5" customHeight="1">
      <c r="A48" s="270">
        <v>42</v>
      </c>
      <c r="B48" s="713">
        <v>281</v>
      </c>
      <c r="C48" s="269" t="s">
        <v>199</v>
      </c>
      <c r="D48" s="710">
        <f>SUMIF('4入力'!$V$6:$V$150,'7結果'!B48,'4入力'!$N$6:$N$150)/1000000</f>
        <v>0</v>
      </c>
      <c r="E48" s="710">
        <f>SUMIF('4入力'!$V$6:$V$150,'7結果'!B48,'4入力'!$T$6:$T$150)/1000000</f>
        <v>0</v>
      </c>
      <c r="F48" s="727">
        <f t="shared" si="0"/>
        <v>0</v>
      </c>
      <c r="H48" s="224">
        <f>+'10波及推計'!Y48</f>
        <v>0</v>
      </c>
      <c r="I48" s="225">
        <f>'10波及推計'!AA48</f>
        <v>1.189906231444311</v>
      </c>
      <c r="J48" s="226">
        <f t="shared" si="1"/>
        <v>1.189906231444311</v>
      </c>
      <c r="K48" s="225">
        <f>'10波及推計'!AD48</f>
        <v>0.22871686197724628</v>
      </c>
      <c r="L48" s="227">
        <f t="shared" si="2"/>
        <v>1.4186230934215573</v>
      </c>
      <c r="M48" s="225">
        <f>'10波及推計'!AH48</f>
        <v>0.5540688069827131</v>
      </c>
      <c r="N48" s="225">
        <f>'10波及推計'!AK48</f>
        <v>8.3134818783946116E-2</v>
      </c>
    </row>
    <row r="49" spans="1:14" ht="15.5" customHeight="1">
      <c r="A49" s="270">
        <v>43</v>
      </c>
      <c r="B49" s="713">
        <v>289</v>
      </c>
      <c r="C49" s="269" t="s">
        <v>201</v>
      </c>
      <c r="D49" s="710">
        <f>SUMIF('4入力'!$V$6:$V$150,'7結果'!B49,'4入力'!$N$6:$N$150)/1000000</f>
        <v>0</v>
      </c>
      <c r="E49" s="710">
        <f>SUMIF('4入力'!$V$6:$V$150,'7結果'!B49,'4入力'!$T$6:$T$150)/1000000</f>
        <v>0</v>
      </c>
      <c r="F49" s="727">
        <f t="shared" si="0"/>
        <v>0</v>
      </c>
      <c r="H49" s="224">
        <f>+'10波及推計'!Y49</f>
        <v>0</v>
      </c>
      <c r="I49" s="225">
        <f>'10波及推計'!AA49</f>
        <v>20.7776356094083</v>
      </c>
      <c r="J49" s="226">
        <f t="shared" si="1"/>
        <v>20.7776356094083</v>
      </c>
      <c r="K49" s="225">
        <f>'10波及推計'!AD49</f>
        <v>3.2234281675326897</v>
      </c>
      <c r="L49" s="227">
        <f t="shared" si="2"/>
        <v>24.001063776940988</v>
      </c>
      <c r="M49" s="225">
        <f>'10波及推計'!AH49</f>
        <v>10.470038338409955</v>
      </c>
      <c r="N49" s="225">
        <f>'10波及推計'!AK49</f>
        <v>1.8329209608142838</v>
      </c>
    </row>
    <row r="50" spans="1:14" ht="15.5" customHeight="1">
      <c r="A50" s="270">
        <v>44</v>
      </c>
      <c r="B50" s="713">
        <v>291</v>
      </c>
      <c r="C50" s="269" t="s">
        <v>0</v>
      </c>
      <c r="D50" s="710">
        <f>SUMIF('4入力'!$V$6:$V$150,'7結果'!B50,'4入力'!$N$6:$N$150)/1000000</f>
        <v>0</v>
      </c>
      <c r="E50" s="710">
        <f>SUMIF('4入力'!$V$6:$V$150,'7結果'!B50,'4入力'!$T$6:$T$150)/1000000</f>
        <v>0</v>
      </c>
      <c r="F50" s="727">
        <f t="shared" si="0"/>
        <v>0</v>
      </c>
      <c r="H50" s="224">
        <f>+'10波及推計'!Y50</f>
        <v>0</v>
      </c>
      <c r="I50" s="225">
        <f>'10波及推計'!AA50</f>
        <v>3.0806935917026563</v>
      </c>
      <c r="J50" s="226">
        <f t="shared" si="1"/>
        <v>3.0806935917026563</v>
      </c>
      <c r="K50" s="225">
        <f>'10波及推計'!AD50</f>
        <v>0.5360307164504986</v>
      </c>
      <c r="L50" s="227">
        <f t="shared" si="2"/>
        <v>3.616724308153155</v>
      </c>
      <c r="M50" s="225">
        <f>'10波及推計'!AH50</f>
        <v>1.5508008763915564</v>
      </c>
      <c r="N50" s="225">
        <f>'10波及推計'!AK50</f>
        <v>0.12907123946077564</v>
      </c>
    </row>
    <row r="51" spans="1:14" ht="15.5" customHeight="1">
      <c r="A51" s="270">
        <v>45</v>
      </c>
      <c r="B51" s="713">
        <v>301</v>
      </c>
      <c r="C51" s="269" t="s">
        <v>1</v>
      </c>
      <c r="D51" s="710">
        <f>SUMIF('4入力'!$V$6:$V$150,'7結果'!B51,'4入力'!$N$6:$N$150)/1000000</f>
        <v>0</v>
      </c>
      <c r="E51" s="710">
        <f>SUMIF('4入力'!$V$6:$V$150,'7結果'!B51,'4入力'!$T$6:$T$150)/1000000</f>
        <v>0</v>
      </c>
      <c r="F51" s="727">
        <f t="shared" si="0"/>
        <v>0</v>
      </c>
      <c r="H51" s="224">
        <f>+'10波及推計'!Y51</f>
        <v>0</v>
      </c>
      <c r="I51" s="225">
        <f>'10波及推計'!AA51</f>
        <v>3.9031957117347438</v>
      </c>
      <c r="J51" s="226">
        <f t="shared" si="1"/>
        <v>3.9031957117347438</v>
      </c>
      <c r="K51" s="225">
        <f>'10波及推計'!AD51</f>
        <v>0.84286575575761624</v>
      </c>
      <c r="L51" s="227">
        <f t="shared" si="2"/>
        <v>4.7460614674923605</v>
      </c>
      <c r="M51" s="225">
        <f>'10波及推計'!AH51</f>
        <v>2.2354475821640407</v>
      </c>
      <c r="N51" s="225">
        <f>'10波及推計'!AK51</f>
        <v>0.20276182147781585</v>
      </c>
    </row>
    <row r="52" spans="1:14" ht="15.5" customHeight="1">
      <c r="A52" s="270">
        <v>46</v>
      </c>
      <c r="B52" s="713">
        <v>311</v>
      </c>
      <c r="C52" s="269" t="s">
        <v>2</v>
      </c>
      <c r="D52" s="710">
        <f>SUMIF('4入力'!$V$6:$V$150,'7結果'!B52,'4入力'!$N$6:$N$150)/1000000</f>
        <v>0</v>
      </c>
      <c r="E52" s="710">
        <f>SUMIF('4入力'!$V$6:$V$150,'7結果'!B52,'4入力'!$T$6:$T$150)/1000000</f>
        <v>0</v>
      </c>
      <c r="F52" s="727">
        <f t="shared" si="0"/>
        <v>0</v>
      </c>
      <c r="H52" s="224">
        <f>+'10波及推計'!Y52</f>
        <v>0</v>
      </c>
      <c r="I52" s="225">
        <f>'10波及推計'!AA52</f>
        <v>3.4622952118415755</v>
      </c>
      <c r="J52" s="226">
        <f t="shared" si="1"/>
        <v>3.4622952118415755</v>
      </c>
      <c r="K52" s="225">
        <f>'10波及推計'!AD52</f>
        <v>0.93315601933520298</v>
      </c>
      <c r="L52" s="227">
        <f t="shared" si="2"/>
        <v>4.3954512311767786</v>
      </c>
      <c r="M52" s="225">
        <f>'10波及推計'!AH52</f>
        <v>1.6466797348471256</v>
      </c>
      <c r="N52" s="225">
        <f>'10波及推計'!AK52</f>
        <v>6.6898242330688029E-2</v>
      </c>
    </row>
    <row r="53" spans="1:14" ht="15.5" customHeight="1">
      <c r="A53" s="270">
        <v>47</v>
      </c>
      <c r="B53" s="713">
        <v>321</v>
      </c>
      <c r="C53" s="269" t="s">
        <v>206</v>
      </c>
      <c r="D53" s="710">
        <f>SUMIF('4入力'!$V$6:$V$150,'7結果'!B53,'4入力'!$N$6:$N$150)/1000000</f>
        <v>0</v>
      </c>
      <c r="E53" s="710">
        <f>SUMIF('4入力'!$V$6:$V$150,'7結果'!B53,'4入力'!$T$6:$T$150)/1000000</f>
        <v>0</v>
      </c>
      <c r="F53" s="727">
        <f t="shared" si="0"/>
        <v>0</v>
      </c>
      <c r="H53" s="224">
        <f>+'10波及推計'!Y53</f>
        <v>0</v>
      </c>
      <c r="I53" s="225">
        <f>'10波及推計'!AA53</f>
        <v>0.87412582317775978</v>
      </c>
      <c r="J53" s="226">
        <f t="shared" si="1"/>
        <v>0.87412582317775978</v>
      </c>
      <c r="K53" s="225">
        <f>'10波及推計'!AD53</f>
        <v>0.3178756281638872</v>
      </c>
      <c r="L53" s="227">
        <f t="shared" si="2"/>
        <v>1.192001451341647</v>
      </c>
      <c r="M53" s="225">
        <f>'10波及推計'!AH53</f>
        <v>0.48826404456520006</v>
      </c>
      <c r="N53" s="225">
        <f>'10波及推計'!AK53</f>
        <v>1.8187986429435837E-2</v>
      </c>
    </row>
    <row r="54" spans="1:14" ht="15.5" customHeight="1">
      <c r="A54" s="270">
        <v>48</v>
      </c>
      <c r="B54" s="713">
        <v>329</v>
      </c>
      <c r="C54" s="269" t="s">
        <v>208</v>
      </c>
      <c r="D54" s="710">
        <f>SUMIF('4入力'!$V$6:$V$150,'7結果'!B54,'4入力'!$N$6:$N$150)/1000000</f>
        <v>0</v>
      </c>
      <c r="E54" s="710">
        <f>SUMIF('4入力'!$V$6:$V$150,'7結果'!B54,'4入力'!$T$6:$T$150)/1000000</f>
        <v>0</v>
      </c>
      <c r="F54" s="727">
        <f t="shared" si="0"/>
        <v>0</v>
      </c>
      <c r="H54" s="224">
        <f>+'10波及推計'!Y54</f>
        <v>0</v>
      </c>
      <c r="I54" s="225">
        <f>'10波及推計'!AA54</f>
        <v>2.8008814260229249</v>
      </c>
      <c r="J54" s="226">
        <f t="shared" si="1"/>
        <v>2.8008814260229249</v>
      </c>
      <c r="K54" s="225">
        <f>'10波及推計'!AD54</f>
        <v>0.92081384128912858</v>
      </c>
      <c r="L54" s="227">
        <f t="shared" si="2"/>
        <v>3.7216952673120534</v>
      </c>
      <c r="M54" s="225">
        <f>'10波及推計'!AH54</f>
        <v>1.347793049546997</v>
      </c>
      <c r="N54" s="225">
        <f>'10波及推計'!AK54</f>
        <v>0.20578457580242526</v>
      </c>
    </row>
    <row r="55" spans="1:14" ht="15.5" customHeight="1">
      <c r="A55" s="270">
        <v>49</v>
      </c>
      <c r="B55" s="713">
        <v>331</v>
      </c>
      <c r="C55" s="269" t="s">
        <v>210</v>
      </c>
      <c r="D55" s="710">
        <f>SUMIF('4入力'!$V$6:$V$150,'7結果'!B55,'4入力'!$N$6:$N$150)/1000000</f>
        <v>0</v>
      </c>
      <c r="E55" s="710">
        <f>SUMIF('4入力'!$V$6:$V$150,'7結果'!B55,'4入力'!$T$6:$T$150)/1000000</f>
        <v>0</v>
      </c>
      <c r="F55" s="727">
        <f t="shared" si="0"/>
        <v>0</v>
      </c>
      <c r="H55" s="224">
        <f>+'10波及推計'!Y55</f>
        <v>0</v>
      </c>
      <c r="I55" s="225">
        <f>'10波及推計'!AA55</f>
        <v>2.032332594763353</v>
      </c>
      <c r="J55" s="226">
        <f t="shared" si="1"/>
        <v>2.032332594763353</v>
      </c>
      <c r="K55" s="225">
        <f>'10波及推計'!AD55</f>
        <v>0.45934111033718672</v>
      </c>
      <c r="L55" s="227">
        <f t="shared" si="2"/>
        <v>2.4916737051005398</v>
      </c>
      <c r="M55" s="225">
        <f>'10波及推計'!AH55</f>
        <v>0.90309041079663044</v>
      </c>
      <c r="N55" s="225">
        <f>'10波及推計'!AK55</f>
        <v>7.3497087307656875E-2</v>
      </c>
    </row>
    <row r="56" spans="1:14" ht="15.5" customHeight="1">
      <c r="A56" s="270">
        <v>50</v>
      </c>
      <c r="B56" s="713">
        <v>332</v>
      </c>
      <c r="C56" s="269" t="s">
        <v>212</v>
      </c>
      <c r="D56" s="710">
        <f>SUMIF('4入力'!$V$6:$V$150,'7結果'!B56,'4入力'!$N$6:$N$150)/1000000</f>
        <v>0</v>
      </c>
      <c r="E56" s="710">
        <f>SUMIF('4入力'!$V$6:$V$150,'7結果'!B56,'4入力'!$T$6:$T$150)/1000000</f>
        <v>0</v>
      </c>
      <c r="F56" s="727">
        <f t="shared" si="0"/>
        <v>0</v>
      </c>
      <c r="H56" s="224">
        <f>+'10波及推計'!Y56</f>
        <v>0</v>
      </c>
      <c r="I56" s="225">
        <f>'10波及推計'!AA56</f>
        <v>0.16029357758828375</v>
      </c>
      <c r="J56" s="226">
        <f t="shared" si="1"/>
        <v>0.16029357758828375</v>
      </c>
      <c r="K56" s="225">
        <f>'10波及推計'!AD56</f>
        <v>1.5212497306380006</v>
      </c>
      <c r="L56" s="227">
        <f t="shared" si="2"/>
        <v>1.6815433082262843</v>
      </c>
      <c r="M56" s="225">
        <f>'10波及推計'!AH56</f>
        <v>0.55782815999371071</v>
      </c>
      <c r="N56" s="225">
        <f>'10波及推計'!AK56</f>
        <v>3.9623535718991139E-2</v>
      </c>
    </row>
    <row r="57" spans="1:14" ht="15.5" customHeight="1">
      <c r="A57" s="270">
        <v>51</v>
      </c>
      <c r="B57" s="713">
        <v>333</v>
      </c>
      <c r="C57" s="269" t="s">
        <v>214</v>
      </c>
      <c r="D57" s="710">
        <f>SUMIF('4入力'!$V$6:$V$150,'7結果'!B57,'4入力'!$N$6:$N$150)/1000000</f>
        <v>0</v>
      </c>
      <c r="E57" s="710">
        <f>SUMIF('4入力'!$V$6:$V$150,'7結果'!B57,'4入力'!$T$6:$T$150)/1000000</f>
        <v>0</v>
      </c>
      <c r="F57" s="727">
        <f t="shared" si="0"/>
        <v>0</v>
      </c>
      <c r="H57" s="224">
        <f>+'10波及推計'!Y57</f>
        <v>0</v>
      </c>
      <c r="I57" s="225">
        <f>'10波及推計'!AA57</f>
        <v>6.1189034404956613E-2</v>
      </c>
      <c r="J57" s="226">
        <f t="shared" si="1"/>
        <v>6.1189034404956613E-2</v>
      </c>
      <c r="K57" s="225">
        <f>'10波及推計'!AD57</f>
        <v>1.2815725768008787E-2</v>
      </c>
      <c r="L57" s="227">
        <f t="shared" si="2"/>
        <v>7.4004760172965395E-2</v>
      </c>
      <c r="M57" s="225">
        <f>'10波及推計'!AH57</f>
        <v>2.7367050039995525E-2</v>
      </c>
      <c r="N57" s="225">
        <f>'10波及推計'!AK57</f>
        <v>1.7794900585162505E-3</v>
      </c>
    </row>
    <row r="58" spans="1:14" ht="15.5" customHeight="1">
      <c r="A58" s="270">
        <v>52</v>
      </c>
      <c r="B58" s="713">
        <v>339</v>
      </c>
      <c r="C58" s="269" t="s">
        <v>216</v>
      </c>
      <c r="D58" s="710">
        <f>SUMIF('4入力'!$V$6:$V$150,'7結果'!B58,'4入力'!$N$6:$N$150)/1000000</f>
        <v>0</v>
      </c>
      <c r="E58" s="710">
        <f>SUMIF('4入力'!$V$6:$V$150,'7結果'!B58,'4入力'!$T$6:$T$150)/1000000</f>
        <v>0</v>
      </c>
      <c r="F58" s="727">
        <f t="shared" si="0"/>
        <v>0</v>
      </c>
      <c r="H58" s="224">
        <f>+'10波及推計'!Y58</f>
        <v>0</v>
      </c>
      <c r="I58" s="225">
        <f>'10波及推計'!AA58</f>
        <v>1.1972054291512069</v>
      </c>
      <c r="J58" s="226">
        <f t="shared" si="1"/>
        <v>1.1972054291512069</v>
      </c>
      <c r="K58" s="225">
        <f>'10波及推計'!AD58</f>
        <v>1.25425062617108</v>
      </c>
      <c r="L58" s="227">
        <f t="shared" si="2"/>
        <v>2.4514560553222866</v>
      </c>
      <c r="M58" s="225">
        <f>'10波及推計'!AH58</f>
        <v>0.91781741964630636</v>
      </c>
      <c r="N58" s="225">
        <f>'10波及推計'!AK58</f>
        <v>4.3828577570976218E-2</v>
      </c>
    </row>
    <row r="59" spans="1:14" ht="15.5" customHeight="1">
      <c r="A59" s="270">
        <v>53</v>
      </c>
      <c r="B59" s="713">
        <v>341</v>
      </c>
      <c r="C59" s="269" t="s">
        <v>218</v>
      </c>
      <c r="D59" s="710">
        <f>SUMIF('4入力'!$V$6:$V$150,'7結果'!B59,'4入力'!$N$6:$N$150)/1000000</f>
        <v>0</v>
      </c>
      <c r="E59" s="710">
        <f>SUMIF('4入力'!$V$6:$V$150,'7結果'!B59,'4入力'!$T$6:$T$150)/1000000</f>
        <v>0</v>
      </c>
      <c r="F59" s="727">
        <f t="shared" si="0"/>
        <v>0</v>
      </c>
      <c r="H59" s="224">
        <f>+'10波及推計'!Y59</f>
        <v>0</v>
      </c>
      <c r="I59" s="225">
        <f>'10波及推計'!AA59</f>
        <v>0.20942087186392228</v>
      </c>
      <c r="J59" s="226">
        <f t="shared" si="1"/>
        <v>0.20942087186392228</v>
      </c>
      <c r="K59" s="225">
        <f>'10波及推計'!AD59</f>
        <v>1.358758299466641</v>
      </c>
      <c r="L59" s="227">
        <f t="shared" si="2"/>
        <v>1.5681791713305633</v>
      </c>
      <c r="M59" s="225">
        <f>'10波及推計'!AH59</f>
        <v>0.5816702276884933</v>
      </c>
      <c r="N59" s="225">
        <f>'10波及推計'!AK59</f>
        <v>4.2110206201993412E-2</v>
      </c>
    </row>
    <row r="60" spans="1:14" ht="15.5" customHeight="1">
      <c r="A60" s="270">
        <v>54</v>
      </c>
      <c r="B60" s="713">
        <v>342</v>
      </c>
      <c r="C60" s="269" t="s">
        <v>220</v>
      </c>
      <c r="D60" s="710">
        <f>SUMIF('4入力'!$V$6:$V$150,'7結果'!B60,'4入力'!$N$6:$N$150)/1000000</f>
        <v>0</v>
      </c>
      <c r="E60" s="710">
        <f>SUMIF('4入力'!$V$6:$V$150,'7結果'!B60,'4入力'!$T$6:$T$150)/1000000</f>
        <v>0</v>
      </c>
      <c r="F60" s="727">
        <f t="shared" si="0"/>
        <v>0</v>
      </c>
      <c r="H60" s="224">
        <f>+'10波及推計'!Y60</f>
        <v>0</v>
      </c>
      <c r="I60" s="225">
        <f>'10波及推計'!AA60</f>
        <v>3.7037335060951568E-2</v>
      </c>
      <c r="J60" s="226">
        <f t="shared" si="1"/>
        <v>3.7037335060951568E-2</v>
      </c>
      <c r="K60" s="225">
        <f>'10波及推計'!AD60</f>
        <v>0.17328247459291937</v>
      </c>
      <c r="L60" s="227">
        <f t="shared" si="2"/>
        <v>0.21031980965387093</v>
      </c>
      <c r="M60" s="225">
        <f>'10波及推計'!AH60</f>
        <v>6.5412753157393255E-2</v>
      </c>
      <c r="N60" s="225">
        <f>'10波及推計'!AK60</f>
        <v>5.3048323941719544E-3</v>
      </c>
    </row>
    <row r="61" spans="1:14" ht="15.5" customHeight="1">
      <c r="A61" s="270">
        <v>55</v>
      </c>
      <c r="B61" s="713">
        <v>351</v>
      </c>
      <c r="C61" s="269" t="s">
        <v>222</v>
      </c>
      <c r="D61" s="710">
        <f>SUMIF('4入力'!$V$6:$V$150,'7結果'!B61,'4入力'!$N$6:$N$150)/1000000</f>
        <v>0</v>
      </c>
      <c r="E61" s="710">
        <f>SUMIF('4入力'!$V$6:$V$150,'7結果'!B61,'4入力'!$T$6:$T$150)/1000000</f>
        <v>0</v>
      </c>
      <c r="F61" s="727">
        <f t="shared" si="0"/>
        <v>0</v>
      </c>
      <c r="H61" s="224">
        <f>+'10波及推計'!Y61</f>
        <v>0</v>
      </c>
      <c r="I61" s="225">
        <f>'10波及推計'!AA61</f>
        <v>0</v>
      </c>
      <c r="J61" s="226">
        <f t="shared" si="1"/>
        <v>0</v>
      </c>
      <c r="K61" s="225">
        <f>'10波及推計'!AD61</f>
        <v>3.0311292057247909</v>
      </c>
      <c r="L61" s="227">
        <f t="shared" si="2"/>
        <v>3.0311292057247909</v>
      </c>
      <c r="M61" s="225">
        <f>'10波及推計'!AH61</f>
        <v>0</v>
      </c>
      <c r="N61" s="225">
        <f>'10波及推計'!AK61</f>
        <v>0</v>
      </c>
    </row>
    <row r="62" spans="1:14" ht="15.5" customHeight="1">
      <c r="A62" s="270">
        <v>56</v>
      </c>
      <c r="B62" s="713">
        <v>352</v>
      </c>
      <c r="C62" s="269" t="s">
        <v>224</v>
      </c>
      <c r="D62" s="710">
        <f>SUMIF('4入力'!$V$6:$V$150,'7結果'!B62,'4入力'!$N$6:$N$150)/1000000</f>
        <v>0</v>
      </c>
      <c r="E62" s="710">
        <f>SUMIF('4入力'!$V$6:$V$150,'7結果'!B62,'4入力'!$T$6:$T$150)/1000000</f>
        <v>0</v>
      </c>
      <c r="F62" s="727">
        <f t="shared" si="0"/>
        <v>0</v>
      </c>
      <c r="H62" s="224">
        <f>+'10波及推計'!Y62</f>
        <v>0</v>
      </c>
      <c r="I62" s="225">
        <f>'10波及推計'!AA62</f>
        <v>0.3542003264087687</v>
      </c>
      <c r="J62" s="226">
        <f t="shared" si="1"/>
        <v>0.3542003264087687</v>
      </c>
      <c r="K62" s="225">
        <f>'10波及推計'!AD62</f>
        <v>2.8258948088106437</v>
      </c>
      <c r="L62" s="227">
        <f t="shared" si="2"/>
        <v>3.1800951352194122</v>
      </c>
      <c r="M62" s="225">
        <f>'10波及推計'!AH62</f>
        <v>0.63644650952225623</v>
      </c>
      <c r="N62" s="225">
        <f>'10波及推計'!AK62</f>
        <v>4.4365008492753676E-2</v>
      </c>
    </row>
    <row r="63" spans="1:14" ht="15.5" customHeight="1">
      <c r="A63" s="270">
        <v>57</v>
      </c>
      <c r="B63" s="713">
        <v>353</v>
      </c>
      <c r="C63" s="269" t="s">
        <v>226</v>
      </c>
      <c r="D63" s="710">
        <f>SUMIF('4入力'!$V$6:$V$150,'7結果'!B63,'4入力'!$N$6:$N$150)/1000000</f>
        <v>0</v>
      </c>
      <c r="E63" s="710">
        <f>SUMIF('4入力'!$V$6:$V$150,'7結果'!B63,'4入力'!$T$6:$T$150)/1000000</f>
        <v>0</v>
      </c>
      <c r="F63" s="727">
        <f t="shared" si="0"/>
        <v>0</v>
      </c>
      <c r="H63" s="224">
        <f>+'10波及推計'!Y63</f>
        <v>0</v>
      </c>
      <c r="I63" s="225">
        <f>'10波及推計'!AA63</f>
        <v>27.202488298184839</v>
      </c>
      <c r="J63" s="226">
        <f t="shared" si="1"/>
        <v>27.202488298184839</v>
      </c>
      <c r="K63" s="225">
        <f>'10波及推計'!AD63</f>
        <v>6.8324793150490484</v>
      </c>
      <c r="L63" s="227">
        <f t="shared" si="2"/>
        <v>34.034967613233889</v>
      </c>
      <c r="M63" s="225">
        <f>'10波及推計'!AH63</f>
        <v>8.8318182655264152</v>
      </c>
      <c r="N63" s="225">
        <f>'10波及推計'!AK63</f>
        <v>0.72939886421209721</v>
      </c>
    </row>
    <row r="64" spans="1:14" ht="15.5" customHeight="1">
      <c r="A64" s="270">
        <v>58</v>
      </c>
      <c r="B64" s="713">
        <v>354</v>
      </c>
      <c r="C64" s="269" t="s">
        <v>228</v>
      </c>
      <c r="D64" s="710">
        <f>SUMIF('4入力'!$V$6:$V$150,'7結果'!B64,'4入力'!$N$6:$N$150)/1000000</f>
        <v>0</v>
      </c>
      <c r="E64" s="710">
        <f>SUMIF('4入力'!$V$6:$V$150,'7結果'!B64,'4入力'!$T$6:$T$150)/1000000</f>
        <v>0</v>
      </c>
      <c r="F64" s="727">
        <f t="shared" si="0"/>
        <v>0</v>
      </c>
      <c r="H64" s="224">
        <f>+'10波及推計'!Y64</f>
        <v>0</v>
      </c>
      <c r="I64" s="225">
        <f>'10波及推計'!AA64</f>
        <v>0.15247416184103266</v>
      </c>
      <c r="J64" s="226">
        <f t="shared" si="1"/>
        <v>0.15247416184103266</v>
      </c>
      <c r="K64" s="225">
        <f>'10波及推計'!AD64</f>
        <v>2.0167984373437139E-2</v>
      </c>
      <c r="L64" s="227">
        <f t="shared" si="2"/>
        <v>0.1726421462144698</v>
      </c>
      <c r="M64" s="225">
        <f>'10波及推計'!AH64</f>
        <v>6.1158731310367892E-2</v>
      </c>
      <c r="N64" s="225">
        <f>'10波及推計'!AK64</f>
        <v>4.6789432753302149E-3</v>
      </c>
    </row>
    <row r="65" spans="1:14" ht="15.5" customHeight="1">
      <c r="A65" s="270">
        <v>59</v>
      </c>
      <c r="B65" s="88">
        <v>355</v>
      </c>
      <c r="C65" s="269" t="s">
        <v>534</v>
      </c>
      <c r="D65" s="710">
        <f>SUMIF('4入力'!$V$6:$V$150,'7結果'!B65,'4入力'!$N$6:$N$150)/1000000</f>
        <v>0</v>
      </c>
      <c r="E65" s="710">
        <f>SUMIF('4入力'!$V$6:$V$150,'7結果'!B65,'4入力'!$T$6:$T$150)/1000000</f>
        <v>0</v>
      </c>
      <c r="F65" s="727">
        <f t="shared" si="0"/>
        <v>0</v>
      </c>
      <c r="H65" s="224">
        <f>+'10波及推計'!Y65</f>
        <v>0</v>
      </c>
      <c r="I65" s="225">
        <f>'10波及推計'!AA65</f>
        <v>17.099197796654547</v>
      </c>
      <c r="J65" s="226">
        <f t="shared" si="1"/>
        <v>17.099197796654547</v>
      </c>
      <c r="K65" s="225">
        <f>'10波及推計'!AD65</f>
        <v>0.19236081381465872</v>
      </c>
      <c r="L65" s="227">
        <f t="shared" si="2"/>
        <v>17.291558610469206</v>
      </c>
      <c r="M65" s="225">
        <f>'10波及推計'!AH65</f>
        <v>7.5926360445378638</v>
      </c>
      <c r="N65" s="225">
        <f>'10波及推計'!AK65</f>
        <v>0.45444935320329971</v>
      </c>
    </row>
    <row r="66" spans="1:14" ht="15.5" customHeight="1">
      <c r="A66" s="270">
        <v>60</v>
      </c>
      <c r="B66" s="713">
        <v>359</v>
      </c>
      <c r="C66" s="269" t="s">
        <v>230</v>
      </c>
      <c r="D66" s="710">
        <f>SUMIF('4入力'!$V$6:$V$150,'7結果'!B66,'4入力'!$N$6:$N$150)/1000000</f>
        <v>0</v>
      </c>
      <c r="E66" s="710">
        <f>SUMIF('4入力'!$V$6:$V$150,'7結果'!B66,'4入力'!$T$6:$T$150)/1000000</f>
        <v>0</v>
      </c>
      <c r="F66" s="727">
        <f t="shared" si="0"/>
        <v>0</v>
      </c>
      <c r="H66" s="224">
        <f>+'10波及推計'!Y66</f>
        <v>0</v>
      </c>
      <c r="I66" s="225">
        <f>'10波及推計'!AA66</f>
        <v>103.16336804853513</v>
      </c>
      <c r="J66" s="226">
        <f t="shared" si="1"/>
        <v>103.16336804853513</v>
      </c>
      <c r="K66" s="225">
        <f>'10波及推計'!AD66</f>
        <v>2.0319499735949003</v>
      </c>
      <c r="L66" s="227">
        <f t="shared" si="2"/>
        <v>105.19531802213004</v>
      </c>
      <c r="M66" s="225">
        <f>'10波及推計'!AH66</f>
        <v>34.003714460116704</v>
      </c>
      <c r="N66" s="225">
        <f>'10波及推計'!AK66</f>
        <v>2.9850688369196328</v>
      </c>
    </row>
    <row r="67" spans="1:14" ht="15.5" customHeight="1">
      <c r="A67" s="270">
        <v>61</v>
      </c>
      <c r="B67" s="713">
        <v>391</v>
      </c>
      <c r="C67" s="269" t="s">
        <v>3</v>
      </c>
      <c r="D67" s="710">
        <f>SUMIF('4入力'!$V$6:$V$150,'7結果'!B67,'4入力'!$N$6:$N$150)/1000000</f>
        <v>813.88499999999999</v>
      </c>
      <c r="E67" s="710">
        <f>SUMIF('4入力'!$V$6:$V$150,'7結果'!B67,'4入力'!$T$6:$T$150)/1000000</f>
        <v>71.494913940000004</v>
      </c>
      <c r="F67" s="727">
        <f t="shared" si="0"/>
        <v>742.39008605999993</v>
      </c>
      <c r="H67" s="224">
        <f>+'10波及推計'!Y67</f>
        <v>36.324093004734877</v>
      </c>
      <c r="I67" s="225">
        <f>'10波及推計'!AA67</f>
        <v>2.4730024877397554</v>
      </c>
      <c r="J67" s="226">
        <f t="shared" si="1"/>
        <v>38.797095492474632</v>
      </c>
      <c r="K67" s="225">
        <f>'10波及推計'!AD67</f>
        <v>1.3707719631888096</v>
      </c>
      <c r="L67" s="227">
        <f t="shared" si="2"/>
        <v>40.167867455663441</v>
      </c>
      <c r="M67" s="225">
        <f>'10波及推計'!AH67</f>
        <v>16.830029591662985</v>
      </c>
      <c r="N67" s="225">
        <f>'10波及推計'!AK67</f>
        <v>2.5669361586501847</v>
      </c>
    </row>
    <row r="68" spans="1:14" ht="15.5" customHeight="1">
      <c r="A68" s="270">
        <v>62</v>
      </c>
      <c r="B68" s="713">
        <v>392</v>
      </c>
      <c r="C68" s="269" t="s">
        <v>233</v>
      </c>
      <c r="D68" s="710">
        <f>SUMIF('4入力'!$V$6:$V$150,'7結果'!B68,'4入力'!$N$6:$N$150)/1000000</f>
        <v>0</v>
      </c>
      <c r="E68" s="710">
        <f>SUMIF('4入力'!$V$6:$V$150,'7結果'!B68,'4入力'!$T$6:$T$150)/1000000</f>
        <v>0</v>
      </c>
      <c r="F68" s="727">
        <f t="shared" si="0"/>
        <v>0</v>
      </c>
      <c r="H68" s="224">
        <f>+'10波及推計'!Y68</f>
        <v>0</v>
      </c>
      <c r="I68" s="225">
        <f>'10波及推計'!AA68</f>
        <v>3.430591917781892</v>
      </c>
      <c r="J68" s="226">
        <f t="shared" si="1"/>
        <v>3.430591917781892</v>
      </c>
      <c r="K68" s="225">
        <f>'10波及推計'!AD68</f>
        <v>1.0476131458358404</v>
      </c>
      <c r="L68" s="227">
        <f t="shared" si="2"/>
        <v>4.4782050636177324</v>
      </c>
      <c r="M68" s="225">
        <f>'10波及推計'!AH68</f>
        <v>1.4625628744165493</v>
      </c>
      <c r="N68" s="225">
        <f>'10波及推計'!AK68</f>
        <v>0.21896919559184708</v>
      </c>
    </row>
    <row r="69" spans="1:14" ht="15.5" customHeight="1">
      <c r="A69" s="270">
        <v>63</v>
      </c>
      <c r="B69" s="88">
        <v>410</v>
      </c>
      <c r="C69" s="269" t="s">
        <v>542</v>
      </c>
      <c r="D69" s="710">
        <f>SUMIF('4入力'!$V$6:$V$150,'7結果'!B69,'4入力'!$N$6:$N$150)/1000000</f>
        <v>0</v>
      </c>
      <c r="E69" s="710">
        <f>SUMIF('4入力'!$V$6:$V$150,'7結果'!B69,'4入力'!$T$6:$T$150)/1000000</f>
        <v>0</v>
      </c>
      <c r="F69" s="727">
        <f t="shared" si="0"/>
        <v>0</v>
      </c>
      <c r="H69" s="224">
        <f>+'10波及推計'!Y69</f>
        <v>0</v>
      </c>
      <c r="I69" s="225">
        <f>'10波及推計'!AA69</f>
        <v>0</v>
      </c>
      <c r="J69" s="226">
        <f t="shared" si="1"/>
        <v>0</v>
      </c>
      <c r="K69" s="225">
        <f>'10波及推計'!AD69</f>
        <v>0</v>
      </c>
      <c r="L69" s="227">
        <f t="shared" si="2"/>
        <v>0</v>
      </c>
      <c r="M69" s="225">
        <f>'10波及推計'!AH69</f>
        <v>0</v>
      </c>
      <c r="N69" s="225">
        <f>'10波及推計'!AK69</f>
        <v>0</v>
      </c>
    </row>
    <row r="70" spans="1:14" ht="15.5" customHeight="1">
      <c r="A70" s="270">
        <v>64</v>
      </c>
      <c r="B70" s="88">
        <v>411</v>
      </c>
      <c r="C70" s="269" t="s">
        <v>544</v>
      </c>
      <c r="D70" s="710">
        <f>SUMIF('4入力'!$V$6:$V$150,'7結果'!B70,'4入力'!$N$6:$N$150)/1000000</f>
        <v>0</v>
      </c>
      <c r="E70" s="710">
        <f>SUMIF('4入力'!$V$6:$V$150,'7結果'!B70,'4入力'!$T$6:$T$150)/1000000</f>
        <v>0</v>
      </c>
      <c r="F70" s="727">
        <f t="shared" si="0"/>
        <v>0</v>
      </c>
      <c r="H70" s="224">
        <f>+'10波及推計'!Y70</f>
        <v>0</v>
      </c>
      <c r="I70" s="225">
        <f>'10波及推計'!AA70</f>
        <v>0</v>
      </c>
      <c r="J70" s="226">
        <f t="shared" si="1"/>
        <v>0</v>
      </c>
      <c r="K70" s="225">
        <f>'10波及推計'!AD70</f>
        <v>0</v>
      </c>
      <c r="L70" s="227">
        <f t="shared" si="2"/>
        <v>0</v>
      </c>
      <c r="M70" s="225">
        <f>'10波及推計'!AH70</f>
        <v>0</v>
      </c>
      <c r="N70" s="225">
        <f>'10波及推計'!AK70</f>
        <v>0</v>
      </c>
    </row>
    <row r="71" spans="1:14" ht="15.5" customHeight="1">
      <c r="A71" s="270">
        <v>65</v>
      </c>
      <c r="B71" s="713">
        <v>412</v>
      </c>
      <c r="C71" s="269" t="s">
        <v>235</v>
      </c>
      <c r="D71" s="710">
        <f>SUMIF('4入力'!$V$6:$V$150,'7結果'!B71,'4入力'!$N$6:$N$150)/1000000</f>
        <v>0</v>
      </c>
      <c r="E71" s="710">
        <f>SUMIF('4入力'!$V$6:$V$150,'7結果'!B71,'4入力'!$T$6:$T$150)/1000000</f>
        <v>0</v>
      </c>
      <c r="F71" s="727">
        <f t="shared" si="0"/>
        <v>0</v>
      </c>
      <c r="H71" s="224">
        <f>+'10波及推計'!Y71</f>
        <v>0</v>
      </c>
      <c r="I71" s="225">
        <f>'10波及推計'!AA71</f>
        <v>10.685803399191533</v>
      </c>
      <c r="J71" s="226">
        <f t="shared" si="1"/>
        <v>10.685803399191533</v>
      </c>
      <c r="K71" s="225">
        <f>'10波及推計'!AD71</f>
        <v>1.1964543765417235</v>
      </c>
      <c r="L71" s="227">
        <f t="shared" si="2"/>
        <v>11.882257775733256</v>
      </c>
      <c r="M71" s="225">
        <f>'10波及推計'!AH71</f>
        <v>5.2770184824264881</v>
      </c>
      <c r="N71" s="225">
        <f>'10波及推計'!AK71</f>
        <v>1.0557579703448909</v>
      </c>
    </row>
    <row r="72" spans="1:14" ht="15.5" customHeight="1">
      <c r="A72" s="270">
        <v>66</v>
      </c>
      <c r="B72" s="713">
        <v>413</v>
      </c>
      <c r="C72" s="269" t="s">
        <v>237</v>
      </c>
      <c r="D72" s="710">
        <f>SUMIF('4入力'!$V$6:$V$150,'7結果'!B72,'4入力'!$N$6:$N$150)/1000000</f>
        <v>0</v>
      </c>
      <c r="E72" s="710">
        <f>SUMIF('4入力'!$V$6:$V$150,'7結果'!B72,'4入力'!$T$6:$T$150)/1000000</f>
        <v>0</v>
      </c>
      <c r="F72" s="727">
        <f t="shared" ref="F72:F115" si="3">+D72-E72</f>
        <v>0</v>
      </c>
      <c r="H72" s="224">
        <f>+'10波及推計'!Y72</f>
        <v>0</v>
      </c>
      <c r="I72" s="225">
        <f>'10波及推計'!AA72</f>
        <v>0</v>
      </c>
      <c r="J72" s="226">
        <f t="shared" ref="J72:J115" si="4">+H72+I72</f>
        <v>0</v>
      </c>
      <c r="K72" s="225">
        <f>'10波及推計'!AD72</f>
        <v>0</v>
      </c>
      <c r="L72" s="227">
        <f t="shared" ref="L72:L116" si="5">SUM(H72:I72,K72)</f>
        <v>0</v>
      </c>
      <c r="M72" s="225">
        <f>'10波及推計'!AH72</f>
        <v>0</v>
      </c>
      <c r="N72" s="225">
        <f>'10波及推計'!AK72</f>
        <v>0</v>
      </c>
    </row>
    <row r="73" spans="1:14" ht="15.5" customHeight="1">
      <c r="A73" s="270">
        <v>67</v>
      </c>
      <c r="B73" s="713">
        <v>419</v>
      </c>
      <c r="C73" s="269" t="s">
        <v>239</v>
      </c>
      <c r="D73" s="710">
        <f>SUMIF('4入力'!$V$6:$V$150,'7結果'!B73,'4入力'!$N$6:$N$150)/1000000</f>
        <v>0</v>
      </c>
      <c r="E73" s="710">
        <f>SUMIF('4入力'!$V$6:$V$150,'7結果'!B73,'4入力'!$T$6:$T$150)/1000000</f>
        <v>0</v>
      </c>
      <c r="F73" s="727">
        <f t="shared" si="3"/>
        <v>0</v>
      </c>
      <c r="H73" s="224">
        <f>+'10波及推計'!Y73</f>
        <v>0</v>
      </c>
      <c r="I73" s="225">
        <f>'10波及推計'!AA73</f>
        <v>0</v>
      </c>
      <c r="J73" s="226">
        <f t="shared" si="4"/>
        <v>0</v>
      </c>
      <c r="K73" s="225">
        <f>'10波及推計'!AD73</f>
        <v>0</v>
      </c>
      <c r="L73" s="227">
        <f t="shared" si="5"/>
        <v>0</v>
      </c>
      <c r="M73" s="225">
        <f>'10波及推計'!AH73</f>
        <v>0</v>
      </c>
      <c r="N73" s="225">
        <f>'10波及推計'!AK73</f>
        <v>0</v>
      </c>
    </row>
    <row r="74" spans="1:14" ht="15.5" customHeight="1">
      <c r="A74" s="270">
        <v>68</v>
      </c>
      <c r="B74" s="713">
        <v>461</v>
      </c>
      <c r="C74" s="269" t="s">
        <v>629</v>
      </c>
      <c r="D74" s="710">
        <f>SUMIF('4入力'!$V$6:$V$150,'7結果'!B74,'4入力'!$N$6:$N$150)/1000000</f>
        <v>0</v>
      </c>
      <c r="E74" s="710">
        <f>SUMIF('4入力'!$V$6:$V$150,'7結果'!B74,'4入力'!$T$6:$T$150)/1000000</f>
        <v>0</v>
      </c>
      <c r="F74" s="727">
        <f t="shared" si="3"/>
        <v>0</v>
      </c>
      <c r="H74" s="224">
        <f>+'10波及推計'!Y74</f>
        <v>0</v>
      </c>
      <c r="I74" s="225">
        <f>'10波及推計'!AA74</f>
        <v>125.66677110723995</v>
      </c>
      <c r="J74" s="226">
        <f t="shared" si="4"/>
        <v>125.66677110723995</v>
      </c>
      <c r="K74" s="225">
        <f>'10波及推計'!AD74</f>
        <v>18.431172045383782</v>
      </c>
      <c r="L74" s="227">
        <f t="shared" si="5"/>
        <v>144.09794315262374</v>
      </c>
      <c r="M74" s="225">
        <f>'10波及推計'!AH74</f>
        <v>52.393357234351157</v>
      </c>
      <c r="N74" s="225">
        <f>'10波及推計'!AK74</f>
        <v>1.0375819558798862</v>
      </c>
    </row>
    <row r="75" spans="1:14" ht="15.5" customHeight="1">
      <c r="A75" s="270">
        <v>69</v>
      </c>
      <c r="B75" s="713">
        <v>462</v>
      </c>
      <c r="C75" s="269" t="s">
        <v>242</v>
      </c>
      <c r="D75" s="710">
        <f>SUMIF('4入力'!$V$6:$V$150,'7結果'!B75,'4入力'!$N$6:$N$150)/1000000</f>
        <v>0</v>
      </c>
      <c r="E75" s="710">
        <f>SUMIF('4入力'!$V$6:$V$150,'7結果'!B75,'4入力'!$T$6:$T$150)/1000000</f>
        <v>0</v>
      </c>
      <c r="F75" s="727">
        <f t="shared" si="3"/>
        <v>0</v>
      </c>
      <c r="H75" s="224">
        <f>+'10波及推計'!Y75</f>
        <v>0</v>
      </c>
      <c r="I75" s="225">
        <f>'10波及推計'!AA75</f>
        <v>93.384537072216105</v>
      </c>
      <c r="J75" s="226">
        <f t="shared" si="4"/>
        <v>93.384537072216105</v>
      </c>
      <c r="K75" s="225">
        <f>'10波及推計'!AD75</f>
        <v>14.933715080831126</v>
      </c>
      <c r="L75" s="227">
        <f t="shared" si="5"/>
        <v>108.31825215304723</v>
      </c>
      <c r="M75" s="225">
        <f>'10波及推計'!AH75</f>
        <v>34.384687260650566</v>
      </c>
      <c r="N75" s="225">
        <f>'10波及推計'!AK75</f>
        <v>1.3976430530221533</v>
      </c>
    </row>
    <row r="76" spans="1:14" ht="15.5" customHeight="1">
      <c r="A76" s="270">
        <v>70</v>
      </c>
      <c r="B76" s="713">
        <v>471</v>
      </c>
      <c r="C76" s="269" t="s">
        <v>4</v>
      </c>
      <c r="D76" s="710">
        <f>SUMIF('4入力'!$V$6:$V$150,'7結果'!B76,'4入力'!$N$6:$N$150)/1000000</f>
        <v>0</v>
      </c>
      <c r="E76" s="710">
        <f>SUMIF('4入力'!$V$6:$V$150,'7結果'!B76,'4入力'!$T$6:$T$150)/1000000</f>
        <v>0</v>
      </c>
      <c r="F76" s="727">
        <f t="shared" si="3"/>
        <v>0</v>
      </c>
      <c r="H76" s="224">
        <f>+'10波及推計'!Y76</f>
        <v>0</v>
      </c>
      <c r="I76" s="225">
        <f>'10波及推計'!AA76</f>
        <v>90.637761020384062</v>
      </c>
      <c r="J76" s="226">
        <f t="shared" si="4"/>
        <v>90.637761020384062</v>
      </c>
      <c r="K76" s="225">
        <f>'10波及推計'!AD76</f>
        <v>17.162772604187918</v>
      </c>
      <c r="L76" s="227">
        <f t="shared" si="5"/>
        <v>107.80053362457198</v>
      </c>
      <c r="M76" s="225">
        <f>'10波及推計'!AH76</f>
        <v>50.223351097038162</v>
      </c>
      <c r="N76" s="225">
        <f>'10波及推計'!AK76</f>
        <v>2.2476374848333958</v>
      </c>
    </row>
    <row r="77" spans="1:14" ht="15.5" customHeight="1">
      <c r="A77" s="270">
        <v>71</v>
      </c>
      <c r="B77" s="713">
        <v>481</v>
      </c>
      <c r="C77" s="269" t="s">
        <v>5</v>
      </c>
      <c r="D77" s="710">
        <f>SUMIF('4入力'!$V$6:$V$150,'7結果'!B77,'4入力'!$N$6:$N$150)/1000000</f>
        <v>0</v>
      </c>
      <c r="E77" s="710">
        <f>SUMIF('4入力'!$V$6:$V$150,'7結果'!B77,'4入力'!$T$6:$T$150)/1000000</f>
        <v>0</v>
      </c>
      <c r="F77" s="727">
        <f t="shared" si="3"/>
        <v>0</v>
      </c>
      <c r="H77" s="224">
        <f>+'10波及推計'!Y77</f>
        <v>0</v>
      </c>
      <c r="I77" s="225">
        <f>'10波及推計'!AA77</f>
        <v>208.49508417685533</v>
      </c>
      <c r="J77" s="226">
        <f t="shared" si="4"/>
        <v>208.49508417685533</v>
      </c>
      <c r="K77" s="225">
        <f>'10波及推計'!AD77</f>
        <v>8.8895784002768039</v>
      </c>
      <c r="L77" s="227">
        <f t="shared" si="5"/>
        <v>217.38466257713213</v>
      </c>
      <c r="M77" s="225">
        <f>'10波及推計'!AH77</f>
        <v>142.36371482010196</v>
      </c>
      <c r="N77" s="225">
        <f>'10波及推計'!AK77</f>
        <v>17.867066567934838</v>
      </c>
    </row>
    <row r="78" spans="1:14" ht="15.5" customHeight="1">
      <c r="A78" s="270">
        <v>72</v>
      </c>
      <c r="B78" s="88">
        <v>510</v>
      </c>
      <c r="C78" s="269" t="s">
        <v>311</v>
      </c>
      <c r="D78" s="710">
        <f>SUMIF('4入力'!$V$6:$V$150,'7結果'!B78,'4入力'!$N$6:$N$150)/1000000</f>
        <v>0</v>
      </c>
      <c r="E78" s="710">
        <f>SUMIF('4入力'!$V$6:$V$150,'7結果'!B78,'4入力'!$T$6:$T$150)/1000000</f>
        <v>0</v>
      </c>
      <c r="F78" s="727">
        <f t="shared" si="3"/>
        <v>0</v>
      </c>
      <c r="H78" s="224">
        <f>+'10波及推計'!Y78</f>
        <v>254.51683281384999</v>
      </c>
      <c r="I78" s="225">
        <f>'10波及推計'!AA78</f>
        <v>289.19850782820095</v>
      </c>
      <c r="J78" s="226">
        <f t="shared" si="4"/>
        <v>543.71534064205093</v>
      </c>
      <c r="K78" s="225">
        <f>'10波及推計'!AD78</f>
        <v>74.997565452055966</v>
      </c>
      <c r="L78" s="227">
        <f t="shared" si="5"/>
        <v>618.71290609410687</v>
      </c>
      <c r="M78" s="225">
        <f>'10波及推計'!AH78</f>
        <v>449.7816543987206</v>
      </c>
      <c r="N78" s="225">
        <f>'10波及推計'!AK78</f>
        <v>31.215885022415371</v>
      </c>
    </row>
    <row r="79" spans="1:14" ht="15.5" customHeight="1">
      <c r="A79" s="270">
        <v>73</v>
      </c>
      <c r="B79" s="88">
        <v>511</v>
      </c>
      <c r="C79" s="269" t="s">
        <v>312</v>
      </c>
      <c r="D79" s="710">
        <f>SUMIF('4入力'!$V$6:$V$150,'7結果'!B79,'4入力'!$N$6:$N$150)/1000000</f>
        <v>0</v>
      </c>
      <c r="E79" s="710">
        <f>SUMIF('4入力'!$V$6:$V$150,'7結果'!B79,'4入力'!$T$6:$T$150)/1000000</f>
        <v>0</v>
      </c>
      <c r="F79" s="727">
        <f t="shared" si="3"/>
        <v>0</v>
      </c>
      <c r="H79" s="224">
        <f>+'10波及推計'!Y79</f>
        <v>547.25591309700008</v>
      </c>
      <c r="I79" s="225">
        <f>'10波及推計'!AA79</f>
        <v>162.97801378443239</v>
      </c>
      <c r="J79" s="226">
        <f t="shared" si="4"/>
        <v>710.23392688143247</v>
      </c>
      <c r="K79" s="225">
        <f>'10波及推計'!AD79</f>
        <v>192.75695326964041</v>
      </c>
      <c r="L79" s="227">
        <f t="shared" si="5"/>
        <v>902.99088015107282</v>
      </c>
      <c r="M79" s="225">
        <f>'10波及推計'!AH79</f>
        <v>602.45024399817908</v>
      </c>
      <c r="N79" s="225">
        <f>'10波及推計'!AK79</f>
        <v>155.8220823695672</v>
      </c>
    </row>
    <row r="80" spans="1:14" ht="15.5" customHeight="1">
      <c r="A80" s="270">
        <v>74</v>
      </c>
      <c r="B80" s="713">
        <v>531</v>
      </c>
      <c r="C80" s="269" t="s">
        <v>6</v>
      </c>
      <c r="D80" s="710">
        <f>SUMIF('4入力'!$V$6:$V$150,'7結果'!B80,'4入力'!$N$6:$N$150)/1000000</f>
        <v>0</v>
      </c>
      <c r="E80" s="710">
        <f>SUMIF('4入力'!$V$6:$V$150,'7結果'!B80,'4入力'!$T$6:$T$150)/1000000</f>
        <v>0</v>
      </c>
      <c r="F80" s="727">
        <f t="shared" si="3"/>
        <v>0</v>
      </c>
      <c r="H80" s="224">
        <f>+'10波及推計'!Y80</f>
        <v>0</v>
      </c>
      <c r="I80" s="225">
        <f>'10波及推計'!AA80</f>
        <v>239.06917771547694</v>
      </c>
      <c r="J80" s="226">
        <f t="shared" si="4"/>
        <v>239.06917771547694</v>
      </c>
      <c r="K80" s="225">
        <f>'10波及推計'!AD80</f>
        <v>129.3583075086118</v>
      </c>
      <c r="L80" s="227">
        <f t="shared" si="5"/>
        <v>368.42748522408874</v>
      </c>
      <c r="M80" s="225">
        <f>'10波及推計'!AH80</f>
        <v>248.96950356278489</v>
      </c>
      <c r="N80" s="225">
        <f>'10波及推計'!AK80</f>
        <v>19.92104300675085</v>
      </c>
    </row>
    <row r="81" spans="1:14" ht="15.5" customHeight="1">
      <c r="A81" s="270">
        <v>75</v>
      </c>
      <c r="B81" s="713">
        <v>551</v>
      </c>
      <c r="C81" s="269" t="s">
        <v>247</v>
      </c>
      <c r="D81" s="710">
        <f>SUMIF('4入力'!$V$6:$V$150,'7結果'!B81,'4入力'!$N$6:$N$150)/1000000</f>
        <v>0</v>
      </c>
      <c r="E81" s="710">
        <f>SUMIF('4入力'!$V$6:$V$150,'7結果'!B81,'4入力'!$T$6:$T$150)/1000000</f>
        <v>0</v>
      </c>
      <c r="F81" s="727">
        <f t="shared" si="3"/>
        <v>0</v>
      </c>
      <c r="H81" s="224">
        <f>+'10波及推計'!Y81</f>
        <v>0</v>
      </c>
      <c r="I81" s="225">
        <f>'10波及推計'!AA81</f>
        <v>144.20617919543909</v>
      </c>
      <c r="J81" s="226">
        <f t="shared" si="4"/>
        <v>144.20617919543909</v>
      </c>
      <c r="K81" s="225">
        <f>'10波及推計'!AD81</f>
        <v>30.290028060479621</v>
      </c>
      <c r="L81" s="227">
        <f t="shared" si="5"/>
        <v>174.4962072559187</v>
      </c>
      <c r="M81" s="225">
        <f>'10波及推計'!AH81</f>
        <v>126.95830186334783</v>
      </c>
      <c r="N81" s="225">
        <f>'10波及推計'!AK81</f>
        <v>5.4118074003532843</v>
      </c>
    </row>
    <row r="82" spans="1:14" ht="15.5" customHeight="1">
      <c r="A82" s="270">
        <v>76</v>
      </c>
      <c r="B82" s="713">
        <v>552</v>
      </c>
      <c r="C82" s="269" t="s">
        <v>249</v>
      </c>
      <c r="D82" s="710">
        <f>SUMIF('4入力'!$V$6:$V$150,'7結果'!B82,'4入力'!$N$6:$N$150)/1000000</f>
        <v>0</v>
      </c>
      <c r="E82" s="710">
        <f>SUMIF('4入力'!$V$6:$V$150,'7結果'!B82,'4入力'!$T$6:$T$150)/1000000</f>
        <v>0</v>
      </c>
      <c r="F82" s="727">
        <f t="shared" si="3"/>
        <v>0</v>
      </c>
      <c r="H82" s="224">
        <f>+'10波及推計'!Y82</f>
        <v>0</v>
      </c>
      <c r="I82" s="225">
        <f>'10波及推計'!AA82</f>
        <v>0</v>
      </c>
      <c r="J82" s="226">
        <f t="shared" si="4"/>
        <v>0</v>
      </c>
      <c r="K82" s="225">
        <f>'10波及推計'!AD82</f>
        <v>89.380486561941922</v>
      </c>
      <c r="L82" s="227">
        <f t="shared" si="5"/>
        <v>89.380486561941922</v>
      </c>
      <c r="M82" s="225">
        <f>'10波及推計'!AH82</f>
        <v>66.278165179485029</v>
      </c>
      <c r="N82" s="225">
        <f>'10波及推計'!AK82</f>
        <v>2.4754966353650789</v>
      </c>
    </row>
    <row r="83" spans="1:14" ht="15.5" customHeight="1">
      <c r="A83" s="270">
        <v>77</v>
      </c>
      <c r="B83" s="713">
        <v>553</v>
      </c>
      <c r="C83" s="269" t="s">
        <v>251</v>
      </c>
      <c r="D83" s="710">
        <f>SUMIF('4入力'!$V$6:$V$150,'7結果'!B83,'4入力'!$N$6:$N$150)/1000000</f>
        <v>0</v>
      </c>
      <c r="E83" s="710">
        <f>SUMIF('4入力'!$V$6:$V$150,'7結果'!B83,'4入力'!$T$6:$T$150)/1000000</f>
        <v>0</v>
      </c>
      <c r="F83" s="727">
        <f t="shared" si="3"/>
        <v>0</v>
      </c>
      <c r="H83" s="224">
        <f>+'10波及推計'!Y83</f>
        <v>0</v>
      </c>
      <c r="I83" s="225">
        <f>'10波及推計'!AA83</f>
        <v>0</v>
      </c>
      <c r="J83" s="226">
        <f t="shared" si="4"/>
        <v>0</v>
      </c>
      <c r="K83" s="225">
        <f>'10波及推計'!AD83</f>
        <v>324.15855282038183</v>
      </c>
      <c r="L83" s="227">
        <f t="shared" si="5"/>
        <v>324.15855282038183</v>
      </c>
      <c r="M83" s="225">
        <f>'10波及推計'!AH83</f>
        <v>292.53419688292985</v>
      </c>
      <c r="N83" s="225">
        <f>'10波及推計'!AK83</f>
        <v>0</v>
      </c>
    </row>
    <row r="84" spans="1:14" ht="15.5" customHeight="1">
      <c r="A84" s="270">
        <v>78</v>
      </c>
      <c r="B84" s="713">
        <v>571</v>
      </c>
      <c r="C84" s="269" t="s">
        <v>253</v>
      </c>
      <c r="D84" s="710">
        <f>SUMIF('4入力'!$V$6:$V$150,'7結果'!B84,'4入力'!$N$6:$N$150)/1000000</f>
        <v>2932.0839999999998</v>
      </c>
      <c r="E84" s="710">
        <f>SUMIF('4入力'!$V$6:$V$150,'7結果'!B84,'4入力'!$T$6:$T$150)/1000000</f>
        <v>2932.0839999999998</v>
      </c>
      <c r="F84" s="727">
        <f t="shared" si="3"/>
        <v>0</v>
      </c>
      <c r="H84" s="224">
        <f>+'10波及推計'!Y84</f>
        <v>2932.8908830208429</v>
      </c>
      <c r="I84" s="225">
        <f>'10波及推計'!AA84</f>
        <v>31.963640556794417</v>
      </c>
      <c r="J84" s="226">
        <f t="shared" si="4"/>
        <v>2964.8545235776373</v>
      </c>
      <c r="K84" s="225">
        <f>'10波及推計'!AD84</f>
        <v>31.066831070858505</v>
      </c>
      <c r="L84" s="227">
        <f t="shared" si="5"/>
        <v>2995.9213546484957</v>
      </c>
      <c r="M84" s="225">
        <f>'10波及推計'!AH84</f>
        <v>2038.7251865398903</v>
      </c>
      <c r="N84" s="225">
        <f>'10波及推計'!AK84</f>
        <v>77.070863765106751</v>
      </c>
    </row>
    <row r="85" spans="1:14" ht="15.5" customHeight="1">
      <c r="A85" s="270">
        <v>79</v>
      </c>
      <c r="B85" s="713">
        <v>572</v>
      </c>
      <c r="C85" s="269" t="s">
        <v>255</v>
      </c>
      <c r="D85" s="710">
        <f>SUMIF('4入力'!$V$6:$V$150,'7結果'!B85,'4入力'!$N$6:$N$150)/1000000</f>
        <v>893.10249999999996</v>
      </c>
      <c r="E85" s="710">
        <f>SUMIF('4入力'!$V$6:$V$150,'7結果'!B85,'4入力'!$T$6:$T$150)/1000000</f>
        <v>893.10249999999996</v>
      </c>
      <c r="F85" s="727">
        <f t="shared" si="3"/>
        <v>0</v>
      </c>
      <c r="H85" s="224">
        <f>+'10波及推計'!Y85</f>
        <v>928.50943300441702</v>
      </c>
      <c r="I85" s="225">
        <f>'10波及推計'!AA85</f>
        <v>51.813135167570863</v>
      </c>
      <c r="J85" s="226">
        <f t="shared" si="4"/>
        <v>980.32256817198788</v>
      </c>
      <c r="K85" s="225">
        <f>'10波及推計'!AD85</f>
        <v>15.336436308291146</v>
      </c>
      <c r="L85" s="227">
        <f t="shared" si="5"/>
        <v>995.65900448027901</v>
      </c>
      <c r="M85" s="225">
        <f>'10波及推計'!AH85</f>
        <v>753.05050671207493</v>
      </c>
      <c r="N85" s="225">
        <f>'10波及推計'!AK85</f>
        <v>161.38840000095681</v>
      </c>
    </row>
    <row r="86" spans="1:14" ht="15.5" customHeight="1">
      <c r="A86" s="270">
        <v>80</v>
      </c>
      <c r="B86" s="713">
        <v>573</v>
      </c>
      <c r="C86" s="269" t="s">
        <v>257</v>
      </c>
      <c r="D86" s="710">
        <f>SUMIF('4入力'!$V$6:$V$150,'7結果'!B86,'4入力'!$N$6:$N$150)/1000000</f>
        <v>0</v>
      </c>
      <c r="E86" s="710">
        <f>SUMIF('4入力'!$V$6:$V$150,'7結果'!B86,'4入力'!$T$6:$T$150)/1000000</f>
        <v>0</v>
      </c>
      <c r="F86" s="727">
        <f t="shared" si="3"/>
        <v>0</v>
      </c>
      <c r="H86" s="224">
        <f>+'10波及推計'!Y86</f>
        <v>0</v>
      </c>
      <c r="I86" s="225">
        <f>'10波及推計'!AA86</f>
        <v>153.04947864563539</v>
      </c>
      <c r="J86" s="226">
        <f t="shared" si="4"/>
        <v>153.04947864563539</v>
      </c>
      <c r="K86" s="225">
        <f>'10波及推計'!AD86</f>
        <v>16.976751745650599</v>
      </c>
      <c r="L86" s="227">
        <f t="shared" si="5"/>
        <v>170.02623039128599</v>
      </c>
      <c r="M86" s="225">
        <f>'10波及推計'!AH86</f>
        <v>1.1222631260851994E-3</v>
      </c>
      <c r="N86" s="225">
        <f>'10波及推計'!AK86</f>
        <v>0</v>
      </c>
    </row>
    <row r="87" spans="1:14" ht="15.5" customHeight="1">
      <c r="A87" s="270">
        <v>81</v>
      </c>
      <c r="B87" s="713">
        <v>574</v>
      </c>
      <c r="C87" s="269" t="s">
        <v>259</v>
      </c>
      <c r="D87" s="710">
        <f>SUMIF('4入力'!$V$6:$V$150,'7結果'!B87,'4入力'!$N$6:$N$150)/1000000</f>
        <v>0</v>
      </c>
      <c r="E87" s="710">
        <f>SUMIF('4入力'!$V$6:$V$150,'7結果'!B87,'4入力'!$T$6:$T$150)/1000000</f>
        <v>0</v>
      </c>
      <c r="F87" s="727">
        <f t="shared" si="3"/>
        <v>0</v>
      </c>
      <c r="H87" s="224">
        <f>+'10波及推計'!Y87</f>
        <v>1.4990135872189507</v>
      </c>
      <c r="I87" s="225">
        <f>'10波及推計'!AA87</f>
        <v>4.7428797800400382</v>
      </c>
      <c r="J87" s="226">
        <f t="shared" si="4"/>
        <v>6.2418933672589887</v>
      </c>
      <c r="K87" s="225">
        <f>'10波及推計'!AD87</f>
        <v>0.88412862351833199</v>
      </c>
      <c r="L87" s="227">
        <f t="shared" si="5"/>
        <v>7.1260219907773203</v>
      </c>
      <c r="M87" s="225">
        <f>'10波及推計'!AH87</f>
        <v>2.3388193917228151</v>
      </c>
      <c r="N87" s="225">
        <f>'10波及推計'!AK87</f>
        <v>5.2444832285579009E-2</v>
      </c>
    </row>
    <row r="88" spans="1:14" ht="15.5" customHeight="1">
      <c r="A88" s="270">
        <v>82</v>
      </c>
      <c r="B88" s="713">
        <v>575</v>
      </c>
      <c r="C88" s="269" t="s">
        <v>261</v>
      </c>
      <c r="D88" s="710">
        <f>SUMIF('4入力'!$V$6:$V$150,'7結果'!B88,'4入力'!$N$6:$N$150)/1000000</f>
        <v>614.27</v>
      </c>
      <c r="E88" s="710">
        <f>SUMIF('4入力'!$V$6:$V$150,'7結果'!B88,'4入力'!$T$6:$T$150)/1000000</f>
        <v>614.27</v>
      </c>
      <c r="F88" s="727">
        <f t="shared" si="3"/>
        <v>0</v>
      </c>
      <c r="H88" s="224">
        <f>+'10波及推計'!Y88</f>
        <v>614.48417422714749</v>
      </c>
      <c r="I88" s="225">
        <f>'10波及推計'!AA88</f>
        <v>7.7556337109621154</v>
      </c>
      <c r="J88" s="226">
        <f t="shared" si="4"/>
        <v>622.23980793810961</v>
      </c>
      <c r="K88" s="225">
        <f>'10波及推計'!AD88</f>
        <v>6.7126493393057496</v>
      </c>
      <c r="L88" s="227">
        <f t="shared" si="5"/>
        <v>628.95245727741531</v>
      </c>
      <c r="M88" s="225">
        <f>'10波及推計'!AH88</f>
        <v>112.67665388777849</v>
      </c>
      <c r="N88" s="225">
        <f>'10波及推計'!AK88</f>
        <v>7.2319977836152178</v>
      </c>
    </row>
    <row r="89" spans="1:14" ht="15.5" customHeight="1">
      <c r="A89" s="270">
        <v>83</v>
      </c>
      <c r="B89" s="713">
        <v>577</v>
      </c>
      <c r="C89" s="269" t="s">
        <v>264</v>
      </c>
      <c r="D89" s="710">
        <f>SUMIF('4入力'!$V$6:$V$150,'7結果'!B89,'4入力'!$N$6:$N$150)/1000000</f>
        <v>0</v>
      </c>
      <c r="E89" s="710">
        <f>SUMIF('4入力'!$V$6:$V$150,'7結果'!B89,'4入力'!$T$6:$T$150)/1000000</f>
        <v>0</v>
      </c>
      <c r="F89" s="727">
        <f t="shared" si="3"/>
        <v>0</v>
      </c>
      <c r="H89" s="224">
        <f>+'10波及推計'!Y89</f>
        <v>5.7242687055241523</v>
      </c>
      <c r="I89" s="225">
        <f>'10波及推計'!AA89</f>
        <v>11.920248307324467</v>
      </c>
      <c r="J89" s="226">
        <f t="shared" si="4"/>
        <v>17.64451701284862</v>
      </c>
      <c r="K89" s="225">
        <f>'10波及推計'!AD89</f>
        <v>2.1175098811973592</v>
      </c>
      <c r="L89" s="227">
        <f t="shared" si="5"/>
        <v>19.762026894045981</v>
      </c>
      <c r="M89" s="225">
        <f>'10波及推計'!AH89</f>
        <v>12.600245257208259</v>
      </c>
      <c r="N89" s="225">
        <f>'10波及推計'!AK89</f>
        <v>1.0690427569742458</v>
      </c>
    </row>
    <row r="90" spans="1:14" ht="15.5" customHeight="1">
      <c r="A90" s="270">
        <v>84</v>
      </c>
      <c r="B90" s="713">
        <v>578</v>
      </c>
      <c r="C90" s="269" t="s">
        <v>266</v>
      </c>
      <c r="D90" s="710">
        <f>SUMIF('4入力'!$V$6:$V$150,'7結果'!B90,'4入力'!$N$6:$N$150)/1000000</f>
        <v>592.62750000000005</v>
      </c>
      <c r="E90" s="710">
        <f>SUMIF('4入力'!$V$6:$V$150,'7結果'!B90,'4入力'!$T$6:$T$150)/1000000</f>
        <v>503.21724999999998</v>
      </c>
      <c r="F90" s="727">
        <f t="shared" si="3"/>
        <v>89.410250000000076</v>
      </c>
      <c r="H90" s="224">
        <f>+'10波及推計'!Y90</f>
        <v>503.21724999999998</v>
      </c>
      <c r="I90" s="225">
        <f>'10波及推計'!AA90</f>
        <v>447.24897913659919</v>
      </c>
      <c r="J90" s="226">
        <f t="shared" si="4"/>
        <v>950.46622913659917</v>
      </c>
      <c r="K90" s="225">
        <f>'10波及推計'!AD90</f>
        <v>24.109009326236908</v>
      </c>
      <c r="L90" s="227">
        <f t="shared" si="5"/>
        <v>974.57523846283607</v>
      </c>
      <c r="M90" s="225">
        <f>'10波及推計'!AH90</f>
        <v>657.58156930390101</v>
      </c>
      <c r="N90" s="225">
        <f>'10波及推計'!AK90</f>
        <v>74.540510291233218</v>
      </c>
    </row>
    <row r="91" spans="1:14" ht="15.5" customHeight="1">
      <c r="A91" s="270">
        <v>85</v>
      </c>
      <c r="B91" s="713">
        <v>579</v>
      </c>
      <c r="C91" s="269" t="s">
        <v>268</v>
      </c>
      <c r="D91" s="710">
        <f>SUMIF('4入力'!$V$6:$V$150,'7結果'!B91,'4入力'!$N$6:$N$150)/1000000</f>
        <v>1.5535000000000001</v>
      </c>
      <c r="E91" s="710">
        <f>SUMIF('4入力'!$V$6:$V$150,'7結果'!B91,'4入力'!$T$6:$T$150)/1000000</f>
        <v>1.5535000000000001</v>
      </c>
      <c r="F91" s="727">
        <f t="shared" si="3"/>
        <v>0</v>
      </c>
      <c r="H91" s="224">
        <f>+'10波及推計'!Y91</f>
        <v>1.5535000000000001</v>
      </c>
      <c r="I91" s="225">
        <f>'10波及推計'!AA91</f>
        <v>14.974637015881662</v>
      </c>
      <c r="J91" s="226">
        <f t="shared" si="4"/>
        <v>16.528137015881661</v>
      </c>
      <c r="K91" s="225">
        <f>'10波及推計'!AD91</f>
        <v>3.6386795750471816</v>
      </c>
      <c r="L91" s="227">
        <f t="shared" si="5"/>
        <v>20.166816590928843</v>
      </c>
      <c r="M91" s="225">
        <f>'10波及推計'!AH91</f>
        <v>15.784691069676493</v>
      </c>
      <c r="N91" s="225">
        <f>'10波及推計'!AK91</f>
        <v>2.866595981528778</v>
      </c>
    </row>
    <row r="92" spans="1:14" ht="15.5" customHeight="1">
      <c r="A92" s="270">
        <v>86</v>
      </c>
      <c r="B92" s="713">
        <v>591</v>
      </c>
      <c r="C92" s="269" t="s">
        <v>270</v>
      </c>
      <c r="D92" s="710">
        <f>SUMIF('4入力'!$V$6:$V$150,'7結果'!B92,'4入力'!$N$6:$N$150)/1000000</f>
        <v>37.186500000000002</v>
      </c>
      <c r="E92" s="710">
        <f>SUMIF('4入力'!$V$6:$V$150,'7結果'!B92,'4入力'!$T$6:$T$150)/1000000</f>
        <v>37.186500000000002</v>
      </c>
      <c r="F92" s="727">
        <f t="shared" si="3"/>
        <v>0</v>
      </c>
      <c r="H92" s="224">
        <f>+'10波及推計'!Y92</f>
        <v>37.186500000000002</v>
      </c>
      <c r="I92" s="225">
        <f>'10波及推計'!AA92</f>
        <v>88.491974835557329</v>
      </c>
      <c r="J92" s="226">
        <f t="shared" si="4"/>
        <v>125.67847483555732</v>
      </c>
      <c r="K92" s="225">
        <f>'10波及推計'!AD92</f>
        <v>74.912388572009647</v>
      </c>
      <c r="L92" s="227">
        <f t="shared" si="5"/>
        <v>200.59086340756699</v>
      </c>
      <c r="M92" s="225">
        <f>'10波及推計'!AH92</f>
        <v>107.97198115293378</v>
      </c>
      <c r="N92" s="225">
        <f>'10波及推計'!AK92</f>
        <v>1.7479972385614246</v>
      </c>
    </row>
    <row r="93" spans="1:14" ht="15.5" customHeight="1">
      <c r="A93" s="270">
        <v>87</v>
      </c>
      <c r="B93" s="713">
        <v>592</v>
      </c>
      <c r="C93" s="269" t="s">
        <v>272</v>
      </c>
      <c r="D93" s="710">
        <f>SUMIF('4入力'!$V$6:$V$150,'7結果'!B93,'4入力'!$N$6:$N$150)/1000000</f>
        <v>0</v>
      </c>
      <c r="E93" s="710">
        <f>SUMIF('4入力'!$V$6:$V$150,'7結果'!B93,'4入力'!$T$6:$T$150)/1000000</f>
        <v>0</v>
      </c>
      <c r="F93" s="727">
        <f t="shared" si="3"/>
        <v>0</v>
      </c>
      <c r="H93" s="224">
        <f>+'10波及推計'!Y93</f>
        <v>0</v>
      </c>
      <c r="I93" s="225">
        <f>'10波及推計'!AA93</f>
        <v>44.51750178874822</v>
      </c>
      <c r="J93" s="226">
        <f t="shared" si="4"/>
        <v>44.51750178874822</v>
      </c>
      <c r="K93" s="225">
        <f>'10波及推計'!AD93</f>
        <v>11.464236397017991</v>
      </c>
      <c r="L93" s="227">
        <f t="shared" si="5"/>
        <v>55.981738185766211</v>
      </c>
      <c r="M93" s="225">
        <f>'10波及推計'!AH93</f>
        <v>24.741081518583329</v>
      </c>
      <c r="N93" s="225">
        <f>'10波及推計'!AK93</f>
        <v>0.96596196350734775</v>
      </c>
    </row>
    <row r="94" spans="1:14" ht="15.5" customHeight="1">
      <c r="A94" s="270">
        <v>88</v>
      </c>
      <c r="B94" s="713">
        <v>593</v>
      </c>
      <c r="C94" s="269" t="s">
        <v>274</v>
      </c>
      <c r="D94" s="710">
        <f>SUMIF('4入力'!$V$6:$V$150,'7結果'!B94,'4入力'!$N$6:$N$150)/1000000</f>
        <v>0</v>
      </c>
      <c r="E94" s="710">
        <f>SUMIF('4入力'!$V$6:$V$150,'7結果'!B94,'4入力'!$T$6:$T$150)/1000000</f>
        <v>0</v>
      </c>
      <c r="F94" s="727">
        <f t="shared" si="3"/>
        <v>0</v>
      </c>
      <c r="H94" s="224">
        <f>+'10波及推計'!Y94</f>
        <v>0</v>
      </c>
      <c r="I94" s="225">
        <f>'10波及推計'!AA94</f>
        <v>80.505774909475306</v>
      </c>
      <c r="J94" s="226">
        <f t="shared" si="4"/>
        <v>80.505774909475306</v>
      </c>
      <c r="K94" s="225">
        <f>'10波及推計'!AD94</f>
        <v>17.316897067261706</v>
      </c>
      <c r="L94" s="227">
        <f t="shared" si="5"/>
        <v>97.822671976737013</v>
      </c>
      <c r="M94" s="225">
        <f>'10波及推計'!AH94</f>
        <v>58.390818847516734</v>
      </c>
      <c r="N94" s="225">
        <f>'10波及推計'!AK94</f>
        <v>5.8003859229543746</v>
      </c>
    </row>
    <row r="95" spans="1:14" ht="15.5" customHeight="1">
      <c r="A95" s="270">
        <v>89</v>
      </c>
      <c r="B95" s="713">
        <v>594</v>
      </c>
      <c r="C95" s="269" t="s">
        <v>276</v>
      </c>
      <c r="D95" s="710">
        <f>SUMIF('4入力'!$V$6:$V$150,'7結果'!B95,'4入力'!$N$6:$N$150)/1000000</f>
        <v>0</v>
      </c>
      <c r="E95" s="710">
        <f>SUMIF('4入力'!$V$6:$V$150,'7結果'!B95,'4入力'!$T$6:$T$150)/1000000</f>
        <v>0</v>
      </c>
      <c r="F95" s="727">
        <f t="shared" si="3"/>
        <v>0</v>
      </c>
      <c r="H95" s="224">
        <f>+'10波及推計'!Y95</f>
        <v>0</v>
      </c>
      <c r="I95" s="225">
        <f>'10波及推計'!AA95</f>
        <v>14.477002516252863</v>
      </c>
      <c r="J95" s="226">
        <f t="shared" si="4"/>
        <v>14.477002516252863</v>
      </c>
      <c r="K95" s="225">
        <f>'10波及推計'!AD95</f>
        <v>5.1006607603338274</v>
      </c>
      <c r="L95" s="227">
        <f t="shared" si="5"/>
        <v>19.577663276586691</v>
      </c>
      <c r="M95" s="225">
        <f>'10波及推計'!AH95</f>
        <v>4.9219448215623407</v>
      </c>
      <c r="N95" s="225">
        <f>'10波及推計'!AK95</f>
        <v>0.83101465741451963</v>
      </c>
    </row>
    <row r="96" spans="1:14" ht="15.5" customHeight="1">
      <c r="A96" s="270">
        <v>90</v>
      </c>
      <c r="B96" s="713">
        <v>595</v>
      </c>
      <c r="C96" s="269" t="s">
        <v>278</v>
      </c>
      <c r="D96" s="710">
        <f>SUMIF('4入力'!$V$6:$V$150,'7結果'!B96,'4入力'!$N$6:$N$150)/1000000</f>
        <v>0</v>
      </c>
      <c r="E96" s="710">
        <f>SUMIF('4入力'!$V$6:$V$150,'7結果'!B96,'4入力'!$T$6:$T$150)/1000000</f>
        <v>0</v>
      </c>
      <c r="F96" s="727">
        <f t="shared" si="3"/>
        <v>0</v>
      </c>
      <c r="H96" s="224">
        <f>+'10波及推計'!Y96</f>
        <v>0</v>
      </c>
      <c r="I96" s="225">
        <f>'10波及推計'!AA96</f>
        <v>52.834956825530149</v>
      </c>
      <c r="J96" s="226">
        <f t="shared" si="4"/>
        <v>52.834956825530149</v>
      </c>
      <c r="K96" s="225">
        <f>'10波及推計'!AD96</f>
        <v>10.778445839241149</v>
      </c>
      <c r="L96" s="227">
        <f t="shared" si="5"/>
        <v>63.6134026647713</v>
      </c>
      <c r="M96" s="225">
        <f>'10波及推計'!AH96</f>
        <v>28.689554585642618</v>
      </c>
      <c r="N96" s="225">
        <f>'10波及推計'!AK96</f>
        <v>2.7201592698320445</v>
      </c>
    </row>
    <row r="97" spans="1:14" ht="15.5" customHeight="1">
      <c r="A97" s="270">
        <v>91</v>
      </c>
      <c r="B97" s="713">
        <v>611</v>
      </c>
      <c r="C97" s="269" t="s">
        <v>7</v>
      </c>
      <c r="D97" s="710">
        <f>SUMIF('4入力'!$V$6:$V$150,'7結果'!B97,'4入力'!$N$6:$N$150)/1000000</f>
        <v>0</v>
      </c>
      <c r="E97" s="710">
        <f>SUMIF('4入力'!$V$6:$V$150,'7結果'!B97,'4入力'!$T$6:$T$150)/1000000</f>
        <v>0</v>
      </c>
      <c r="F97" s="727">
        <f t="shared" si="3"/>
        <v>0</v>
      </c>
      <c r="H97" s="224">
        <f>+'10波及推計'!Y97</f>
        <v>0</v>
      </c>
      <c r="I97" s="225">
        <f>'10波及推計'!AA97</f>
        <v>18.413505776428668</v>
      </c>
      <c r="J97" s="226">
        <f t="shared" si="4"/>
        <v>18.413505776428668</v>
      </c>
      <c r="K97" s="225">
        <f>'10波及推計'!AD97</f>
        <v>10.130473675100982</v>
      </c>
      <c r="L97" s="227">
        <f t="shared" si="5"/>
        <v>28.543979451529651</v>
      </c>
      <c r="M97" s="225">
        <f>'10波及推計'!AH97</f>
        <v>20.53446289170634</v>
      </c>
      <c r="N97" s="225">
        <f>'10波及推計'!AK97</f>
        <v>1.7997487095032976</v>
      </c>
    </row>
    <row r="98" spans="1:14" ht="15.5" customHeight="1">
      <c r="A98" s="270">
        <v>92</v>
      </c>
      <c r="B98" s="713">
        <v>631</v>
      </c>
      <c r="C98" s="269" t="s">
        <v>281</v>
      </c>
      <c r="D98" s="710">
        <f>SUMIF('4入力'!$V$6:$V$150,'7結果'!B98,'4入力'!$N$6:$N$150)/1000000</f>
        <v>29.742000000000001</v>
      </c>
      <c r="E98" s="710">
        <f>SUMIF('4入力'!$V$6:$V$150,'7結果'!B98,'4入力'!$T$6:$T$150)/1000000</f>
        <v>29.742000000000001</v>
      </c>
      <c r="F98" s="727">
        <f t="shared" si="3"/>
        <v>0</v>
      </c>
      <c r="H98" s="224">
        <f>+'10波及推計'!Y98</f>
        <v>29.741257984126637</v>
      </c>
      <c r="I98" s="225">
        <f>'10波及推計'!AA98</f>
        <v>25.049330576028392</v>
      </c>
      <c r="J98" s="226">
        <f t="shared" si="4"/>
        <v>54.79058856015503</v>
      </c>
      <c r="K98" s="225">
        <f>'10波及推計'!AD98</f>
        <v>39.92441598474413</v>
      </c>
      <c r="L98" s="227">
        <f t="shared" si="5"/>
        <v>94.715004544899159</v>
      </c>
      <c r="M98" s="225">
        <f>'10波及推計'!AH98</f>
        <v>77.857549508998176</v>
      </c>
      <c r="N98" s="225">
        <f>'10波及推計'!AK98</f>
        <v>9.5157483225089834</v>
      </c>
    </row>
    <row r="99" spans="1:14" ht="15.5" customHeight="1">
      <c r="A99" s="270">
        <v>93</v>
      </c>
      <c r="B99" s="88">
        <v>632</v>
      </c>
      <c r="C99" s="269" t="s">
        <v>630</v>
      </c>
      <c r="D99" s="710">
        <f>SUMIF('4入力'!$V$6:$V$150,'7結果'!B99,'4入力'!$N$6:$N$150)/1000000</f>
        <v>0</v>
      </c>
      <c r="E99" s="710">
        <f>SUMIF('4入力'!$V$6:$V$150,'7結果'!B99,'4入力'!$T$6:$T$150)/1000000</f>
        <v>0</v>
      </c>
      <c r="F99" s="727">
        <f t="shared" si="3"/>
        <v>0</v>
      </c>
      <c r="H99" s="224">
        <f>+'10波及推計'!Y99</f>
        <v>0</v>
      </c>
      <c r="I99" s="225">
        <f>'10波及推計'!AA99</f>
        <v>0</v>
      </c>
      <c r="J99" s="226">
        <f t="shared" si="4"/>
        <v>0</v>
      </c>
      <c r="K99" s="225">
        <f>'10波及推計'!AD99</f>
        <v>0</v>
      </c>
      <c r="L99" s="227">
        <f t="shared" si="5"/>
        <v>0</v>
      </c>
      <c r="M99" s="225">
        <f>'10波及推計'!AH99</f>
        <v>0</v>
      </c>
      <c r="N99" s="225">
        <f>'10波及推計'!AK99</f>
        <v>0</v>
      </c>
    </row>
    <row r="100" spans="1:14" ht="15.5" customHeight="1">
      <c r="A100" s="270">
        <v>94</v>
      </c>
      <c r="B100" s="713">
        <v>641</v>
      </c>
      <c r="C100" s="269" t="s">
        <v>283</v>
      </c>
      <c r="D100" s="710">
        <f>SUMIF('4入力'!$V$6:$V$150,'7結果'!B100,'4入力'!$N$6:$N$150)/1000000</f>
        <v>7.5819999999999999</v>
      </c>
      <c r="E100" s="710">
        <f>SUMIF('4入力'!$V$6:$V$150,'7結果'!B100,'4入力'!$T$6:$T$150)/1000000</f>
        <v>7.5819999999999999</v>
      </c>
      <c r="F100" s="727">
        <f t="shared" si="3"/>
        <v>0</v>
      </c>
      <c r="H100" s="224">
        <f>+'10波及推計'!Y100</f>
        <v>7.5819999999999999</v>
      </c>
      <c r="I100" s="225">
        <f>'10波及推計'!AA100</f>
        <v>5.7380001095291178E-2</v>
      </c>
      <c r="J100" s="226">
        <f t="shared" si="4"/>
        <v>7.639380001095291</v>
      </c>
      <c r="K100" s="225">
        <f>'10波及推計'!AD100</f>
        <v>54.63573176898462</v>
      </c>
      <c r="L100" s="227">
        <f t="shared" si="5"/>
        <v>62.27511177007991</v>
      </c>
      <c r="M100" s="225">
        <f>'10波及推計'!AH100</f>
        <v>35.720729243084506</v>
      </c>
      <c r="N100" s="225">
        <f>'10波及推計'!AK100</f>
        <v>5.4345641814379961</v>
      </c>
    </row>
    <row r="101" spans="1:14" ht="15.5" customHeight="1">
      <c r="A101" s="270">
        <v>95</v>
      </c>
      <c r="B101" s="713">
        <v>642</v>
      </c>
      <c r="C101" s="269" t="s">
        <v>285</v>
      </c>
      <c r="D101" s="710">
        <f>SUMIF('4入力'!$V$6:$V$150,'7結果'!B101,'4入力'!$N$6:$N$150)/1000000</f>
        <v>0</v>
      </c>
      <c r="E101" s="710">
        <f>SUMIF('4入力'!$V$6:$V$150,'7結果'!B101,'4入力'!$T$6:$T$150)/1000000</f>
        <v>0</v>
      </c>
      <c r="F101" s="727">
        <f t="shared" si="3"/>
        <v>0</v>
      </c>
      <c r="H101" s="224">
        <f>+'10波及推計'!Y101</f>
        <v>0</v>
      </c>
      <c r="I101" s="225">
        <f>'10波及推計'!AA101</f>
        <v>2.395647440464157</v>
      </c>
      <c r="J101" s="226">
        <f t="shared" si="4"/>
        <v>2.395647440464157</v>
      </c>
      <c r="K101" s="225">
        <f>'10波及推計'!AD101</f>
        <v>2.1845443499328239</v>
      </c>
      <c r="L101" s="227">
        <f t="shared" si="5"/>
        <v>4.5801917903969809</v>
      </c>
      <c r="M101" s="225">
        <f>'10波及推計'!AH101</f>
        <v>2.9521433957331702</v>
      </c>
      <c r="N101" s="225">
        <f>'10波及推計'!AK101</f>
        <v>0.58796139341578291</v>
      </c>
    </row>
    <row r="102" spans="1:14" ht="15.5" customHeight="1">
      <c r="A102" s="270">
        <v>96</v>
      </c>
      <c r="B102" s="713">
        <v>643</v>
      </c>
      <c r="C102" s="269" t="s">
        <v>287</v>
      </c>
      <c r="D102" s="710">
        <f>SUMIF('4入力'!$V$6:$V$150,'7結果'!B102,'4入力'!$N$6:$N$150)/1000000</f>
        <v>0</v>
      </c>
      <c r="E102" s="710">
        <f>SUMIF('4入力'!$V$6:$V$150,'7結果'!B102,'4入力'!$T$6:$T$150)/1000000</f>
        <v>0</v>
      </c>
      <c r="F102" s="727">
        <f t="shared" si="3"/>
        <v>0</v>
      </c>
      <c r="H102" s="224">
        <f>+'10波及推計'!Y102</f>
        <v>0</v>
      </c>
      <c r="I102" s="225">
        <f>'10波及推計'!AA102</f>
        <v>0</v>
      </c>
      <c r="J102" s="226">
        <f t="shared" si="4"/>
        <v>0</v>
      </c>
      <c r="K102" s="225">
        <f>'10波及推計'!AD102</f>
        <v>14.836365296293003</v>
      </c>
      <c r="L102" s="227">
        <f t="shared" si="5"/>
        <v>14.836365296293003</v>
      </c>
      <c r="M102" s="225">
        <f>'10波及推計'!AH102</f>
        <v>10.670806831778059</v>
      </c>
      <c r="N102" s="225">
        <f>'10波及推計'!AK102</f>
        <v>2.3736628275170468</v>
      </c>
    </row>
    <row r="103" spans="1:14" ht="15.5" customHeight="1">
      <c r="A103" s="270">
        <v>97</v>
      </c>
      <c r="B103" s="713">
        <v>644</v>
      </c>
      <c r="C103" s="269" t="s">
        <v>289</v>
      </c>
      <c r="D103" s="710">
        <f>SUMIF('4入力'!$V$6:$V$150,'7結果'!B103,'4入力'!$N$6:$N$150)/1000000</f>
        <v>0</v>
      </c>
      <c r="E103" s="710">
        <f>SUMIF('4入力'!$V$6:$V$150,'7結果'!B103,'4入力'!$T$6:$T$150)/1000000</f>
        <v>0</v>
      </c>
      <c r="F103" s="727">
        <f t="shared" si="3"/>
        <v>0</v>
      </c>
      <c r="H103" s="224">
        <f>+'10波及推計'!Y103</f>
        <v>0</v>
      </c>
      <c r="I103" s="225">
        <f>'10波及推計'!AA103</f>
        <v>0</v>
      </c>
      <c r="J103" s="226">
        <f t="shared" si="4"/>
        <v>0</v>
      </c>
      <c r="K103" s="225">
        <f>'10波及推計'!AD103</f>
        <v>4.6783597656090201</v>
      </c>
      <c r="L103" s="227">
        <f t="shared" si="5"/>
        <v>4.6783597656090201</v>
      </c>
      <c r="M103" s="225">
        <f>'10波及推計'!AH103</f>
        <v>3.6066707428577431</v>
      </c>
      <c r="N103" s="225">
        <f>'10波及推計'!AK103</f>
        <v>0.86774439632050338</v>
      </c>
    </row>
    <row r="104" spans="1:14" ht="15.5" customHeight="1">
      <c r="A104" s="270">
        <v>98</v>
      </c>
      <c r="B104" s="713">
        <v>659</v>
      </c>
      <c r="C104" s="269" t="s">
        <v>42</v>
      </c>
      <c r="D104" s="710">
        <f>SUMIF('4入力'!$V$6:$V$150,'7結果'!B104,'4入力'!$N$6:$N$150)/1000000</f>
        <v>0</v>
      </c>
      <c r="E104" s="710">
        <f>SUMIF('4入力'!$V$6:$V$150,'7結果'!B104,'4入力'!$T$6:$T$150)/1000000</f>
        <v>0</v>
      </c>
      <c r="F104" s="727">
        <f t="shared" si="3"/>
        <v>0</v>
      </c>
      <c r="H104" s="224">
        <f>+'10波及推計'!Y104</f>
        <v>0</v>
      </c>
      <c r="I104" s="225">
        <f>'10波及推計'!AA104</f>
        <v>21.791647845373067</v>
      </c>
      <c r="J104" s="226">
        <f t="shared" si="4"/>
        <v>21.791647845373067</v>
      </c>
      <c r="K104" s="225">
        <f>'10波及推計'!AD104</f>
        <v>12.412865959546989</v>
      </c>
      <c r="L104" s="227">
        <f t="shared" si="5"/>
        <v>34.204513804920055</v>
      </c>
      <c r="M104" s="225">
        <f>'10波及推計'!AH104</f>
        <v>20.765171660919215</v>
      </c>
      <c r="N104" s="225">
        <f>'10波及推計'!AK104</f>
        <v>4.2005774639527678</v>
      </c>
    </row>
    <row r="105" spans="1:14" ht="15.5" customHeight="1">
      <c r="A105" s="270">
        <v>99</v>
      </c>
      <c r="B105" s="713">
        <v>661</v>
      </c>
      <c r="C105" s="269" t="s">
        <v>292</v>
      </c>
      <c r="D105" s="710">
        <f>SUMIF('4入力'!$V$6:$V$150,'7結果'!B105,'4入力'!$N$6:$N$150)/1000000</f>
        <v>69.676500000000004</v>
      </c>
      <c r="E105" s="710">
        <f>SUMIF('4入力'!$V$6:$V$150,'7結果'!B105,'4入力'!$T$6:$T$150)/1000000</f>
        <v>69.676500000000004</v>
      </c>
      <c r="F105" s="727">
        <f t="shared" si="3"/>
        <v>0</v>
      </c>
      <c r="H105" s="224">
        <f>+'10波及推計'!Y105</f>
        <v>69.676500000000004</v>
      </c>
      <c r="I105" s="225">
        <f>'10波及推計'!AA105</f>
        <v>115.46884957298832</v>
      </c>
      <c r="J105" s="226">
        <f t="shared" si="4"/>
        <v>185.14534957298832</v>
      </c>
      <c r="K105" s="225">
        <f>'10波及推計'!AD105</f>
        <v>10.945734137680031</v>
      </c>
      <c r="L105" s="227">
        <f t="shared" si="5"/>
        <v>196.09108371066836</v>
      </c>
      <c r="M105" s="225">
        <f>'10波及推計'!AH105</f>
        <v>133.45127760707979</v>
      </c>
      <c r="N105" s="225">
        <f>'10波及推計'!AK105</f>
        <v>6.7262308177710253</v>
      </c>
    </row>
    <row r="106" spans="1:14" ht="15.5" customHeight="1">
      <c r="A106" s="270">
        <v>100</v>
      </c>
      <c r="B106" s="713">
        <v>662</v>
      </c>
      <c r="C106" s="269" t="s">
        <v>294</v>
      </c>
      <c r="D106" s="710">
        <f>SUMIF('4入力'!$V$6:$V$150,'7結果'!B106,'4入力'!$N$6:$N$150)/1000000</f>
        <v>0</v>
      </c>
      <c r="E106" s="710">
        <f>SUMIF('4入力'!$V$6:$V$150,'7結果'!B106,'4入力'!$T$6:$T$150)/1000000</f>
        <v>0</v>
      </c>
      <c r="F106" s="727">
        <f t="shared" si="3"/>
        <v>0</v>
      </c>
      <c r="H106" s="224">
        <f>+'10波及推計'!Y106</f>
        <v>0</v>
      </c>
      <c r="I106" s="225">
        <f>'10波及推計'!AA106</f>
        <v>95.141697494559949</v>
      </c>
      <c r="J106" s="226">
        <f t="shared" si="4"/>
        <v>95.141697494559949</v>
      </c>
      <c r="K106" s="225">
        <f>'10波及推計'!AD106</f>
        <v>12.102400689455088</v>
      </c>
      <c r="L106" s="227">
        <f t="shared" si="5"/>
        <v>107.24409818401503</v>
      </c>
      <c r="M106" s="225">
        <f>'10波及推計'!AH106</f>
        <v>31.167754229776129</v>
      </c>
      <c r="N106" s="225">
        <f>'10波及推計'!AK106</f>
        <v>3.1839045594396915</v>
      </c>
    </row>
    <row r="107" spans="1:14" ht="15.5" customHeight="1">
      <c r="A107" s="270">
        <v>101</v>
      </c>
      <c r="B107" s="713">
        <v>663</v>
      </c>
      <c r="C107" s="269" t="s">
        <v>296</v>
      </c>
      <c r="D107" s="710">
        <f>SUMIF('4入力'!$V$6:$V$150,'7結果'!B107,'4入力'!$N$6:$N$150)/1000000</f>
        <v>0</v>
      </c>
      <c r="E107" s="710">
        <f>SUMIF('4入力'!$V$6:$V$150,'7結果'!B107,'4入力'!$T$6:$T$150)/1000000</f>
        <v>0</v>
      </c>
      <c r="F107" s="727">
        <f t="shared" si="3"/>
        <v>0</v>
      </c>
      <c r="H107" s="224">
        <f>+'10波及推計'!Y107</f>
        <v>0</v>
      </c>
      <c r="I107" s="225">
        <f>'10波及推計'!AA107</f>
        <v>144.41036092743695</v>
      </c>
      <c r="J107" s="226">
        <f t="shared" si="4"/>
        <v>144.41036092743695</v>
      </c>
      <c r="K107" s="225">
        <f>'10波及推計'!AD107</f>
        <v>32.040236928452572</v>
      </c>
      <c r="L107" s="227">
        <f t="shared" si="5"/>
        <v>176.45059785588953</v>
      </c>
      <c r="M107" s="225">
        <f>'10波及推計'!AH107</f>
        <v>65.234950442401072</v>
      </c>
      <c r="N107" s="225">
        <f>'10波及推計'!AK107</f>
        <v>11.35782764635605</v>
      </c>
    </row>
    <row r="108" spans="1:14" ht="15.5" customHeight="1">
      <c r="A108" s="270">
        <v>102</v>
      </c>
      <c r="B108" s="713">
        <v>669</v>
      </c>
      <c r="C108" s="269" t="s">
        <v>298</v>
      </c>
      <c r="D108" s="710">
        <f>SUMIF('4入力'!$V$6:$V$150,'7結果'!B108,'4入力'!$N$6:$N$150)/1000000</f>
        <v>0</v>
      </c>
      <c r="E108" s="710">
        <f>SUMIF('4入力'!$V$6:$V$150,'7結果'!B108,'4入力'!$T$6:$T$150)/1000000</f>
        <v>0</v>
      </c>
      <c r="F108" s="727">
        <f t="shared" si="3"/>
        <v>0</v>
      </c>
      <c r="H108" s="224">
        <f>+'10波及推計'!Y108</f>
        <v>0</v>
      </c>
      <c r="I108" s="225">
        <f>'10波及推計'!AA108</f>
        <v>480.6828689580355</v>
      </c>
      <c r="J108" s="226">
        <f t="shared" si="4"/>
        <v>480.6828689580355</v>
      </c>
      <c r="K108" s="225">
        <f>'10波及推計'!AD108</f>
        <v>66.772169092992698</v>
      </c>
      <c r="L108" s="227">
        <f t="shared" si="5"/>
        <v>547.45503805102817</v>
      </c>
      <c r="M108" s="225">
        <f>'10波及推計'!AH108</f>
        <v>410.18669407037646</v>
      </c>
      <c r="N108" s="225">
        <f>'10波及推計'!AK108</f>
        <v>78.191228203849676</v>
      </c>
    </row>
    <row r="109" spans="1:14" ht="15.5" customHeight="1">
      <c r="A109" s="270">
        <v>103</v>
      </c>
      <c r="B109" s="713">
        <v>671</v>
      </c>
      <c r="C109" s="269" t="s">
        <v>300</v>
      </c>
      <c r="D109" s="710">
        <f>SUMIF('4入力'!$V$6:$V$150,'7結果'!B109,'4入力'!$N$6:$N$150)/1000000</f>
        <v>1382.16</v>
      </c>
      <c r="E109" s="710">
        <f>SUMIF('4入力'!$V$6:$V$150,'7結果'!B109,'4入力'!$T$6:$T$150)/1000000</f>
        <v>1382.16</v>
      </c>
      <c r="F109" s="727">
        <f t="shared" si="3"/>
        <v>0</v>
      </c>
      <c r="H109" s="224">
        <f>+'10波及推計'!Y109</f>
        <v>1382.16</v>
      </c>
      <c r="I109" s="225">
        <f>'10波及推計'!AA109</f>
        <v>0</v>
      </c>
      <c r="J109" s="226">
        <f t="shared" si="4"/>
        <v>1382.16</v>
      </c>
      <c r="K109" s="225">
        <f>'10波及推計'!AD109</f>
        <v>2.1757676038640219</v>
      </c>
      <c r="L109" s="227">
        <f t="shared" si="5"/>
        <v>1384.335767603864</v>
      </c>
      <c r="M109" s="225">
        <f>'10波及推計'!AH109</f>
        <v>671.5393521393695</v>
      </c>
      <c r="N109" s="225">
        <f>'10波及推計'!AK109</f>
        <v>134.01754294521561</v>
      </c>
    </row>
    <row r="110" spans="1:14" ht="15.5" customHeight="1">
      <c r="A110" s="270">
        <v>104</v>
      </c>
      <c r="B110" s="713">
        <v>672</v>
      </c>
      <c r="C110" s="269" t="s">
        <v>302</v>
      </c>
      <c r="D110" s="710">
        <f>SUMIF('4入力'!$V$6:$V$150,'7結果'!B110,'4入力'!$N$6:$N$150)/1000000</f>
        <v>2840.9549999999999</v>
      </c>
      <c r="E110" s="710">
        <f>SUMIF('4入力'!$V$6:$V$150,'7結果'!B110,'4入力'!$T$6:$T$150)/1000000</f>
        <v>2840.9549999999999</v>
      </c>
      <c r="F110" s="727">
        <f t="shared" si="3"/>
        <v>0</v>
      </c>
      <c r="H110" s="224">
        <f>+'10波及推計'!Y110</f>
        <v>2840.9549999999999</v>
      </c>
      <c r="I110" s="225">
        <f>'10波及推計'!AA110</f>
        <v>21.86063875224545</v>
      </c>
      <c r="J110" s="226">
        <f t="shared" si="4"/>
        <v>2862.8156387522454</v>
      </c>
      <c r="K110" s="225">
        <f>'10波及推計'!AD110</f>
        <v>71.536822386726115</v>
      </c>
      <c r="L110" s="227">
        <f t="shared" si="5"/>
        <v>2934.3524611389716</v>
      </c>
      <c r="M110" s="225">
        <f>'10波及推計'!AH110</f>
        <v>1180.8664557059158</v>
      </c>
      <c r="N110" s="225">
        <f>'10波及推計'!AK110</f>
        <v>721.12146958582673</v>
      </c>
    </row>
    <row r="111" spans="1:14" ht="15.5" customHeight="1">
      <c r="A111" s="270">
        <v>105</v>
      </c>
      <c r="B111" s="713">
        <v>673</v>
      </c>
      <c r="C111" s="269" t="s">
        <v>304</v>
      </c>
      <c r="D111" s="710">
        <f>SUMIF('4入力'!$V$6:$V$150,'7結果'!B111,'4入力'!$N$6:$N$150)/1000000</f>
        <v>52.67</v>
      </c>
      <c r="E111" s="710">
        <f>SUMIF('4入力'!$V$6:$V$150,'7結果'!B111,'4入力'!$T$6:$T$150)/1000000</f>
        <v>52.67</v>
      </c>
      <c r="F111" s="727">
        <f t="shared" si="3"/>
        <v>0</v>
      </c>
      <c r="H111" s="224">
        <f>+'10波及推計'!Y111</f>
        <v>52.67</v>
      </c>
      <c r="I111" s="225">
        <f>'10波及推計'!AA111</f>
        <v>35.52366211331136</v>
      </c>
      <c r="J111" s="226">
        <f t="shared" si="4"/>
        <v>88.193662113311362</v>
      </c>
      <c r="K111" s="225">
        <f>'10波及推計'!AD111</f>
        <v>29.654843933507244</v>
      </c>
      <c r="L111" s="227">
        <f t="shared" si="5"/>
        <v>117.84850604681861</v>
      </c>
      <c r="M111" s="225">
        <f>'10波及推計'!AH111</f>
        <v>80.046992995613635</v>
      </c>
      <c r="N111" s="225">
        <f>'10波及推計'!AK111</f>
        <v>11.652433606742996</v>
      </c>
    </row>
    <row r="112" spans="1:14" ht="15.5" customHeight="1">
      <c r="A112" s="270">
        <v>106</v>
      </c>
      <c r="B112" s="713">
        <v>674</v>
      </c>
      <c r="C112" s="269" t="s">
        <v>306</v>
      </c>
      <c r="D112" s="710">
        <f>SUMIF('4入力'!$V$6:$V$150,'7結果'!B112,'4入力'!$N$6:$N$150)/1000000</f>
        <v>982.61500000000001</v>
      </c>
      <c r="E112" s="710">
        <f>SUMIF('4入力'!$V$6:$V$150,'7結果'!B112,'4入力'!$T$6:$T$150)/1000000</f>
        <v>982.61500000000001</v>
      </c>
      <c r="F112" s="727">
        <f t="shared" si="3"/>
        <v>0</v>
      </c>
      <c r="H112" s="224">
        <f>+'10波及推計'!Y112</f>
        <v>982.61500000000001</v>
      </c>
      <c r="I112" s="225">
        <f>'10波及推計'!AA112</f>
        <v>17.023790864242528</v>
      </c>
      <c r="J112" s="226">
        <f t="shared" si="4"/>
        <v>999.63879086424254</v>
      </c>
      <c r="K112" s="225">
        <f>'10波及推計'!AD112</f>
        <v>41.095266480920714</v>
      </c>
      <c r="L112" s="227">
        <f t="shared" si="5"/>
        <v>1040.7340573451634</v>
      </c>
      <c r="M112" s="225">
        <f>'10波及推計'!AH112</f>
        <v>722.22253914638623</v>
      </c>
      <c r="N112" s="225">
        <f>'10波及推計'!AK112</f>
        <v>110.14127734860533</v>
      </c>
    </row>
    <row r="113" spans="1:14" ht="15.5" customHeight="1">
      <c r="A113" s="270">
        <v>107</v>
      </c>
      <c r="B113" s="713">
        <v>679</v>
      </c>
      <c r="C113" s="269" t="s">
        <v>308</v>
      </c>
      <c r="D113" s="710">
        <f>SUMIF('4入力'!$V$6:$V$150,'7結果'!B113,'4入力'!$N$6:$N$150)/1000000</f>
        <v>10.211</v>
      </c>
      <c r="E113" s="710">
        <f>SUMIF('4入力'!$V$6:$V$150,'7結果'!B113,'4入力'!$T$6:$T$150)/1000000</f>
        <v>10.211</v>
      </c>
      <c r="F113" s="727">
        <f t="shared" si="3"/>
        <v>0</v>
      </c>
      <c r="H113" s="224">
        <f>+'10波及推計'!Y113</f>
        <v>10.209121594443204</v>
      </c>
      <c r="I113" s="225">
        <f>'10波及推計'!AA113</f>
        <v>9.5942751928932175</v>
      </c>
      <c r="J113" s="226">
        <f t="shared" si="4"/>
        <v>19.803396787336421</v>
      </c>
      <c r="K113" s="225">
        <f>'10波及推計'!AD113</f>
        <v>39.553068259580918</v>
      </c>
      <c r="L113" s="227">
        <f t="shared" si="5"/>
        <v>59.356465046917336</v>
      </c>
      <c r="M113" s="225">
        <f>'10波及推計'!AH113</f>
        <v>41.501762927055523</v>
      </c>
      <c r="N113" s="225">
        <f>'10波及推計'!AK113</f>
        <v>12.48976405287328</v>
      </c>
    </row>
    <row r="114" spans="1:14" ht="15.5" customHeight="1">
      <c r="A114" s="270">
        <v>108</v>
      </c>
      <c r="B114" s="713">
        <v>681</v>
      </c>
      <c r="C114" s="269" t="s">
        <v>631</v>
      </c>
      <c r="D114" s="710">
        <f>SUMIF('4入力'!$V$6:$V$150,'7結果'!B114,'4入力'!$N$6:$N$150)/1000000</f>
        <v>0</v>
      </c>
      <c r="E114" s="710">
        <f>SUMIF('4入力'!$V$6:$V$150,'7結果'!B114,'4入力'!$T$6:$T$150)/1000000</f>
        <v>0</v>
      </c>
      <c r="F114" s="727">
        <f t="shared" si="3"/>
        <v>0</v>
      </c>
      <c r="H114" s="224">
        <f>+'10波及推計'!Y114</f>
        <v>0</v>
      </c>
      <c r="I114" s="225">
        <f>'10波及推計'!AA114</f>
        <v>25.638067609138727</v>
      </c>
      <c r="J114" s="226">
        <f t="shared" si="4"/>
        <v>25.638067609138727</v>
      </c>
      <c r="K114" s="225">
        <f>'10波及推計'!AD114</f>
        <v>2.5917460123729494</v>
      </c>
      <c r="L114" s="227">
        <f t="shared" si="5"/>
        <v>28.229813621511674</v>
      </c>
      <c r="M114" s="225">
        <f>'10波及推計'!AH114</f>
        <v>-1.5114099959048538E-3</v>
      </c>
      <c r="N114" s="225">
        <f>'10波及推計'!AK114</f>
        <v>0</v>
      </c>
    </row>
    <row r="115" spans="1:14" ht="15.5" customHeight="1" thickBot="1">
      <c r="A115" s="270">
        <v>109</v>
      </c>
      <c r="B115" s="713">
        <v>691</v>
      </c>
      <c r="C115" s="269" t="s">
        <v>632</v>
      </c>
      <c r="D115" s="728">
        <f>SUMIF('4入力'!$V$6:$V$150,'7結果'!B115,'4入力'!$N$6:$N$150)/1000000</f>
        <v>0</v>
      </c>
      <c r="E115" s="728">
        <f>SUMIF('4入力'!$V$6:$V$150,'7結果'!B115,'4入力'!$T$6:$T$150)/1000000</f>
        <v>0</v>
      </c>
      <c r="F115" s="729">
        <f t="shared" si="3"/>
        <v>0</v>
      </c>
      <c r="H115" s="837">
        <f>+'10波及推計'!Y115</f>
        <v>0</v>
      </c>
      <c r="I115" s="838">
        <f>'10波及推計'!AA115</f>
        <v>74.669882672797613</v>
      </c>
      <c r="J115" s="839">
        <f t="shared" si="4"/>
        <v>74.669882672797613</v>
      </c>
      <c r="K115" s="838">
        <f>'10波及推計'!AD115</f>
        <v>7.2422096115753378</v>
      </c>
      <c r="L115" s="840">
        <f t="shared" si="5"/>
        <v>81.912092284372946</v>
      </c>
      <c r="M115" s="838">
        <f>'10波及推計'!AH115</f>
        <v>33.728298540564538</v>
      </c>
      <c r="N115" s="838">
        <f>'10波及推計'!AK115</f>
        <v>0.18865732021772003</v>
      </c>
    </row>
    <row r="116" spans="1:14" ht="28.25" customHeight="1" thickBot="1">
      <c r="A116" s="272"/>
      <c r="B116" s="920" t="s">
        <v>8</v>
      </c>
      <c r="C116" s="921"/>
      <c r="D116" s="841">
        <f>SUM(D7:D114)</f>
        <v>13409.569</v>
      </c>
      <c r="E116" s="841">
        <f t="shared" ref="E116:F116" si="6">SUM(E7:E114)</f>
        <v>10881.887583174499</v>
      </c>
      <c r="F116" s="842">
        <f t="shared" si="6"/>
        <v>2527.6814168255</v>
      </c>
      <c r="G116" s="4"/>
      <c r="H116" s="843">
        <f>+'10波及推計'!Y116</f>
        <v>11526.852188293082</v>
      </c>
      <c r="I116" s="844">
        <f>'10波及推計'!AA116</f>
        <v>4301.0578718768984</v>
      </c>
      <c r="J116" s="844">
        <f t="shared" ref="J116" si="7">+H116+I116</f>
        <v>15827.910060169979</v>
      </c>
      <c r="K116" s="844">
        <f>'10波及推計'!AD116</f>
        <v>1732.5022666970867</v>
      </c>
      <c r="L116" s="844">
        <f t="shared" si="5"/>
        <v>17560.412326867066</v>
      </c>
      <c r="M116" s="844">
        <f>'10波及推計'!AH116</f>
        <v>9955.7792411829178</v>
      </c>
      <c r="N116" s="845">
        <f>'10波及推計'!AK116</f>
        <v>1769.0191069385692</v>
      </c>
    </row>
    <row r="117" spans="1:14" ht="20.5" customHeight="1">
      <c r="A117" s="272"/>
      <c r="B117" s="90"/>
      <c r="C117" s="2"/>
      <c r="D117" s="857"/>
      <c r="E117" s="2"/>
      <c r="F117" s="2"/>
    </row>
    <row r="118" spans="1:14">
      <c r="A118" s="272"/>
      <c r="B118" s="75" t="s">
        <v>9</v>
      </c>
      <c r="C118" s="2"/>
      <c r="D118" s="2"/>
      <c r="E118" s="2"/>
      <c r="F118" s="2"/>
    </row>
    <row r="119" spans="1:14">
      <c r="A119" s="272"/>
      <c r="B119" s="93" t="s">
        <v>11</v>
      </c>
      <c r="C119" s="1" t="s">
        <v>10</v>
      </c>
      <c r="D119" s="2"/>
      <c r="E119" s="2"/>
      <c r="F119" s="2"/>
    </row>
    <row r="120" spans="1:14">
      <c r="B120" s="90"/>
      <c r="C120" s="1" t="s">
        <v>13</v>
      </c>
      <c r="D120" s="2"/>
      <c r="E120" s="2"/>
      <c r="F120" s="2"/>
    </row>
    <row r="121" spans="1:14">
      <c r="B121" s="90"/>
      <c r="C121" s="1" t="s">
        <v>14</v>
      </c>
      <c r="D121" s="2"/>
      <c r="E121" s="2"/>
      <c r="F121" s="2"/>
    </row>
    <row r="122" spans="1:14">
      <c r="B122" s="93" t="s">
        <v>12</v>
      </c>
      <c r="C122" s="1" t="s">
        <v>110</v>
      </c>
      <c r="D122" s="2"/>
      <c r="E122" s="2"/>
      <c r="F122" s="2"/>
    </row>
    <row r="123" spans="1:14">
      <c r="B123" s="90"/>
      <c r="D123" s="2"/>
      <c r="E123" s="2"/>
      <c r="F123" s="2"/>
    </row>
  </sheetData>
  <mergeCells count="2">
    <mergeCell ref="B116:C116"/>
    <mergeCell ref="H2:N3"/>
  </mergeCells>
  <phoneticPr fontId="3"/>
  <pageMargins left="0.7" right="0.7" top="0.75" bottom="0.75" header="0.3" footer="0.3"/>
  <pageSetup paperSize="9" scale="49" orientation="landscape" r:id="rId1"/>
  <colBreaks count="1" manualBreakCount="1">
    <brk id="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9" defaultRowHeight="16"/>
  <cols>
    <col min="1" max="1" width="12.36328125" style="870" customWidth="1"/>
    <col min="2" max="2" width="38.81640625" style="870" customWidth="1"/>
    <col min="3" max="3" width="22.1796875" style="870" customWidth="1"/>
    <col min="4" max="4" width="13.36328125" style="870" customWidth="1"/>
    <col min="5" max="5" width="2.81640625" style="870" customWidth="1"/>
    <col min="6" max="16384" width="9" style="870"/>
  </cols>
  <sheetData>
    <row r="2" spans="2:5">
      <c r="B2" s="869"/>
      <c r="D2" s="869"/>
      <c r="E2" s="869"/>
    </row>
    <row r="3" spans="2:5" ht="27" customHeight="1">
      <c r="B3" s="871"/>
      <c r="C3" s="872" t="s">
        <v>35</v>
      </c>
      <c r="D3" s="869"/>
      <c r="E3" s="869"/>
    </row>
    <row r="4" spans="2:5" ht="14.25" customHeight="1">
      <c r="B4" s="869"/>
      <c r="D4" s="869"/>
      <c r="E4" s="869"/>
    </row>
    <row r="5" spans="2:5" ht="24" customHeight="1">
      <c r="B5" s="869"/>
      <c r="C5" s="873" t="s">
        <v>2078</v>
      </c>
      <c r="D5" s="869"/>
      <c r="E5" s="869"/>
    </row>
    <row r="6" spans="2:5" ht="23.25" customHeight="1" thickBot="1">
      <c r="B6" s="869"/>
      <c r="C6" s="874" t="s">
        <v>48</v>
      </c>
      <c r="D6" s="869"/>
      <c r="E6" s="869"/>
    </row>
    <row r="7" spans="2:5" ht="36.75" customHeight="1" thickBot="1">
      <c r="B7" s="875"/>
      <c r="C7" s="876">
        <v>0.53605870059031058</v>
      </c>
      <c r="D7" s="869"/>
      <c r="E7" s="869"/>
    </row>
    <row r="8" spans="2:5">
      <c r="B8" s="869"/>
      <c r="D8" s="869"/>
      <c r="E8" s="869"/>
    </row>
    <row r="9" spans="2:5">
      <c r="B9" s="869"/>
      <c r="D9" s="877"/>
      <c r="E9" s="869"/>
    </row>
    <row r="10" spans="2:5" ht="22.5" customHeight="1">
      <c r="B10" s="878"/>
      <c r="C10" s="879"/>
      <c r="D10" s="879"/>
    </row>
    <row r="11" spans="2:5" ht="22.5" customHeight="1">
      <c r="C11" s="880"/>
      <c r="D11" s="879"/>
    </row>
    <row r="12" spans="2:5" ht="22.5" customHeight="1">
      <c r="B12" s="881" t="s">
        <v>2075</v>
      </c>
      <c r="C12" s="882">
        <f>+C14/C13</f>
        <v>0.53605870059031058</v>
      </c>
    </row>
    <row r="13" spans="2:5" ht="22.5" customHeight="1">
      <c r="B13" s="883" t="s">
        <v>2076</v>
      </c>
      <c r="C13" s="884">
        <v>550727</v>
      </c>
    </row>
    <row r="14" spans="2:5" ht="22.5" customHeight="1">
      <c r="B14" s="883" t="s">
        <v>2077</v>
      </c>
      <c r="C14" s="884">
        <v>295222</v>
      </c>
    </row>
    <row r="15" spans="2:5" ht="103" customHeight="1">
      <c r="B15" s="924" t="s">
        <v>2079</v>
      </c>
      <c r="C15" s="925"/>
    </row>
    <row r="16" spans="2:5" ht="22.5" customHeight="1">
      <c r="C16" s="873" t="s">
        <v>49</v>
      </c>
    </row>
    <row r="17" spans="2:3" ht="22.5" customHeight="1">
      <c r="B17" s="878"/>
      <c r="C17" s="885"/>
    </row>
    <row r="18" spans="2:3" ht="22.5" customHeight="1">
      <c r="C18" s="873"/>
    </row>
    <row r="19" spans="2:3">
      <c r="B19" s="869"/>
    </row>
    <row r="20" spans="2:3">
      <c r="B20" s="869"/>
    </row>
  </sheetData>
  <mergeCells count="1">
    <mergeCell ref="B15:C15"/>
  </mergeCells>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H44"/>
  <sheetViews>
    <sheetView zoomScale="115" zoomScaleNormal="115" workbookViewId="0"/>
  </sheetViews>
  <sheetFormatPr defaultColWidth="8.81640625" defaultRowHeight="22" customHeight="1"/>
  <cols>
    <col min="1" max="1" width="3.453125" style="35" customWidth="1"/>
    <col min="2" max="2" width="32.90625" style="35" customWidth="1"/>
    <col min="3" max="3" width="16.90625" style="35" customWidth="1"/>
    <col min="4" max="4" width="17.1796875" style="46" customWidth="1"/>
    <col min="5" max="5" width="7.1796875" style="35" customWidth="1"/>
    <col min="6" max="6" width="1.36328125" style="35" customWidth="1"/>
    <col min="7" max="7" width="42.54296875" style="35" customWidth="1"/>
    <col min="8" max="16384" width="8.81640625" style="35"/>
  </cols>
  <sheetData>
    <row r="2" spans="2:8" ht="32.5" customHeight="1">
      <c r="B2" s="926" t="s">
        <v>323</v>
      </c>
      <c r="C2" s="926"/>
      <c r="D2" s="926"/>
      <c r="E2" s="927"/>
      <c r="F2" s="68"/>
    </row>
    <row r="3" spans="2:8" ht="14" customHeight="1">
      <c r="E3" s="70"/>
      <c r="F3" s="42"/>
    </row>
    <row r="4" spans="2:8" ht="22" customHeight="1" thickBot="1">
      <c r="B4" s="928" t="s">
        <v>325</v>
      </c>
      <c r="C4" s="929"/>
      <c r="D4" s="53">
        <f>+'10波及推計'!D116</f>
        <v>13409.569</v>
      </c>
      <c r="E4" s="71" t="s">
        <v>100</v>
      </c>
    </row>
    <row r="5" spans="2:8" ht="15" customHeight="1">
      <c r="B5" s="49"/>
      <c r="C5" s="49"/>
      <c r="D5" s="51"/>
      <c r="E5" s="36"/>
      <c r="F5" s="36"/>
      <c r="G5" s="36"/>
      <c r="H5" s="38"/>
    </row>
    <row r="6" spans="2:8" ht="28" customHeight="1">
      <c r="B6" s="49" t="s">
        <v>326</v>
      </c>
      <c r="C6" s="49"/>
      <c r="D6" s="51">
        <f>+'10波及推計'!E116</f>
        <v>10881.887583174499</v>
      </c>
      <c r="E6" s="36"/>
      <c r="F6" s="36"/>
      <c r="H6" s="38"/>
    </row>
    <row r="7" spans="2:8" ht="40.5" customHeight="1">
      <c r="B7" s="54" t="s">
        <v>79</v>
      </c>
      <c r="C7" s="54"/>
      <c r="D7" s="55">
        <f>'10波及推計'!$X$117</f>
        <v>957.56361822581709</v>
      </c>
      <c r="E7" s="39"/>
      <c r="F7" s="39"/>
      <c r="G7" s="44" t="s">
        <v>111</v>
      </c>
      <c r="H7" s="38"/>
    </row>
    <row r="8" spans="2:8" ht="46.5" customHeight="1">
      <c r="B8" s="54" t="s">
        <v>119</v>
      </c>
      <c r="C8" s="54"/>
      <c r="D8" s="56">
        <f>-(+D6+D7-D10)</f>
        <v>-312.59901310723399</v>
      </c>
      <c r="E8" s="40"/>
      <c r="F8" s="40"/>
      <c r="G8" s="44" t="s">
        <v>112</v>
      </c>
      <c r="H8" s="38"/>
    </row>
    <row r="9" spans="2:8" ht="12" customHeight="1">
      <c r="B9" s="49"/>
      <c r="C9" s="49"/>
      <c r="D9" s="51"/>
      <c r="E9" s="36"/>
      <c r="F9" s="36"/>
      <c r="G9" s="41" t="s">
        <v>77</v>
      </c>
      <c r="H9" s="38"/>
    </row>
    <row r="10" spans="2:8" ht="29" customHeight="1" thickBot="1">
      <c r="B10" s="49" t="s">
        <v>91</v>
      </c>
      <c r="C10" s="49"/>
      <c r="D10" s="53">
        <f>+'10波及推計'!Y116</f>
        <v>11526.852188293082</v>
      </c>
      <c r="E10" s="57"/>
      <c r="F10" s="36"/>
      <c r="G10" s="37"/>
      <c r="H10" s="38"/>
    </row>
    <row r="11" spans="2:8" ht="22" customHeight="1" thickBot="1">
      <c r="B11" s="49" t="s">
        <v>92</v>
      </c>
      <c r="C11" s="49"/>
      <c r="D11" s="58">
        <f>'10波及推計'!$AA$116</f>
        <v>4301.0578718768984</v>
      </c>
      <c r="E11" s="59"/>
      <c r="F11" s="36"/>
      <c r="G11" s="36"/>
      <c r="H11" s="38"/>
    </row>
    <row r="12" spans="2:8" ht="22" customHeight="1">
      <c r="B12" s="49" t="s">
        <v>93</v>
      </c>
      <c r="C12" s="49"/>
      <c r="D12" s="51">
        <f>'10波及推計'!$Z$116</f>
        <v>15827.910060169983</v>
      </c>
      <c r="E12" s="36"/>
      <c r="F12" s="36"/>
      <c r="G12" s="36"/>
      <c r="H12" s="38"/>
    </row>
    <row r="13" spans="2:8" ht="10.5" customHeight="1">
      <c r="D13" s="51"/>
      <c r="E13" s="36"/>
      <c r="F13" s="36"/>
      <c r="G13" s="36"/>
      <c r="H13" s="38"/>
    </row>
    <row r="14" spans="2:8" ht="22" customHeight="1">
      <c r="B14" s="49" t="s">
        <v>2071</v>
      </c>
      <c r="C14" s="49"/>
      <c r="D14" s="51">
        <f>'10波及推計'!$AB$116</f>
        <v>3814.2410698995668</v>
      </c>
      <c r="E14" s="36"/>
      <c r="F14" s="36"/>
      <c r="G14" s="36"/>
      <c r="H14" s="38"/>
    </row>
    <row r="15" spans="2:8" ht="22" customHeight="1">
      <c r="B15" s="49" t="s">
        <v>94</v>
      </c>
      <c r="C15" s="49"/>
      <c r="D15" s="51">
        <f>'10波及推計'!$AC$116</f>
        <v>1946.2913847365458</v>
      </c>
      <c r="E15" s="36"/>
      <c r="F15" s="36"/>
      <c r="G15" s="36"/>
      <c r="H15" s="38"/>
    </row>
    <row r="16" spans="2:8" ht="22" customHeight="1" thickBot="1">
      <c r="B16" s="49" t="s">
        <v>95</v>
      </c>
      <c r="C16" s="49"/>
      <c r="D16" s="53">
        <f>'10波及推計'!$AD$116</f>
        <v>1732.5022666970867</v>
      </c>
      <c r="E16" s="57"/>
      <c r="F16" s="36"/>
      <c r="G16" s="36"/>
      <c r="H16" s="38"/>
    </row>
    <row r="17" spans="2:8" ht="14" customHeight="1">
      <c r="B17" s="49"/>
      <c r="C17" s="49"/>
      <c r="D17" s="52"/>
      <c r="E17" s="36"/>
      <c r="F17" s="36"/>
      <c r="G17" s="36"/>
      <c r="H17" s="38"/>
    </row>
    <row r="18" spans="2:8" ht="24.5" customHeight="1" thickBot="1">
      <c r="B18" s="930" t="s">
        <v>96</v>
      </c>
      <c r="C18" s="929"/>
      <c r="D18" s="60">
        <f>'10波及推計'!$AE$116</f>
        <v>17560.412326867063</v>
      </c>
      <c r="E18" s="61"/>
      <c r="F18" s="36"/>
      <c r="G18" s="850"/>
      <c r="H18" s="38"/>
    </row>
    <row r="19" spans="2:8" ht="9.5" customHeight="1" thickTop="1">
      <c r="B19" s="49"/>
      <c r="C19" s="49"/>
      <c r="D19" s="51"/>
      <c r="E19" s="36"/>
      <c r="F19" s="36"/>
      <c r="G19" s="851"/>
      <c r="H19" s="38"/>
    </row>
    <row r="20" spans="2:8" ht="22" customHeight="1">
      <c r="B20" s="49" t="s">
        <v>97</v>
      </c>
      <c r="C20" s="49"/>
      <c r="D20" s="62">
        <f>'10波及推計'!$AH$116</f>
        <v>9955.7792411829178</v>
      </c>
      <c r="E20" s="36"/>
      <c r="F20" s="36"/>
      <c r="G20" s="851"/>
      <c r="H20" s="38"/>
    </row>
    <row r="21" spans="2:8" ht="8" customHeight="1">
      <c r="D21" s="51"/>
      <c r="E21" s="36"/>
      <c r="F21" s="36"/>
      <c r="G21" s="851"/>
      <c r="H21" s="38"/>
    </row>
    <row r="22" spans="2:8" ht="22" customHeight="1">
      <c r="B22" s="54" t="s">
        <v>98</v>
      </c>
      <c r="C22" s="54"/>
      <c r="D22" s="51">
        <f>'10波及推計'!$AK$116</f>
        <v>1769.0191069385692</v>
      </c>
      <c r="E22" s="72" t="s">
        <v>76</v>
      </c>
      <c r="F22" s="45"/>
      <c r="G22" s="850"/>
      <c r="H22" s="38"/>
    </row>
    <row r="23" spans="2:8" ht="18" customHeight="1">
      <c r="D23" s="52"/>
      <c r="G23" s="36"/>
      <c r="H23" s="38"/>
    </row>
    <row r="24" spans="2:8" ht="33" customHeight="1">
      <c r="B24" s="928" t="s">
        <v>99</v>
      </c>
      <c r="C24" s="929"/>
      <c r="D24" s="63">
        <f>+D18/D10</f>
        <v>1.5234351963584467</v>
      </c>
      <c r="G24" s="852"/>
      <c r="H24" s="38"/>
    </row>
    <row r="25" spans="2:8" ht="18" customHeight="1">
      <c r="G25" s="36"/>
      <c r="H25" s="38"/>
    </row>
    <row r="26" spans="2:8" ht="18" customHeight="1">
      <c r="G26" s="36"/>
      <c r="H26" s="38"/>
    </row>
    <row r="27" spans="2:8" ht="22" customHeight="1">
      <c r="G27" s="36"/>
      <c r="H27" s="38"/>
    </row>
    <row r="39" spans="2:6" ht="22" customHeight="1">
      <c r="E39" s="42"/>
      <c r="F39" s="42"/>
    </row>
    <row r="40" spans="2:6" ht="22" customHeight="1">
      <c r="D40" s="47"/>
      <c r="E40" s="43"/>
      <c r="F40" s="43"/>
    </row>
    <row r="41" spans="2:6" ht="22" customHeight="1">
      <c r="B41" s="50"/>
      <c r="C41" s="50"/>
      <c r="D41" s="48"/>
      <c r="E41" s="36"/>
      <c r="F41" s="36"/>
    </row>
    <row r="42" spans="2:6" ht="22" customHeight="1">
      <c r="B42" s="50"/>
      <c r="C42" s="50"/>
      <c r="D42" s="48"/>
      <c r="E42" s="36"/>
      <c r="F42" s="36"/>
    </row>
    <row r="43" spans="2:6" ht="22" customHeight="1">
      <c r="B43" s="50"/>
      <c r="C43" s="50"/>
      <c r="D43" s="48"/>
      <c r="E43" s="36"/>
      <c r="F43" s="36"/>
    </row>
    <row r="44" spans="2:6" ht="22" customHeight="1">
      <c r="B44" s="50"/>
      <c r="C44" s="50"/>
      <c r="D44" s="48"/>
      <c r="E44" s="36"/>
      <c r="F44" s="36"/>
    </row>
  </sheetData>
  <mergeCells count="4">
    <mergeCell ref="B2:E2"/>
    <mergeCell ref="B24:C24"/>
    <mergeCell ref="B18:C18"/>
    <mergeCell ref="B4:C4"/>
  </mergeCells>
  <phoneticPr fontId="21"/>
  <pageMargins left="0.7" right="0.7" top="0.75" bottom="0.75" header="0.3" footer="0.3"/>
  <pageSetup paperSize="9" scale="7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11</vt:i4>
      </vt:variant>
    </vt:vector>
  </HeadingPairs>
  <TitlesOfParts>
    <vt:vector size="30" baseType="lpstr">
      <vt:lpstr>1概要</vt:lpstr>
      <vt:lpstr>2利用の手引</vt:lpstr>
      <vt:lpstr>3注意</vt:lpstr>
      <vt:lpstr>4入力</vt:lpstr>
      <vt:lpstr>5入力補助</vt:lpstr>
      <vt:lpstr>6コード</vt:lpstr>
      <vt:lpstr>7結果</vt:lpstr>
      <vt:lpstr>8消費転換率</vt:lpstr>
      <vt:lpstr>9まとめ</vt:lpstr>
      <vt:lpstr>10波及推計</vt:lpstr>
      <vt:lpstr>11各種係数表</vt:lpstr>
      <vt:lpstr>12 7211</vt:lpstr>
      <vt:lpstr>13生産者価格評価表</vt:lpstr>
      <vt:lpstr>14投入係数表</vt:lpstr>
      <vt:lpstr>15逆行列係数表</vt:lpstr>
      <vt:lpstr>16雇用表</vt:lpstr>
      <vt:lpstr>17I</vt:lpstr>
      <vt:lpstr>18Ḿ</vt:lpstr>
      <vt:lpstr>19部門</vt:lpstr>
      <vt:lpstr>DProduce_inc</vt:lpstr>
      <vt:lpstr>DPurchase_inc</vt:lpstr>
      <vt:lpstr>margin_D</vt:lpstr>
      <vt:lpstr>'11各種係数表'!Print_Area</vt:lpstr>
      <vt:lpstr>'8消費転換率'!Print_Area</vt:lpstr>
      <vt:lpstr>'10波及推計'!Print_Titles</vt:lpstr>
      <vt:lpstr>'11各種係数表'!Print_Titles</vt:lpstr>
      <vt:lpstr>'13生産者価格評価表'!Print_Titles</vt:lpstr>
      <vt:lpstr>'14投入係数表'!Print_Titles</vt:lpstr>
      <vt:lpstr>'15逆行列係数表'!Print_Titles</vt:lpstr>
      <vt:lpstr>'7結果'!Print_Titles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2026-01-13T04:11:56Z</dcterms:modified>
</cp:coreProperties>
</file>